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mccorguk-my.sharepoint.com/personal/holly_roper-curzon_mcc_org_uk/Documents/"/>
    </mc:Choice>
  </mc:AlternateContent>
  <xr:revisionPtr revIDLastSave="0" documentId="8_{09F77E37-17C7-47C8-95E0-DBF818CC8B9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SINESS INTERRUPTION" sheetId="2" r:id="rId1"/>
    <sheet name="Sheet3" sheetId="5" state="hidden" r:id="rId2"/>
    <sheet name="PAYROLL" sheetId="4" r:id="rId3"/>
    <sheet name="Data" sheetId="1" r:id="rId4"/>
    <sheet name="Sheet1" sheetId="3" state="hidden" r:id="rId5"/>
  </sheets>
  <definedNames>
    <definedName name="IN">Data!$A$2:$A$1744</definedName>
    <definedName name="_xlnm.Print_Area" localSheetId="0">'BUSINESS INTERRUPTION'!$A$1:$D$68</definedName>
    <definedName name="_xlnm.Print_Area" localSheetId="2">PAYROLL!$A$2:$C$11</definedName>
    <definedName name="YEAR">Sheet1!$A$2:$C$1616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29" i="1" l="1"/>
  <c r="E1929" i="1"/>
  <c r="C1929" i="1"/>
  <c r="F1737" i="1"/>
  <c r="G1737" i="1"/>
  <c r="H1737" i="1"/>
  <c r="F1771" i="1"/>
  <c r="G1771" i="1"/>
  <c r="H1771" i="1"/>
  <c r="F1805" i="1"/>
  <c r="G1805" i="1"/>
  <c r="H1805" i="1"/>
  <c r="F1623" i="1"/>
  <c r="G1623" i="1"/>
  <c r="H1623" i="1"/>
  <c r="F1711" i="1"/>
  <c r="G1711" i="1"/>
  <c r="H1711" i="1"/>
  <c r="F1608" i="1"/>
  <c r="G1608" i="1"/>
  <c r="H1608" i="1"/>
  <c r="F1724" i="1"/>
  <c r="G1724" i="1"/>
  <c r="H1724" i="1"/>
  <c r="F1638" i="1"/>
  <c r="G1638" i="1"/>
  <c r="H1638" i="1"/>
  <c r="F1774" i="1"/>
  <c r="G1774" i="1"/>
  <c r="H1774" i="1"/>
  <c r="F1808" i="1"/>
  <c r="G1808" i="1"/>
  <c r="H1808" i="1"/>
  <c r="F1779" i="1"/>
  <c r="G1779" i="1"/>
  <c r="H1779" i="1"/>
  <c r="F1670" i="1"/>
  <c r="G1670" i="1"/>
  <c r="H1670" i="1"/>
  <c r="F1669" i="1"/>
  <c r="G1669" i="1"/>
  <c r="H1669" i="1"/>
  <c r="F1593" i="1"/>
  <c r="G1593" i="1"/>
  <c r="H1593" i="1"/>
  <c r="F1656" i="1"/>
  <c r="G1656" i="1"/>
  <c r="H1656" i="1"/>
  <c r="F1740" i="1"/>
  <c r="G1740" i="1"/>
  <c r="H1740" i="1"/>
  <c r="F1876" i="1"/>
  <c r="G1876" i="1"/>
  <c r="H1876" i="1"/>
  <c r="F1744" i="1"/>
  <c r="G1744" i="1"/>
  <c r="H1744" i="1"/>
  <c r="F1778" i="1"/>
  <c r="G1778" i="1"/>
  <c r="H1778" i="1"/>
  <c r="F1782" i="1"/>
  <c r="G1782" i="1"/>
  <c r="H1782" i="1"/>
  <c r="F1714" i="1"/>
  <c r="G1714" i="1"/>
  <c r="H1714" i="1"/>
  <c r="F1727" i="1"/>
  <c r="G1727" i="1"/>
  <c r="H1727" i="1"/>
  <c r="F1647" i="1"/>
  <c r="G1647" i="1"/>
  <c r="H1647" i="1"/>
  <c r="F80" i="1"/>
  <c r="G80" i="1"/>
  <c r="H80" i="1"/>
  <c r="F1718" i="1"/>
  <c r="G1718" i="1"/>
  <c r="H1718" i="1"/>
  <c r="F1671" i="1"/>
  <c r="G1671" i="1"/>
  <c r="H1671" i="1"/>
  <c r="F1731" i="1"/>
  <c r="G1731" i="1"/>
  <c r="H1731" i="1"/>
  <c r="F1810" i="1"/>
  <c r="G1810" i="1"/>
  <c r="H1810" i="1"/>
  <c r="F1646" i="1"/>
  <c r="G1646" i="1"/>
  <c r="H1646" i="1"/>
  <c r="F1648" i="1"/>
  <c r="G1648" i="1"/>
  <c r="H1648" i="1"/>
  <c r="F1677" i="1"/>
  <c r="G1677" i="1"/>
  <c r="H1677" i="1"/>
  <c r="F1864" i="1"/>
  <c r="G1864" i="1"/>
  <c r="H1864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812" i="1"/>
  <c r="G1812" i="1"/>
  <c r="H1812" i="1"/>
  <c r="F1678" i="1"/>
  <c r="G1678" i="1"/>
  <c r="H1678" i="1"/>
  <c r="F1079" i="1"/>
  <c r="G1079" i="1"/>
  <c r="H1079" i="1"/>
  <c r="F397" i="1"/>
  <c r="G397" i="1"/>
  <c r="H397" i="1"/>
  <c r="F1409" i="1"/>
  <c r="G1409" i="1"/>
  <c r="H1409" i="1"/>
  <c r="F1105" i="1"/>
  <c r="G1105" i="1"/>
  <c r="H1105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308" i="1"/>
  <c r="G1308" i="1"/>
  <c r="H1308" i="1"/>
  <c r="F1075" i="1"/>
  <c r="G1075" i="1"/>
  <c r="H107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45" i="1"/>
  <c r="G1345" i="1"/>
  <c r="H1345" i="1"/>
  <c r="F1350" i="1"/>
  <c r="G1350" i="1"/>
  <c r="H1350" i="1"/>
  <c r="F1096" i="1"/>
  <c r="G1096" i="1"/>
  <c r="H1096" i="1"/>
  <c r="F1097" i="1"/>
  <c r="G1097" i="1"/>
  <c r="H1097" i="1"/>
  <c r="F900" i="1"/>
  <c r="G900" i="1"/>
  <c r="H900" i="1"/>
  <c r="F736" i="1"/>
  <c r="G736" i="1"/>
  <c r="H736" i="1"/>
  <c r="F1081" i="1"/>
  <c r="G1081" i="1"/>
  <c r="H1081" i="1"/>
  <c r="F1080" i="1"/>
  <c r="G1080" i="1"/>
  <c r="H1080" i="1"/>
  <c r="F1078" i="1"/>
  <c r="G1078" i="1"/>
  <c r="H1078" i="1"/>
  <c r="F1359" i="1"/>
  <c r="G1359" i="1"/>
  <c r="H1359" i="1"/>
  <c r="F1185" i="1"/>
  <c r="G1185" i="1"/>
  <c r="H1185" i="1"/>
  <c r="F109" i="1"/>
  <c r="G109" i="1"/>
  <c r="H109" i="1"/>
  <c r="F696" i="1"/>
  <c r="G696" i="1"/>
  <c r="H696" i="1"/>
  <c r="F136" i="1"/>
  <c r="G136" i="1"/>
  <c r="H136" i="1"/>
  <c r="F1117" i="1"/>
  <c r="G1117" i="1"/>
  <c r="H1117" i="1"/>
  <c r="F1279" i="1"/>
  <c r="G1279" i="1"/>
  <c r="H1279" i="1"/>
  <c r="F1118" i="1"/>
  <c r="G1118" i="1"/>
  <c r="H1118" i="1"/>
  <c r="F402" i="1"/>
  <c r="G402" i="1"/>
  <c r="H402" i="1"/>
  <c r="F916" i="1"/>
  <c r="G916" i="1"/>
  <c r="H916" i="1"/>
  <c r="F163" i="1"/>
  <c r="G163" i="1"/>
  <c r="H163" i="1"/>
  <c r="F1150" i="1"/>
  <c r="G1150" i="1"/>
  <c r="H1150" i="1"/>
  <c r="F122" i="1"/>
  <c r="G122" i="1"/>
  <c r="H122" i="1"/>
  <c r="F144" i="1"/>
  <c r="G144" i="1"/>
  <c r="H144" i="1"/>
  <c r="F750" i="1"/>
  <c r="G750" i="1"/>
  <c r="H750" i="1"/>
  <c r="F1104" i="1"/>
  <c r="G1104" i="1"/>
  <c r="H1104" i="1"/>
  <c r="F931" i="1"/>
  <c r="G931" i="1"/>
  <c r="H931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305" i="1"/>
  <c r="G305" i="1"/>
  <c r="H305" i="1"/>
  <c r="F946" i="1"/>
  <c r="G946" i="1"/>
  <c r="H946" i="1"/>
  <c r="F1032" i="1"/>
  <c r="G1032" i="1"/>
  <c r="H1032" i="1"/>
  <c r="F160" i="1"/>
  <c r="G160" i="1"/>
  <c r="H160" i="1"/>
  <c r="F1343" i="1"/>
  <c r="G1343" i="1"/>
  <c r="H1343" i="1"/>
  <c r="F1344" i="1"/>
  <c r="G1344" i="1"/>
  <c r="H1344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4" i="1"/>
  <c r="G1174" i="1"/>
  <c r="H1174" i="1"/>
  <c r="F1179" i="1"/>
  <c r="G1179" i="1"/>
  <c r="H1179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738" i="1"/>
  <c r="G738" i="1"/>
  <c r="H738" i="1"/>
  <c r="F1384" i="1"/>
  <c r="G1384" i="1"/>
  <c r="H1384" i="1"/>
  <c r="F1010" i="1"/>
  <c r="G1010" i="1"/>
  <c r="H1010" i="1"/>
  <c r="F1375" i="1"/>
  <c r="G1375" i="1"/>
  <c r="H1375" i="1"/>
  <c r="F1376" i="1"/>
  <c r="G1376" i="1"/>
  <c r="H1376" i="1"/>
  <c r="F773" i="1"/>
  <c r="G773" i="1"/>
  <c r="H773" i="1"/>
  <c r="F740" i="1"/>
  <c r="G740" i="1"/>
  <c r="H740" i="1"/>
  <c r="F1016" i="1"/>
  <c r="G1016" i="1"/>
  <c r="H1016" i="1"/>
  <c r="F1153" i="1"/>
  <c r="G1153" i="1"/>
  <c r="H1153" i="1"/>
  <c r="F373" i="1"/>
  <c r="G373" i="1"/>
  <c r="H373" i="1"/>
  <c r="F1413" i="1"/>
  <c r="G1413" i="1"/>
  <c r="H1413" i="1"/>
  <c r="F869" i="1"/>
  <c r="G869" i="1"/>
  <c r="H869" i="1"/>
  <c r="F403" i="1"/>
  <c r="G403" i="1"/>
  <c r="H403" i="1"/>
  <c r="F278" i="1"/>
  <c r="G278" i="1"/>
  <c r="H278" i="1"/>
  <c r="F46" i="1"/>
  <c r="G46" i="1"/>
  <c r="H46" i="1"/>
  <c r="F448" i="1"/>
  <c r="G448" i="1"/>
  <c r="H448" i="1"/>
  <c r="F1411" i="1"/>
  <c r="G1411" i="1"/>
  <c r="H1411" i="1"/>
  <c r="F1479" i="1"/>
  <c r="G1479" i="1"/>
  <c r="H1479" i="1"/>
  <c r="F1441" i="1"/>
  <c r="G1441" i="1"/>
  <c r="H1441" i="1"/>
  <c r="F831" i="1"/>
  <c r="G831" i="1"/>
  <c r="H831" i="1"/>
  <c r="F1757" i="1"/>
  <c r="G1757" i="1"/>
  <c r="H1757" i="1"/>
  <c r="F498" i="1"/>
  <c r="G498" i="1"/>
  <c r="H498" i="1"/>
  <c r="F1151" i="1"/>
  <c r="G1151" i="1"/>
  <c r="H1151" i="1"/>
  <c r="F697" i="1"/>
  <c r="G697" i="1"/>
  <c r="H697" i="1"/>
  <c r="F694" i="1"/>
  <c r="G694" i="1"/>
  <c r="H694" i="1"/>
  <c r="F1008" i="1"/>
  <c r="G1008" i="1"/>
  <c r="H1008" i="1"/>
  <c r="F1009" i="1"/>
  <c r="G1009" i="1"/>
  <c r="H1009" i="1"/>
  <c r="F446" i="1"/>
  <c r="G446" i="1"/>
  <c r="H446" i="1"/>
  <c r="F1753" i="1"/>
  <c r="G1753" i="1"/>
  <c r="H1753" i="1"/>
  <c r="F45" i="1"/>
  <c r="G45" i="1"/>
  <c r="H45" i="1"/>
  <c r="F1155" i="1"/>
  <c r="G1155" i="1"/>
  <c r="H1155" i="1"/>
  <c r="F1156" i="1"/>
  <c r="G1156" i="1"/>
  <c r="H1156" i="1"/>
  <c r="F1461" i="1"/>
  <c r="G1461" i="1"/>
  <c r="H1461" i="1"/>
  <c r="F689" i="1"/>
  <c r="G689" i="1"/>
  <c r="H689" i="1"/>
  <c r="F41" i="1"/>
  <c r="G41" i="1"/>
  <c r="H41" i="1"/>
  <c r="F72" i="1"/>
  <c r="G72" i="1"/>
  <c r="H72" i="1"/>
  <c r="F1321" i="1"/>
  <c r="G1321" i="1"/>
  <c r="H1321" i="1"/>
  <c r="F1063" i="1"/>
  <c r="G1063" i="1"/>
  <c r="H1063" i="1"/>
  <c r="F162" i="1"/>
  <c r="G162" i="1"/>
  <c r="H162" i="1"/>
  <c r="F1172" i="1"/>
  <c r="G1172" i="1"/>
  <c r="H1172" i="1"/>
  <c r="F1173" i="1"/>
  <c r="G1173" i="1"/>
  <c r="H1173" i="1"/>
  <c r="F1569" i="1"/>
  <c r="G1569" i="1"/>
  <c r="H1569" i="1"/>
  <c r="F208" i="1"/>
  <c r="G208" i="1"/>
  <c r="H208" i="1"/>
  <c r="F701" i="1"/>
  <c r="G701" i="1"/>
  <c r="H701" i="1"/>
  <c r="F1374" i="1"/>
  <c r="G1374" i="1"/>
  <c r="H1374" i="1"/>
  <c r="F556" i="1"/>
  <c r="G556" i="1"/>
  <c r="H556" i="1"/>
  <c r="F771" i="1"/>
  <c r="G771" i="1"/>
  <c r="H771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54" i="1"/>
  <c r="G154" i="1"/>
  <c r="H154" i="1"/>
  <c r="F221" i="1"/>
  <c r="G221" i="1"/>
  <c r="H221" i="1"/>
  <c r="F1161" i="1"/>
  <c r="G1161" i="1"/>
  <c r="H1161" i="1"/>
  <c r="F692" i="1"/>
  <c r="G692" i="1"/>
  <c r="H692" i="1"/>
  <c r="F22" i="1"/>
  <c r="G22" i="1"/>
  <c r="H22" i="1"/>
  <c r="F1410" i="1"/>
  <c r="G1410" i="1"/>
  <c r="H1410" i="1"/>
  <c r="F650" i="1"/>
  <c r="G650" i="1"/>
  <c r="H650" i="1"/>
  <c r="F1154" i="1"/>
  <c r="G1154" i="1"/>
  <c r="H1154" i="1"/>
  <c r="F1180" i="1"/>
  <c r="G1180" i="1"/>
  <c r="H1180" i="1"/>
  <c r="F1184" i="1"/>
  <c r="G1184" i="1"/>
  <c r="H1184" i="1"/>
  <c r="F1792" i="1"/>
  <c r="G1792" i="1"/>
  <c r="H1792" i="1"/>
  <c r="F712" i="1"/>
  <c r="G712" i="1"/>
  <c r="H712" i="1"/>
  <c r="F826" i="1"/>
  <c r="G826" i="1"/>
  <c r="H826" i="1"/>
  <c r="F1763" i="1"/>
  <c r="G1763" i="1"/>
  <c r="H1763" i="1"/>
  <c r="F996" i="1"/>
  <c r="G996" i="1"/>
  <c r="H996" i="1"/>
  <c r="F1750" i="1"/>
  <c r="G1750" i="1"/>
  <c r="H1750" i="1"/>
  <c r="D803" i="3"/>
  <c r="D728" i="3"/>
  <c r="D160" i="3"/>
  <c r="D161" i="3"/>
  <c r="D59" i="3"/>
  <c r="D878" i="3"/>
  <c r="D837" i="3"/>
  <c r="D162" i="3"/>
  <c r="D730" i="3"/>
  <c r="D847" i="3"/>
  <c r="D834" i="3"/>
  <c r="D769" i="3"/>
  <c r="D718" i="3"/>
  <c r="D766" i="3"/>
  <c r="D461" i="3"/>
  <c r="D303" i="3"/>
  <c r="D75" i="3"/>
  <c r="D60" i="3"/>
  <c r="D68" i="3"/>
  <c r="D840" i="3"/>
  <c r="D305" i="3"/>
  <c r="D915" i="3"/>
  <c r="D862" i="3"/>
  <c r="D771" i="3"/>
  <c r="D61" i="3"/>
  <c r="D838" i="3"/>
  <c r="D907" i="3"/>
  <c r="D1434" i="3"/>
  <c r="D784" i="3"/>
  <c r="D1435" i="3"/>
  <c r="D267" i="3"/>
  <c r="D944" i="3"/>
  <c r="D991" i="3"/>
  <c r="D1043" i="3"/>
  <c r="D1095" i="3"/>
  <c r="D1436" i="3"/>
  <c r="D62" i="3"/>
  <c r="D388" i="3"/>
  <c r="D304" i="3"/>
  <c r="D841" i="3"/>
  <c r="D908" i="3"/>
  <c r="D80" i="3"/>
  <c r="D487" i="3"/>
  <c r="D772" i="3"/>
  <c r="D384" i="3"/>
  <c r="D719" i="3"/>
  <c r="D408" i="3"/>
  <c r="D76" i="3"/>
  <c r="D266" i="3"/>
  <c r="D855" i="3"/>
  <c r="D904" i="3"/>
  <c r="D778" i="3"/>
  <c r="D488" i="3"/>
  <c r="D1384" i="3"/>
  <c r="D1286" i="3"/>
  <c r="D338" i="3"/>
  <c r="D1336" i="3"/>
  <c r="D1433" i="3"/>
  <c r="D485" i="3"/>
  <c r="D306" i="3"/>
  <c r="D395" i="3"/>
  <c r="D910" i="3"/>
  <c r="D966" i="3"/>
  <c r="D1116" i="3"/>
  <c r="D69" i="3"/>
  <c r="D385" i="3"/>
  <c r="D1181" i="3"/>
  <c r="D1012" i="3"/>
  <c r="D1064" i="3"/>
  <c r="D460" i="3"/>
  <c r="D462" i="3"/>
  <c r="D722" i="3"/>
  <c r="D836" i="3"/>
  <c r="D927" i="3"/>
  <c r="D71" i="3"/>
  <c r="D369" i="3"/>
  <c r="D1437" i="3"/>
  <c r="D833" i="3"/>
  <c r="D163" i="3"/>
  <c r="D1165" i="3"/>
  <c r="D320" i="3"/>
  <c r="D70" i="3"/>
  <c r="D64" i="3"/>
  <c r="D1180" i="3"/>
  <c r="D486" i="3"/>
  <c r="D835" i="3"/>
  <c r="D768" i="3"/>
  <c r="D1285" i="3"/>
  <c r="D1335" i="3"/>
  <c r="D1383" i="3"/>
  <c r="D1432" i="3"/>
  <c r="D765" i="3"/>
  <c r="D1356" i="3"/>
  <c r="D1404" i="3"/>
  <c r="D52" i="3"/>
  <c r="D1257" i="3"/>
  <c r="D1307" i="3"/>
  <c r="D911" i="3"/>
  <c r="D767" i="3"/>
  <c r="D102" i="3"/>
  <c r="D582" i="3"/>
  <c r="D1182" i="3"/>
  <c r="D63" i="3"/>
  <c r="D74" i="3"/>
  <c r="D1260" i="3"/>
  <c r="D65" i="3"/>
  <c r="D1310" i="3"/>
  <c r="D845" i="3"/>
  <c r="D77" i="3"/>
  <c r="D1184" i="3"/>
  <c r="D365" i="3"/>
  <c r="D1199" i="3"/>
  <c r="D1358" i="3"/>
  <c r="D1407" i="3"/>
  <c r="D922" i="3"/>
  <c r="D99" i="3"/>
  <c r="D723" i="3"/>
  <c r="D969" i="3"/>
  <c r="D425" i="3"/>
  <c r="D1016" i="3"/>
  <c r="D1068" i="3"/>
  <c r="D1120" i="3"/>
  <c r="D846" i="3"/>
  <c r="D292" i="3"/>
  <c r="D208" i="3"/>
  <c r="D1215" i="3"/>
  <c r="D1261" i="3"/>
  <c r="D1438" i="3"/>
  <c r="D1439" i="3"/>
  <c r="D412" i="3"/>
  <c r="D477" i="3"/>
  <c r="D1190" i="3"/>
  <c r="D1311" i="3"/>
  <c r="D291" i="3"/>
  <c r="D1440" i="3"/>
  <c r="D970" i="3"/>
  <c r="D1359" i="3"/>
  <c r="D1408" i="3"/>
  <c r="D490" i="3"/>
  <c r="D1017" i="3"/>
  <c r="D1069" i="3"/>
  <c r="D1121" i="3"/>
  <c r="D652" i="3"/>
  <c r="D1441" i="3"/>
  <c r="D1221" i="3"/>
  <c r="D1442" i="3"/>
  <c r="D307" i="3"/>
  <c r="D357" i="3"/>
  <c r="D339" i="3"/>
  <c r="D168" i="3"/>
  <c r="D1259" i="3"/>
  <c r="D1443" i="3"/>
  <c r="D1183" i="3"/>
  <c r="D78" i="3"/>
  <c r="D1014" i="3"/>
  <c r="D1066" i="3"/>
  <c r="D1118" i="3"/>
  <c r="D1309" i="3"/>
  <c r="D411" i="3"/>
  <c r="D1216" i="3"/>
  <c r="D386" i="3"/>
  <c r="D804" i="3"/>
  <c r="D1214" i="3"/>
  <c r="D489" i="3"/>
  <c r="D464" i="3"/>
  <c r="D903" i="3"/>
  <c r="D913" i="3"/>
  <c r="D905" i="3"/>
  <c r="D409" i="3"/>
  <c r="D340" i="3"/>
  <c r="D906" i="3"/>
  <c r="D1268" i="3"/>
  <c r="D1444" i="3"/>
  <c r="D1357" i="3"/>
  <c r="D1405" i="3"/>
  <c r="D967" i="3"/>
  <c r="D914" i="3"/>
  <c r="D1117" i="3"/>
  <c r="D720" i="3"/>
  <c r="D103" i="3"/>
  <c r="D73" i="3"/>
  <c r="D657" i="3"/>
  <c r="D1445" i="3"/>
  <c r="D1446" i="3"/>
  <c r="D1318" i="3"/>
  <c r="D1366" i="3"/>
  <c r="D1447" i="3"/>
  <c r="D1013" i="3"/>
  <c r="D1065" i="3"/>
  <c r="D1258" i="3"/>
  <c r="D1308" i="3"/>
  <c r="D973" i="3"/>
  <c r="D104" i="3"/>
  <c r="D965" i="3"/>
  <c r="D1011" i="3"/>
  <c r="D1063" i="3"/>
  <c r="D1115" i="3"/>
  <c r="D1448" i="3"/>
  <c r="D66" i="3"/>
  <c r="D1449" i="3"/>
  <c r="D1020" i="3"/>
  <c r="D1072" i="3"/>
  <c r="D1124" i="3"/>
  <c r="D1264" i="3"/>
  <c r="D1314" i="3"/>
  <c r="D1450" i="3"/>
  <c r="D583" i="3"/>
  <c r="D1451" i="3"/>
  <c r="D1024" i="3"/>
  <c r="D1076" i="3"/>
  <c r="D1128" i="3"/>
  <c r="D1415" i="3"/>
  <c r="D403" i="3"/>
  <c r="D1256" i="3"/>
  <c r="D1306" i="3"/>
  <c r="D1355" i="3"/>
  <c r="D1403" i="3"/>
  <c r="D72" i="3"/>
  <c r="D407" i="3"/>
  <c r="D1452" i="3"/>
  <c r="D656" i="3"/>
  <c r="D368" i="3"/>
  <c r="D478" i="3"/>
  <c r="D1362" i="3"/>
  <c r="D1411" i="3"/>
  <c r="D1453" i="3"/>
  <c r="D463" i="3"/>
  <c r="D100" i="3"/>
  <c r="D581" i="3"/>
  <c r="D584" i="3"/>
  <c r="D689" i="3"/>
  <c r="D567" i="3"/>
  <c r="D1406" i="3"/>
  <c r="D1454" i="3"/>
  <c r="D1455" i="3"/>
  <c r="D721" i="3"/>
  <c r="D655" i="3"/>
  <c r="D79" i="3"/>
  <c r="D410" i="3"/>
  <c r="D1018" i="3"/>
  <c r="D1070" i="3"/>
  <c r="D1122" i="3"/>
  <c r="D1262" i="3"/>
  <c r="D1312" i="3"/>
  <c r="D1456" i="3"/>
  <c r="D590" i="3"/>
  <c r="D1019" i="3"/>
  <c r="D1071" i="3"/>
  <c r="D1123" i="3"/>
  <c r="D1263" i="3"/>
  <c r="D1313" i="3"/>
  <c r="D1457" i="3"/>
  <c r="D67" i="3"/>
  <c r="D1458" i="3"/>
  <c r="D101" i="3"/>
  <c r="D1459" i="3"/>
  <c r="D589" i="3"/>
  <c r="D1360" i="3"/>
  <c r="D1409" i="3"/>
  <c r="D1460" i="3"/>
  <c r="D658" i="3"/>
  <c r="D844" i="3"/>
  <c r="D585" i="3"/>
  <c r="D1461" i="3"/>
  <c r="D1361" i="3"/>
  <c r="D1410" i="3"/>
  <c r="D1462" i="3"/>
  <c r="D588" i="3"/>
  <c r="D842" i="3"/>
  <c r="D1463" i="3"/>
  <c r="D502" i="3"/>
  <c r="D1464" i="3"/>
  <c r="D1465" i="3"/>
  <c r="D586" i="3"/>
  <c r="D1466" i="3"/>
  <c r="D654" i="3"/>
  <c r="D587" i="3"/>
  <c r="D854" i="3"/>
  <c r="D1467" i="3"/>
  <c r="D1468" i="3"/>
  <c r="D1469" i="3"/>
  <c r="D1470" i="3"/>
  <c r="D1471" i="3"/>
  <c r="D1472" i="3"/>
  <c r="D1473" i="3"/>
  <c r="D1474" i="3"/>
  <c r="D1475" i="3"/>
  <c r="D1476" i="3"/>
  <c r="D773" i="3"/>
  <c r="D978" i="3"/>
  <c r="D1030" i="3"/>
  <c r="D1082" i="3"/>
  <c r="D1134" i="3"/>
  <c r="D1217" i="3"/>
  <c r="D105" i="3"/>
  <c r="D106" i="3"/>
  <c r="D293" i="3"/>
  <c r="D1477" i="3"/>
  <c r="D653" i="3"/>
  <c r="D912" i="3"/>
  <c r="D1478" i="3"/>
  <c r="D98" i="3"/>
  <c r="D508" i="3"/>
  <c r="D691" i="3"/>
  <c r="D694" i="3"/>
  <c r="D1200" i="3"/>
  <c r="D666" i="3"/>
  <c r="D1479" i="3"/>
  <c r="D692" i="3"/>
  <c r="D1166" i="3"/>
  <c r="D1480" i="3"/>
  <c r="D744" i="3"/>
  <c r="D812" i="3"/>
  <c r="D1046" i="3"/>
  <c r="D1098" i="3"/>
  <c r="D94" i="3"/>
  <c r="D509" i="3"/>
  <c r="D327" i="3"/>
  <c r="D507" i="3"/>
  <c r="D554" i="3"/>
  <c r="D1481" i="3"/>
  <c r="D122" i="3"/>
  <c r="D321" i="3"/>
  <c r="D351" i="3"/>
  <c r="D1482" i="3"/>
  <c r="D880" i="3"/>
  <c r="D1483" i="3"/>
  <c r="D1484" i="3"/>
  <c r="D1485" i="3"/>
  <c r="D1486" i="3"/>
  <c r="D298" i="3"/>
  <c r="D938" i="3"/>
  <c r="D985" i="3"/>
  <c r="D1037" i="3"/>
  <c r="D1089" i="3"/>
  <c r="D1141" i="3"/>
  <c r="D1487" i="3"/>
  <c r="D1282" i="3"/>
  <c r="D1332" i="3"/>
  <c r="D1380" i="3"/>
  <c r="D1429" i="3"/>
  <c r="D280" i="3"/>
  <c r="D665" i="3"/>
  <c r="D1488" i="3"/>
  <c r="D800" i="3"/>
  <c r="D1161" i="3"/>
  <c r="D1239" i="3"/>
  <c r="D1289" i="3"/>
  <c r="D1339" i="3"/>
  <c r="D1387" i="3"/>
  <c r="D1160" i="3"/>
  <c r="D1489" i="3"/>
  <c r="D1490" i="3"/>
  <c r="D1491" i="3"/>
  <c r="D1492" i="3"/>
  <c r="D1493" i="3"/>
  <c r="D1494" i="3"/>
  <c r="D884" i="3"/>
  <c r="D139" i="3"/>
  <c r="D278" i="3"/>
  <c r="D506" i="3"/>
  <c r="D600" i="3"/>
  <c r="D555" i="3"/>
  <c r="D367" i="3"/>
  <c r="D1028" i="3"/>
  <c r="D1080" i="3"/>
  <c r="D1132" i="3"/>
  <c r="D1419" i="3"/>
  <c r="D155" i="3"/>
  <c r="D248" i="3"/>
  <c r="D1027" i="3"/>
  <c r="D1079" i="3"/>
  <c r="D1131" i="3"/>
  <c r="D1418" i="3"/>
  <c r="D959" i="3"/>
  <c r="D1005" i="3"/>
  <c r="D1057" i="3"/>
  <c r="D1109" i="3"/>
  <c r="D1243" i="3"/>
  <c r="D1250" i="3"/>
  <c r="D1293" i="3"/>
  <c r="D1300" i="3"/>
  <c r="D1495" i="3"/>
  <c r="D1349" i="3"/>
  <c r="D1496" i="3"/>
  <c r="D1397" i="3"/>
  <c r="D1497" i="3"/>
  <c r="D945" i="3"/>
  <c r="D992" i="3"/>
  <c r="D1044" i="3"/>
  <c r="D1096" i="3"/>
  <c r="D1147" i="3"/>
  <c r="D144" i="3"/>
  <c r="D616" i="3"/>
  <c r="D618" i="3"/>
  <c r="D1498" i="3"/>
  <c r="D733" i="3"/>
  <c r="D948" i="3"/>
  <c r="D981" i="3"/>
  <c r="D1033" i="3"/>
  <c r="D1085" i="3"/>
  <c r="D1137" i="3"/>
  <c r="D1278" i="3"/>
  <c r="D1328" i="3"/>
  <c r="D1376" i="3"/>
  <c r="D1425" i="3"/>
  <c r="D430" i="3"/>
  <c r="D669" i="3"/>
  <c r="D1499" i="3"/>
  <c r="D1500" i="3"/>
  <c r="D1501" i="3"/>
  <c r="D1502" i="3"/>
  <c r="D1503" i="3"/>
  <c r="D977" i="3"/>
  <c r="D1322" i="3"/>
  <c r="D1370" i="3"/>
  <c r="D976" i="3"/>
  <c r="D240" i="3"/>
  <c r="D1504" i="3"/>
  <c r="D987" i="3"/>
  <c r="D1039" i="3"/>
  <c r="D1091" i="3"/>
  <c r="D1143" i="3"/>
  <c r="D58" i="3"/>
  <c r="D353" i="3"/>
  <c r="D510" i="3"/>
  <c r="D1505" i="3"/>
  <c r="D1506" i="3"/>
  <c r="D1507" i="3"/>
  <c r="D1508" i="3"/>
  <c r="D1509" i="3"/>
  <c r="D1321" i="3"/>
  <c r="D1369" i="3"/>
  <c r="D886" i="3"/>
  <c r="D1272" i="3"/>
  <c r="D125" i="3"/>
  <c r="D760" i="3"/>
  <c r="D828" i="3"/>
  <c r="D897" i="3"/>
  <c r="D1510" i="3"/>
  <c r="D297" i="3"/>
  <c r="D1271" i="3"/>
  <c r="D275" i="3"/>
  <c r="D286" i="3"/>
  <c r="D556" i="3"/>
  <c r="D277" i="3"/>
  <c r="D1284" i="3"/>
  <c r="D1334" i="3"/>
  <c r="D1382" i="3"/>
  <c r="D1431" i="3"/>
  <c r="D940" i="3"/>
  <c r="D663" i="3"/>
  <c r="D980" i="3"/>
  <c r="D1032" i="3"/>
  <c r="D1084" i="3"/>
  <c r="D1136" i="3"/>
  <c r="D1276" i="3"/>
  <c r="D1326" i="3"/>
  <c r="D1511" i="3"/>
  <c r="D343" i="3"/>
  <c r="D890" i="3"/>
  <c r="D22" i="3"/>
  <c r="D23" i="3"/>
  <c r="D40" i="3"/>
  <c r="D41" i="3"/>
  <c r="D43" i="3"/>
  <c r="D46" i="3"/>
  <c r="D56" i="3"/>
  <c r="D148" i="3"/>
  <c r="D324" i="3"/>
  <c r="D468" i="3"/>
  <c r="D469" i="3"/>
  <c r="D572" i="3"/>
  <c r="D617" i="3"/>
  <c r="D620" i="3"/>
  <c r="D734" i="3"/>
  <c r="D795" i="3"/>
  <c r="D872" i="3"/>
  <c r="D933" i="3"/>
  <c r="D934" i="3"/>
  <c r="D947" i="3"/>
  <c r="D982" i="3"/>
  <c r="D994" i="3"/>
  <c r="D1034" i="3"/>
  <c r="D1086" i="3"/>
  <c r="D1138" i="3"/>
  <c r="D1279" i="3"/>
  <c r="D1329" i="3"/>
  <c r="D1377" i="3"/>
  <c r="D1426" i="3"/>
  <c r="D91" i="3"/>
  <c r="D1512" i="3"/>
  <c r="D143" i="3"/>
  <c r="D145" i="3"/>
  <c r="D264" i="3"/>
  <c r="D399" i="3"/>
  <c r="D419" i="3"/>
  <c r="D431" i="3"/>
  <c r="D573" i="3"/>
  <c r="D667" i="3"/>
  <c r="D1513" i="3"/>
  <c r="D1514" i="3"/>
  <c r="D1515" i="3"/>
  <c r="D279" i="3"/>
  <c r="D420" i="3"/>
  <c r="D1516" i="3"/>
  <c r="D1517" i="3"/>
  <c r="D1518" i="3"/>
  <c r="D322" i="3"/>
  <c r="D1519" i="3"/>
  <c r="D1520" i="3"/>
  <c r="D1521" i="3"/>
  <c r="D1522" i="3"/>
  <c r="D350" i="3"/>
  <c r="D732" i="3"/>
  <c r="D745" i="3"/>
  <c r="D801" i="3"/>
  <c r="D813" i="3"/>
  <c r="D1523" i="3"/>
  <c r="D301" i="3"/>
  <c r="D949" i="3"/>
  <c r="D995" i="3"/>
  <c r="D1047" i="3"/>
  <c r="D1099" i="3"/>
  <c r="D1524" i="3"/>
  <c r="D1232" i="3"/>
  <c r="D960" i="3"/>
  <c r="D1006" i="3"/>
  <c r="D1058" i="3"/>
  <c r="D1110" i="3"/>
  <c r="D1251" i="3"/>
  <c r="D1301" i="3"/>
  <c r="D1350" i="3"/>
  <c r="D1398" i="3"/>
  <c r="D1525" i="3"/>
  <c r="D738" i="3"/>
  <c r="D806" i="3"/>
  <c r="D937" i="3"/>
  <c r="D1225" i="3"/>
  <c r="D366" i="3"/>
  <c r="D158" i="3"/>
  <c r="D790" i="3"/>
  <c r="D979" i="3"/>
  <c r="D1031" i="3"/>
  <c r="D1083" i="3"/>
  <c r="D1135" i="3"/>
  <c r="D381" i="3"/>
  <c r="D598" i="3"/>
  <c r="D1162" i="3"/>
  <c r="D1526" i="3"/>
  <c r="D664" i="3"/>
  <c r="D1202" i="3"/>
  <c r="D1224" i="3"/>
  <c r="D375" i="3"/>
  <c r="D883" i="3"/>
  <c r="D1527" i="3"/>
  <c r="D1528" i="3"/>
  <c r="D44" i="3"/>
  <c r="D156" i="3"/>
  <c r="D249" i="3"/>
  <c r="D282" i="3"/>
  <c r="D511" i="3"/>
  <c r="D1275" i="3"/>
  <c r="D1325" i="3"/>
  <c r="D1373" i="3"/>
  <c r="D1422" i="3"/>
  <c r="D633" i="3"/>
  <c r="D1205" i="3"/>
  <c r="D1238" i="3"/>
  <c r="D1288" i="3"/>
  <c r="D1338" i="3"/>
  <c r="D1386" i="3"/>
  <c r="D1529" i="3"/>
  <c r="D1530" i="3"/>
  <c r="D1531" i="3"/>
  <c r="D1532" i="3"/>
  <c r="D1533" i="3"/>
  <c r="D1201" i="3"/>
  <c r="D898" i="3"/>
  <c r="D893" i="3"/>
  <c r="D955" i="3"/>
  <c r="D1001" i="3"/>
  <c r="D1053" i="3"/>
  <c r="D1105" i="3"/>
  <c r="D1246" i="3"/>
  <c r="D1296" i="3"/>
  <c r="D1345" i="3"/>
  <c r="D1393" i="3"/>
  <c r="D1153" i="3"/>
  <c r="D894" i="3"/>
  <c r="D956" i="3"/>
  <c r="D1002" i="3"/>
  <c r="D1054" i="3"/>
  <c r="D1106" i="3"/>
  <c r="D1247" i="3"/>
  <c r="D1297" i="3"/>
  <c r="D1346" i="3"/>
  <c r="D1394" i="3"/>
  <c r="D1154" i="3"/>
  <c r="D14" i="3"/>
  <c r="D42" i="3"/>
  <c r="D189" i="3"/>
  <c r="D218" i="3"/>
  <c r="D332" i="3"/>
  <c r="D396" i="3"/>
  <c r="D432" i="3"/>
  <c r="D435" i="3"/>
  <c r="D459" i="3"/>
  <c r="D619" i="3"/>
  <c r="D640" i="3"/>
  <c r="D882" i="3"/>
  <c r="D1273" i="3"/>
  <c r="D1323" i="3"/>
  <c r="D1371" i="3"/>
  <c r="D1420" i="3"/>
  <c r="D281" i="3"/>
  <c r="D397" i="3"/>
  <c r="D422" i="3"/>
  <c r="D447" i="3"/>
  <c r="D525" i="3"/>
  <c r="D571" i="3"/>
  <c r="D601" i="3"/>
  <c r="D1534" i="3"/>
  <c r="D1535" i="3"/>
  <c r="D1536" i="3"/>
  <c r="D1537" i="3"/>
  <c r="D1538" i="3"/>
  <c r="D1539" i="3"/>
  <c r="D210" i="3"/>
  <c r="D1540" i="3"/>
  <c r="D1541" i="3"/>
  <c r="D1542" i="3"/>
  <c r="D1543" i="3"/>
  <c r="D926" i="3"/>
  <c r="D352" i="3"/>
  <c r="D302" i="3"/>
  <c r="D786" i="3"/>
  <c r="D864" i="3"/>
  <c r="D986" i="3"/>
  <c r="D1038" i="3"/>
  <c r="D1090" i="3"/>
  <c r="D1142" i="3"/>
  <c r="D1283" i="3"/>
  <c r="D1333" i="3"/>
  <c r="D1381" i="3"/>
  <c r="D1430" i="3"/>
  <c r="D1544" i="3"/>
  <c r="D1545" i="3"/>
  <c r="D393" i="3"/>
  <c r="D1188" i="3"/>
  <c r="D929" i="3"/>
  <c r="D1274" i="3"/>
  <c r="D1324" i="3"/>
  <c r="D1372" i="3"/>
  <c r="D1421" i="3"/>
  <c r="D1546" i="3"/>
  <c r="D458" i="3"/>
  <c r="D574" i="3"/>
  <c r="D1230" i="3"/>
  <c r="D131" i="3"/>
  <c r="D1547" i="3"/>
  <c r="D1548" i="3"/>
  <c r="D925" i="3"/>
  <c r="D885" i="3"/>
  <c r="D247" i="3"/>
  <c r="D1277" i="3"/>
  <c r="D1327" i="3"/>
  <c r="D1375" i="3"/>
  <c r="D1424" i="3"/>
  <c r="D1549" i="3"/>
  <c r="D1550" i="3"/>
  <c r="D1187" i="3"/>
  <c r="D526" i="3"/>
  <c r="D746" i="3"/>
  <c r="D814" i="3"/>
  <c r="D810" i="3"/>
  <c r="D127" i="3"/>
  <c r="D1551" i="3"/>
  <c r="D758" i="3"/>
  <c r="D826" i="3"/>
  <c r="D1206" i="3"/>
  <c r="D484" i="3"/>
  <c r="D534" i="3"/>
  <c r="D19" i="3"/>
  <c r="D183" i="3"/>
  <c r="D251" i="3"/>
  <c r="D437" i="3"/>
  <c r="D670" i="3"/>
  <c r="D707" i="3"/>
  <c r="D783" i="3"/>
  <c r="D791" i="3"/>
  <c r="D792" i="3"/>
  <c r="D860" i="3"/>
  <c r="D868" i="3"/>
  <c r="D869" i="3"/>
  <c r="D939" i="3"/>
  <c r="D421" i="3"/>
  <c r="D498" i="3"/>
  <c r="D532" i="3"/>
  <c r="D675" i="3"/>
  <c r="D557" i="3"/>
  <c r="D1552" i="3"/>
  <c r="D377" i="3"/>
  <c r="D879" i="3"/>
  <c r="D930" i="3"/>
  <c r="D932" i="3"/>
  <c r="D1208" i="3"/>
  <c r="D1167" i="3"/>
  <c r="D436" i="3"/>
  <c r="D751" i="3"/>
  <c r="D819" i="3"/>
  <c r="D1553" i="3"/>
  <c r="D891" i="3"/>
  <c r="D953" i="3"/>
  <c r="D999" i="3"/>
  <c r="D1051" i="3"/>
  <c r="D1103" i="3"/>
  <c r="D1244" i="3"/>
  <c r="D1294" i="3"/>
  <c r="D1343" i="3"/>
  <c r="D1391" i="3"/>
  <c r="D1151" i="3"/>
  <c r="D299" i="3"/>
  <c r="D326" i="3"/>
  <c r="D24" i="3"/>
  <c r="D659" i="3"/>
  <c r="D931" i="3"/>
  <c r="D178" i="3"/>
  <c r="D361" i="3"/>
  <c r="D951" i="3"/>
  <c r="D997" i="3"/>
  <c r="D1049" i="3"/>
  <c r="D1101" i="3"/>
  <c r="D1150" i="3"/>
  <c r="D668" i="3"/>
  <c r="D920" i="3"/>
  <c r="D1423" i="3"/>
  <c r="D1171" i="3"/>
  <c r="D1554" i="3"/>
  <c r="D1213" i="3"/>
  <c r="D11" i="3"/>
  <c r="D133" i="3"/>
  <c r="D159" i="3"/>
  <c r="D233" i="3"/>
  <c r="D260" i="3"/>
  <c r="D289" i="3"/>
  <c r="D434" i="3"/>
  <c r="D599" i="3"/>
  <c r="D608" i="3"/>
  <c r="D622" i="3"/>
  <c r="D624" i="3"/>
  <c r="D627" i="3"/>
  <c r="D641" i="3"/>
  <c r="D740" i="3"/>
  <c r="D808" i="3"/>
  <c r="D1194" i="3"/>
  <c r="D97" i="3"/>
  <c r="D1555" i="3"/>
  <c r="D1556" i="3"/>
  <c r="D398" i="3"/>
  <c r="D606" i="3"/>
  <c r="D1557" i="3"/>
  <c r="D1558" i="3"/>
  <c r="D1559" i="3"/>
  <c r="D559" i="3"/>
  <c r="D1172" i="3"/>
  <c r="D1241" i="3"/>
  <c r="D1291" i="3"/>
  <c r="D1341" i="3"/>
  <c r="D1389" i="3"/>
  <c r="D797" i="3"/>
  <c r="D874" i="3"/>
  <c r="D213" i="3"/>
  <c r="D877" i="3"/>
  <c r="D943" i="3"/>
  <c r="D990" i="3"/>
  <c r="D1042" i="3"/>
  <c r="D1094" i="3"/>
  <c r="D1237" i="3"/>
  <c r="D1287" i="3"/>
  <c r="D1337" i="3"/>
  <c r="D1385" i="3"/>
  <c r="D1146" i="3"/>
  <c r="D1560" i="3"/>
  <c r="D378" i="3"/>
  <c r="D1168" i="3"/>
  <c r="D10" i="3"/>
  <c r="D356" i="3"/>
  <c r="D433" i="3"/>
  <c r="D561" i="3"/>
  <c r="D671" i="3"/>
  <c r="D678" i="3"/>
  <c r="D1197" i="3"/>
  <c r="D1236" i="3"/>
  <c r="D1374" i="3"/>
  <c r="D517" i="3"/>
  <c r="D482" i="3"/>
  <c r="D1561" i="3"/>
  <c r="D742" i="3"/>
  <c r="D1174" i="3"/>
  <c r="D866" i="3"/>
  <c r="D362" i="3"/>
  <c r="D146" i="3"/>
  <c r="D179" i="3"/>
  <c r="D400" i="3"/>
  <c r="D710" i="3"/>
  <c r="D1226" i="3"/>
  <c r="D1363" i="3"/>
  <c r="D1412" i="3"/>
  <c r="D287" i="3"/>
  <c r="D516" i="3"/>
  <c r="D1562" i="3"/>
  <c r="D1563" i="3"/>
  <c r="D1564" i="3"/>
  <c r="D1305" i="3"/>
  <c r="D283" i="3"/>
  <c r="D1255" i="3"/>
  <c r="D151" i="3"/>
  <c r="D972" i="3"/>
  <c r="D1023" i="3"/>
  <c r="D1075" i="3"/>
  <c r="D1127" i="3"/>
  <c r="D1565" i="3"/>
  <c r="D355" i="3"/>
  <c r="D1354" i="3"/>
  <c r="D1402" i="3"/>
  <c r="D130" i="3"/>
  <c r="D1228" i="3"/>
  <c r="D115" i="3"/>
  <c r="D209" i="3"/>
  <c r="D256" i="3"/>
  <c r="D672" i="3"/>
  <c r="D1026" i="3"/>
  <c r="D1078" i="3"/>
  <c r="D1130" i="3"/>
  <c r="D1417" i="3"/>
  <c r="D596" i="3"/>
  <c r="D1566" i="3"/>
  <c r="D861" i="3"/>
  <c r="D782" i="3"/>
  <c r="D121" i="3"/>
  <c r="D497" i="3"/>
  <c r="D372" i="3"/>
  <c r="D1267" i="3"/>
  <c r="D1317" i="3"/>
  <c r="D1365" i="3"/>
  <c r="D1414" i="3"/>
  <c r="D1159" i="3"/>
  <c r="D564" i="3"/>
  <c r="D288" i="3"/>
  <c r="D1567" i="3"/>
  <c r="D364" i="3"/>
  <c r="D1568" i="3"/>
  <c r="D759" i="3"/>
  <c r="D827" i="3"/>
  <c r="D754" i="3"/>
  <c r="D822" i="3"/>
  <c r="D755" i="3"/>
  <c r="D823" i="3"/>
  <c r="D741" i="3"/>
  <c r="D809" i="3"/>
  <c r="D859" i="3"/>
  <c r="D1569" i="3"/>
  <c r="D1570" i="3"/>
  <c r="D284" i="3"/>
  <c r="D15" i="3"/>
  <c r="D20" i="3"/>
  <c r="D35" i="3"/>
  <c r="D112" i="3"/>
  <c r="D132" i="3"/>
  <c r="D250" i="3"/>
  <c r="D394" i="3"/>
  <c r="D429" i="3"/>
  <c r="D444" i="3"/>
  <c r="D558" i="3"/>
  <c r="D565" i="3"/>
  <c r="D579" i="3"/>
  <c r="D843" i="3"/>
  <c r="D1571" i="3"/>
  <c r="D781" i="3"/>
  <c r="D1227" i="3"/>
  <c r="D382" i="3"/>
  <c r="D975" i="3"/>
  <c r="D285" i="3"/>
  <c r="D1010" i="3"/>
  <c r="D1062" i="3"/>
  <c r="D603" i="3"/>
  <c r="D470" i="3"/>
  <c r="D1021" i="3"/>
  <c r="D1073" i="3"/>
  <c r="D1125" i="3"/>
  <c r="D1265" i="3"/>
  <c r="D1315" i="3"/>
  <c r="D1572" i="3"/>
  <c r="D858" i="3"/>
  <c r="D18" i="3"/>
  <c r="D438" i="3"/>
  <c r="D474" i="3"/>
  <c r="D252" i="3"/>
  <c r="D128" i="3"/>
  <c r="D373" i="3"/>
  <c r="D737" i="3"/>
  <c r="D805" i="3"/>
  <c r="D1320" i="3"/>
  <c r="D1368" i="3"/>
  <c r="D743" i="3"/>
  <c r="D811" i="3"/>
  <c r="D417" i="3"/>
  <c r="D1191" i="3"/>
  <c r="D1114" i="3"/>
  <c r="D964" i="3"/>
  <c r="D788" i="3"/>
  <c r="D34" i="3"/>
  <c r="D45" i="3"/>
  <c r="D180" i="3"/>
  <c r="D200" i="3"/>
  <c r="D215" i="3"/>
  <c r="D223" i="3"/>
  <c r="D405" i="3"/>
  <c r="D480" i="3"/>
  <c r="D481" i="3"/>
  <c r="D513" i="3"/>
  <c r="D607" i="3"/>
  <c r="D626" i="3"/>
  <c r="D628" i="3"/>
  <c r="D629" i="3"/>
  <c r="D1573" i="3"/>
  <c r="D57" i="3"/>
  <c r="D452" i="3"/>
  <c r="D473" i="3"/>
  <c r="D522" i="3"/>
  <c r="D1574" i="3"/>
  <c r="D1575" i="3"/>
  <c r="D946" i="3"/>
  <c r="D993" i="3"/>
  <c r="D1045" i="3"/>
  <c r="D1097" i="3"/>
  <c r="D1148" i="3"/>
  <c r="D921" i="3"/>
  <c r="D354" i="3"/>
  <c r="D370" i="3"/>
  <c r="D359" i="3"/>
  <c r="D257" i="3"/>
  <c r="D539" i="3"/>
  <c r="D787" i="3"/>
  <c r="D865" i="3"/>
  <c r="D892" i="3"/>
  <c r="D954" i="3"/>
  <c r="D1000" i="3"/>
  <c r="D1052" i="3"/>
  <c r="D1104" i="3"/>
  <c r="D1245" i="3"/>
  <c r="D1295" i="3"/>
  <c r="D1344" i="3"/>
  <c r="D1392" i="3"/>
  <c r="D1152" i="3"/>
  <c r="D185" i="3"/>
  <c r="D527" i="3"/>
  <c r="D1576" i="3"/>
  <c r="D114" i="3"/>
  <c r="D1270" i="3"/>
  <c r="D126" i="3"/>
  <c r="D290" i="3"/>
  <c r="D1179" i="3"/>
  <c r="D604" i="3"/>
  <c r="D682" i="3"/>
  <c r="D1577" i="3"/>
  <c r="D1578" i="3"/>
  <c r="D1579" i="3"/>
  <c r="D594" i="3"/>
  <c r="D1108" i="3"/>
  <c r="D1580" i="3"/>
  <c r="D549" i="3"/>
  <c r="D1209" i="3"/>
  <c r="D414" i="3"/>
  <c r="D919" i="3"/>
  <c r="D380" i="3"/>
  <c r="D789" i="3"/>
  <c r="D867" i="3"/>
  <c r="D957" i="3"/>
  <c r="D1003" i="3"/>
  <c r="D1055" i="3"/>
  <c r="D1107" i="3"/>
  <c r="D1155" i="3"/>
  <c r="D952" i="3"/>
  <c r="D998" i="3"/>
  <c r="D1050" i="3"/>
  <c r="D1102" i="3"/>
  <c r="D1581" i="3"/>
  <c r="D472" i="3"/>
  <c r="D1207" i="3"/>
  <c r="D123" i="3"/>
  <c r="D499" i="3"/>
  <c r="D796" i="3"/>
  <c r="D873" i="3"/>
  <c r="D337" i="3"/>
  <c r="D752" i="3"/>
  <c r="D820" i="3"/>
  <c r="D167" i="3"/>
  <c r="D258" i="3"/>
  <c r="D300" i="3"/>
  <c r="D117" i="3"/>
  <c r="D1025" i="3"/>
  <c r="D1077" i="3"/>
  <c r="D1129" i="3"/>
  <c r="D1416" i="3"/>
  <c r="D12" i="3"/>
  <c r="D214" i="3"/>
  <c r="D500" i="3"/>
  <c r="D621" i="3"/>
  <c r="D313" i="3"/>
  <c r="D580" i="3"/>
  <c r="D1242" i="3"/>
  <c r="D1292" i="3"/>
  <c r="D1342" i="3"/>
  <c r="D1390" i="3"/>
  <c r="D263" i="3"/>
  <c r="D1582" i="3"/>
  <c r="D735" i="3"/>
  <c r="D802" i="3"/>
  <c r="D1583" i="3"/>
  <c r="D1584" i="3"/>
  <c r="D25" i="3"/>
  <c r="D776" i="3"/>
  <c r="D852" i="3"/>
  <c r="D528" i="3"/>
  <c r="D605" i="3"/>
  <c r="D1585" i="3"/>
  <c r="D1586" i="3"/>
  <c r="D958" i="3"/>
  <c r="D1004" i="3"/>
  <c r="D1056" i="3"/>
  <c r="D149" i="3"/>
  <c r="D1231" i="3"/>
  <c r="D8" i="3"/>
  <c r="D424" i="3"/>
  <c r="D483" i="3"/>
  <c r="D515" i="3"/>
  <c r="D577" i="3"/>
  <c r="D642" i="3"/>
  <c r="D415" i="3"/>
  <c r="D595" i="3"/>
  <c r="D974" i="3"/>
  <c r="D1229" i="3"/>
  <c r="D235" i="3"/>
  <c r="D1203" i="3"/>
  <c r="D219" i="3"/>
  <c r="D334" i="3"/>
  <c r="D491" i="3"/>
  <c r="D505" i="3"/>
  <c r="D1234" i="3"/>
  <c r="D504" i="3"/>
  <c r="D1587" i="3"/>
  <c r="D576" i="3"/>
  <c r="D602" i="3"/>
  <c r="D693" i="3"/>
  <c r="D673" i="3"/>
  <c r="D1319" i="3"/>
  <c r="D1367" i="3"/>
  <c r="D928" i="3"/>
  <c r="D578" i="3"/>
  <c r="D1173" i="3"/>
  <c r="D1233" i="3"/>
  <c r="D686" i="3"/>
  <c r="D1248" i="3"/>
  <c r="D1298" i="3"/>
  <c r="D1347" i="3"/>
  <c r="D1395" i="3"/>
  <c r="D193" i="3"/>
  <c r="D194" i="3"/>
  <c r="D253" i="3"/>
  <c r="D265" i="3"/>
  <c r="D455" i="3"/>
  <c r="D538" i="3"/>
  <c r="D591" i="3"/>
  <c r="D597" i="3"/>
  <c r="D610" i="3"/>
  <c r="D727" i="3"/>
  <c r="D1588" i="3"/>
  <c r="D1589" i="3"/>
  <c r="D988" i="3"/>
  <c r="D1040" i="3"/>
  <c r="D1092" i="3"/>
  <c r="D1144" i="3"/>
  <c r="D423" i="3"/>
  <c r="D1590" i="3"/>
  <c r="D971" i="3"/>
  <c r="D1022" i="3"/>
  <c r="D1074" i="3"/>
  <c r="D1126" i="3"/>
  <c r="D1591" i="3"/>
  <c r="D349" i="3"/>
  <c r="D537" i="3"/>
  <c r="D404" i="3"/>
  <c r="D1266" i="3"/>
  <c r="D1316" i="3"/>
  <c r="D1364" i="3"/>
  <c r="D1413" i="3"/>
  <c r="D902" i="3"/>
  <c r="D331" i="3"/>
  <c r="D1223" i="3"/>
  <c r="D346" i="3"/>
  <c r="D347" i="3"/>
  <c r="D129" i="3"/>
  <c r="D276" i="3"/>
  <c r="D697" i="3"/>
  <c r="D1592" i="3"/>
  <c r="D535" i="3"/>
  <c r="D888" i="3"/>
  <c r="D685" i="3"/>
  <c r="D1269" i="3"/>
  <c r="D27" i="3"/>
  <c r="D402" i="3"/>
  <c r="D530" i="3"/>
  <c r="D454" i="3"/>
  <c r="D456" i="3"/>
  <c r="D1212" i="3"/>
  <c r="D152" i="3"/>
  <c r="D271" i="3"/>
  <c r="D501" i="3"/>
  <c r="D374" i="3"/>
  <c r="D1036" i="3"/>
  <c r="D1088" i="3"/>
  <c r="D1140" i="3"/>
  <c r="D1164" i="3"/>
  <c r="D175" i="3"/>
  <c r="D222" i="3"/>
  <c r="D593" i="3"/>
  <c r="D984" i="3"/>
  <c r="D748" i="3"/>
  <c r="D816" i="3"/>
  <c r="D496" i="3"/>
  <c r="D569" i="3"/>
  <c r="D274" i="3"/>
  <c r="D418" i="3"/>
  <c r="D344" i="3"/>
  <c r="D679" i="3"/>
  <c r="D895" i="3"/>
  <c r="D109" i="3"/>
  <c r="D1189" i="3"/>
  <c r="D536" i="3"/>
  <c r="D548" i="3"/>
  <c r="D13" i="3"/>
  <c r="D1348" i="3"/>
  <c r="D1396" i="3"/>
  <c r="D212" i="3"/>
  <c r="D1192" i="3"/>
  <c r="D379" i="3"/>
  <c r="D9" i="3"/>
  <c r="D328" i="3"/>
  <c r="D521" i="3"/>
  <c r="D198" i="3"/>
  <c r="D520" i="3"/>
  <c r="D1219" i="3"/>
  <c r="D49" i="3"/>
  <c r="D89" i="3"/>
  <c r="D96" i="3"/>
  <c r="D216" i="3"/>
  <c r="D220" i="3"/>
  <c r="D442" i="3"/>
  <c r="D446" i="3"/>
  <c r="D1196" i="3"/>
  <c r="D221" i="3"/>
  <c r="D1593" i="3"/>
  <c r="D1594" i="3"/>
  <c r="D1595" i="3"/>
  <c r="D1596" i="3"/>
  <c r="D1597" i="3"/>
  <c r="D1598" i="3"/>
  <c r="D1599" i="3"/>
  <c r="D341" i="3"/>
  <c r="D680" i="3"/>
  <c r="D82" i="3"/>
  <c r="D211" i="3"/>
  <c r="D1600" i="3"/>
  <c r="D1249" i="3"/>
  <c r="D1299" i="3"/>
  <c r="D1175" i="3"/>
  <c r="D896" i="3"/>
  <c r="D245" i="3"/>
  <c r="D230" i="3"/>
  <c r="D124" i="3"/>
  <c r="D1601" i="3"/>
  <c r="D1218" i="3"/>
  <c r="D272" i="3"/>
  <c r="D323" i="3"/>
  <c r="D674" i="3"/>
  <c r="D785" i="3"/>
  <c r="D863" i="3"/>
  <c r="D570" i="3"/>
  <c r="D176" i="3"/>
  <c r="D936" i="3"/>
  <c r="D111" i="3"/>
  <c r="D1331" i="3"/>
  <c r="D1379" i="3"/>
  <c r="D1428" i="3"/>
  <c r="D524" i="3"/>
  <c r="D466" i="3"/>
  <c r="D519" i="3"/>
  <c r="D1281" i="3"/>
  <c r="D924" i="3"/>
  <c r="D777" i="3"/>
  <c r="D853" i="3"/>
  <c r="D177" i="3"/>
  <c r="D314" i="3"/>
  <c r="D575" i="3"/>
  <c r="D142" i="3"/>
  <c r="D1186" i="3"/>
  <c r="D294" i="3"/>
  <c r="D479" i="3"/>
  <c r="D1602" i="3"/>
  <c r="D153" i="3"/>
  <c r="D1169" i="3"/>
  <c r="D467" i="3"/>
  <c r="D531" i="3"/>
  <c r="D113" i="3"/>
  <c r="D16" i="3"/>
  <c r="D17" i="3"/>
  <c r="D33" i="3"/>
  <c r="D95" i="3"/>
  <c r="D108" i="3"/>
  <c r="D228" i="3"/>
  <c r="D329" i="3"/>
  <c r="D335" i="3"/>
  <c r="D443" i="3"/>
  <c r="D623" i="3"/>
  <c r="D643" i="3"/>
  <c r="D649" i="3"/>
  <c r="D677" i="3"/>
  <c r="D698" i="3"/>
  <c r="D716" i="3"/>
  <c r="D1029" i="3"/>
  <c r="D1081" i="3"/>
  <c r="D1133" i="3"/>
  <c r="D1198" i="3"/>
  <c r="D457" i="3"/>
  <c r="D1603" i="3"/>
  <c r="D1604" i="3"/>
  <c r="D1605" i="3"/>
  <c r="D1606" i="3"/>
  <c r="D406" i="3"/>
  <c r="D701" i="3"/>
  <c r="D92" i="3"/>
  <c r="D1204" i="3"/>
  <c r="D254" i="3"/>
  <c r="D325" i="3"/>
  <c r="D448" i="3"/>
  <c r="D312" i="3"/>
  <c r="D141" i="3"/>
  <c r="D83" i="3"/>
  <c r="D1222" i="3"/>
  <c r="D753" i="3"/>
  <c r="D821" i="3"/>
  <c r="D390" i="3"/>
  <c r="D706" i="3"/>
  <c r="D566" i="3"/>
  <c r="D192" i="3"/>
  <c r="D471" i="3"/>
  <c r="D1220" i="3"/>
  <c r="D295" i="3"/>
  <c r="D661" i="3"/>
  <c r="D93" i="3"/>
  <c r="D171" i="3"/>
  <c r="D224" i="3"/>
  <c r="D775" i="3"/>
  <c r="D851" i="3"/>
  <c r="D170" i="3"/>
  <c r="D523" i="3"/>
  <c r="D552" i="3"/>
  <c r="D1607" i="3"/>
  <c r="D21" i="3"/>
  <c r="D182" i="3"/>
  <c r="D637" i="3"/>
  <c r="D709" i="3"/>
  <c r="D983" i="3"/>
  <c r="D1035" i="3"/>
  <c r="D1087" i="3"/>
  <c r="D1139" i="3"/>
  <c r="D1163" i="3"/>
  <c r="D648" i="3"/>
  <c r="D118" i="3"/>
  <c r="D544" i="3"/>
  <c r="D391" i="3"/>
  <c r="D560" i="3"/>
  <c r="D935" i="3"/>
  <c r="D1280" i="3"/>
  <c r="D1330" i="3"/>
  <c r="D1378" i="3"/>
  <c r="D1427" i="3"/>
  <c r="D1193" i="3"/>
  <c r="D226" i="3"/>
  <c r="D1015" i="3"/>
  <c r="D1067" i="3"/>
  <c r="D1119" i="3"/>
  <c r="D135" i="3"/>
  <c r="D662" i="3"/>
  <c r="D1608" i="3"/>
  <c r="D205" i="3"/>
  <c r="D968" i="3"/>
  <c r="D401" i="3"/>
  <c r="D699" i="3"/>
  <c r="D493" i="3"/>
  <c r="D553" i="3"/>
  <c r="D392" i="3"/>
  <c r="D231" i="3"/>
  <c r="D31" i="3"/>
  <c r="D255" i="3"/>
  <c r="D445" i="3"/>
  <c r="D1235" i="3"/>
  <c r="D449" i="3"/>
  <c r="D476" i="3"/>
  <c r="D136" i="3"/>
  <c r="D529" i="3"/>
  <c r="D881" i="3"/>
  <c r="D191" i="3"/>
  <c r="D227" i="3"/>
  <c r="D545" i="3"/>
  <c r="D30" i="3"/>
  <c r="D683" i="3"/>
  <c r="D1609" i="3"/>
  <c r="D636" i="3"/>
  <c r="D37" i="3"/>
  <c r="D88" i="3"/>
  <c r="D38" i="3"/>
  <c r="D376" i="3"/>
  <c r="D764" i="3"/>
  <c r="D225" i="3"/>
  <c r="D330" i="3"/>
  <c r="D750" i="3"/>
  <c r="D818" i="3"/>
  <c r="D889" i="3"/>
  <c r="D441" i="3"/>
  <c r="D494" i="3"/>
  <c r="D371" i="3"/>
  <c r="D229" i="3"/>
  <c r="D119" i="3"/>
  <c r="D923" i="3"/>
  <c r="D84" i="3"/>
  <c r="D714" i="3"/>
  <c r="D54" i="3"/>
  <c r="D547" i="3"/>
  <c r="D154" i="3"/>
  <c r="D1185" i="3"/>
  <c r="D1353" i="3"/>
  <c r="D563" i="3"/>
  <c r="D918" i="3"/>
  <c r="D1158" i="3"/>
  <c r="D186" i="3"/>
  <c r="D188" i="3"/>
  <c r="D261" i="3"/>
  <c r="D512" i="3"/>
  <c r="D1401" i="3"/>
  <c r="D542" i="3"/>
  <c r="D1254" i="3"/>
  <c r="D238" i="3"/>
  <c r="D181" i="3"/>
  <c r="D184" i="3"/>
  <c r="D217" i="3"/>
  <c r="D475" i="3"/>
  <c r="D676" i="3"/>
  <c r="D174" i="3"/>
  <c r="D543" i="3"/>
  <c r="D1304" i="3"/>
  <c r="D551" i="3"/>
  <c r="D242" i="3"/>
  <c r="D546" i="3"/>
  <c r="D1009" i="3"/>
  <c r="D1061" i="3"/>
  <c r="D817" i="3"/>
  <c r="D55" i="3"/>
  <c r="D1113" i="3"/>
  <c r="D147" i="3"/>
  <c r="D963" i="3"/>
  <c r="D243" i="3"/>
  <c r="D1178" i="3"/>
  <c r="D688" i="3"/>
  <c r="D695" i="3"/>
  <c r="D711" i="3"/>
  <c r="D5" i="3"/>
  <c r="D832" i="3"/>
  <c r="D950" i="3"/>
  <c r="D996" i="3"/>
  <c r="D1048" i="3"/>
  <c r="D1100" i="3"/>
  <c r="D1149" i="3"/>
  <c r="D611" i="3"/>
  <c r="D157" i="3"/>
  <c r="D1210" i="3"/>
  <c r="D246" i="3"/>
  <c r="D562" i="3"/>
  <c r="D237" i="3"/>
  <c r="D1170" i="3"/>
  <c r="D232" i="3"/>
  <c r="D612" i="3"/>
  <c r="D360" i="3"/>
  <c r="D47" i="3"/>
  <c r="D647" i="3"/>
  <c r="D708" i="3"/>
  <c r="D712" i="3"/>
  <c r="D715" i="3"/>
  <c r="D724" i="3"/>
  <c r="D440" i="3"/>
  <c r="D756" i="3"/>
  <c r="D824" i="3"/>
  <c r="D234" i="3"/>
  <c r="D917" i="3"/>
  <c r="D199" i="3"/>
  <c r="D1195" i="3"/>
  <c r="D316" i="3"/>
  <c r="D451" i="3"/>
  <c r="D317" i="3"/>
  <c r="D207" i="3"/>
  <c r="D333" i="3"/>
  <c r="D1240" i="3"/>
  <c r="D1290" i="3"/>
  <c r="D1340" i="3"/>
  <c r="D1388" i="3"/>
  <c r="D514" i="3"/>
  <c r="D757" i="3"/>
  <c r="D825" i="3"/>
  <c r="D32" i="3"/>
  <c r="D86" i="3"/>
  <c r="D202" i="3"/>
  <c r="D780" i="3"/>
  <c r="D120" i="3"/>
  <c r="D87" i="3"/>
  <c r="D635" i="3"/>
  <c r="D639" i="3"/>
  <c r="D690" i="3"/>
  <c r="D1610" i="3"/>
  <c r="D296" i="3"/>
  <c r="D592" i="3"/>
  <c r="D1611" i="3"/>
  <c r="D749" i="3"/>
  <c r="D363" i="3"/>
  <c r="D236" i="3"/>
  <c r="D203" i="3"/>
  <c r="D413" i="3"/>
  <c r="D857" i="3"/>
  <c r="D541" i="3"/>
  <c r="D427" i="3"/>
  <c r="D1211" i="3"/>
  <c r="D358" i="3"/>
  <c r="D107" i="3"/>
  <c r="D450" i="3"/>
  <c r="D638" i="3"/>
  <c r="D871" i="3"/>
  <c r="D428" i="3"/>
  <c r="D342" i="3"/>
  <c r="D540" i="3"/>
  <c r="D681" i="3"/>
  <c r="D503" i="3"/>
  <c r="D244" i="3"/>
  <c r="D887" i="3"/>
  <c r="D625" i="3"/>
  <c r="D1351" i="3"/>
  <c r="D1399" i="3"/>
  <c r="D942" i="3"/>
  <c r="D794" i="3"/>
  <c r="D1302" i="3"/>
  <c r="D1252" i="3"/>
  <c r="D319" i="3"/>
  <c r="D703" i="3"/>
  <c r="D29" i="3"/>
  <c r="D1156" i="3"/>
  <c r="D634" i="3"/>
  <c r="D453" i="3"/>
  <c r="D739" i="3"/>
  <c r="D807" i="3"/>
  <c r="D704" i="3"/>
  <c r="D684" i="3"/>
  <c r="D615" i="3"/>
  <c r="D713" i="3"/>
  <c r="D345" i="3"/>
  <c r="D50" i="3"/>
  <c r="D190" i="3"/>
  <c r="D262" i="3"/>
  <c r="D336" i="3"/>
  <c r="D1007" i="3"/>
  <c r="D1059" i="3"/>
  <c r="D110" i="3"/>
  <c r="D696" i="3"/>
  <c r="D348" i="3"/>
  <c r="D439" i="3"/>
  <c r="D533" i="3"/>
  <c r="D310" i="3"/>
  <c r="D1157" i="3"/>
  <c r="D1352" i="3"/>
  <c r="D1400" i="3"/>
  <c r="D1111" i="3"/>
  <c r="D138" i="3"/>
  <c r="D644" i="3"/>
  <c r="D961" i="3"/>
  <c r="D137" i="3"/>
  <c r="D793" i="3"/>
  <c r="D870" i="3"/>
  <c r="D195" i="3"/>
  <c r="D916" i="3"/>
  <c r="D1303" i="3"/>
  <c r="D268" i="3"/>
  <c r="D779" i="3"/>
  <c r="D1253" i="3"/>
  <c r="D989" i="3"/>
  <c r="D1041" i="3"/>
  <c r="D1093" i="3"/>
  <c r="D1145" i="3"/>
  <c r="D1612" i="3"/>
  <c r="D270" i="3"/>
  <c r="D416" i="3"/>
  <c r="D630" i="3"/>
  <c r="D1008" i="3"/>
  <c r="D1060" i="3"/>
  <c r="D849" i="3"/>
  <c r="D1613" i="3"/>
  <c r="D568" i="3"/>
  <c r="D856" i="3"/>
  <c r="D1112" i="3"/>
  <c r="D269" i="3"/>
  <c r="D962" i="3"/>
  <c r="D150" i="3"/>
  <c r="D383" i="3"/>
  <c r="D909" i="3"/>
  <c r="D774" i="3"/>
  <c r="D7" i="3"/>
  <c r="D187" i="3"/>
  <c r="D850" i="3"/>
  <c r="D1176" i="3"/>
  <c r="D81" i="3"/>
  <c r="D39" i="3"/>
  <c r="D465" i="3"/>
  <c r="D85" i="3"/>
  <c r="D311" i="3"/>
  <c r="D4" i="3"/>
  <c r="D717" i="3"/>
  <c r="D495" i="3"/>
  <c r="D518" i="3"/>
  <c r="D1177" i="3"/>
  <c r="D140" i="3"/>
  <c r="D901" i="3"/>
  <c r="D726" i="3"/>
  <c r="D613" i="3"/>
  <c r="D90" i="3"/>
  <c r="D687" i="3"/>
  <c r="D389" i="3"/>
  <c r="D273" i="3"/>
  <c r="D166" i="3"/>
  <c r="D169" i="3"/>
  <c r="D660" i="3"/>
  <c r="D259" i="3"/>
  <c r="D848" i="3"/>
  <c r="D650" i="3"/>
  <c r="D550" i="3"/>
  <c r="D28" i="3"/>
  <c r="D3" i="3"/>
  <c r="D164" i="3"/>
  <c r="D900" i="3"/>
  <c r="D308" i="3"/>
  <c r="D116" i="3"/>
  <c r="D309" i="3"/>
  <c r="D492" i="3"/>
  <c r="D36" i="3"/>
  <c r="D51" i="3"/>
  <c r="D134" i="3"/>
  <c r="D747" i="3"/>
  <c r="D815" i="3"/>
  <c r="D646" i="3"/>
  <c r="D53" i="3"/>
  <c r="D799" i="3"/>
  <c r="D899" i="3"/>
  <c r="D197" i="3"/>
  <c r="D241" i="3"/>
  <c r="D770" i="3"/>
  <c r="D173" i="3"/>
  <c r="D839" i="3"/>
  <c r="D609" i="3"/>
  <c r="D876" i="3"/>
  <c r="D632" i="3"/>
  <c r="D206" i="3"/>
  <c r="D700" i="3"/>
  <c r="D614" i="3"/>
  <c r="D763" i="3"/>
  <c r="D239" i="3"/>
  <c r="D651" i="3"/>
  <c r="D631" i="3"/>
  <c r="D831" i="3"/>
  <c r="D315" i="3"/>
  <c r="D26" i="3"/>
  <c r="D201" i="3"/>
  <c r="D426" i="3"/>
  <c r="D387" i="3"/>
  <c r="D196" i="3"/>
  <c r="D48" i="3"/>
  <c r="D318" i="3"/>
  <c r="D645" i="3"/>
  <c r="D6" i="3"/>
  <c r="D702" i="3"/>
  <c r="D204" i="3"/>
  <c r="D762" i="3"/>
  <c r="D725" i="3"/>
  <c r="D761" i="3"/>
  <c r="D941" i="3"/>
  <c r="D830" i="3"/>
  <c r="D172" i="3"/>
  <c r="D705" i="3"/>
  <c r="D829" i="3"/>
  <c r="D731" i="3"/>
  <c r="D1614" i="3"/>
  <c r="D165" i="3"/>
  <c r="D2" i="3"/>
  <c r="D798" i="3"/>
  <c r="D1615" i="3"/>
  <c r="D875" i="3"/>
  <c r="D1616" i="3"/>
  <c r="D729" i="3"/>
  <c r="D736" i="3"/>
  <c r="F1798" i="1"/>
  <c r="G1798" i="1"/>
  <c r="H1798" i="1"/>
  <c r="F1890" i="1"/>
  <c r="G1890" i="1"/>
  <c r="H1890" i="1"/>
  <c r="F461" i="1"/>
  <c r="G461" i="1"/>
  <c r="H461" i="1"/>
  <c r="F430" i="1"/>
  <c r="G430" i="1"/>
  <c r="H430" i="1"/>
  <c r="F1800" i="1"/>
  <c r="G1800" i="1"/>
  <c r="H1800" i="1"/>
  <c r="F1766" i="1"/>
  <c r="G1766" i="1"/>
  <c r="H1766" i="1"/>
  <c r="F1738" i="1"/>
  <c r="G1738" i="1"/>
  <c r="H1738" i="1"/>
  <c r="F1617" i="1"/>
  <c r="G1617" i="1"/>
  <c r="H1617" i="1"/>
  <c r="F1697" i="1"/>
  <c r="G1697" i="1"/>
  <c r="H1697" i="1"/>
  <c r="F1710" i="1"/>
  <c r="G1710" i="1"/>
  <c r="H1710" i="1"/>
  <c r="F564" i="1"/>
  <c r="G564" i="1"/>
  <c r="H564" i="1"/>
  <c r="F1769" i="1"/>
  <c r="G1769" i="1"/>
  <c r="H1769" i="1"/>
  <c r="F1772" i="1"/>
  <c r="G1772" i="1"/>
  <c r="H1772" i="1"/>
  <c r="F1906" i="1"/>
  <c r="G1906" i="1"/>
  <c r="H1906" i="1"/>
  <c r="F1891" i="1"/>
  <c r="G1891" i="1"/>
  <c r="H1891" i="1"/>
  <c r="F1768" i="1"/>
  <c r="G1768" i="1"/>
  <c r="H1768" i="1"/>
  <c r="F1899" i="1"/>
  <c r="G1899" i="1"/>
  <c r="H1899" i="1"/>
  <c r="F1708" i="1"/>
  <c r="G1708" i="1"/>
  <c r="H1708" i="1"/>
  <c r="F1705" i="1"/>
  <c r="G1705" i="1"/>
  <c r="H1705" i="1"/>
  <c r="F1892" i="1"/>
  <c r="G1892" i="1"/>
  <c r="H1892" i="1"/>
  <c r="F1602" i="1"/>
  <c r="G1602" i="1"/>
  <c r="H1602" i="1"/>
  <c r="F1704" i="1"/>
  <c r="G1704" i="1"/>
  <c r="H1704" i="1"/>
  <c r="F1907" i="1"/>
  <c r="G1907" i="1"/>
  <c r="H1907" i="1"/>
  <c r="F1893" i="1"/>
  <c r="G1893" i="1"/>
  <c r="H1893" i="1"/>
  <c r="F1858" i="1"/>
  <c r="G1858" i="1"/>
  <c r="H1858" i="1"/>
  <c r="F1908" i="1"/>
  <c r="G1908" i="1"/>
  <c r="H1908" i="1"/>
  <c r="F1632" i="1"/>
  <c r="G1632" i="1"/>
  <c r="H1632" i="1"/>
  <c r="F1453" i="1"/>
  <c r="G1453" i="1"/>
  <c r="H1453" i="1"/>
  <c r="F1573" i="1"/>
  <c r="G1573" i="1"/>
  <c r="H1573" i="1"/>
  <c r="F1912" i="1"/>
  <c r="G1912" i="1"/>
  <c r="H1912" i="1"/>
  <c r="F1850" i="1"/>
  <c r="G1850" i="1"/>
  <c r="H1850" i="1"/>
  <c r="F1887" i="1"/>
  <c r="G1887" i="1"/>
  <c r="H1887" i="1"/>
  <c r="F1870" i="1"/>
  <c r="G1870" i="1"/>
  <c r="H1870" i="1"/>
  <c r="F1576" i="1"/>
  <c r="G1576" i="1"/>
  <c r="H1576" i="1"/>
  <c r="F1814" i="1"/>
  <c r="G1814" i="1"/>
  <c r="H1814" i="1"/>
  <c r="F1832" i="1"/>
  <c r="G1832" i="1"/>
  <c r="H1832" i="1"/>
  <c r="F1830" i="1"/>
  <c r="G1830" i="1"/>
  <c r="H1830" i="1"/>
  <c r="F1859" i="1"/>
  <c r="G1859" i="1"/>
  <c r="H1859" i="1"/>
  <c r="F1770" i="1"/>
  <c r="G1770" i="1"/>
  <c r="H1770" i="1"/>
  <c r="F1828" i="1"/>
  <c r="G1828" i="1"/>
  <c r="H1828" i="1"/>
  <c r="F1630" i="1"/>
  <c r="G1630" i="1"/>
  <c r="H1630" i="1"/>
  <c r="F1739" i="1"/>
  <c r="G1739" i="1"/>
  <c r="H1739" i="1"/>
  <c r="F1829" i="1"/>
  <c r="G1829" i="1"/>
  <c r="H1829" i="1"/>
  <c r="F1831" i="1"/>
  <c r="G1831" i="1"/>
  <c r="H1831" i="1"/>
  <c r="F1816" i="1"/>
  <c r="G1816" i="1"/>
  <c r="H1816" i="1"/>
  <c r="F1815" i="1"/>
  <c r="G1815" i="1"/>
  <c r="H1815" i="1"/>
  <c r="F1587" i="1"/>
  <c r="G1587" i="1"/>
  <c r="H1587" i="1"/>
  <c r="F1773" i="1"/>
  <c r="G1773" i="1"/>
  <c r="H1773" i="1"/>
  <c r="F1693" i="1"/>
  <c r="G1693" i="1"/>
  <c r="H1693" i="1"/>
  <c r="F1629" i="1"/>
  <c r="G1629" i="1"/>
  <c r="H1629" i="1"/>
  <c r="F1650" i="1"/>
  <c r="G1650" i="1"/>
  <c r="H1650" i="1"/>
  <c r="F1902" i="1"/>
  <c r="G1902" i="1"/>
  <c r="H1902" i="1"/>
  <c r="F1900" i="1"/>
  <c r="G1900" i="1"/>
  <c r="H1900" i="1"/>
  <c r="F1618" i="1"/>
  <c r="G1618" i="1"/>
  <c r="H1618" i="1"/>
  <c r="F1628" i="1"/>
  <c r="G1628" i="1"/>
  <c r="H1628" i="1"/>
  <c r="F1627" i="1"/>
  <c r="G1627" i="1"/>
  <c r="H1627" i="1"/>
  <c r="F1471" i="1"/>
  <c r="G1471" i="1"/>
  <c r="H1471" i="1"/>
  <c r="F1707" i="1"/>
  <c r="G1707" i="1"/>
  <c r="H1707" i="1"/>
  <c r="F1855" i="1"/>
  <c r="G1855" i="1"/>
  <c r="H1855" i="1"/>
  <c r="F1706" i="1"/>
  <c r="G1706" i="1"/>
  <c r="H1706" i="1"/>
  <c r="F1685" i="1"/>
  <c r="G1685" i="1"/>
  <c r="H1685" i="1"/>
  <c r="F1603" i="1"/>
  <c r="G1603" i="1"/>
  <c r="H1603" i="1"/>
  <c r="F1616" i="1"/>
  <c r="G1616" i="1"/>
  <c r="H1616" i="1"/>
  <c r="F1574" i="1"/>
  <c r="G1574" i="1"/>
  <c r="H1574" i="1"/>
  <c r="F1817" i="1"/>
  <c r="G1817" i="1"/>
  <c r="H1817" i="1"/>
  <c r="F1822" i="1"/>
  <c r="G1822" i="1"/>
  <c r="H1822" i="1"/>
  <c r="F1895" i="1"/>
  <c r="G1895" i="1"/>
  <c r="H1895" i="1"/>
  <c r="F1820" i="1"/>
  <c r="G1820" i="1"/>
  <c r="H1820" i="1"/>
  <c r="F1804" i="1"/>
  <c r="G1804" i="1"/>
  <c r="H1804" i="1"/>
  <c r="F379" i="1"/>
  <c r="G379" i="1"/>
  <c r="H379" i="1"/>
  <c r="F1709" i="1"/>
  <c r="G1709" i="1"/>
  <c r="H1709" i="1"/>
  <c r="F1821" i="1"/>
  <c r="G1821" i="1"/>
  <c r="H1821" i="1"/>
  <c r="F1818" i="1"/>
  <c r="G1818" i="1"/>
  <c r="H1818" i="1"/>
  <c r="F1819" i="1"/>
  <c r="G1819" i="1"/>
  <c r="H1819" i="1"/>
  <c r="F1694" i="1"/>
  <c r="G1694" i="1"/>
  <c r="H1694" i="1"/>
  <c r="F297" i="1"/>
  <c r="G297" i="1"/>
  <c r="H297" i="1"/>
  <c r="F1803" i="1"/>
  <c r="G1803" i="1"/>
  <c r="H1803" i="1"/>
  <c r="F1905" i="1"/>
  <c r="G1905" i="1"/>
  <c r="H1905" i="1"/>
  <c r="F1901" i="1"/>
  <c r="G1901" i="1"/>
  <c r="H1901" i="1"/>
  <c r="F1894" i="1"/>
  <c r="G1894" i="1"/>
  <c r="H1894" i="1"/>
  <c r="F1869" i="1"/>
  <c r="G1869" i="1"/>
  <c r="H1869" i="1"/>
  <c r="F1896" i="1"/>
  <c r="G1896" i="1"/>
  <c r="H1896" i="1"/>
  <c r="F1802" i="1"/>
  <c r="G1802" i="1"/>
  <c r="H1802" i="1"/>
  <c r="F1601" i="1"/>
  <c r="G1601" i="1"/>
  <c r="H1601" i="1"/>
  <c r="F1871" i="1"/>
  <c r="G1871" i="1"/>
  <c r="H1871" i="1"/>
  <c r="F1631" i="1"/>
  <c r="G1631" i="1"/>
  <c r="H1631" i="1"/>
  <c r="F1712" i="1"/>
  <c r="G1712" i="1"/>
  <c r="H1712" i="1"/>
  <c r="F592" i="1"/>
  <c r="G592" i="1"/>
  <c r="H592" i="1"/>
  <c r="F1633" i="1"/>
  <c r="G1633" i="1"/>
  <c r="H1633" i="1"/>
  <c r="F1840" i="1"/>
  <c r="G1840" i="1"/>
  <c r="H1840" i="1"/>
  <c r="F1626" i="1"/>
  <c r="G1626" i="1"/>
  <c r="H1626" i="1"/>
  <c r="F1857" i="1"/>
  <c r="G1857" i="1"/>
  <c r="H1857" i="1"/>
  <c r="F1684" i="1"/>
  <c r="G1684" i="1"/>
  <c r="H1684" i="1"/>
  <c r="F1577" i="1"/>
  <c r="G1577" i="1"/>
  <c r="H1577" i="1"/>
  <c r="F1663" i="1"/>
  <c r="G1663" i="1"/>
  <c r="H1663" i="1"/>
  <c r="F1624" i="1"/>
  <c r="G1624" i="1"/>
  <c r="H1624" i="1"/>
  <c r="F1801" i="1"/>
  <c r="G1801" i="1"/>
  <c r="H1801" i="1"/>
  <c r="F1588" i="1"/>
  <c r="G1588" i="1"/>
  <c r="H1588" i="1"/>
  <c r="F1725" i="1"/>
  <c r="G1725" i="1"/>
  <c r="H1725" i="1"/>
  <c r="F1838" i="1"/>
  <c r="G1838" i="1"/>
  <c r="H1838" i="1"/>
  <c r="F1844" i="1"/>
  <c r="G1844" i="1"/>
  <c r="H1844" i="1"/>
  <c r="F1702" i="1"/>
  <c r="G1702" i="1"/>
  <c r="H1702" i="1"/>
  <c r="F1839" i="1"/>
  <c r="G1839" i="1"/>
  <c r="H1839" i="1"/>
  <c r="F1713" i="1"/>
  <c r="G1713" i="1"/>
  <c r="H1713" i="1"/>
  <c r="F1841" i="1"/>
  <c r="G1841" i="1"/>
  <c r="H1841" i="1"/>
  <c r="F1923" i="1"/>
  <c r="G1923" i="1"/>
  <c r="H1923" i="1"/>
  <c r="F1879" i="1"/>
  <c r="G1879" i="1"/>
  <c r="H1879" i="1"/>
  <c r="F1809" i="1"/>
  <c r="G1809" i="1"/>
  <c r="H1809" i="1"/>
  <c r="F1499" i="1"/>
  <c r="G1499" i="1"/>
  <c r="H1499" i="1"/>
  <c r="F1868" i="1"/>
  <c r="G1868" i="1"/>
  <c r="H1868" i="1"/>
  <c r="F1834" i="1"/>
  <c r="G1834" i="1"/>
  <c r="H1834" i="1"/>
  <c r="F1691" i="1"/>
  <c r="G1691" i="1"/>
  <c r="H1691" i="1"/>
  <c r="F1726" i="1"/>
  <c r="G1726" i="1"/>
  <c r="H1726" i="1"/>
  <c r="F1881" i="1"/>
  <c r="G1881" i="1"/>
  <c r="H1881" i="1"/>
  <c r="F1594" i="1"/>
  <c r="G1594" i="1"/>
  <c r="H1594" i="1"/>
  <c r="F1692" i="1"/>
  <c r="G1692" i="1"/>
  <c r="H1692" i="1"/>
  <c r="F460" i="1"/>
  <c r="G460" i="1"/>
  <c r="H460" i="1"/>
  <c r="F1860" i="1"/>
  <c r="G1860" i="1"/>
  <c r="H1860" i="1"/>
  <c r="F1889" i="1"/>
  <c r="G1889" i="1"/>
  <c r="H1889" i="1"/>
  <c r="F1622" i="1"/>
  <c r="G1622" i="1"/>
  <c r="H1622" i="1"/>
  <c r="F1880" i="1"/>
  <c r="G1880" i="1"/>
  <c r="H1880" i="1"/>
  <c r="F1586" i="1"/>
  <c r="G1586" i="1"/>
  <c r="H1586" i="1"/>
  <c r="F1615" i="1"/>
  <c r="G1615" i="1"/>
  <c r="H1615" i="1"/>
  <c r="F1913" i="1"/>
  <c r="G1913" i="1"/>
  <c r="H1913" i="1"/>
  <c r="F1645" i="1"/>
  <c r="G1645" i="1"/>
  <c r="H1645" i="1"/>
  <c r="F340" i="1"/>
  <c r="G340" i="1"/>
  <c r="H340" i="1"/>
  <c r="F1661" i="1"/>
  <c r="G1661" i="1"/>
  <c r="H1661" i="1"/>
  <c r="F1784" i="1"/>
  <c r="G1784" i="1"/>
  <c r="H1784" i="1"/>
  <c r="F1882" i="1"/>
  <c r="G1882" i="1"/>
  <c r="H1882" i="1"/>
  <c r="F1575" i="1"/>
  <c r="G1575" i="1"/>
  <c r="H1575" i="1"/>
  <c r="F1580" i="1"/>
  <c r="G1580" i="1"/>
  <c r="H1580" i="1"/>
  <c r="F1614" i="1"/>
  <c r="G1614" i="1"/>
  <c r="H1614" i="1"/>
  <c r="F1659" i="1"/>
  <c r="G1659" i="1"/>
  <c r="H1659" i="1"/>
  <c r="F1644" i="1"/>
  <c r="G1644" i="1"/>
  <c r="H1644" i="1"/>
  <c r="F1609" i="1"/>
  <c r="G1609" i="1"/>
  <c r="H1609" i="1"/>
  <c r="F1660" i="1"/>
  <c r="G1660" i="1"/>
  <c r="H1660" i="1"/>
  <c r="F1621" i="1"/>
  <c r="G1621" i="1"/>
  <c r="H1621" i="1"/>
  <c r="F1651" i="1"/>
  <c r="G1651" i="1"/>
  <c r="H1651" i="1"/>
  <c r="F1625" i="1"/>
  <c r="G1625" i="1"/>
  <c r="H1625" i="1"/>
  <c r="F1883" i="1"/>
  <c r="G1883" i="1"/>
  <c r="H1883" i="1"/>
  <c r="F1620" i="1"/>
  <c r="G1620" i="1"/>
  <c r="H1620" i="1"/>
  <c r="F1612" i="1"/>
  <c r="G1612" i="1"/>
  <c r="H1612" i="1"/>
  <c r="F1662" i="1"/>
  <c r="G1662" i="1"/>
  <c r="H1662" i="1"/>
  <c r="F429" i="1"/>
  <c r="G429" i="1"/>
  <c r="H429" i="1"/>
  <c r="F1658" i="1"/>
  <c r="G1658" i="1"/>
  <c r="H1658" i="1"/>
  <c r="F1642" i="1"/>
  <c r="G1642" i="1"/>
  <c r="H1642" i="1"/>
  <c r="F1619" i="1"/>
  <c r="G1619" i="1"/>
  <c r="H1619" i="1"/>
  <c r="F1806" i="1"/>
  <c r="G1806" i="1"/>
  <c r="H1806" i="1"/>
  <c r="F1599" i="1"/>
  <c r="G1599" i="1"/>
  <c r="H1599" i="1"/>
  <c r="F1600" i="1"/>
  <c r="G1600" i="1"/>
  <c r="H1600" i="1"/>
  <c r="F1852" i="1"/>
  <c r="G1852" i="1"/>
  <c r="H1852" i="1"/>
  <c r="F1598" i="1"/>
  <c r="G1598" i="1"/>
  <c r="H1598" i="1"/>
  <c r="F1904" i="1"/>
  <c r="G1904" i="1"/>
  <c r="H1904" i="1"/>
  <c r="F1909" i="1"/>
  <c r="G1909" i="1"/>
  <c r="H1909" i="1"/>
  <c r="F1597" i="1"/>
  <c r="G1597" i="1"/>
  <c r="H1597" i="1"/>
  <c r="F1783" i="1"/>
  <c r="G1783" i="1"/>
  <c r="H1783" i="1"/>
  <c r="F1657" i="1"/>
  <c r="G1657" i="1"/>
  <c r="H1657" i="1"/>
  <c r="F1927" i="1"/>
  <c r="G1927" i="1"/>
  <c r="H1927" i="1"/>
  <c r="F1595" i="1"/>
  <c r="G1595" i="1"/>
  <c r="H1595" i="1"/>
  <c r="F1596" i="1"/>
  <c r="G1596" i="1"/>
  <c r="H1596" i="1"/>
  <c r="F1695" i="1"/>
  <c r="G1695" i="1"/>
  <c r="H1695" i="1"/>
  <c r="F1897" i="1"/>
  <c r="G1897" i="1"/>
  <c r="H1897" i="1"/>
  <c r="F1696" i="1"/>
  <c r="G1696" i="1"/>
  <c r="H1696" i="1"/>
  <c r="F1776" i="1"/>
  <c r="G1776" i="1"/>
  <c r="H1776" i="1"/>
  <c r="F1611" i="1"/>
  <c r="G1611" i="1"/>
  <c r="H1611" i="1"/>
  <c r="F1438" i="1"/>
  <c r="G1438" i="1"/>
  <c r="H1438" i="1"/>
  <c r="F1683" i="1"/>
  <c r="G1683" i="1"/>
  <c r="H1683" i="1"/>
  <c r="F1643" i="1"/>
  <c r="G1643" i="1"/>
  <c r="H1643" i="1"/>
  <c r="F1649" i="1"/>
  <c r="G1649" i="1"/>
  <c r="H1649" i="1"/>
  <c r="F1579" i="1"/>
  <c r="G1579" i="1"/>
  <c r="H1579" i="1"/>
  <c r="F1837" i="1"/>
  <c r="G1837" i="1"/>
  <c r="H1837" i="1"/>
  <c r="F1749" i="1"/>
  <c r="G1749" i="1"/>
  <c r="H1749" i="1"/>
  <c r="F1637" i="1"/>
  <c r="G1637" i="1"/>
  <c r="H1637" i="1"/>
  <c r="F1613" i="1"/>
  <c r="G1613" i="1"/>
  <c r="H1613" i="1"/>
  <c r="F1636" i="1"/>
  <c r="G1636" i="1"/>
  <c r="H1636" i="1"/>
  <c r="F1635" i="1"/>
  <c r="G1635" i="1"/>
  <c r="H1635" i="1"/>
  <c r="F1607" i="1"/>
  <c r="G1607" i="1"/>
  <c r="H1607" i="1"/>
  <c r="F1878" i="1"/>
  <c r="G1878" i="1"/>
  <c r="H1878" i="1"/>
  <c r="F1606" i="1"/>
  <c r="G1606" i="1"/>
  <c r="H1606" i="1"/>
  <c r="F244" i="1"/>
  <c r="G244" i="1"/>
  <c r="H244" i="1"/>
  <c r="F1664" i="1"/>
  <c r="G1664" i="1"/>
  <c r="H1664" i="1"/>
  <c r="F1807" i="1"/>
  <c r="G1807" i="1"/>
  <c r="H1807" i="1"/>
  <c r="F1605" i="1"/>
  <c r="G1605" i="1"/>
  <c r="H1605" i="1"/>
  <c r="F1639" i="1"/>
  <c r="G1639" i="1"/>
  <c r="H1639" i="1"/>
  <c r="F1641" i="1"/>
  <c r="G1641" i="1"/>
  <c r="H1641" i="1"/>
  <c r="F1903" i="1"/>
  <c r="G1903" i="1"/>
  <c r="H1903" i="1"/>
  <c r="F1665" i="1"/>
  <c r="G1665" i="1"/>
  <c r="H1665" i="1"/>
  <c r="F1591" i="1"/>
  <c r="G1591" i="1"/>
  <c r="H1591" i="1"/>
  <c r="F1811" i="1"/>
  <c r="G1811" i="1"/>
  <c r="H1811" i="1"/>
  <c r="F1777" i="1"/>
  <c r="G1777" i="1"/>
  <c r="H1777" i="1"/>
  <c r="F1781" i="1"/>
  <c r="G1781" i="1"/>
  <c r="H1781" i="1"/>
  <c r="F1634" i="1"/>
  <c r="G1634" i="1"/>
  <c r="H1634" i="1"/>
  <c r="F1742" i="1"/>
  <c r="G1742" i="1"/>
  <c r="H1742" i="1"/>
  <c r="F1845" i="1"/>
  <c r="G1845" i="1"/>
  <c r="H1845" i="1"/>
  <c r="F1875" i="1"/>
  <c r="G1875" i="1"/>
  <c r="H1875" i="1"/>
  <c r="F1590" i="1"/>
  <c r="G1590" i="1"/>
  <c r="H1590" i="1"/>
  <c r="F1846" i="1"/>
  <c r="G1846" i="1"/>
  <c r="H1846" i="1"/>
  <c r="F1592" i="1"/>
  <c r="G1592" i="1"/>
  <c r="H1592" i="1"/>
  <c r="F79" i="1"/>
  <c r="G79" i="1"/>
  <c r="H79" i="1"/>
  <c r="F1589" i="1"/>
  <c r="G1589" i="1"/>
  <c r="H1589" i="1"/>
  <c r="F1853" i="1"/>
  <c r="G1853" i="1"/>
  <c r="H1853" i="1"/>
  <c r="F1856" i="1"/>
  <c r="G1856" i="1"/>
  <c r="H1856" i="1"/>
  <c r="F1604" i="1"/>
  <c r="G1604" i="1"/>
  <c r="H1604" i="1"/>
  <c r="F1519" i="1"/>
  <c r="G1519" i="1"/>
  <c r="H1519" i="1"/>
  <c r="F1741" i="1"/>
  <c r="G1741" i="1"/>
  <c r="H1741" i="1"/>
  <c r="F1874" i="1"/>
  <c r="G1874" i="1"/>
  <c r="H1874" i="1"/>
  <c r="F1835" i="1"/>
  <c r="G1835" i="1"/>
  <c r="H1835" i="1"/>
  <c r="F367" i="1"/>
  <c r="G367" i="1"/>
  <c r="H367" i="1"/>
  <c r="F1743" i="1"/>
  <c r="G1743" i="1"/>
  <c r="H1743" i="1"/>
  <c r="F1873" i="1"/>
  <c r="G1873" i="1"/>
  <c r="H1873" i="1"/>
  <c r="F1898" i="1"/>
  <c r="G1898" i="1"/>
  <c r="H1898" i="1"/>
  <c r="F1872" i="1"/>
  <c r="G1872" i="1"/>
  <c r="H1872" i="1"/>
  <c r="F1843" i="1"/>
  <c r="G1843" i="1"/>
  <c r="H1843" i="1"/>
  <c r="F1581" i="1"/>
  <c r="G1581" i="1"/>
  <c r="H1581" i="1"/>
  <c r="F1921" i="1"/>
  <c r="G1921" i="1"/>
  <c r="H1921" i="1"/>
  <c r="F1775" i="1"/>
  <c r="G1775" i="1"/>
  <c r="H1775" i="1"/>
  <c r="F1861" i="1"/>
  <c r="G1861" i="1"/>
  <c r="H1861" i="1"/>
  <c r="F1745" i="1"/>
  <c r="G1745" i="1"/>
  <c r="H1745" i="1"/>
  <c r="F1877" i="1"/>
  <c r="G1877" i="1"/>
  <c r="H1877" i="1"/>
  <c r="F1914" i="1"/>
  <c r="G1914" i="1"/>
  <c r="H1914" i="1"/>
  <c r="F1690" i="1"/>
  <c r="G1690" i="1"/>
  <c r="H1690" i="1"/>
  <c r="F1862" i="1"/>
  <c r="G1862" i="1"/>
  <c r="H1862" i="1"/>
  <c r="F1747" i="1"/>
  <c r="G1747" i="1"/>
  <c r="H1747" i="1"/>
  <c r="F1926" i="1"/>
  <c r="G1926" i="1"/>
  <c r="H1926" i="1"/>
  <c r="F1716" i="1"/>
  <c r="G1716" i="1"/>
  <c r="H1716" i="1"/>
  <c r="F1667" i="1"/>
  <c r="G1667" i="1"/>
  <c r="H1667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746" i="1"/>
  <c r="G1746" i="1"/>
  <c r="H1746" i="1"/>
  <c r="F1748" i="1"/>
  <c r="G1748" i="1"/>
  <c r="H1748" i="1"/>
  <c r="F1729" i="1"/>
  <c r="G1729" i="1"/>
  <c r="H1729" i="1"/>
  <c r="F1885" i="1"/>
  <c r="G1885" i="1"/>
  <c r="H1885" i="1"/>
  <c r="F1715" i="1"/>
  <c r="G1715" i="1"/>
  <c r="H1715" i="1"/>
  <c r="F1780" i="1"/>
  <c r="G1780" i="1"/>
  <c r="H1780" i="1"/>
  <c r="F1717" i="1"/>
  <c r="G1717" i="1"/>
  <c r="H1717" i="1"/>
  <c r="F1719" i="1"/>
  <c r="G1719" i="1"/>
  <c r="H1719" i="1"/>
  <c r="F1610" i="1"/>
  <c r="G1610" i="1"/>
  <c r="H1610" i="1"/>
  <c r="F1435" i="1"/>
  <c r="G1435" i="1"/>
  <c r="H1435" i="1"/>
  <c r="F1728" i="1"/>
  <c r="G1728" i="1"/>
  <c r="H1728" i="1"/>
  <c r="F1723" i="1"/>
  <c r="G1723" i="1"/>
  <c r="H1723" i="1"/>
  <c r="F1866" i="1"/>
  <c r="G1866" i="1"/>
  <c r="H1866" i="1"/>
  <c r="F1730" i="1"/>
  <c r="G1730" i="1"/>
  <c r="H1730" i="1"/>
  <c r="F1732" i="1"/>
  <c r="G1732" i="1"/>
  <c r="H1732" i="1"/>
  <c r="F1655" i="1"/>
  <c r="G1655" i="1"/>
  <c r="H1655" i="1"/>
  <c r="F459" i="1"/>
  <c r="G459" i="1"/>
  <c r="H459" i="1"/>
  <c r="F1689" i="1"/>
  <c r="G1689" i="1"/>
  <c r="H1689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884" i="1"/>
  <c r="G1884" i="1"/>
  <c r="H1884" i="1"/>
  <c r="F1736" i="1"/>
  <c r="G1736" i="1"/>
  <c r="H1736" i="1"/>
  <c r="F1917" i="1"/>
  <c r="G1917" i="1"/>
  <c r="H1917" i="1"/>
  <c r="F816" i="1"/>
  <c r="G816" i="1"/>
  <c r="H816" i="1"/>
  <c r="F1652" i="1"/>
  <c r="G1652" i="1"/>
  <c r="H1652" i="1"/>
  <c r="F1915" i="1"/>
  <c r="G1915" i="1"/>
  <c r="H1915" i="1"/>
  <c r="F1722" i="1"/>
  <c r="G1722" i="1"/>
  <c r="H1722" i="1"/>
  <c r="F1721" i="1"/>
  <c r="G1721" i="1"/>
  <c r="H1721" i="1"/>
  <c r="F1842" i="1"/>
  <c r="G1842" i="1"/>
  <c r="H1842" i="1"/>
  <c r="F1654" i="1"/>
  <c r="G1654" i="1"/>
  <c r="H1654" i="1"/>
  <c r="F1653" i="1"/>
  <c r="G1653" i="1"/>
  <c r="H1653" i="1"/>
  <c r="F1735" i="1"/>
  <c r="G1735" i="1"/>
  <c r="H1735" i="1"/>
  <c r="F1720" i="1"/>
  <c r="G1720" i="1"/>
  <c r="H1720" i="1"/>
  <c r="F1916" i="1"/>
  <c r="G1916" i="1"/>
  <c r="H1916" i="1"/>
  <c r="F1734" i="1"/>
  <c r="G1734" i="1"/>
  <c r="H1734" i="1"/>
  <c r="F1688" i="1"/>
  <c r="G1688" i="1"/>
  <c r="H1688" i="1"/>
  <c r="F1733" i="1"/>
  <c r="G1733" i="1"/>
  <c r="H1733" i="1"/>
  <c r="F1919" i="1"/>
  <c r="G1919" i="1"/>
  <c r="H1919" i="1"/>
  <c r="F1668" i="1"/>
  <c r="G1668" i="1"/>
  <c r="H1668" i="1"/>
  <c r="F1640" i="1"/>
  <c r="G1640" i="1"/>
  <c r="H1640" i="1"/>
  <c r="F1886" i="1"/>
  <c r="G1886" i="1"/>
  <c r="H1886" i="1"/>
  <c r="F1918" i="1"/>
  <c r="G1918" i="1"/>
  <c r="H1918" i="1"/>
  <c r="F678" i="1"/>
  <c r="G678" i="1"/>
  <c r="H678" i="1"/>
  <c r="F1836" i="1"/>
  <c r="G1836" i="1"/>
  <c r="H1836" i="1"/>
  <c r="F1666" i="1"/>
  <c r="G1666" i="1"/>
  <c r="H1666" i="1"/>
  <c r="F1849" i="1"/>
  <c r="G1849" i="1"/>
  <c r="H1849" i="1"/>
  <c r="F1585" i="1"/>
  <c r="G1585" i="1"/>
  <c r="H1585" i="1"/>
  <c r="F310" i="1"/>
  <c r="G310" i="1"/>
  <c r="H310" i="1"/>
  <c r="F1867" i="1"/>
  <c r="G1867" i="1"/>
  <c r="H1867" i="1"/>
  <c r="F334" i="1"/>
  <c r="G334" i="1"/>
  <c r="H334" i="1"/>
  <c r="F1848" i="1"/>
  <c r="G1848" i="1"/>
  <c r="H1848" i="1"/>
  <c r="F1813" i="1"/>
  <c r="G1813" i="1"/>
  <c r="H1813" i="1"/>
  <c r="F1922" i="1"/>
  <c r="G1922" i="1"/>
  <c r="H1922" i="1"/>
  <c r="F1833" i="1"/>
  <c r="G1833" i="1"/>
  <c r="H1833" i="1"/>
  <c r="F1924" i="1"/>
  <c r="G1924" i="1"/>
  <c r="H1924" i="1"/>
  <c r="F1583" i="1"/>
  <c r="G1583" i="1"/>
  <c r="H1583" i="1"/>
  <c r="F1584" i="1"/>
  <c r="G1584" i="1"/>
  <c r="H1584" i="1"/>
  <c r="F1920" i="1"/>
  <c r="G1920" i="1"/>
  <c r="H1920" i="1"/>
  <c r="F1827" i="1"/>
  <c r="G1827" i="1"/>
  <c r="H1827" i="1"/>
  <c r="F1854" i="1"/>
  <c r="G1854" i="1"/>
  <c r="H1854" i="1"/>
  <c r="F1865" i="1"/>
  <c r="G1865" i="1"/>
  <c r="H1865" i="1"/>
  <c r="F257" i="1"/>
  <c r="G257" i="1"/>
  <c r="H257" i="1"/>
  <c r="F24" i="1"/>
  <c r="G24" i="1"/>
  <c r="H24" i="1"/>
  <c r="F1925" i="1"/>
  <c r="G1925" i="1"/>
  <c r="H1925" i="1"/>
  <c r="F1847" i="1"/>
  <c r="G1847" i="1"/>
  <c r="H1847" i="1"/>
  <c r="F672" i="1"/>
  <c r="G672" i="1"/>
  <c r="H672" i="1"/>
  <c r="F1578" i="1"/>
  <c r="G1578" i="1"/>
  <c r="H1578" i="1"/>
  <c r="F1274" i="1"/>
  <c r="G1274" i="1"/>
  <c r="H1274" i="1"/>
  <c r="F680" i="1"/>
  <c r="G680" i="1"/>
  <c r="H680" i="1"/>
  <c r="F695" i="1"/>
  <c r="G695" i="1"/>
  <c r="H695" i="1"/>
  <c r="F406" i="1"/>
  <c r="G406" i="1"/>
  <c r="H406" i="1"/>
  <c r="F347" i="1"/>
  <c r="G347" i="1"/>
  <c r="H347" i="1"/>
  <c r="F1497" i="1"/>
  <c r="G1497" i="1"/>
  <c r="H1497" i="1"/>
  <c r="F151" i="1"/>
  <c r="G151" i="1"/>
  <c r="H151" i="1"/>
  <c r="F1542" i="1"/>
  <c r="G1542" i="1"/>
  <c r="H1542" i="1"/>
  <c r="F796" i="1"/>
  <c r="G796" i="1"/>
  <c r="H796" i="1"/>
  <c r="F884" i="1"/>
  <c r="G884" i="1"/>
  <c r="H884" i="1"/>
  <c r="F178" i="1"/>
  <c r="G178" i="1"/>
  <c r="H178" i="1"/>
  <c r="F204" i="1"/>
  <c r="G204" i="1"/>
  <c r="H204" i="1"/>
  <c r="F137" i="1"/>
  <c r="G137" i="1"/>
  <c r="H137" i="1"/>
  <c r="F682" i="1"/>
  <c r="G682" i="1"/>
  <c r="H682" i="1"/>
  <c r="F103" i="1"/>
  <c r="G103" i="1"/>
  <c r="H103" i="1"/>
  <c r="F783" i="1"/>
  <c r="G783" i="1"/>
  <c r="H783" i="1"/>
  <c r="F881" i="1"/>
  <c r="G881" i="1"/>
  <c r="H881" i="1"/>
  <c r="F1571" i="1"/>
  <c r="G1571" i="1"/>
  <c r="H1571" i="1"/>
  <c r="F755" i="1"/>
  <c r="G755" i="1"/>
  <c r="H755" i="1"/>
  <c r="F308" i="1"/>
  <c r="G308" i="1"/>
  <c r="H308" i="1"/>
  <c r="F978" i="1"/>
  <c r="G978" i="1"/>
  <c r="H978" i="1"/>
  <c r="F770" i="1"/>
  <c r="G770" i="1"/>
  <c r="H770" i="1"/>
  <c r="F487" i="1"/>
  <c r="G487" i="1"/>
  <c r="H487" i="1"/>
  <c r="F827" i="1"/>
  <c r="G827" i="1"/>
  <c r="H827" i="1"/>
  <c r="F1888" i="1"/>
  <c r="G1888" i="1"/>
  <c r="H1888" i="1"/>
  <c r="F1553" i="1"/>
  <c r="G1553" i="1"/>
  <c r="H1553" i="1"/>
  <c r="F588" i="1"/>
  <c r="G588" i="1"/>
  <c r="H588" i="1"/>
  <c r="F847" i="1"/>
  <c r="G847" i="1"/>
  <c r="H847" i="1"/>
  <c r="F1142" i="1"/>
  <c r="G1142" i="1"/>
  <c r="H1142" i="1"/>
  <c r="F135" i="1"/>
  <c r="G135" i="1"/>
  <c r="H135" i="1"/>
  <c r="F106" i="1"/>
  <c r="G106" i="1"/>
  <c r="H106" i="1"/>
  <c r="F306" i="1"/>
  <c r="G306" i="1"/>
  <c r="H306" i="1"/>
  <c r="F92" i="1"/>
  <c r="G92" i="1"/>
  <c r="H92" i="1"/>
  <c r="F191" i="1"/>
  <c r="G191" i="1"/>
  <c r="H191" i="1"/>
  <c r="F1293" i="1"/>
  <c r="G1293" i="1"/>
  <c r="H1293" i="1"/>
  <c r="F1561" i="1"/>
  <c r="G1561" i="1"/>
  <c r="H1561" i="1"/>
  <c r="F117" i="1"/>
  <c r="G117" i="1"/>
  <c r="H117" i="1"/>
  <c r="F134" i="1"/>
  <c r="G134" i="1"/>
  <c r="H134" i="1"/>
  <c r="F1494" i="1"/>
  <c r="G1494" i="1"/>
  <c r="H1494" i="1"/>
  <c r="F100" i="1"/>
  <c r="G100" i="1"/>
  <c r="H100" i="1"/>
  <c r="F777" i="1"/>
  <c r="G777" i="1"/>
  <c r="H777" i="1"/>
  <c r="F283" i="1"/>
  <c r="G283" i="1"/>
  <c r="H283" i="1"/>
  <c r="F668" i="1"/>
  <c r="G668" i="1"/>
  <c r="H668" i="1"/>
  <c r="F489" i="1"/>
  <c r="G489" i="1"/>
  <c r="H489" i="1"/>
  <c r="F1568" i="1"/>
  <c r="G1568" i="1"/>
  <c r="H1568" i="1"/>
  <c r="F262" i="1"/>
  <c r="G262" i="1"/>
  <c r="H262" i="1"/>
  <c r="F303" i="1"/>
  <c r="G303" i="1"/>
  <c r="H303" i="1"/>
  <c r="F50" i="1"/>
  <c r="G50" i="1"/>
  <c r="H50" i="1"/>
  <c r="F296" i="1"/>
  <c r="G296" i="1"/>
  <c r="H296" i="1"/>
  <c r="F401" i="1"/>
  <c r="G401" i="1"/>
  <c r="H401" i="1"/>
  <c r="F363" i="1"/>
  <c r="G363" i="1"/>
  <c r="H363" i="1"/>
  <c r="F1570" i="1"/>
  <c r="G1570" i="1"/>
  <c r="H1570" i="1"/>
  <c r="F314" i="1"/>
  <c r="G314" i="1"/>
  <c r="H314" i="1"/>
  <c r="F130" i="1"/>
  <c r="G130" i="1"/>
  <c r="H130" i="1"/>
  <c r="F147" i="1"/>
  <c r="G147" i="1"/>
  <c r="H147" i="1"/>
  <c r="F665" i="1"/>
  <c r="G665" i="1"/>
  <c r="H665" i="1"/>
  <c r="F180" i="1"/>
  <c r="G180" i="1"/>
  <c r="H180" i="1"/>
  <c r="F385" i="1"/>
  <c r="G385" i="1"/>
  <c r="H385" i="1"/>
  <c r="F391" i="1"/>
  <c r="G391" i="1"/>
  <c r="H391" i="1"/>
  <c r="F142" i="1"/>
  <c r="G142" i="1"/>
  <c r="H142" i="1"/>
  <c r="F648" i="1"/>
  <c r="G648" i="1"/>
  <c r="H648" i="1"/>
  <c r="F973" i="1"/>
  <c r="G973" i="1"/>
  <c r="H973" i="1"/>
  <c r="F728" i="1"/>
  <c r="G728" i="1"/>
  <c r="H728" i="1"/>
  <c r="F49" i="1"/>
  <c r="G49" i="1"/>
  <c r="H49" i="1"/>
  <c r="F18" i="1"/>
  <c r="G18" i="1"/>
  <c r="H18" i="1"/>
  <c r="F686" i="1"/>
  <c r="G686" i="1"/>
  <c r="H686" i="1"/>
  <c r="F687" i="1"/>
  <c r="G687" i="1"/>
  <c r="H687" i="1"/>
  <c r="F284" i="1"/>
  <c r="G284" i="1"/>
  <c r="H284" i="1"/>
  <c r="F659" i="1"/>
  <c r="G659" i="1"/>
  <c r="H659" i="1"/>
  <c r="F676" i="1"/>
  <c r="G676" i="1"/>
  <c r="H676" i="1"/>
  <c r="F1127" i="1"/>
  <c r="G1127" i="1"/>
  <c r="H1127" i="1"/>
  <c r="F85" i="1"/>
  <c r="G85" i="1"/>
  <c r="H85" i="1"/>
  <c r="F1851" i="1"/>
  <c r="G1851" i="1"/>
  <c r="H1851" i="1"/>
  <c r="F161" i="1"/>
  <c r="G161" i="1"/>
  <c r="H161" i="1"/>
  <c r="F626" i="1"/>
  <c r="G626" i="1"/>
  <c r="H626" i="1"/>
  <c r="F742" i="1"/>
  <c r="G742" i="1"/>
  <c r="H742" i="1"/>
  <c r="F671" i="1"/>
  <c r="G671" i="1"/>
  <c r="H671" i="1"/>
  <c r="F242" i="1"/>
  <c r="G242" i="1"/>
  <c r="H242" i="1"/>
  <c r="F241" i="1"/>
  <c r="G241" i="1"/>
  <c r="H241" i="1"/>
  <c r="F698" i="1"/>
  <c r="G698" i="1"/>
  <c r="H698" i="1"/>
  <c r="F662" i="1"/>
  <c r="G662" i="1"/>
  <c r="H662" i="1"/>
  <c r="F875" i="1"/>
  <c r="G875" i="1"/>
  <c r="H875" i="1"/>
  <c r="F679" i="1"/>
  <c r="G679" i="1"/>
  <c r="H679" i="1"/>
  <c r="F761" i="1"/>
  <c r="G761" i="1"/>
  <c r="H761" i="1"/>
  <c r="F683" i="1"/>
  <c r="G683" i="1"/>
  <c r="H683" i="1"/>
  <c r="F677" i="1"/>
  <c r="G677" i="1"/>
  <c r="H677" i="1"/>
  <c r="F1442" i="1"/>
  <c r="G1442" i="1"/>
  <c r="H1442" i="1"/>
  <c r="F361" i="1"/>
  <c r="G361" i="1"/>
  <c r="H361" i="1"/>
  <c r="F660" i="1"/>
  <c r="G660" i="1"/>
  <c r="H660" i="1"/>
  <c r="F1288" i="1"/>
  <c r="G1288" i="1"/>
  <c r="H1288" i="1"/>
  <c r="F1492" i="1"/>
  <c r="G1492" i="1"/>
  <c r="H1492" i="1"/>
  <c r="F352" i="1"/>
  <c r="G352" i="1"/>
  <c r="H352" i="1"/>
  <c r="F1335" i="1"/>
  <c r="G1335" i="1"/>
  <c r="H1335" i="1"/>
  <c r="F722" i="1"/>
  <c r="G722" i="1"/>
  <c r="H722" i="1"/>
  <c r="F399" i="1"/>
  <c r="G399" i="1"/>
  <c r="H399" i="1"/>
  <c r="F1194" i="1"/>
  <c r="G1194" i="1"/>
  <c r="H1194" i="1"/>
  <c r="F1227" i="1"/>
  <c r="G1227" i="1"/>
  <c r="H1227" i="1"/>
  <c r="F870" i="1"/>
  <c r="G870" i="1"/>
  <c r="H870" i="1"/>
  <c r="F1245" i="1"/>
  <c r="G1245" i="1"/>
  <c r="H1245" i="1"/>
  <c r="F830" i="1"/>
  <c r="G830" i="1"/>
  <c r="H830" i="1"/>
  <c r="F1005" i="1"/>
  <c r="G1005" i="1"/>
  <c r="H1005" i="1"/>
  <c r="F624" i="1"/>
  <c r="G624" i="1"/>
  <c r="H624" i="1"/>
  <c r="F1554" i="1"/>
  <c r="G1554" i="1"/>
  <c r="H1554" i="1"/>
  <c r="F1496" i="1"/>
  <c r="G1496" i="1"/>
  <c r="H1496" i="1"/>
  <c r="F195" i="1"/>
  <c r="G195" i="1"/>
  <c r="H195" i="1"/>
  <c r="F664" i="1"/>
  <c r="G664" i="1"/>
  <c r="H664" i="1"/>
  <c r="F1216" i="1"/>
  <c r="G1216" i="1"/>
  <c r="H1216" i="1"/>
  <c r="F1262" i="1"/>
  <c r="G1262" i="1"/>
  <c r="H1262" i="1"/>
  <c r="F1234" i="1"/>
  <c r="G1234" i="1"/>
  <c r="H1234" i="1"/>
  <c r="F962" i="1"/>
  <c r="G962" i="1"/>
  <c r="H962" i="1"/>
  <c r="F600" i="1"/>
  <c r="G600" i="1"/>
  <c r="H600" i="1"/>
  <c r="F438" i="1"/>
  <c r="G438" i="1"/>
  <c r="H438" i="1"/>
  <c r="F911" i="1"/>
  <c r="G911" i="1"/>
  <c r="H911" i="1"/>
  <c r="F1368" i="1"/>
  <c r="G1368" i="1"/>
  <c r="H1368" i="1"/>
  <c r="F395" i="1"/>
  <c r="G395" i="1"/>
  <c r="H395" i="1"/>
  <c r="F393" i="1"/>
  <c r="G393" i="1"/>
  <c r="H393" i="1"/>
  <c r="F1399" i="1"/>
  <c r="G1399" i="1"/>
  <c r="H1399" i="1"/>
  <c r="F270" i="1"/>
  <c r="G270" i="1"/>
  <c r="H270" i="1"/>
  <c r="F828" i="1"/>
  <c r="G828" i="1"/>
  <c r="H828" i="1"/>
  <c r="F829" i="1"/>
  <c r="G829" i="1"/>
  <c r="H829" i="1"/>
  <c r="F404" i="1"/>
  <c r="G404" i="1"/>
  <c r="H404" i="1"/>
  <c r="F357" i="1"/>
  <c r="G357" i="1"/>
  <c r="H357" i="1"/>
  <c r="F21" i="1"/>
  <c r="G21" i="1"/>
  <c r="H21" i="1"/>
  <c r="F1048" i="1"/>
  <c r="G1048" i="1"/>
  <c r="H1048" i="1"/>
  <c r="F693" i="1"/>
  <c r="G693" i="1"/>
  <c r="H693" i="1"/>
  <c r="F864" i="1"/>
  <c r="G864" i="1"/>
  <c r="H864" i="1"/>
  <c r="F704" i="1"/>
  <c r="G704" i="1"/>
  <c r="H704" i="1"/>
  <c r="F1189" i="1"/>
  <c r="G1189" i="1"/>
  <c r="H1189" i="1"/>
  <c r="F1548" i="1"/>
  <c r="G1548" i="1"/>
  <c r="H1548" i="1"/>
  <c r="F261" i="1"/>
  <c r="G261" i="1"/>
  <c r="H261" i="1"/>
  <c r="F83" i="1"/>
  <c r="G83" i="1"/>
  <c r="H83" i="1"/>
  <c r="F177" i="1"/>
  <c r="G177" i="1"/>
  <c r="H177" i="1"/>
  <c r="F702" i="1"/>
  <c r="G702" i="1"/>
  <c r="H702" i="1"/>
  <c r="F1240" i="1"/>
  <c r="G1240" i="1"/>
  <c r="H1240" i="1"/>
  <c r="F394" i="1"/>
  <c r="G394" i="1"/>
  <c r="H394" i="1"/>
  <c r="F774" i="1"/>
  <c r="G774" i="1"/>
  <c r="H774" i="1"/>
  <c r="F1257" i="1"/>
  <c r="G1257" i="1"/>
  <c r="H1257" i="1"/>
  <c r="F247" i="1"/>
  <c r="G247" i="1"/>
  <c r="H247" i="1"/>
  <c r="F748" i="1"/>
  <c r="G748" i="1"/>
  <c r="H748" i="1"/>
  <c r="F95" i="1"/>
  <c r="G95" i="1"/>
  <c r="H95" i="1"/>
  <c r="F390" i="1"/>
  <c r="G390" i="1"/>
  <c r="H390" i="1"/>
  <c r="F1211" i="1"/>
  <c r="G1211" i="1"/>
  <c r="H1211" i="1"/>
  <c r="F392" i="1"/>
  <c r="G392" i="1"/>
  <c r="H392" i="1"/>
  <c r="F957" i="1"/>
  <c r="G957" i="1"/>
  <c r="H957" i="1"/>
  <c r="F699" i="1"/>
  <c r="G699" i="1"/>
  <c r="H699" i="1"/>
  <c r="F700" i="1"/>
  <c r="G700" i="1"/>
  <c r="H700" i="1"/>
  <c r="F1043" i="1"/>
  <c r="G1043" i="1"/>
  <c r="H1043" i="1"/>
  <c r="F657" i="1"/>
  <c r="G657" i="1"/>
  <c r="H657" i="1"/>
  <c r="F572" i="1"/>
  <c r="G572" i="1"/>
  <c r="H572" i="1"/>
  <c r="F469" i="1"/>
  <c r="G469" i="1"/>
  <c r="H469" i="1"/>
  <c r="F713" i="1"/>
  <c r="G713" i="1"/>
  <c r="H713" i="1"/>
  <c r="F111" i="1"/>
  <c r="G111" i="1"/>
  <c r="H111" i="1"/>
  <c r="F714" i="1"/>
  <c r="G714" i="1"/>
  <c r="H714" i="1"/>
  <c r="F706" i="1"/>
  <c r="G706" i="1"/>
  <c r="H706" i="1"/>
  <c r="F206" i="1"/>
  <c r="G206" i="1"/>
  <c r="H206" i="1"/>
  <c r="F715" i="1"/>
  <c r="G715" i="1"/>
  <c r="H715" i="1"/>
  <c r="F56" i="1"/>
  <c r="G56" i="1"/>
  <c r="H56" i="1"/>
  <c r="F591" i="1"/>
  <c r="G591" i="1"/>
  <c r="H591" i="1"/>
  <c r="F1007" i="1"/>
  <c r="G1007" i="1"/>
  <c r="H1007" i="1"/>
  <c r="F1006" i="1"/>
  <c r="G1006" i="1"/>
  <c r="H1006" i="1"/>
  <c r="F148" i="1"/>
  <c r="G148" i="1"/>
  <c r="H148" i="1"/>
  <c r="F351" i="1"/>
  <c r="G351" i="1"/>
  <c r="H351" i="1"/>
  <c r="F1001" i="1"/>
  <c r="G1001" i="1"/>
  <c r="H1001" i="1"/>
  <c r="F1002" i="1"/>
  <c r="G1002" i="1"/>
  <c r="H1002" i="1"/>
  <c r="F1003" i="1"/>
  <c r="G1003" i="1"/>
  <c r="H1003" i="1"/>
  <c r="F145" i="1"/>
  <c r="G145" i="1"/>
  <c r="H145" i="1"/>
  <c r="F530" i="1"/>
  <c r="G530" i="1"/>
  <c r="H530" i="1"/>
  <c r="F114" i="1"/>
  <c r="G114" i="1"/>
  <c r="H114" i="1"/>
  <c r="F1004" i="1"/>
  <c r="G1004" i="1"/>
  <c r="H1004" i="1"/>
  <c r="F667" i="1"/>
  <c r="G667" i="1"/>
  <c r="H667" i="1"/>
  <c r="F264" i="1"/>
  <c r="G264" i="1"/>
  <c r="H264" i="1"/>
  <c r="F669" i="1"/>
  <c r="G669" i="1"/>
  <c r="H669" i="1"/>
  <c r="F353" i="1"/>
  <c r="G353" i="1"/>
  <c r="H353" i="1"/>
  <c r="F346" i="1"/>
  <c r="G346" i="1"/>
  <c r="H346" i="1"/>
  <c r="F520" i="1"/>
  <c r="G520" i="1"/>
  <c r="H520" i="1"/>
  <c r="F1086" i="1"/>
  <c r="G1086" i="1"/>
  <c r="H1086" i="1"/>
  <c r="F1087" i="1"/>
  <c r="G1087" i="1"/>
  <c r="H1087" i="1"/>
  <c r="F131" i="1"/>
  <c r="G131" i="1"/>
  <c r="H131" i="1"/>
  <c r="F1440" i="1"/>
  <c r="G1440" i="1"/>
  <c r="H1440" i="1"/>
  <c r="F342" i="1"/>
  <c r="G342" i="1"/>
  <c r="H342" i="1"/>
  <c r="F1094" i="1"/>
  <c r="G1094" i="1"/>
  <c r="H1094" i="1"/>
  <c r="F1088" i="1"/>
  <c r="G1088" i="1"/>
  <c r="H1088" i="1"/>
  <c r="F1089" i="1"/>
  <c r="G1089" i="1"/>
  <c r="H1089" i="1"/>
  <c r="F737" i="1"/>
  <c r="G737" i="1"/>
  <c r="H737" i="1"/>
  <c r="F723" i="1"/>
  <c r="G723" i="1"/>
  <c r="H723" i="1"/>
  <c r="F104" i="1"/>
  <c r="G104" i="1"/>
  <c r="H104" i="1"/>
  <c r="F769" i="1"/>
  <c r="G769" i="1"/>
  <c r="H769" i="1"/>
  <c r="F1085" i="1"/>
  <c r="G1085" i="1"/>
  <c r="H1085" i="1"/>
  <c r="F194" i="1"/>
  <c r="G194" i="1"/>
  <c r="H194" i="1"/>
  <c r="F166" i="1"/>
  <c r="G166" i="1"/>
  <c r="H166" i="1"/>
  <c r="F791" i="1"/>
  <c r="G791" i="1"/>
  <c r="H791" i="1"/>
  <c r="F517" i="1"/>
  <c r="G517" i="1"/>
  <c r="H517" i="1"/>
  <c r="F1090" i="1"/>
  <c r="G1090" i="1"/>
  <c r="H1090" i="1"/>
  <c r="F1527" i="1"/>
  <c r="G1527" i="1"/>
  <c r="H1527" i="1"/>
  <c r="F1408" i="1"/>
  <c r="G1408" i="1"/>
  <c r="H1408" i="1"/>
  <c r="F1100" i="1"/>
  <c r="G1100" i="1"/>
  <c r="H1100" i="1"/>
  <c r="F91" i="1"/>
  <c r="G91" i="1"/>
  <c r="H91" i="1"/>
  <c r="F1074" i="1"/>
  <c r="G1074" i="1"/>
  <c r="H1074" i="1"/>
  <c r="F187" i="1"/>
  <c r="G187" i="1"/>
  <c r="H187" i="1"/>
  <c r="F356" i="1"/>
  <c r="G356" i="1"/>
  <c r="H356" i="1"/>
  <c r="F1523" i="1"/>
  <c r="G1523" i="1"/>
  <c r="H1523" i="1"/>
  <c r="F1524" i="1"/>
  <c r="G1524" i="1"/>
  <c r="H1524" i="1"/>
  <c r="F975" i="1"/>
  <c r="G975" i="1"/>
  <c r="H975" i="1"/>
  <c r="F883" i="1"/>
  <c r="G883" i="1"/>
  <c r="H883" i="1"/>
  <c r="F1439" i="1"/>
  <c r="G1439" i="1"/>
  <c r="H1439" i="1"/>
  <c r="F882" i="1"/>
  <c r="G882" i="1"/>
  <c r="H882" i="1"/>
  <c r="F734" i="1"/>
  <c r="G734" i="1"/>
  <c r="H734" i="1"/>
  <c r="F1082" i="1"/>
  <c r="G1082" i="1"/>
  <c r="H1082" i="1"/>
  <c r="F1525" i="1"/>
  <c r="G1525" i="1"/>
  <c r="H1525" i="1"/>
  <c r="F976" i="1"/>
  <c r="G976" i="1"/>
  <c r="H976" i="1"/>
  <c r="F203" i="1"/>
  <c r="G203" i="1"/>
  <c r="H203" i="1"/>
  <c r="F90" i="1"/>
  <c r="G90" i="1"/>
  <c r="H90" i="1"/>
  <c r="F1563" i="1"/>
  <c r="G1563" i="1"/>
  <c r="H1563" i="1"/>
  <c r="F670" i="1"/>
  <c r="G670" i="1"/>
  <c r="H670" i="1"/>
  <c r="F360" i="1"/>
  <c r="G360" i="1"/>
  <c r="H360" i="1"/>
  <c r="F1564" i="1"/>
  <c r="G1564" i="1"/>
  <c r="H1564" i="1"/>
  <c r="F1565" i="1"/>
  <c r="G1565" i="1"/>
  <c r="H1565" i="1"/>
  <c r="F663" i="1"/>
  <c r="G663" i="1"/>
  <c r="H663" i="1"/>
  <c r="F661" i="1"/>
  <c r="G661" i="1"/>
  <c r="H661" i="1"/>
  <c r="F1076" i="1"/>
  <c r="G1076" i="1"/>
  <c r="H1076" i="1"/>
  <c r="F1566" i="1"/>
  <c r="G1566" i="1"/>
  <c r="H1566" i="1"/>
  <c r="F1444" i="1"/>
  <c r="G1444" i="1"/>
  <c r="H1444" i="1"/>
  <c r="F281" i="1"/>
  <c r="G281" i="1"/>
  <c r="H281" i="1"/>
  <c r="F73" i="1"/>
  <c r="G73" i="1"/>
  <c r="H73" i="1"/>
  <c r="F1526" i="1"/>
  <c r="G1526" i="1"/>
  <c r="H1526" i="1"/>
  <c r="F1552" i="1"/>
  <c r="G1552" i="1"/>
  <c r="H1552" i="1"/>
  <c r="F1084" i="1"/>
  <c r="G1084" i="1"/>
  <c r="H1084" i="1"/>
  <c r="F280" i="1"/>
  <c r="G280" i="1"/>
  <c r="H280" i="1"/>
  <c r="F621" i="1"/>
  <c r="G621" i="1"/>
  <c r="H621" i="1"/>
  <c r="F146" i="1"/>
  <c r="G146" i="1"/>
  <c r="H146" i="1"/>
  <c r="F885" i="1"/>
  <c r="G885" i="1"/>
  <c r="H885" i="1"/>
  <c r="F636" i="1"/>
  <c r="G636" i="1"/>
  <c r="H636" i="1"/>
  <c r="F1108" i="1"/>
  <c r="G1108" i="1"/>
  <c r="H1108" i="1"/>
  <c r="F1303" i="1"/>
  <c r="G1303" i="1"/>
  <c r="H1303" i="1"/>
  <c r="F1355" i="1"/>
  <c r="G1355" i="1"/>
  <c r="H1355" i="1"/>
  <c r="F1304" i="1"/>
  <c r="G1304" i="1"/>
  <c r="H1304" i="1"/>
  <c r="F1305" i="1"/>
  <c r="G1305" i="1"/>
  <c r="H1305" i="1"/>
  <c r="F1357" i="1"/>
  <c r="G1357" i="1"/>
  <c r="H1357" i="1"/>
  <c r="F1306" i="1"/>
  <c r="G1306" i="1"/>
  <c r="H1306" i="1"/>
  <c r="F1358" i="1"/>
  <c r="G1358" i="1"/>
  <c r="H1358" i="1"/>
  <c r="F1307" i="1"/>
  <c r="G1307" i="1"/>
  <c r="H1307" i="1"/>
  <c r="F1360" i="1"/>
  <c r="G1360" i="1"/>
  <c r="H1360" i="1"/>
  <c r="F1309" i="1"/>
  <c r="G1309" i="1"/>
  <c r="H1309" i="1"/>
  <c r="F1361" i="1"/>
  <c r="G1361" i="1"/>
  <c r="H1361" i="1"/>
  <c r="F1310" i="1"/>
  <c r="G1310" i="1"/>
  <c r="H1310" i="1"/>
  <c r="F1362" i="1"/>
  <c r="G1362" i="1"/>
  <c r="H1362" i="1"/>
  <c r="F1311" i="1"/>
  <c r="G1311" i="1"/>
  <c r="H1311" i="1"/>
  <c r="F1363" i="1"/>
  <c r="G1363" i="1"/>
  <c r="H1363" i="1"/>
  <c r="F1312" i="1"/>
  <c r="G1312" i="1"/>
  <c r="H1312" i="1"/>
  <c r="F1364" i="1"/>
  <c r="G1364" i="1"/>
  <c r="H1364" i="1"/>
  <c r="F1313" i="1"/>
  <c r="G1313" i="1"/>
  <c r="H1313" i="1"/>
  <c r="F623" i="1"/>
  <c r="G623" i="1"/>
  <c r="H623" i="1"/>
  <c r="F666" i="1"/>
  <c r="G666" i="1"/>
  <c r="H666" i="1"/>
  <c r="F398" i="1"/>
  <c r="G398" i="1"/>
  <c r="H398" i="1"/>
  <c r="F1356" i="1"/>
  <c r="G1356" i="1"/>
  <c r="H1356" i="1"/>
  <c r="F1528" i="1"/>
  <c r="G1528" i="1"/>
  <c r="H1528" i="1"/>
  <c r="F132" i="1"/>
  <c r="G132" i="1"/>
  <c r="H132" i="1"/>
  <c r="F1401" i="1"/>
  <c r="G1401" i="1"/>
  <c r="H1401" i="1"/>
  <c r="F1030" i="1"/>
  <c r="G1030" i="1"/>
  <c r="H1030" i="1"/>
  <c r="F1036" i="1"/>
  <c r="G1036" i="1"/>
  <c r="H1036" i="1"/>
  <c r="F1028" i="1"/>
  <c r="G1028" i="1"/>
  <c r="H1028" i="1"/>
  <c r="F1029" i="1"/>
  <c r="G1029" i="1"/>
  <c r="H1029" i="1"/>
  <c r="F1037" i="1"/>
  <c r="G1037" i="1"/>
  <c r="H1037" i="1"/>
  <c r="F1038" i="1"/>
  <c r="G1038" i="1"/>
  <c r="H1038" i="1"/>
  <c r="F1039" i="1"/>
  <c r="G1039" i="1"/>
  <c r="H1039" i="1"/>
  <c r="F343" i="1"/>
  <c r="G343" i="1"/>
  <c r="H343" i="1"/>
  <c r="F739" i="1"/>
  <c r="G739" i="1"/>
  <c r="H739" i="1"/>
  <c r="F735" i="1"/>
  <c r="G735" i="1"/>
  <c r="H735" i="1"/>
  <c r="F516" i="1"/>
  <c r="G516" i="1"/>
  <c r="H516" i="1"/>
  <c r="F1514" i="1"/>
  <c r="G1514" i="1"/>
  <c r="H1514" i="1"/>
  <c r="F897" i="1"/>
  <c r="G897" i="1"/>
  <c r="H897" i="1"/>
  <c r="F324" i="1"/>
  <c r="G324" i="1"/>
  <c r="H324" i="1"/>
  <c r="F1027" i="1"/>
  <c r="G1027" i="1"/>
  <c r="H1027" i="1"/>
  <c r="F1031" i="1"/>
  <c r="G1031" i="1"/>
  <c r="H1031" i="1"/>
  <c r="F1275" i="1"/>
  <c r="G1275" i="1"/>
  <c r="H1275" i="1"/>
  <c r="F202" i="1"/>
  <c r="G202" i="1"/>
  <c r="H202" i="1"/>
  <c r="F1083" i="1"/>
  <c r="G1083" i="1"/>
  <c r="H1083" i="1"/>
  <c r="F1276" i="1"/>
  <c r="G1276" i="1"/>
  <c r="H1276" i="1"/>
  <c r="F1277" i="1"/>
  <c r="G1277" i="1"/>
  <c r="H1277" i="1"/>
  <c r="F1278" i="1"/>
  <c r="G1278" i="1"/>
  <c r="H1278" i="1"/>
  <c r="F658" i="1"/>
  <c r="G658" i="1"/>
  <c r="H658" i="1"/>
  <c r="F1489" i="1"/>
  <c r="G1489" i="1"/>
  <c r="H1489" i="1"/>
  <c r="F1545" i="1"/>
  <c r="G1545" i="1"/>
  <c r="H1545" i="1"/>
  <c r="F1095" i="1"/>
  <c r="G1095" i="1"/>
  <c r="H1095" i="1"/>
  <c r="F790" i="1"/>
  <c r="G790" i="1"/>
  <c r="H790" i="1"/>
  <c r="F113" i="1"/>
  <c r="G113" i="1"/>
  <c r="H113" i="1"/>
  <c r="F118" i="1"/>
  <c r="G118" i="1"/>
  <c r="H118" i="1"/>
  <c r="F129" i="1"/>
  <c r="G129" i="1"/>
  <c r="H129" i="1"/>
  <c r="F596" i="1"/>
  <c r="G596" i="1"/>
  <c r="H596" i="1"/>
  <c r="F366" i="1"/>
  <c r="G366" i="1"/>
  <c r="H366" i="1"/>
  <c r="F788" i="1"/>
  <c r="G788" i="1"/>
  <c r="H788" i="1"/>
  <c r="F789" i="1"/>
  <c r="G789" i="1"/>
  <c r="H789" i="1"/>
  <c r="F1020" i="1"/>
  <c r="G1020" i="1"/>
  <c r="H1020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298" i="1"/>
  <c r="G298" i="1"/>
  <c r="H298" i="1"/>
  <c r="F123" i="1"/>
  <c r="G123" i="1"/>
  <c r="H123" i="1"/>
  <c r="F112" i="1"/>
  <c r="G112" i="1"/>
  <c r="H112" i="1"/>
  <c r="F99" i="1"/>
  <c r="G99" i="1"/>
  <c r="H99" i="1"/>
  <c r="F887" i="1"/>
  <c r="G887" i="1"/>
  <c r="H887" i="1"/>
  <c r="F1098" i="1"/>
  <c r="G1098" i="1"/>
  <c r="H1098" i="1"/>
  <c r="F906" i="1"/>
  <c r="G906" i="1"/>
  <c r="H906" i="1"/>
  <c r="F1400" i="1"/>
  <c r="G1400" i="1"/>
  <c r="H1400" i="1"/>
  <c r="F124" i="1"/>
  <c r="G124" i="1"/>
  <c r="H124" i="1"/>
  <c r="F1093" i="1"/>
  <c r="G1093" i="1"/>
  <c r="H1093" i="1"/>
  <c r="F299" i="1"/>
  <c r="G299" i="1"/>
  <c r="H299" i="1"/>
  <c r="F405" i="1"/>
  <c r="G405" i="1"/>
  <c r="H405" i="1"/>
  <c r="F649" i="1"/>
  <c r="G649" i="1"/>
  <c r="H649" i="1"/>
  <c r="F98" i="1"/>
  <c r="G98" i="1"/>
  <c r="H98" i="1"/>
  <c r="F108" i="1"/>
  <c r="G108" i="1"/>
  <c r="H108" i="1"/>
  <c r="F182" i="1"/>
  <c r="G182" i="1"/>
  <c r="H182" i="1"/>
  <c r="F1035" i="1"/>
  <c r="G1035" i="1"/>
  <c r="H1035" i="1"/>
  <c r="F793" i="1"/>
  <c r="G793" i="1"/>
  <c r="H793" i="1"/>
  <c r="F945" i="1"/>
  <c r="G945" i="1"/>
  <c r="H945" i="1"/>
  <c r="F1169" i="1"/>
  <c r="G1169" i="1"/>
  <c r="H1169" i="1"/>
  <c r="F1533" i="1"/>
  <c r="G1533" i="1"/>
  <c r="H1533" i="1"/>
  <c r="F896" i="1"/>
  <c r="G896" i="1"/>
  <c r="H896" i="1"/>
  <c r="F633" i="1"/>
  <c r="G633" i="1"/>
  <c r="H633" i="1"/>
  <c r="F1759" i="1"/>
  <c r="G1759" i="1"/>
  <c r="H1759" i="1"/>
  <c r="F1534" i="1"/>
  <c r="G1534" i="1"/>
  <c r="H1534" i="1"/>
  <c r="F620" i="1"/>
  <c r="G620" i="1"/>
  <c r="H620" i="1"/>
  <c r="F652" i="1"/>
  <c r="G652" i="1"/>
  <c r="H652" i="1"/>
  <c r="F279" i="1"/>
  <c r="G279" i="1"/>
  <c r="H279" i="1"/>
  <c r="F164" i="1"/>
  <c r="G164" i="1"/>
  <c r="H164" i="1"/>
  <c r="F888" i="1"/>
  <c r="G888" i="1"/>
  <c r="H888" i="1"/>
  <c r="F889" i="1"/>
  <c r="G889" i="1"/>
  <c r="H889" i="1"/>
  <c r="F890" i="1"/>
  <c r="G890" i="1"/>
  <c r="H890" i="1"/>
  <c r="F1507" i="1"/>
  <c r="G1507" i="1"/>
  <c r="H1507" i="1"/>
  <c r="F886" i="1"/>
  <c r="G886" i="1"/>
  <c r="H886" i="1"/>
  <c r="F616" i="1"/>
  <c r="G616" i="1"/>
  <c r="H616" i="1"/>
  <c r="F845" i="1"/>
  <c r="G845" i="1"/>
  <c r="H845" i="1"/>
  <c r="F880" i="1"/>
  <c r="G880" i="1"/>
  <c r="H880" i="1"/>
  <c r="F223" i="1"/>
  <c r="G223" i="1"/>
  <c r="H223" i="1"/>
  <c r="F673" i="1"/>
  <c r="G673" i="1"/>
  <c r="H673" i="1"/>
  <c r="F1532" i="1"/>
  <c r="G1532" i="1"/>
  <c r="H1532" i="1"/>
  <c r="F597" i="1"/>
  <c r="G597" i="1"/>
  <c r="H597" i="1"/>
  <c r="F913" i="1"/>
  <c r="G913" i="1"/>
  <c r="H913" i="1"/>
  <c r="F868" i="1"/>
  <c r="G868" i="1"/>
  <c r="H868" i="1"/>
  <c r="F1296" i="1"/>
  <c r="G1296" i="1"/>
  <c r="H1296" i="1"/>
  <c r="F1297" i="1"/>
  <c r="G1297" i="1"/>
  <c r="H1297" i="1"/>
  <c r="F488" i="1"/>
  <c r="G488" i="1"/>
  <c r="H488" i="1"/>
  <c r="F627" i="1"/>
  <c r="G627" i="1"/>
  <c r="H627" i="1"/>
  <c r="F618" i="1"/>
  <c r="G618" i="1"/>
  <c r="H618" i="1"/>
  <c r="F874" i="1"/>
  <c r="G874" i="1"/>
  <c r="H874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674" i="1"/>
  <c r="G674" i="1"/>
  <c r="H674" i="1"/>
  <c r="F1543" i="1"/>
  <c r="G1543" i="1"/>
  <c r="H1543" i="1"/>
  <c r="F1273" i="1"/>
  <c r="G1273" i="1"/>
  <c r="H1273" i="1"/>
  <c r="F449" i="1"/>
  <c r="G449" i="1"/>
  <c r="H449" i="1"/>
  <c r="F450" i="1"/>
  <c r="G450" i="1"/>
  <c r="H450" i="1"/>
  <c r="F1488" i="1"/>
  <c r="G1488" i="1"/>
  <c r="H1488" i="1"/>
  <c r="F364" i="1"/>
  <c r="G364" i="1"/>
  <c r="H364" i="1"/>
  <c r="F1144" i="1"/>
  <c r="G1144" i="1"/>
  <c r="H1144" i="1"/>
  <c r="F1129" i="1"/>
  <c r="G1129" i="1"/>
  <c r="H1129" i="1"/>
  <c r="F1000" i="1"/>
  <c r="G1000" i="1"/>
  <c r="H1000" i="1"/>
  <c r="F733" i="1"/>
  <c r="G733" i="1"/>
  <c r="H733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731" i="1"/>
  <c r="G731" i="1"/>
  <c r="H731" i="1"/>
  <c r="F898" i="1"/>
  <c r="G898" i="1"/>
  <c r="H898" i="1"/>
  <c r="F899" i="1"/>
  <c r="G899" i="1"/>
  <c r="H899" i="1"/>
  <c r="F1487" i="1"/>
  <c r="G1487" i="1"/>
  <c r="H1487" i="1"/>
  <c r="F1289" i="1"/>
  <c r="G1289" i="1"/>
  <c r="H1289" i="1"/>
  <c r="F1290" i="1"/>
  <c r="G1290" i="1"/>
  <c r="H1290" i="1"/>
  <c r="F189" i="1"/>
  <c r="G189" i="1"/>
  <c r="H189" i="1"/>
  <c r="F1146" i="1"/>
  <c r="G1146" i="1"/>
  <c r="H1146" i="1"/>
  <c r="F1147" i="1"/>
  <c r="G1147" i="1"/>
  <c r="H1147" i="1"/>
  <c r="F1148" i="1"/>
  <c r="G1148" i="1"/>
  <c r="H1148" i="1"/>
  <c r="F1131" i="1"/>
  <c r="G1131" i="1"/>
  <c r="H1131" i="1"/>
  <c r="F1132" i="1"/>
  <c r="G1132" i="1"/>
  <c r="H1132" i="1"/>
  <c r="F1133" i="1"/>
  <c r="G1133" i="1"/>
  <c r="H1133" i="1"/>
  <c r="F974" i="1"/>
  <c r="G974" i="1"/>
  <c r="H974" i="1"/>
  <c r="F942" i="1"/>
  <c r="G942" i="1"/>
  <c r="H942" i="1"/>
  <c r="F944" i="1"/>
  <c r="G944" i="1"/>
  <c r="H944" i="1"/>
  <c r="F382" i="1"/>
  <c r="G382" i="1"/>
  <c r="H382" i="1"/>
  <c r="F630" i="1"/>
  <c r="G630" i="1"/>
  <c r="H630" i="1"/>
  <c r="F943" i="1"/>
  <c r="G943" i="1"/>
  <c r="H943" i="1"/>
  <c r="F387" i="1"/>
  <c r="G387" i="1"/>
  <c r="H387" i="1"/>
  <c r="F1530" i="1"/>
  <c r="G1530" i="1"/>
  <c r="H1530" i="1"/>
  <c r="F301" i="1"/>
  <c r="G301" i="1"/>
  <c r="H301" i="1"/>
  <c r="F1503" i="1"/>
  <c r="G1503" i="1"/>
  <c r="H1503" i="1"/>
  <c r="F348" i="1"/>
  <c r="G348" i="1"/>
  <c r="H348" i="1"/>
  <c r="F157" i="1"/>
  <c r="G157" i="1"/>
  <c r="H157" i="1"/>
  <c r="F337" i="1"/>
  <c r="G337" i="1"/>
  <c r="H337" i="1"/>
  <c r="F1686" i="1"/>
  <c r="G1686" i="1"/>
  <c r="H1686" i="1"/>
  <c r="F209" i="1"/>
  <c r="G209" i="1"/>
  <c r="H209" i="1"/>
  <c r="F282" i="1"/>
  <c r="G282" i="1"/>
  <c r="H282" i="1"/>
  <c r="F1301" i="1"/>
  <c r="G1301" i="1"/>
  <c r="H1301" i="1"/>
  <c r="F1302" i="1"/>
  <c r="G1302" i="1"/>
  <c r="H1302" i="1"/>
  <c r="F1354" i="1"/>
  <c r="G1354" i="1"/>
  <c r="H1354" i="1"/>
  <c r="F926" i="1"/>
  <c r="G926" i="1"/>
  <c r="H926" i="1"/>
  <c r="F1405" i="1"/>
  <c r="G1405" i="1"/>
  <c r="H1405" i="1"/>
  <c r="F927" i="1"/>
  <c r="G927" i="1"/>
  <c r="H927" i="1"/>
  <c r="F1406" i="1"/>
  <c r="G1406" i="1"/>
  <c r="H1406" i="1"/>
  <c r="F928" i="1"/>
  <c r="G928" i="1"/>
  <c r="H928" i="1"/>
  <c r="F1407" i="1"/>
  <c r="G1407" i="1"/>
  <c r="H1407" i="1"/>
  <c r="F929" i="1"/>
  <c r="G929" i="1"/>
  <c r="H929" i="1"/>
  <c r="F930" i="1"/>
  <c r="G930" i="1"/>
  <c r="H930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384" i="1"/>
  <c r="G384" i="1"/>
  <c r="H384" i="1"/>
  <c r="F1490" i="1"/>
  <c r="G1490" i="1"/>
  <c r="H1490" i="1"/>
  <c r="F727" i="1"/>
  <c r="G727" i="1"/>
  <c r="H727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622" i="1"/>
  <c r="G622" i="1"/>
  <c r="H622" i="1"/>
  <c r="F744" i="1"/>
  <c r="G744" i="1"/>
  <c r="H744" i="1"/>
  <c r="F116" i="1"/>
  <c r="G116" i="1"/>
  <c r="H116" i="1"/>
  <c r="F751" i="1"/>
  <c r="G751" i="1"/>
  <c r="H751" i="1"/>
  <c r="F101" i="1"/>
  <c r="G101" i="1"/>
  <c r="H101" i="1"/>
  <c r="F115" i="1"/>
  <c r="G115" i="1"/>
  <c r="H115" i="1"/>
  <c r="F350" i="1"/>
  <c r="G350" i="1"/>
  <c r="H350" i="1"/>
  <c r="F914" i="1"/>
  <c r="G914" i="1"/>
  <c r="H914" i="1"/>
  <c r="F102" i="1"/>
  <c r="G102" i="1"/>
  <c r="H102" i="1"/>
  <c r="F795" i="1"/>
  <c r="G795" i="1"/>
  <c r="H795" i="1"/>
  <c r="F1446" i="1"/>
  <c r="G1446" i="1"/>
  <c r="H1446" i="1"/>
  <c r="F1544" i="1"/>
  <c r="G1544" i="1"/>
  <c r="H1544" i="1"/>
  <c r="F1504" i="1"/>
  <c r="G1504" i="1"/>
  <c r="H1504" i="1"/>
  <c r="F912" i="1"/>
  <c r="G912" i="1"/>
  <c r="H912" i="1"/>
  <c r="F1102" i="1"/>
  <c r="G1102" i="1"/>
  <c r="H1102" i="1"/>
  <c r="F179" i="1"/>
  <c r="G179" i="1"/>
  <c r="H179" i="1"/>
  <c r="F1137" i="1"/>
  <c r="G1137" i="1"/>
  <c r="H1137" i="1"/>
  <c r="F1122" i="1"/>
  <c r="G1122" i="1"/>
  <c r="H1122" i="1"/>
  <c r="F1145" i="1"/>
  <c r="G1145" i="1"/>
  <c r="H1145" i="1"/>
  <c r="F1134" i="1"/>
  <c r="G1134" i="1"/>
  <c r="H1134" i="1"/>
  <c r="F1149" i="1"/>
  <c r="G1149" i="1"/>
  <c r="H1149" i="1"/>
  <c r="F1130" i="1"/>
  <c r="G1130" i="1"/>
  <c r="H1130" i="1"/>
  <c r="F1531" i="1"/>
  <c r="G1531" i="1"/>
  <c r="H1531" i="1"/>
  <c r="F654" i="1"/>
  <c r="G654" i="1"/>
  <c r="H654" i="1"/>
  <c r="F121" i="1"/>
  <c r="G121" i="1"/>
  <c r="H121" i="1"/>
  <c r="F904" i="1"/>
  <c r="G904" i="1"/>
  <c r="H904" i="1"/>
  <c r="F905" i="1"/>
  <c r="G905" i="1"/>
  <c r="H905" i="1"/>
  <c r="F1505" i="1"/>
  <c r="G1505" i="1"/>
  <c r="H1505" i="1"/>
  <c r="F915" i="1"/>
  <c r="G915" i="1"/>
  <c r="H915" i="1"/>
  <c r="F329" i="1"/>
  <c r="G329" i="1"/>
  <c r="H329" i="1"/>
  <c r="F173" i="1"/>
  <c r="G173" i="1"/>
  <c r="H173" i="1"/>
  <c r="F94" i="1"/>
  <c r="G94" i="1"/>
  <c r="H94" i="1"/>
  <c r="F96" i="1"/>
  <c r="G96" i="1"/>
  <c r="H96" i="1"/>
  <c r="F1434" i="1"/>
  <c r="G1434" i="1"/>
  <c r="H1434" i="1"/>
  <c r="F1101" i="1"/>
  <c r="G1101" i="1"/>
  <c r="H1101" i="1"/>
  <c r="F1099" i="1"/>
  <c r="G1099" i="1"/>
  <c r="H1099" i="1"/>
  <c r="F903" i="1"/>
  <c r="G903" i="1"/>
  <c r="H903" i="1"/>
  <c r="F1298" i="1"/>
  <c r="G1298" i="1"/>
  <c r="H1298" i="1"/>
  <c r="F1299" i="1"/>
  <c r="G1299" i="1"/>
  <c r="H1299" i="1"/>
  <c r="F1300" i="1"/>
  <c r="G1300" i="1"/>
  <c r="H1300" i="1"/>
  <c r="F1567" i="1"/>
  <c r="G1567" i="1"/>
  <c r="H1567" i="1"/>
  <c r="F1529" i="1"/>
  <c r="G1529" i="1"/>
  <c r="H1529" i="1"/>
  <c r="F1793" i="1"/>
  <c r="G1793" i="1"/>
  <c r="H1793" i="1"/>
  <c r="F644" i="1"/>
  <c r="G644" i="1"/>
  <c r="H644" i="1"/>
  <c r="F998" i="1"/>
  <c r="G998" i="1"/>
  <c r="H998" i="1"/>
  <c r="F877" i="1"/>
  <c r="G877" i="1"/>
  <c r="H877" i="1"/>
  <c r="F425" i="1"/>
  <c r="G425" i="1"/>
  <c r="H425" i="1"/>
  <c r="F1366" i="1"/>
  <c r="G1366" i="1"/>
  <c r="H1366" i="1"/>
  <c r="F1113" i="1"/>
  <c r="G1113" i="1"/>
  <c r="H1113" i="1"/>
  <c r="F1114" i="1"/>
  <c r="G1114" i="1"/>
  <c r="H1114" i="1"/>
  <c r="F851" i="1"/>
  <c r="G851" i="1"/>
  <c r="H851" i="1"/>
  <c r="F1243" i="1"/>
  <c r="G1243" i="1"/>
  <c r="H1243" i="1"/>
  <c r="F1244" i="1"/>
  <c r="G1244" i="1"/>
  <c r="H1244" i="1"/>
  <c r="F1242" i="1"/>
  <c r="G1242" i="1"/>
  <c r="H1242" i="1"/>
  <c r="F1241" i="1"/>
  <c r="G1241" i="1"/>
  <c r="H1241" i="1"/>
  <c r="F613" i="1"/>
  <c r="G613" i="1"/>
  <c r="H613" i="1"/>
  <c r="F1911" i="1"/>
  <c r="G1911" i="1"/>
  <c r="H1911" i="1"/>
  <c r="F1119" i="1"/>
  <c r="G1119" i="1"/>
  <c r="H1119" i="1"/>
  <c r="F972" i="1"/>
  <c r="G972" i="1"/>
  <c r="H972" i="1"/>
  <c r="F920" i="1"/>
  <c r="G920" i="1"/>
  <c r="H920" i="1"/>
  <c r="F922" i="1"/>
  <c r="G922" i="1"/>
  <c r="H922" i="1"/>
  <c r="F1506" i="1"/>
  <c r="G1506" i="1"/>
  <c r="H1506" i="1"/>
  <c r="F1106" i="1"/>
  <c r="G1106" i="1"/>
  <c r="H1106" i="1"/>
  <c r="F1107" i="1"/>
  <c r="G1107" i="1"/>
  <c r="H1107" i="1"/>
  <c r="F1395" i="1"/>
  <c r="G1395" i="1"/>
  <c r="H1395" i="1"/>
  <c r="F977" i="1"/>
  <c r="G977" i="1"/>
  <c r="H977" i="1"/>
  <c r="F872" i="1"/>
  <c r="G872" i="1"/>
  <c r="H872" i="1"/>
  <c r="F1760" i="1"/>
  <c r="G1760" i="1"/>
  <c r="H1760" i="1"/>
  <c r="F1287" i="1"/>
  <c r="G1287" i="1"/>
  <c r="H1287" i="1"/>
  <c r="F1291" i="1"/>
  <c r="G1291" i="1"/>
  <c r="H1291" i="1"/>
  <c r="F1292" i="1"/>
  <c r="G1292" i="1"/>
  <c r="H1292" i="1"/>
  <c r="F1443" i="1"/>
  <c r="G1443" i="1"/>
  <c r="H1443" i="1"/>
  <c r="F167" i="1"/>
  <c r="G167" i="1"/>
  <c r="H167" i="1"/>
  <c r="F168" i="1"/>
  <c r="G168" i="1"/>
  <c r="H168" i="1"/>
  <c r="F97" i="1"/>
  <c r="G97" i="1"/>
  <c r="H97" i="1"/>
  <c r="F120" i="1"/>
  <c r="G120" i="1"/>
  <c r="H120" i="1"/>
  <c r="F143" i="1"/>
  <c r="G143" i="1"/>
  <c r="H143" i="1"/>
  <c r="F895" i="1"/>
  <c r="G895" i="1"/>
  <c r="H895" i="1"/>
  <c r="F309" i="1"/>
  <c r="G309" i="1"/>
  <c r="H309" i="1"/>
  <c r="F1491" i="1"/>
  <c r="G1491" i="1"/>
  <c r="H1491" i="1"/>
  <c r="F953" i="1"/>
  <c r="G953" i="1"/>
  <c r="H953" i="1"/>
  <c r="F418" i="1"/>
  <c r="G418" i="1"/>
  <c r="H418" i="1"/>
  <c r="F133" i="1"/>
  <c r="G133" i="1"/>
  <c r="H133" i="1"/>
  <c r="F1447" i="1"/>
  <c r="G1447" i="1"/>
  <c r="H1447" i="1"/>
  <c r="F454" i="1"/>
  <c r="G454" i="1"/>
  <c r="H454" i="1"/>
  <c r="F479" i="1"/>
  <c r="G479" i="1"/>
  <c r="H479" i="1"/>
  <c r="F1103" i="1"/>
  <c r="G1103" i="1"/>
  <c r="H1103" i="1"/>
  <c r="F1761" i="1"/>
  <c r="G1761" i="1"/>
  <c r="H1761" i="1"/>
  <c r="F1115" i="1"/>
  <c r="G1115" i="1"/>
  <c r="H1115" i="1"/>
  <c r="F598" i="1"/>
  <c r="G598" i="1"/>
  <c r="H598" i="1"/>
  <c r="F1253" i="1"/>
  <c r="G1253" i="1"/>
  <c r="H1253" i="1"/>
  <c r="F1559" i="1"/>
  <c r="G1559" i="1"/>
  <c r="H1559" i="1"/>
  <c r="F126" i="1"/>
  <c r="G126" i="1"/>
  <c r="H126" i="1"/>
  <c r="F981" i="1"/>
  <c r="G981" i="1"/>
  <c r="H981" i="1"/>
  <c r="F1754" i="1"/>
  <c r="G1754" i="1"/>
  <c r="H1754" i="1"/>
  <c r="F984" i="1"/>
  <c r="G984" i="1"/>
  <c r="H984" i="1"/>
  <c r="F651" i="1"/>
  <c r="G651" i="1"/>
  <c r="H651" i="1"/>
  <c r="F741" i="1"/>
  <c r="G741" i="1"/>
  <c r="H741" i="1"/>
  <c r="F1143" i="1"/>
  <c r="G1143" i="1"/>
  <c r="H1143" i="1"/>
  <c r="F1128" i="1"/>
  <c r="G1128" i="1"/>
  <c r="H1128" i="1"/>
  <c r="F856" i="1"/>
  <c r="G856" i="1"/>
  <c r="H856" i="1"/>
  <c r="F599" i="1"/>
  <c r="G599" i="1"/>
  <c r="H599" i="1"/>
  <c r="F852" i="1"/>
  <c r="G852" i="1"/>
  <c r="H852" i="1"/>
  <c r="F814" i="1"/>
  <c r="G814" i="1"/>
  <c r="H814" i="1"/>
  <c r="F495" i="1"/>
  <c r="G495" i="1"/>
  <c r="H495" i="1"/>
  <c r="F289" i="1"/>
  <c r="G289" i="1"/>
  <c r="H289" i="1"/>
  <c r="F982" i="1"/>
  <c r="G982" i="1"/>
  <c r="H982" i="1"/>
  <c r="F1322" i="1"/>
  <c r="G1322" i="1"/>
  <c r="H1322" i="1"/>
  <c r="F907" i="1"/>
  <c r="G907" i="1"/>
  <c r="H907" i="1"/>
  <c r="F1522" i="1"/>
  <c r="G1522" i="1"/>
  <c r="H1522" i="1"/>
  <c r="F389" i="1"/>
  <c r="G389" i="1"/>
  <c r="H389" i="1"/>
  <c r="F1427" i="1"/>
  <c r="G1427" i="1"/>
  <c r="H1427" i="1"/>
  <c r="F188" i="1"/>
  <c r="G188" i="1"/>
  <c r="H188" i="1"/>
  <c r="F42" i="1"/>
  <c r="G42" i="1"/>
  <c r="H42" i="1"/>
  <c r="F199" i="1"/>
  <c r="G199" i="1"/>
  <c r="H199" i="1"/>
  <c r="F1508" i="1"/>
  <c r="G1508" i="1"/>
  <c r="H1508" i="1"/>
  <c r="F304" i="1"/>
  <c r="G304" i="1"/>
  <c r="H304" i="1"/>
  <c r="F1396" i="1"/>
  <c r="G1396" i="1"/>
  <c r="H1396" i="1"/>
  <c r="F983" i="1"/>
  <c r="G983" i="1"/>
  <c r="H983" i="1"/>
  <c r="F1402" i="1"/>
  <c r="G1402" i="1"/>
  <c r="H1402" i="1"/>
  <c r="F1116" i="1"/>
  <c r="G1116" i="1"/>
  <c r="H1116" i="1"/>
  <c r="F941" i="1"/>
  <c r="G941" i="1"/>
  <c r="H941" i="1"/>
  <c r="F876" i="1"/>
  <c r="G876" i="1"/>
  <c r="H876" i="1"/>
  <c r="F1217" i="1"/>
  <c r="G1217" i="1"/>
  <c r="H1217" i="1"/>
  <c r="F240" i="1"/>
  <c r="G240" i="1"/>
  <c r="H240" i="1"/>
  <c r="F725" i="1"/>
  <c r="G725" i="1"/>
  <c r="H725" i="1"/>
  <c r="F1551" i="1"/>
  <c r="G1551" i="1"/>
  <c r="H1551" i="1"/>
  <c r="F803" i="1"/>
  <c r="G803" i="1"/>
  <c r="H803" i="1"/>
  <c r="F1546" i="1"/>
  <c r="G1546" i="1"/>
  <c r="H1546" i="1"/>
  <c r="F285" i="1"/>
  <c r="G285" i="1"/>
  <c r="H285" i="1"/>
  <c r="F1547" i="1"/>
  <c r="G1547" i="1"/>
  <c r="H1547" i="1"/>
  <c r="F371" i="1"/>
  <c r="G371" i="1"/>
  <c r="H371" i="1"/>
  <c r="F228" i="1"/>
  <c r="G228" i="1"/>
  <c r="H228" i="1"/>
  <c r="F165" i="1"/>
  <c r="G165" i="1"/>
  <c r="H165" i="1"/>
  <c r="F1171" i="1"/>
  <c r="G1171" i="1"/>
  <c r="H1171" i="1"/>
  <c r="F277" i="1"/>
  <c r="G277" i="1"/>
  <c r="H277" i="1"/>
  <c r="F985" i="1"/>
  <c r="G985" i="1"/>
  <c r="H985" i="1"/>
  <c r="F1451" i="1"/>
  <c r="G1451" i="1"/>
  <c r="H1451" i="1"/>
  <c r="F1520" i="1"/>
  <c r="G1520" i="1"/>
  <c r="H1520" i="1"/>
  <c r="F1756" i="1"/>
  <c r="G1756" i="1"/>
  <c r="H1756" i="1"/>
  <c r="F1337" i="1"/>
  <c r="G1337" i="1"/>
  <c r="H1337" i="1"/>
  <c r="F1758" i="1"/>
  <c r="G1758" i="1"/>
  <c r="H1758" i="1"/>
  <c r="F532" i="1"/>
  <c r="G532" i="1"/>
  <c r="H532" i="1"/>
  <c r="F1352" i="1"/>
  <c r="G1352" i="1"/>
  <c r="H1352" i="1"/>
  <c r="F1077" i="1"/>
  <c r="G1077" i="1"/>
  <c r="H1077" i="1"/>
  <c r="F1437" i="1"/>
  <c r="G1437" i="1"/>
  <c r="H1437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064" i="1"/>
  <c r="G1064" i="1"/>
  <c r="H1064" i="1"/>
  <c r="F1224" i="1"/>
  <c r="G1224" i="1"/>
  <c r="H1224" i="1"/>
  <c r="F1225" i="1"/>
  <c r="G1225" i="1"/>
  <c r="H1225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10" i="1"/>
  <c r="G110" i="1"/>
  <c r="H110" i="1"/>
  <c r="F1025" i="1"/>
  <c r="G1025" i="1"/>
  <c r="H1025" i="1"/>
  <c r="F746" i="1"/>
  <c r="G746" i="1"/>
  <c r="H746" i="1"/>
  <c r="F1397" i="1"/>
  <c r="G1397" i="1"/>
  <c r="H1397" i="1"/>
  <c r="F1239" i="1"/>
  <c r="G1239" i="1"/>
  <c r="H1239" i="1"/>
  <c r="F625" i="1"/>
  <c r="G625" i="1"/>
  <c r="H625" i="1"/>
  <c r="F1445" i="1"/>
  <c r="G1445" i="1"/>
  <c r="H1445" i="1"/>
  <c r="F632" i="1"/>
  <c r="G632" i="1"/>
  <c r="H632" i="1"/>
  <c r="F1226" i="1"/>
  <c r="G1226" i="1"/>
  <c r="H1226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631" i="1"/>
  <c r="G631" i="1"/>
  <c r="H631" i="1"/>
  <c r="F1339" i="1"/>
  <c r="G1339" i="1"/>
  <c r="H1339" i="1"/>
  <c r="F1340" i="1"/>
  <c r="G1340" i="1"/>
  <c r="H1340" i="1"/>
  <c r="F1341" i="1"/>
  <c r="G1341" i="1"/>
  <c r="H1341" i="1"/>
  <c r="F1480" i="1"/>
  <c r="G1480" i="1"/>
  <c r="H1480" i="1"/>
  <c r="F378" i="1"/>
  <c r="G378" i="1"/>
  <c r="H378" i="1"/>
  <c r="F486" i="1"/>
  <c r="G486" i="1"/>
  <c r="H486" i="1"/>
  <c r="F344" i="1"/>
  <c r="G344" i="1"/>
  <c r="H344" i="1"/>
  <c r="F1863" i="1"/>
  <c r="G1863" i="1"/>
  <c r="H1863" i="1"/>
  <c r="F141" i="1"/>
  <c r="G141" i="1"/>
  <c r="H141" i="1"/>
  <c r="F854" i="1"/>
  <c r="G854" i="1"/>
  <c r="H854" i="1"/>
  <c r="F1203" i="1"/>
  <c r="G1203" i="1"/>
  <c r="H1203" i="1"/>
  <c r="F1204" i="1"/>
  <c r="G1204" i="1"/>
  <c r="H1204" i="1"/>
  <c r="F1091" i="1"/>
  <c r="G1091" i="1"/>
  <c r="H1091" i="1"/>
  <c r="F933" i="1"/>
  <c r="G933" i="1"/>
  <c r="H933" i="1"/>
  <c r="F1205" i="1"/>
  <c r="G1205" i="1"/>
  <c r="H1205" i="1"/>
  <c r="F1206" i="1"/>
  <c r="G1206" i="1"/>
  <c r="H1206" i="1"/>
  <c r="F1207" i="1"/>
  <c r="G1207" i="1"/>
  <c r="H1207" i="1"/>
  <c r="F1470" i="1"/>
  <c r="G1470" i="1"/>
  <c r="H1470" i="1"/>
  <c r="F873" i="1"/>
  <c r="G873" i="1"/>
  <c r="H873" i="1"/>
  <c r="F1353" i="1"/>
  <c r="G1353" i="1"/>
  <c r="H1353" i="1"/>
  <c r="F52" i="1"/>
  <c r="G52" i="1"/>
  <c r="H52" i="1"/>
  <c r="F505" i="1"/>
  <c r="G505" i="1"/>
  <c r="H505" i="1"/>
  <c r="F513" i="1"/>
  <c r="G513" i="1"/>
  <c r="H513" i="1"/>
  <c r="F924" i="1"/>
  <c r="G924" i="1"/>
  <c r="H924" i="1"/>
  <c r="F615" i="1"/>
  <c r="G615" i="1"/>
  <c r="H615" i="1"/>
  <c r="F1202" i="1"/>
  <c r="G1202" i="1"/>
  <c r="H1202" i="1"/>
  <c r="F149" i="1"/>
  <c r="G149" i="1"/>
  <c r="H149" i="1"/>
  <c r="F850" i="1"/>
  <c r="G850" i="1"/>
  <c r="H850" i="1"/>
  <c r="F1398" i="1"/>
  <c r="G1398" i="1"/>
  <c r="H1398" i="1"/>
  <c r="F1019" i="1"/>
  <c r="G1019" i="1"/>
  <c r="H1019" i="1"/>
  <c r="F128" i="1"/>
  <c r="G128" i="1"/>
  <c r="H128" i="1"/>
  <c r="F500" i="1"/>
  <c r="G500" i="1"/>
  <c r="H500" i="1"/>
  <c r="F1330" i="1"/>
  <c r="G1330" i="1"/>
  <c r="H1330" i="1"/>
  <c r="F198" i="1"/>
  <c r="G198" i="1"/>
  <c r="H198" i="1"/>
  <c r="F485" i="1"/>
  <c r="G485" i="1"/>
  <c r="H485" i="1"/>
  <c r="F1342" i="1"/>
  <c r="G1342" i="1"/>
  <c r="H1342" i="1"/>
  <c r="F1338" i="1"/>
  <c r="G1338" i="1"/>
  <c r="H1338" i="1"/>
  <c r="F523" i="1"/>
  <c r="G523" i="1"/>
  <c r="H523" i="1"/>
  <c r="F359" i="1"/>
  <c r="G359" i="1"/>
  <c r="H359" i="1"/>
  <c r="F494" i="1"/>
  <c r="G494" i="1"/>
  <c r="H494" i="1"/>
  <c r="F1755" i="1"/>
  <c r="G1755" i="1"/>
  <c r="H1755" i="1"/>
  <c r="F1218" i="1"/>
  <c r="G1218" i="1"/>
  <c r="H1218" i="1"/>
  <c r="F603" i="1"/>
  <c r="G603" i="1"/>
  <c r="H603" i="1"/>
  <c r="F150" i="1"/>
  <c r="G150" i="1"/>
  <c r="H150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641" i="1"/>
  <c r="G641" i="1"/>
  <c r="H641" i="1"/>
  <c r="F1367" i="1"/>
  <c r="G1367" i="1"/>
  <c r="H1367" i="1"/>
  <c r="F1092" i="1"/>
  <c r="G1092" i="1"/>
  <c r="H1092" i="1"/>
  <c r="F1026" i="1"/>
  <c r="G1026" i="1"/>
  <c r="H1026" i="1"/>
  <c r="F1379" i="1"/>
  <c r="G1379" i="1"/>
  <c r="H1379" i="1"/>
  <c r="F1033" i="1"/>
  <c r="G1033" i="1"/>
  <c r="H1033" i="1"/>
  <c r="F832" i="1"/>
  <c r="G832" i="1"/>
  <c r="H832" i="1"/>
  <c r="F919" i="1"/>
  <c r="G919" i="1"/>
  <c r="H919" i="1"/>
  <c r="F833" i="1"/>
  <c r="G833" i="1"/>
  <c r="H833" i="1"/>
  <c r="F834" i="1"/>
  <c r="G834" i="1"/>
  <c r="H834" i="1"/>
  <c r="F921" i="1"/>
  <c r="G921" i="1"/>
  <c r="H921" i="1"/>
  <c r="F835" i="1"/>
  <c r="G835" i="1"/>
  <c r="H835" i="1"/>
  <c r="F836" i="1"/>
  <c r="G836" i="1"/>
  <c r="H836" i="1"/>
  <c r="F980" i="1"/>
  <c r="G980" i="1"/>
  <c r="H980" i="1"/>
  <c r="F772" i="1"/>
  <c r="G772" i="1"/>
  <c r="H772" i="1"/>
  <c r="F1555" i="1"/>
  <c r="G1555" i="1"/>
  <c r="H1555" i="1"/>
  <c r="F1498" i="1"/>
  <c r="G1498" i="1"/>
  <c r="H1498" i="1"/>
  <c r="F176" i="1"/>
  <c r="G176" i="1"/>
  <c r="H176" i="1"/>
  <c r="F605" i="1"/>
  <c r="G605" i="1"/>
  <c r="H605" i="1"/>
  <c r="F1475" i="1"/>
  <c r="G1475" i="1"/>
  <c r="H1475" i="1"/>
  <c r="F207" i="1"/>
  <c r="G207" i="1"/>
  <c r="H207" i="1"/>
  <c r="F300" i="1"/>
  <c r="G300" i="1"/>
  <c r="H300" i="1"/>
  <c r="F892" i="1"/>
  <c r="G892" i="1"/>
  <c r="H892" i="1"/>
  <c r="F396" i="1"/>
  <c r="G396" i="1"/>
  <c r="H396" i="1"/>
  <c r="F860" i="1"/>
  <c r="G860" i="1"/>
  <c r="H860" i="1"/>
  <c r="F107" i="1"/>
  <c r="G107" i="1"/>
  <c r="H107" i="1"/>
  <c r="F902" i="1"/>
  <c r="G902" i="1"/>
  <c r="H902" i="1"/>
  <c r="F1476" i="1"/>
  <c r="G1476" i="1"/>
  <c r="H1476" i="1"/>
  <c r="F675" i="1"/>
  <c r="G675" i="1"/>
  <c r="H675" i="1"/>
  <c r="F1572" i="1"/>
  <c r="G1572" i="1"/>
  <c r="H1572" i="1"/>
  <c r="F496" i="1"/>
  <c r="G496" i="1"/>
  <c r="H496" i="1"/>
  <c r="F1034" i="1"/>
  <c r="G1034" i="1"/>
  <c r="H1034" i="1"/>
  <c r="F265" i="1"/>
  <c r="G265" i="1"/>
  <c r="H265" i="1"/>
  <c r="F979" i="1"/>
  <c r="G979" i="1"/>
  <c r="H979" i="1"/>
  <c r="F349" i="1"/>
  <c r="G349" i="1"/>
  <c r="H349" i="1"/>
  <c r="F855" i="1"/>
  <c r="G855" i="1"/>
  <c r="H855" i="1"/>
  <c r="F1426" i="1"/>
  <c r="G1426" i="1"/>
  <c r="H1426" i="1"/>
  <c r="F358" i="1"/>
  <c r="G358" i="1"/>
  <c r="H358" i="1"/>
  <c r="F302" i="1"/>
  <c r="G302" i="1"/>
  <c r="H302" i="1"/>
  <c r="F127" i="1"/>
  <c r="G127" i="1"/>
  <c r="H127" i="1"/>
  <c r="F377" i="1"/>
  <c r="G377" i="1"/>
  <c r="H377" i="1"/>
  <c r="F1294" i="1"/>
  <c r="G1294" i="1"/>
  <c r="H1294" i="1"/>
  <c r="F497" i="1"/>
  <c r="G497" i="1"/>
  <c r="H497" i="1"/>
  <c r="F768" i="1"/>
  <c r="G768" i="1"/>
  <c r="H768" i="1"/>
  <c r="F1477" i="1"/>
  <c r="G1477" i="1"/>
  <c r="H1477" i="1"/>
  <c r="F1295" i="1"/>
  <c r="G1295" i="1"/>
  <c r="H1295" i="1"/>
  <c r="F507" i="1"/>
  <c r="G507" i="1"/>
  <c r="H507" i="1"/>
  <c r="F288" i="1"/>
  <c r="G288" i="1"/>
  <c r="H288" i="1"/>
  <c r="F606" i="1"/>
  <c r="G606" i="1"/>
  <c r="H606" i="1"/>
  <c r="F999" i="1"/>
  <c r="G999" i="1"/>
  <c r="H999" i="1"/>
  <c r="F1236" i="1"/>
  <c r="G1236" i="1"/>
  <c r="H1236" i="1"/>
  <c r="F501" i="1"/>
  <c r="G501" i="1"/>
  <c r="H501" i="1"/>
  <c r="F376" i="1"/>
  <c r="G376" i="1"/>
  <c r="H376" i="1"/>
  <c r="F355" i="1"/>
  <c r="G355" i="1"/>
  <c r="H355" i="1"/>
  <c r="F1513" i="1"/>
  <c r="G1513" i="1"/>
  <c r="H1513" i="1"/>
  <c r="F1271" i="1"/>
  <c r="G1271" i="1"/>
  <c r="H1271" i="1"/>
  <c r="F745" i="1"/>
  <c r="G745" i="1"/>
  <c r="H745" i="1"/>
  <c r="F925" i="1"/>
  <c r="G925" i="1"/>
  <c r="H925" i="1"/>
  <c r="F910" i="1"/>
  <c r="G910" i="1"/>
  <c r="H910" i="1"/>
  <c r="F901" i="1"/>
  <c r="G901" i="1"/>
  <c r="H901" i="1"/>
  <c r="F932" i="1"/>
  <c r="G932" i="1"/>
  <c r="H932" i="1"/>
  <c r="F1795" i="1"/>
  <c r="G1795" i="1"/>
  <c r="H1795" i="1"/>
  <c r="F1796" i="1"/>
  <c r="G1796" i="1"/>
  <c r="H1796" i="1"/>
  <c r="F1797" i="1"/>
  <c r="G1797" i="1"/>
  <c r="H1797" i="1"/>
  <c r="F1162" i="1"/>
  <c r="G1162" i="1"/>
  <c r="H1162" i="1"/>
  <c r="F684" i="1"/>
  <c r="G684" i="1"/>
  <c r="H684" i="1"/>
  <c r="F1164" i="1"/>
  <c r="G1164" i="1"/>
  <c r="H1164" i="1"/>
  <c r="F19" i="1"/>
  <c r="G19" i="1"/>
  <c r="H19" i="1"/>
  <c r="F798" i="1"/>
  <c r="G798" i="1"/>
  <c r="H798" i="1"/>
  <c r="F1794" i="1"/>
  <c r="G1794" i="1"/>
  <c r="H1794" i="1"/>
  <c r="F1135" i="1"/>
  <c r="G1135" i="1"/>
  <c r="H1135" i="1"/>
  <c r="F1136" i="1"/>
  <c r="G1136" i="1"/>
  <c r="H1136" i="1"/>
  <c r="F1120" i="1"/>
  <c r="G1120" i="1"/>
  <c r="H1120" i="1"/>
  <c r="F1121" i="1"/>
  <c r="G1121" i="1"/>
  <c r="H1121" i="1"/>
  <c r="F691" i="1"/>
  <c r="G691" i="1"/>
  <c r="H691" i="1"/>
  <c r="F508" i="1"/>
  <c r="G508" i="1"/>
  <c r="H508" i="1"/>
  <c r="F629" i="1"/>
  <c r="G629" i="1"/>
  <c r="H629" i="1"/>
  <c r="F453" i="1"/>
  <c r="G453" i="1"/>
  <c r="H453" i="1"/>
  <c r="F341" i="1"/>
  <c r="G341" i="1"/>
  <c r="H341" i="1"/>
  <c r="F923" i="1"/>
  <c r="G923" i="1"/>
  <c r="H923" i="1"/>
  <c r="F891" i="1"/>
  <c r="G891" i="1"/>
  <c r="H891" i="1"/>
  <c r="F807" i="1"/>
  <c r="G807" i="1"/>
  <c r="H807" i="1"/>
  <c r="F506" i="1"/>
  <c r="G506" i="1"/>
  <c r="H506" i="1"/>
  <c r="F478" i="1"/>
  <c r="G478" i="1"/>
  <c r="H478" i="1"/>
  <c r="F1196" i="1"/>
  <c r="G1196" i="1"/>
  <c r="H1196" i="1"/>
  <c r="F1197" i="1"/>
  <c r="G1197" i="1"/>
  <c r="H1197" i="1"/>
  <c r="F1198" i="1"/>
  <c r="G1198" i="1"/>
  <c r="H1198" i="1"/>
  <c r="F1193" i="1"/>
  <c r="G1193" i="1"/>
  <c r="H1193" i="1"/>
  <c r="F857" i="1"/>
  <c r="G857" i="1"/>
  <c r="H857" i="1"/>
  <c r="F1478" i="1"/>
  <c r="G1478" i="1"/>
  <c r="H1478" i="1"/>
  <c r="F502" i="1"/>
  <c r="G502" i="1"/>
  <c r="H502" i="1"/>
  <c r="F503" i="1"/>
  <c r="G503" i="1"/>
  <c r="H503" i="1"/>
  <c r="F504" i="1"/>
  <c r="G504" i="1"/>
  <c r="H504" i="1"/>
  <c r="F763" i="1"/>
  <c r="G763" i="1"/>
  <c r="H763" i="1"/>
  <c r="F1336" i="1"/>
  <c r="G1336" i="1"/>
  <c r="H1336" i="1"/>
  <c r="F323" i="1"/>
  <c r="G323" i="1"/>
  <c r="H323" i="1"/>
  <c r="F1762" i="1"/>
  <c r="G1762" i="1"/>
  <c r="H1762" i="1"/>
  <c r="F1512" i="1"/>
  <c r="G1512" i="1"/>
  <c r="H1512" i="1"/>
  <c r="F607" i="1"/>
  <c r="G607" i="1"/>
  <c r="H607" i="1"/>
  <c r="F328" i="1"/>
  <c r="G328" i="1"/>
  <c r="H328" i="1"/>
  <c r="F1385" i="1"/>
  <c r="G1385" i="1"/>
  <c r="H1385" i="1"/>
  <c r="F1386" i="1"/>
  <c r="G1386" i="1"/>
  <c r="H1386" i="1"/>
  <c r="F754" i="1"/>
  <c r="G754" i="1"/>
  <c r="H754" i="1"/>
  <c r="F171" i="1"/>
  <c r="G171" i="1"/>
  <c r="H171" i="1"/>
  <c r="F815" i="1"/>
  <c r="G815" i="1"/>
  <c r="H815" i="1"/>
  <c r="F1539" i="1"/>
  <c r="G1539" i="1"/>
  <c r="H1539" i="1"/>
  <c r="F232" i="1"/>
  <c r="G232" i="1"/>
  <c r="H232" i="1"/>
  <c r="F231" i="1"/>
  <c r="G231" i="1"/>
  <c r="H231" i="1"/>
  <c r="F635" i="1"/>
  <c r="G635" i="1"/>
  <c r="H635" i="1"/>
  <c r="F1462" i="1"/>
  <c r="G1462" i="1"/>
  <c r="H1462" i="1"/>
  <c r="F587" i="1"/>
  <c r="G587" i="1"/>
  <c r="H587" i="1"/>
  <c r="F1285" i="1"/>
  <c r="G1285" i="1"/>
  <c r="H1285" i="1"/>
  <c r="F75" i="1"/>
  <c r="G75" i="1"/>
  <c r="H75" i="1"/>
  <c r="F20" i="1"/>
  <c r="G20" i="1"/>
  <c r="H20" i="1"/>
  <c r="F604" i="1"/>
  <c r="G604" i="1"/>
  <c r="H604" i="1"/>
  <c r="F74" i="1"/>
  <c r="G74" i="1"/>
  <c r="H74" i="1"/>
  <c r="F1195" i="1"/>
  <c r="G1195" i="1"/>
  <c r="H1195" i="1"/>
  <c r="F181" i="1"/>
  <c r="G181" i="1"/>
  <c r="H181" i="1"/>
  <c r="F321" i="1"/>
  <c r="G321" i="1"/>
  <c r="H321" i="1"/>
  <c r="F287" i="1"/>
  <c r="G287" i="1"/>
  <c r="H287" i="1"/>
  <c r="F197" i="1"/>
  <c r="G197" i="1"/>
  <c r="H197" i="1"/>
  <c r="F23" i="1"/>
  <c r="G23" i="1"/>
  <c r="H23" i="1"/>
  <c r="F1248" i="1"/>
  <c r="G1248" i="1"/>
  <c r="H1248" i="1"/>
  <c r="F970" i="1"/>
  <c r="G970" i="1"/>
  <c r="H970" i="1"/>
  <c r="F263" i="1"/>
  <c r="G263" i="1"/>
  <c r="H263" i="1"/>
  <c r="F747" i="1"/>
  <c r="G747" i="1"/>
  <c r="H747" i="1"/>
  <c r="F840" i="1"/>
  <c r="G840" i="1"/>
  <c r="H840" i="1"/>
  <c r="F260" i="1"/>
  <c r="G260" i="1"/>
  <c r="H260" i="1"/>
  <c r="F490" i="1"/>
  <c r="G490" i="1"/>
  <c r="H490" i="1"/>
  <c r="F295" i="1"/>
  <c r="G295" i="1"/>
  <c r="H295" i="1"/>
  <c r="F1510" i="1"/>
  <c r="G1510" i="1"/>
  <c r="H1510" i="1"/>
  <c r="F238" i="1"/>
  <c r="G238" i="1"/>
  <c r="H238" i="1"/>
  <c r="F759" i="1"/>
  <c r="G759" i="1"/>
  <c r="H759" i="1"/>
  <c r="F1286" i="1"/>
  <c r="G1286" i="1"/>
  <c r="H1286" i="1"/>
  <c r="F267" i="1"/>
  <c r="G267" i="1"/>
  <c r="H267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05" i="1"/>
  <c r="G105" i="1"/>
  <c r="H105" i="1"/>
  <c r="F201" i="1"/>
  <c r="G201" i="1"/>
  <c r="H201" i="1"/>
  <c r="F1516" i="1"/>
  <c r="G1516" i="1"/>
  <c r="H1516" i="1"/>
  <c r="F894" i="1"/>
  <c r="G894" i="1"/>
  <c r="H894" i="1"/>
  <c r="F1404" i="1"/>
  <c r="G1404" i="1"/>
  <c r="H1404" i="1"/>
  <c r="F1481" i="1"/>
  <c r="G1481" i="1"/>
  <c r="H1481" i="1"/>
  <c r="F1235" i="1"/>
  <c r="G1235" i="1"/>
  <c r="H1235" i="1"/>
  <c r="F1521" i="1"/>
  <c r="G1521" i="1"/>
  <c r="H1521" i="1"/>
  <c r="F537" i="1"/>
  <c r="G537" i="1"/>
  <c r="H537" i="1"/>
  <c r="F1059" i="1"/>
  <c r="G1059" i="1"/>
  <c r="H1059" i="1"/>
  <c r="F893" i="1"/>
  <c r="G893" i="1"/>
  <c r="H893" i="1"/>
  <c r="F1457" i="1"/>
  <c r="G1457" i="1"/>
  <c r="H1457" i="1"/>
  <c r="F345" i="1"/>
  <c r="G345" i="1"/>
  <c r="H345" i="1"/>
  <c r="F543" i="1"/>
  <c r="G543" i="1"/>
  <c r="H543" i="1"/>
  <c r="F372" i="1"/>
  <c r="G372" i="1"/>
  <c r="H372" i="1"/>
  <c r="F318" i="1"/>
  <c r="G318" i="1"/>
  <c r="H318" i="1"/>
  <c r="F544" i="1"/>
  <c r="G544" i="1"/>
  <c r="H544" i="1"/>
  <c r="F400" i="1"/>
  <c r="G400" i="1"/>
  <c r="H400" i="1"/>
  <c r="F862" i="1"/>
  <c r="G862" i="1"/>
  <c r="H862" i="1"/>
  <c r="F1511" i="1"/>
  <c r="G1511" i="1"/>
  <c r="H1511" i="1"/>
  <c r="F858" i="1"/>
  <c r="G858" i="1"/>
  <c r="H858" i="1"/>
  <c r="F1458" i="1"/>
  <c r="G1458" i="1"/>
  <c r="H1458" i="1"/>
  <c r="F1152" i="1"/>
  <c r="G1152" i="1"/>
  <c r="H1152" i="1"/>
  <c r="F721" i="1"/>
  <c r="G721" i="1"/>
  <c r="H721" i="1"/>
  <c r="F716" i="1"/>
  <c r="G716" i="1"/>
  <c r="H716" i="1"/>
  <c r="F792" i="1"/>
  <c r="G792" i="1"/>
  <c r="H792" i="1"/>
  <c r="F1188" i="1"/>
  <c r="G1188" i="1"/>
  <c r="H1188" i="1"/>
  <c r="F1199" i="1"/>
  <c r="G1199" i="1"/>
  <c r="H1199" i="1"/>
  <c r="F1190" i="1"/>
  <c r="G1190" i="1"/>
  <c r="H1190" i="1"/>
  <c r="F1191" i="1"/>
  <c r="G1191" i="1"/>
  <c r="H1191" i="1"/>
  <c r="F1192" i="1"/>
  <c r="G1192" i="1"/>
  <c r="H1192" i="1"/>
  <c r="F1049" i="1"/>
  <c r="G1049" i="1"/>
  <c r="H1049" i="1"/>
  <c r="F1050" i="1"/>
  <c r="G1050" i="1"/>
  <c r="H1050" i="1"/>
  <c r="F867" i="1"/>
  <c r="G867" i="1"/>
  <c r="H867" i="1"/>
  <c r="F1509" i="1"/>
  <c r="G1509" i="1"/>
  <c r="H1509" i="1"/>
  <c r="F540" i="1"/>
  <c r="G540" i="1"/>
  <c r="H540" i="1"/>
  <c r="F1459" i="1"/>
  <c r="G1459" i="1"/>
  <c r="H1459" i="1"/>
  <c r="F1259" i="1"/>
  <c r="G1259" i="1"/>
  <c r="H1259" i="1"/>
  <c r="F1270" i="1"/>
  <c r="G1270" i="1"/>
  <c r="H1270" i="1"/>
  <c r="F539" i="1"/>
  <c r="G539" i="1"/>
  <c r="H539" i="1"/>
  <c r="F235" i="1"/>
  <c r="G235" i="1"/>
  <c r="H235" i="1"/>
  <c r="F217" i="1"/>
  <c r="G217" i="1"/>
  <c r="H217" i="1"/>
  <c r="F939" i="1"/>
  <c r="G939" i="1"/>
  <c r="H939" i="1"/>
  <c r="F447" i="1"/>
  <c r="G447" i="1"/>
  <c r="H447" i="1"/>
  <c r="F685" i="1"/>
  <c r="G685" i="1"/>
  <c r="H685" i="1"/>
  <c r="F222" i="1"/>
  <c r="G222" i="1"/>
  <c r="H222" i="1"/>
  <c r="F647" i="1"/>
  <c r="G647" i="1"/>
  <c r="H647" i="1"/>
  <c r="F138" i="1"/>
  <c r="G138" i="1"/>
  <c r="H138" i="1"/>
  <c r="F386" i="1"/>
  <c r="G386" i="1"/>
  <c r="H386" i="1"/>
  <c r="F628" i="1"/>
  <c r="G628" i="1"/>
  <c r="H628" i="1"/>
  <c r="F1228" i="1"/>
  <c r="G1228" i="1"/>
  <c r="H1228" i="1"/>
  <c r="F1170" i="1"/>
  <c r="G1170" i="1"/>
  <c r="H1170" i="1"/>
  <c r="F1260" i="1"/>
  <c r="G1260" i="1"/>
  <c r="H1260" i="1"/>
  <c r="F1258" i="1"/>
  <c r="G1258" i="1"/>
  <c r="H1258" i="1"/>
  <c r="F782" i="1"/>
  <c r="G782" i="1"/>
  <c r="H782" i="1"/>
  <c r="F861" i="1"/>
  <c r="G861" i="1"/>
  <c r="H861" i="1"/>
  <c r="F521" i="1"/>
  <c r="G521" i="1"/>
  <c r="H521" i="1"/>
  <c r="F174" i="1"/>
  <c r="G174" i="1"/>
  <c r="H174" i="1"/>
  <c r="F1017" i="1"/>
  <c r="G1017" i="1"/>
  <c r="H1017" i="1"/>
  <c r="F326" i="1"/>
  <c r="G326" i="1"/>
  <c r="H326" i="1"/>
  <c r="F336" i="1"/>
  <c r="G336" i="1"/>
  <c r="H336" i="1"/>
  <c r="F1060" i="1"/>
  <c r="G1060" i="1"/>
  <c r="H1060" i="1"/>
  <c r="F878" i="1"/>
  <c r="G878" i="1"/>
  <c r="H878" i="1"/>
  <c r="F125" i="1"/>
  <c r="G125" i="1"/>
  <c r="H125" i="1"/>
  <c r="F879" i="1"/>
  <c r="G879" i="1"/>
  <c r="H879" i="1"/>
  <c r="F776" i="1"/>
  <c r="G776" i="1"/>
  <c r="H776" i="1"/>
  <c r="F1423" i="1"/>
  <c r="G1423" i="1"/>
  <c r="H1423" i="1"/>
  <c r="F1549" i="1"/>
  <c r="G1549" i="1"/>
  <c r="H1549" i="1"/>
  <c r="F184" i="1"/>
  <c r="G184" i="1"/>
  <c r="H184" i="1"/>
  <c r="F1351" i="1"/>
  <c r="G1351" i="1"/>
  <c r="H1351" i="1"/>
  <c r="F1061" i="1"/>
  <c r="G1061" i="1"/>
  <c r="H1061" i="1"/>
  <c r="F1319" i="1"/>
  <c r="G1319" i="1"/>
  <c r="H1319" i="1"/>
  <c r="F1557" i="1"/>
  <c r="G1557" i="1"/>
  <c r="H1557" i="1"/>
  <c r="F948" i="1"/>
  <c r="G948" i="1"/>
  <c r="H948" i="1"/>
  <c r="F586" i="1"/>
  <c r="G586" i="1"/>
  <c r="H586" i="1"/>
  <c r="F602" i="1"/>
  <c r="G602" i="1"/>
  <c r="H602" i="1"/>
  <c r="F1432" i="1"/>
  <c r="G1432" i="1"/>
  <c r="H1432" i="1"/>
  <c r="F718" i="1"/>
  <c r="G718" i="1"/>
  <c r="H718" i="1"/>
  <c r="F583" i="1"/>
  <c r="G583" i="1"/>
  <c r="H583" i="1"/>
  <c r="F908" i="1"/>
  <c r="G908" i="1"/>
  <c r="H908" i="1"/>
  <c r="F1320" i="1"/>
  <c r="G1320" i="1"/>
  <c r="H1320" i="1"/>
  <c r="F1419" i="1"/>
  <c r="G1419" i="1"/>
  <c r="H1419" i="1"/>
  <c r="F1460" i="1"/>
  <c r="G1460" i="1"/>
  <c r="H1460" i="1"/>
  <c r="F266" i="1"/>
  <c r="G266" i="1"/>
  <c r="H266" i="1"/>
  <c r="F239" i="1"/>
  <c r="G239" i="1"/>
  <c r="H239" i="1"/>
  <c r="F230" i="1"/>
  <c r="G230" i="1"/>
  <c r="H230" i="1"/>
  <c r="F159" i="1"/>
  <c r="G159" i="1"/>
  <c r="H159" i="1"/>
  <c r="F172" i="1"/>
  <c r="G172" i="1"/>
  <c r="H172" i="1"/>
  <c r="F259" i="1"/>
  <c r="G259" i="1"/>
  <c r="H259" i="1"/>
  <c r="F331" i="1"/>
  <c r="G331" i="1"/>
  <c r="H331" i="1"/>
  <c r="F1550" i="1"/>
  <c r="G1550" i="1"/>
  <c r="H1550" i="1"/>
  <c r="F428" i="1"/>
  <c r="G428" i="1"/>
  <c r="H428" i="1"/>
  <c r="F688" i="1"/>
  <c r="G688" i="1"/>
  <c r="H688" i="1"/>
  <c r="F681" i="1"/>
  <c r="G681" i="1"/>
  <c r="H681" i="1"/>
  <c r="F743" i="1"/>
  <c r="G743" i="1"/>
  <c r="H743" i="1"/>
  <c r="F800" i="1"/>
  <c r="G800" i="1"/>
  <c r="H800" i="1"/>
  <c r="F756" i="1"/>
  <c r="G756" i="1"/>
  <c r="H756" i="1"/>
  <c r="F1788" i="1"/>
  <c r="G1788" i="1"/>
  <c r="H1788" i="1"/>
  <c r="F1018" i="1"/>
  <c r="G1018" i="1"/>
  <c r="H1018" i="1"/>
  <c r="F509" i="1"/>
  <c r="G509" i="1"/>
  <c r="H509" i="1"/>
  <c r="F499" i="1"/>
  <c r="G499" i="1"/>
  <c r="H499" i="1"/>
  <c r="F1424" i="1"/>
  <c r="G1424" i="1"/>
  <c r="H1424" i="1"/>
  <c r="F1328" i="1"/>
  <c r="G1328" i="1"/>
  <c r="H1328" i="1"/>
  <c r="F1329" i="1"/>
  <c r="G1329" i="1"/>
  <c r="H1329" i="1"/>
  <c r="F1317" i="1"/>
  <c r="G1317" i="1"/>
  <c r="H1317" i="1"/>
  <c r="F1318" i="1"/>
  <c r="G1318" i="1"/>
  <c r="H1318" i="1"/>
  <c r="F749" i="1"/>
  <c r="G749" i="1"/>
  <c r="H749" i="1"/>
  <c r="F480" i="1"/>
  <c r="G480" i="1"/>
  <c r="H480" i="1"/>
  <c r="F1261" i="1"/>
  <c r="G1261" i="1"/>
  <c r="H1261" i="1"/>
  <c r="F940" i="1"/>
  <c r="G940" i="1"/>
  <c r="H940" i="1"/>
  <c r="F286" i="1"/>
  <c r="G286" i="1"/>
  <c r="H286" i="1"/>
  <c r="F89" i="1"/>
  <c r="G89" i="1"/>
  <c r="H89" i="1"/>
  <c r="F1537" i="1"/>
  <c r="G1537" i="1"/>
  <c r="H1537" i="1"/>
  <c r="F775" i="1"/>
  <c r="G775" i="1"/>
  <c r="H775" i="1"/>
  <c r="F47" i="1"/>
  <c r="G47" i="1"/>
  <c r="H47" i="1"/>
  <c r="F1062" i="1"/>
  <c r="G1062" i="1"/>
  <c r="H106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510" i="1"/>
  <c r="G510" i="1"/>
  <c r="H510" i="1"/>
  <c r="F493" i="1"/>
  <c r="G493" i="1"/>
  <c r="H493" i="1"/>
  <c r="F1237" i="1"/>
  <c r="G1237" i="1"/>
  <c r="H1237" i="1"/>
  <c r="F533" i="1"/>
  <c r="G533" i="1"/>
  <c r="H533" i="1"/>
  <c r="F119" i="1"/>
  <c r="G119" i="1"/>
  <c r="H119" i="1"/>
  <c r="F1560" i="1"/>
  <c r="G1560" i="1"/>
  <c r="H1560" i="1"/>
  <c r="F1200" i="1"/>
  <c r="G1200" i="1"/>
  <c r="H1200" i="1"/>
  <c r="F140" i="1"/>
  <c r="G140" i="1"/>
  <c r="H140" i="1"/>
  <c r="F634" i="1"/>
  <c r="G634" i="1"/>
  <c r="H634" i="1"/>
  <c r="F1502" i="1"/>
  <c r="G1502" i="1"/>
  <c r="H1502" i="1"/>
  <c r="F593" i="1"/>
  <c r="G593" i="1"/>
  <c r="H593" i="1"/>
  <c r="F169" i="1"/>
  <c r="G169" i="1"/>
  <c r="H169" i="1"/>
  <c r="F1536" i="1"/>
  <c r="G1536" i="1"/>
  <c r="H1536" i="1"/>
  <c r="F724" i="1"/>
  <c r="G724" i="1"/>
  <c r="H724" i="1"/>
  <c r="F971" i="1"/>
  <c r="G971" i="1"/>
  <c r="H971" i="1"/>
  <c r="F947" i="1"/>
  <c r="G947" i="1"/>
  <c r="H947" i="1"/>
  <c r="F638" i="1"/>
  <c r="G638" i="1"/>
  <c r="H638" i="1"/>
  <c r="F619" i="1"/>
  <c r="G619" i="1"/>
  <c r="H619" i="1"/>
  <c r="F1486" i="1"/>
  <c r="G1486" i="1"/>
  <c r="H1486" i="1"/>
  <c r="F1377" i="1"/>
  <c r="G1377" i="1"/>
  <c r="H1377" i="1"/>
  <c r="F1378" i="1"/>
  <c r="G1378" i="1"/>
  <c r="H1378" i="1"/>
  <c r="F370" i="1"/>
  <c r="G370" i="1"/>
  <c r="H370" i="1"/>
  <c r="F427" i="1"/>
  <c r="G427" i="1"/>
  <c r="H427" i="1"/>
  <c r="F1500" i="1"/>
  <c r="G1500" i="1"/>
  <c r="H1500" i="1"/>
  <c r="F909" i="1"/>
  <c r="G909" i="1"/>
  <c r="H909" i="1"/>
  <c r="F1463" i="1"/>
  <c r="G1463" i="1"/>
  <c r="H1463" i="1"/>
  <c r="F1238" i="1"/>
  <c r="G1238" i="1"/>
  <c r="H1238" i="1"/>
  <c r="F1562" i="1"/>
  <c r="G1562" i="1"/>
  <c r="H1562" i="1"/>
  <c r="F766" i="1"/>
  <c r="G766" i="1"/>
  <c r="H766" i="1"/>
  <c r="F853" i="1"/>
  <c r="G853" i="1"/>
  <c r="H853" i="1"/>
  <c r="F778" i="1"/>
  <c r="G778" i="1"/>
  <c r="H778" i="1"/>
  <c r="F1428" i="1"/>
  <c r="G1428" i="1"/>
  <c r="H1428" i="1"/>
  <c r="F538" i="1"/>
  <c r="G538" i="1"/>
  <c r="H538" i="1"/>
  <c r="F1403" i="1"/>
  <c r="G1403" i="1"/>
  <c r="H1403" i="1"/>
  <c r="F1369" i="1"/>
  <c r="G1369" i="1"/>
  <c r="H1369" i="1"/>
  <c r="F1538" i="1"/>
  <c r="G1538" i="1"/>
  <c r="H1538" i="1"/>
  <c r="F332" i="1"/>
  <c r="G332" i="1"/>
  <c r="H332" i="1"/>
  <c r="F1791" i="1"/>
  <c r="G1791" i="1"/>
  <c r="H1791" i="1"/>
  <c r="F1365" i="1"/>
  <c r="G1365" i="1"/>
  <c r="H1365" i="1"/>
  <c r="F170" i="1"/>
  <c r="G170" i="1"/>
  <c r="H170" i="1"/>
  <c r="F175" i="1"/>
  <c r="G175" i="1"/>
  <c r="H175" i="1"/>
  <c r="F252" i="1"/>
  <c r="G252" i="1"/>
  <c r="H252" i="1"/>
  <c r="F580" i="1"/>
  <c r="G580" i="1"/>
  <c r="H580" i="1"/>
  <c r="F227" i="1"/>
  <c r="G227" i="1"/>
  <c r="H227" i="1"/>
  <c r="F245" i="1"/>
  <c r="G245" i="1"/>
  <c r="H245" i="1"/>
  <c r="F369" i="1"/>
  <c r="G369" i="1"/>
  <c r="H369" i="1"/>
  <c r="F53" i="1"/>
  <c r="G53" i="1"/>
  <c r="H53" i="1"/>
  <c r="F1789" i="1"/>
  <c r="G1789" i="1"/>
  <c r="H1789" i="1"/>
  <c r="F643" i="1"/>
  <c r="G643" i="1"/>
  <c r="H643" i="1"/>
  <c r="F25" i="1"/>
  <c r="G25" i="1"/>
  <c r="H25" i="1"/>
  <c r="F1485" i="1"/>
  <c r="G1485" i="1"/>
  <c r="H1485" i="1"/>
  <c r="F601" i="1"/>
  <c r="G601" i="1"/>
  <c r="H601" i="1"/>
  <c r="F1247" i="1"/>
  <c r="G1247" i="1"/>
  <c r="H1247" i="1"/>
  <c r="F1265" i="1"/>
  <c r="G1265" i="1"/>
  <c r="H1265" i="1"/>
  <c r="F1266" i="1"/>
  <c r="G1266" i="1"/>
  <c r="H1266" i="1"/>
  <c r="F1540" i="1"/>
  <c r="G1540" i="1"/>
  <c r="H1540" i="1"/>
  <c r="F477" i="1"/>
  <c r="G477" i="1"/>
  <c r="H477" i="1"/>
  <c r="F1267" i="1"/>
  <c r="G1267" i="1"/>
  <c r="H1267" i="1"/>
  <c r="F1268" i="1"/>
  <c r="G1268" i="1"/>
  <c r="H1268" i="1"/>
  <c r="F1269" i="1"/>
  <c r="G1269" i="1"/>
  <c r="H1269" i="1"/>
  <c r="F1422" i="1"/>
  <c r="G1422" i="1"/>
  <c r="H1422" i="1"/>
  <c r="F801" i="1"/>
  <c r="G801" i="1"/>
  <c r="H801" i="1"/>
  <c r="F219" i="1"/>
  <c r="G219" i="1"/>
  <c r="H219" i="1"/>
  <c r="F1687" i="1"/>
  <c r="G1687" i="1"/>
  <c r="H1687" i="1"/>
  <c r="F311" i="1"/>
  <c r="G311" i="1"/>
  <c r="H311" i="1"/>
  <c r="F558" i="1"/>
  <c r="G558" i="1"/>
  <c r="H558" i="1"/>
  <c r="F1790" i="1"/>
  <c r="G1790" i="1"/>
  <c r="H1790" i="1"/>
  <c r="F609" i="1"/>
  <c r="G609" i="1"/>
  <c r="H609" i="1"/>
  <c r="F568" i="1"/>
  <c r="G568" i="1"/>
  <c r="H568" i="1"/>
  <c r="F365" i="1"/>
  <c r="G365" i="1"/>
  <c r="H365" i="1"/>
  <c r="F515" i="1"/>
  <c r="G515" i="1"/>
  <c r="H515" i="1"/>
  <c r="F653" i="1"/>
  <c r="G653" i="1"/>
  <c r="H653" i="1"/>
  <c r="F1201" i="1"/>
  <c r="G1201" i="1"/>
  <c r="H1201" i="1"/>
  <c r="F542" i="1"/>
  <c r="G542" i="1"/>
  <c r="H542" i="1"/>
  <c r="F258" i="1"/>
  <c r="G258" i="1"/>
  <c r="H258" i="1"/>
  <c r="F522" i="1"/>
  <c r="G522" i="1"/>
  <c r="H522" i="1"/>
  <c r="F275" i="1"/>
  <c r="G275" i="1"/>
  <c r="H275" i="1"/>
  <c r="F1414" i="1"/>
  <c r="G1414" i="1"/>
  <c r="H1414" i="1"/>
  <c r="F595" i="1"/>
  <c r="G595" i="1"/>
  <c r="H595" i="1"/>
  <c r="F1483" i="1"/>
  <c r="G1483" i="1"/>
  <c r="H1483" i="1"/>
  <c r="F39" i="1"/>
  <c r="G39" i="1"/>
  <c r="H39" i="1"/>
  <c r="F590" i="1"/>
  <c r="G590" i="1"/>
  <c r="H590" i="1"/>
  <c r="F237" i="1"/>
  <c r="G237" i="1"/>
  <c r="H237" i="1"/>
  <c r="F1910" i="1"/>
  <c r="G1910" i="1"/>
  <c r="H1910" i="1"/>
  <c r="F794" i="1"/>
  <c r="G794" i="1"/>
  <c r="H794" i="1"/>
  <c r="F997" i="1"/>
  <c r="G997" i="1"/>
  <c r="H997" i="1"/>
  <c r="F1163" i="1"/>
  <c r="G1163" i="1"/>
  <c r="H1163" i="1"/>
  <c r="F554" i="1"/>
  <c r="G554" i="1"/>
  <c r="H554" i="1"/>
  <c r="F236" i="1"/>
  <c r="G236" i="1"/>
  <c r="H236" i="1"/>
  <c r="F234" i="1"/>
  <c r="G234" i="1"/>
  <c r="H234" i="1"/>
  <c r="F158" i="1"/>
  <c r="G158" i="1"/>
  <c r="H158" i="1"/>
  <c r="F1425" i="1"/>
  <c r="G1425" i="1"/>
  <c r="H1425" i="1"/>
  <c r="F1430" i="1"/>
  <c r="G1430" i="1"/>
  <c r="H1430" i="1"/>
  <c r="F645" i="1"/>
  <c r="G645" i="1"/>
  <c r="H645" i="1"/>
  <c r="F848" i="1"/>
  <c r="G848" i="1"/>
  <c r="H848" i="1"/>
  <c r="F1517" i="1"/>
  <c r="G1517" i="1"/>
  <c r="H1517" i="1"/>
  <c r="F1515" i="1"/>
  <c r="G1515" i="1"/>
  <c r="H1515" i="1"/>
  <c r="F1186" i="1"/>
  <c r="G1186" i="1"/>
  <c r="H1186" i="1"/>
  <c r="F388" i="1"/>
  <c r="G388" i="1"/>
  <c r="H388" i="1"/>
  <c r="F1073" i="1"/>
  <c r="G1073" i="1"/>
  <c r="H1073" i="1"/>
  <c r="F757" i="1"/>
  <c r="G757" i="1"/>
  <c r="H757" i="1"/>
  <c r="F1415" i="1"/>
  <c r="G1415" i="1"/>
  <c r="H1415" i="1"/>
  <c r="F1436" i="1"/>
  <c r="G1436" i="1"/>
  <c r="H1436" i="1"/>
  <c r="F35" i="1"/>
  <c r="G35" i="1"/>
  <c r="H35" i="1"/>
  <c r="F611" i="1"/>
  <c r="G611" i="1"/>
  <c r="H611" i="1"/>
  <c r="F705" i="1"/>
  <c r="G705" i="1"/>
  <c r="H705" i="1"/>
  <c r="F511" i="1"/>
  <c r="G511" i="1"/>
  <c r="H511" i="1"/>
  <c r="F251" i="1"/>
  <c r="G251" i="1"/>
  <c r="H251" i="1"/>
  <c r="F1256" i="1"/>
  <c r="G1256" i="1"/>
  <c r="H1256" i="1"/>
  <c r="F555" i="1"/>
  <c r="G555" i="1"/>
  <c r="H555" i="1"/>
  <c r="F527" i="1"/>
  <c r="G527" i="1"/>
  <c r="H527" i="1"/>
  <c r="F1484" i="1"/>
  <c r="G1484" i="1"/>
  <c r="H1484" i="1"/>
  <c r="F512" i="1"/>
  <c r="G512" i="1"/>
  <c r="H512" i="1"/>
  <c r="F703" i="1"/>
  <c r="G703" i="1"/>
  <c r="H703" i="1"/>
  <c r="F1072" i="1"/>
  <c r="G1072" i="1"/>
  <c r="H1072" i="1"/>
  <c r="F760" i="1"/>
  <c r="G760" i="1"/>
  <c r="H760" i="1"/>
  <c r="F1183" i="1"/>
  <c r="G1183" i="1"/>
  <c r="H1183" i="1"/>
  <c r="F1518" i="1"/>
  <c r="G1518" i="1"/>
  <c r="H1518" i="1"/>
  <c r="F1541" i="1"/>
  <c r="G1541" i="1"/>
  <c r="H1541" i="1"/>
  <c r="F553" i="1"/>
  <c r="G553" i="1"/>
  <c r="H553" i="1"/>
  <c r="F918" i="1"/>
  <c r="G918" i="1"/>
  <c r="H918" i="1"/>
  <c r="F268" i="1"/>
  <c r="G268" i="1"/>
  <c r="H268" i="1"/>
  <c r="F1495" i="1"/>
  <c r="G1495" i="1"/>
  <c r="H1495" i="1"/>
  <c r="F1187" i="1"/>
  <c r="G1187" i="1"/>
  <c r="H1187" i="1"/>
  <c r="F481" i="1"/>
  <c r="G481" i="1"/>
  <c r="H481" i="1"/>
  <c r="F1482" i="1"/>
  <c r="G1482" i="1"/>
  <c r="H1482" i="1"/>
  <c r="F1263" i="1"/>
  <c r="G1263" i="1"/>
  <c r="H1263" i="1"/>
  <c r="F617" i="1"/>
  <c r="G617" i="1"/>
  <c r="H617" i="1"/>
  <c r="F70" i="1"/>
  <c r="G70" i="1"/>
  <c r="H70" i="1"/>
  <c r="F1181" i="1"/>
  <c r="G1181" i="1"/>
  <c r="H1181" i="1"/>
  <c r="F569" i="1"/>
  <c r="G569" i="1"/>
  <c r="H569" i="1"/>
  <c r="F871" i="1"/>
  <c r="G871" i="1"/>
  <c r="H871" i="1"/>
  <c r="F1213" i="1"/>
  <c r="G1213" i="1"/>
  <c r="H1213" i="1"/>
  <c r="F1214" i="1"/>
  <c r="G1214" i="1"/>
  <c r="H1214" i="1"/>
  <c r="F1215" i="1"/>
  <c r="G1215" i="1"/>
  <c r="H1215" i="1"/>
  <c r="F421" i="1"/>
  <c r="G421" i="1"/>
  <c r="H421" i="1"/>
  <c r="F1246" i="1"/>
  <c r="G1246" i="1"/>
  <c r="H1246" i="1"/>
  <c r="F1182" i="1"/>
  <c r="G1182" i="1"/>
  <c r="H1182" i="1"/>
  <c r="F1420" i="1"/>
  <c r="G1420" i="1"/>
  <c r="H1420" i="1"/>
  <c r="F1212" i="1"/>
  <c r="G1212" i="1"/>
  <c r="H1212" i="1"/>
  <c r="F434" i="1"/>
  <c r="G434" i="1"/>
  <c r="H434" i="1"/>
  <c r="F655" i="1"/>
  <c r="G655" i="1"/>
  <c r="H655" i="1"/>
  <c r="F1468" i="1"/>
  <c r="G1468" i="1"/>
  <c r="H1468" i="1"/>
  <c r="F54" i="1"/>
  <c r="G54" i="1"/>
  <c r="H54" i="1"/>
  <c r="F322" i="1"/>
  <c r="G322" i="1"/>
  <c r="H322" i="1"/>
  <c r="F1327" i="1"/>
  <c r="G1327" i="1"/>
  <c r="H1327" i="1"/>
  <c r="F37" i="1"/>
  <c r="G37" i="1"/>
  <c r="H37" i="1"/>
  <c r="F38" i="1"/>
  <c r="G38" i="1"/>
  <c r="H38" i="1"/>
  <c r="F557" i="1"/>
  <c r="G557" i="1"/>
  <c r="H557" i="1"/>
  <c r="F253" i="1"/>
  <c r="G253" i="1"/>
  <c r="H253" i="1"/>
  <c r="F482" i="1"/>
  <c r="G482" i="1"/>
  <c r="H482" i="1"/>
  <c r="F1316" i="1"/>
  <c r="G1316" i="1"/>
  <c r="H1316" i="1"/>
  <c r="F362" i="1"/>
  <c r="G362" i="1"/>
  <c r="H362" i="1"/>
  <c r="F491" i="1"/>
  <c r="G491" i="1"/>
  <c r="H491" i="1"/>
  <c r="F1220" i="1"/>
  <c r="G1220" i="1"/>
  <c r="H1220" i="1"/>
  <c r="F1222" i="1"/>
  <c r="G1222" i="1"/>
  <c r="H1222" i="1"/>
  <c r="F196" i="1"/>
  <c r="G196" i="1"/>
  <c r="H196" i="1"/>
  <c r="F30" i="1"/>
  <c r="G30" i="1"/>
  <c r="H30" i="1"/>
  <c r="F726" i="1"/>
  <c r="G726" i="1"/>
  <c r="H726" i="1"/>
  <c r="F561" i="1"/>
  <c r="G561" i="1"/>
  <c r="H561" i="1"/>
  <c r="F562" i="1"/>
  <c r="G562" i="1"/>
  <c r="H562" i="1"/>
  <c r="F269" i="1"/>
  <c r="G269" i="1"/>
  <c r="H269" i="1"/>
  <c r="F519" i="1"/>
  <c r="G519" i="1"/>
  <c r="H519" i="1"/>
  <c r="F218" i="1"/>
  <c r="G218" i="1"/>
  <c r="H218" i="1"/>
  <c r="F307" i="1"/>
  <c r="G307" i="1"/>
  <c r="H307" i="1"/>
  <c r="F810" i="1"/>
  <c r="G810" i="1"/>
  <c r="H810" i="1"/>
  <c r="F518" i="1"/>
  <c r="G518" i="1"/>
  <c r="H518" i="1"/>
  <c r="F752" i="1"/>
  <c r="G752" i="1"/>
  <c r="H752" i="1"/>
  <c r="F68" i="1"/>
  <c r="G68" i="1"/>
  <c r="H68" i="1"/>
  <c r="F581" i="1"/>
  <c r="G581" i="1"/>
  <c r="H581" i="1"/>
  <c r="F917" i="1"/>
  <c r="G917" i="1"/>
  <c r="H917" i="1"/>
  <c r="F559" i="1"/>
  <c r="G559" i="1"/>
  <c r="H559" i="1"/>
  <c r="F560" i="1"/>
  <c r="G560" i="1"/>
  <c r="H560" i="1"/>
  <c r="F563" i="1"/>
  <c r="G563" i="1"/>
  <c r="H563" i="1"/>
  <c r="F552" i="1"/>
  <c r="G552" i="1"/>
  <c r="H552" i="1"/>
  <c r="F156" i="1"/>
  <c r="G156" i="1"/>
  <c r="H156" i="1"/>
  <c r="F422" i="1"/>
  <c r="G422" i="1"/>
  <c r="H422" i="1"/>
  <c r="F1467" i="1"/>
  <c r="G1467" i="1"/>
  <c r="H1467" i="1"/>
  <c r="F66" i="1"/>
  <c r="G66" i="1"/>
  <c r="H66" i="1"/>
  <c r="F1065" i="1"/>
  <c r="G1065" i="1"/>
  <c r="H1065" i="1"/>
  <c r="F1433" i="1"/>
  <c r="G1433" i="1"/>
  <c r="H1433" i="1"/>
  <c r="F483" i="1"/>
  <c r="G483" i="1"/>
  <c r="H483" i="1"/>
  <c r="F1223" i="1"/>
  <c r="G1223" i="1"/>
  <c r="H1223" i="1"/>
  <c r="F254" i="1"/>
  <c r="G254" i="1"/>
  <c r="H254" i="1"/>
  <c r="F93" i="1"/>
  <c r="G93" i="1"/>
  <c r="H93" i="1"/>
  <c r="F440" i="1"/>
  <c r="G440" i="1"/>
  <c r="H440" i="1"/>
  <c r="F333" i="1"/>
  <c r="G333" i="1"/>
  <c r="H333" i="1"/>
  <c r="F1449" i="1"/>
  <c r="G1449" i="1"/>
  <c r="H1449" i="1"/>
  <c r="F1221" i="1"/>
  <c r="G1221" i="1"/>
  <c r="H1221" i="1"/>
  <c r="F152" i="1"/>
  <c r="G152" i="1"/>
  <c r="H152" i="1"/>
  <c r="F574" i="1"/>
  <c r="G574" i="1"/>
  <c r="H574" i="1"/>
  <c r="F1219" i="1"/>
  <c r="G1219" i="1"/>
  <c r="H1219" i="1"/>
  <c r="F1264" i="1"/>
  <c r="G1264" i="1"/>
  <c r="H1264" i="1"/>
  <c r="F65" i="1"/>
  <c r="G65" i="1"/>
  <c r="H65" i="1"/>
  <c r="F1210" i="1"/>
  <c r="G1210" i="1"/>
  <c r="H1210" i="1"/>
  <c r="F212" i="1"/>
  <c r="G212" i="1"/>
  <c r="H212" i="1"/>
  <c r="F525" i="1"/>
  <c r="G525" i="1"/>
  <c r="H525" i="1"/>
  <c r="F312" i="1"/>
  <c r="G312" i="1"/>
  <c r="H312" i="1"/>
  <c r="F1474" i="1"/>
  <c r="G1474" i="1"/>
  <c r="H1474" i="1"/>
  <c r="F381" i="1"/>
  <c r="G381" i="1"/>
  <c r="H381" i="1"/>
  <c r="F1058" i="1"/>
  <c r="G1058" i="1"/>
  <c r="H1058" i="1"/>
  <c r="F1069" i="1"/>
  <c r="G1069" i="1"/>
  <c r="H1069" i="1"/>
  <c r="F69" i="1"/>
  <c r="G69" i="1"/>
  <c r="H69" i="1"/>
  <c r="F224" i="1"/>
  <c r="G224" i="1"/>
  <c r="H224" i="1"/>
  <c r="F764" i="1"/>
  <c r="G764" i="1"/>
  <c r="H764" i="1"/>
  <c r="F780" i="1"/>
  <c r="G780" i="1"/>
  <c r="H780" i="1"/>
  <c r="F1272" i="1"/>
  <c r="G1272" i="1"/>
  <c r="H1272" i="1"/>
  <c r="F233" i="1"/>
  <c r="G233" i="1"/>
  <c r="H233" i="1"/>
  <c r="F294" i="1"/>
  <c r="G294" i="1"/>
  <c r="H294" i="1"/>
  <c r="F823" i="1"/>
  <c r="G823" i="1"/>
  <c r="H823" i="1"/>
  <c r="F192" i="1"/>
  <c r="G192" i="1"/>
  <c r="H192" i="1"/>
  <c r="F153" i="1"/>
  <c r="G153" i="1"/>
  <c r="H153" i="1"/>
  <c r="F43" i="1"/>
  <c r="G43" i="1"/>
  <c r="H43" i="1"/>
  <c r="F585" i="1"/>
  <c r="G585" i="1"/>
  <c r="H585" i="1"/>
  <c r="F577" i="1"/>
  <c r="G577" i="1"/>
  <c r="H577" i="1"/>
  <c r="F272" i="1"/>
  <c r="G272" i="1"/>
  <c r="H272" i="1"/>
  <c r="F1501" i="1"/>
  <c r="G1501" i="1"/>
  <c r="H1501" i="1"/>
  <c r="F31" i="1"/>
  <c r="G31" i="1"/>
  <c r="H31" i="1"/>
  <c r="F435" i="1"/>
  <c r="G435" i="1"/>
  <c r="H435" i="1"/>
  <c r="F1431" i="1"/>
  <c r="G1431" i="1"/>
  <c r="H1431" i="1"/>
  <c r="F368" i="1"/>
  <c r="G368" i="1"/>
  <c r="H368" i="1"/>
  <c r="F1465" i="1"/>
  <c r="G1465" i="1"/>
  <c r="H1465" i="1"/>
  <c r="F465" i="1"/>
  <c r="G465" i="1"/>
  <c r="H465" i="1"/>
  <c r="F375" i="1"/>
  <c r="G375" i="1"/>
  <c r="H375" i="1"/>
  <c r="F61" i="1"/>
  <c r="G61" i="1"/>
  <c r="H61" i="1"/>
  <c r="F804" i="1"/>
  <c r="G804" i="1"/>
  <c r="H804" i="1"/>
  <c r="F730" i="1"/>
  <c r="G730" i="1"/>
  <c r="H730" i="1"/>
  <c r="F1472" i="1"/>
  <c r="G1472" i="1"/>
  <c r="H1472" i="1"/>
  <c r="F570" i="1"/>
  <c r="G570" i="1"/>
  <c r="H570" i="1"/>
  <c r="F1558" i="1"/>
  <c r="G1558" i="1"/>
  <c r="H1558" i="1"/>
  <c r="F1044" i="1"/>
  <c r="G1044" i="1"/>
  <c r="H1044" i="1"/>
  <c r="F1046" i="1"/>
  <c r="G1046" i="1"/>
  <c r="H1046" i="1"/>
  <c r="F1045" i="1"/>
  <c r="G1045" i="1"/>
  <c r="H1045" i="1"/>
  <c r="F1047" i="1"/>
  <c r="G1047" i="1"/>
  <c r="H1047" i="1"/>
  <c r="F797" i="1"/>
  <c r="G797" i="1"/>
  <c r="H797" i="1"/>
  <c r="F417" i="1"/>
  <c r="G417" i="1"/>
  <c r="H417" i="1"/>
  <c r="F32" i="1"/>
  <c r="G32" i="1"/>
  <c r="H32" i="1"/>
  <c r="F646" i="1"/>
  <c r="G646" i="1"/>
  <c r="H646" i="1"/>
  <c r="F34" i="1"/>
  <c r="G34" i="1"/>
  <c r="H34" i="1"/>
  <c r="F571" i="1"/>
  <c r="G571" i="1"/>
  <c r="H571" i="1"/>
  <c r="F541" i="1"/>
  <c r="G541" i="1"/>
  <c r="H541" i="1"/>
  <c r="F1765" i="1"/>
  <c r="G1765" i="1"/>
  <c r="H1765" i="1"/>
  <c r="F529" i="1"/>
  <c r="G529" i="1"/>
  <c r="H529" i="1"/>
  <c r="F436" i="1"/>
  <c r="G436" i="1"/>
  <c r="H436" i="1"/>
  <c r="F33" i="1"/>
  <c r="G33" i="1"/>
  <c r="H33" i="1"/>
  <c r="F1469" i="1"/>
  <c r="G1469" i="1"/>
  <c r="H1469" i="1"/>
  <c r="F535" i="1"/>
  <c r="G535" i="1"/>
  <c r="H535" i="1"/>
  <c r="F1416" i="1"/>
  <c r="G1416" i="1"/>
  <c r="H1416" i="1"/>
  <c r="F1066" i="1"/>
  <c r="G1066" i="1"/>
  <c r="H1066" i="1"/>
  <c r="F1466" i="1"/>
  <c r="G1466" i="1"/>
  <c r="H1466" i="1"/>
  <c r="F959" i="1"/>
  <c r="G959" i="1"/>
  <c r="H959" i="1"/>
  <c r="F1067" i="1"/>
  <c r="G1067" i="1"/>
  <c r="H1067" i="1"/>
  <c r="F1068" i="1"/>
  <c r="G1068" i="1"/>
  <c r="H1068" i="1"/>
  <c r="F200" i="1"/>
  <c r="G200" i="1"/>
  <c r="H200" i="1"/>
  <c r="F437" i="1"/>
  <c r="G437" i="1"/>
  <c r="H437" i="1"/>
  <c r="F958" i="1"/>
  <c r="G958" i="1"/>
  <c r="H958" i="1"/>
  <c r="F484" i="1"/>
  <c r="G484" i="1"/>
  <c r="H484" i="1"/>
  <c r="F1042" i="1"/>
  <c r="G1042" i="1"/>
  <c r="H1042" i="1"/>
  <c r="F58" i="1"/>
  <c r="G58" i="1"/>
  <c r="H58" i="1"/>
  <c r="F409" i="1"/>
  <c r="G409" i="1"/>
  <c r="H409" i="1"/>
  <c r="F451" i="1"/>
  <c r="G451" i="1"/>
  <c r="H451" i="1"/>
  <c r="F62" i="1"/>
  <c r="G62" i="1"/>
  <c r="H62" i="1"/>
  <c r="F960" i="1"/>
  <c r="G960" i="1"/>
  <c r="H960" i="1"/>
  <c r="F578" i="1"/>
  <c r="G578" i="1"/>
  <c r="H578" i="1"/>
  <c r="F642" i="1"/>
  <c r="G642" i="1"/>
  <c r="H642" i="1"/>
  <c r="F811" i="1"/>
  <c r="G811" i="1"/>
  <c r="H811" i="1"/>
  <c r="F758" i="1"/>
  <c r="G758" i="1"/>
  <c r="H758" i="1"/>
  <c r="F139" i="1"/>
  <c r="G139" i="1"/>
  <c r="H139" i="1"/>
  <c r="F753" i="1"/>
  <c r="G753" i="1"/>
  <c r="H753" i="1"/>
  <c r="F190" i="1"/>
  <c r="G190" i="1"/>
  <c r="H190" i="1"/>
  <c r="F822" i="1"/>
  <c r="G822" i="1"/>
  <c r="H822" i="1"/>
  <c r="F717" i="1"/>
  <c r="G717" i="1"/>
  <c r="H717" i="1"/>
  <c r="F582" i="1"/>
  <c r="G582" i="1"/>
  <c r="H582" i="1"/>
  <c r="F1394" i="1"/>
  <c r="G1394" i="1"/>
  <c r="H1394" i="1"/>
  <c r="F612" i="1"/>
  <c r="G612" i="1"/>
  <c r="H612" i="1"/>
  <c r="F573" i="1"/>
  <c r="G573" i="1"/>
  <c r="H573" i="1"/>
  <c r="F961" i="1"/>
  <c r="G961" i="1"/>
  <c r="H961" i="1"/>
  <c r="F29" i="1"/>
  <c r="G29" i="1"/>
  <c r="H29" i="1"/>
  <c r="F767" i="1"/>
  <c r="G767" i="1"/>
  <c r="H767" i="1"/>
  <c r="F492" i="1"/>
  <c r="G492" i="1"/>
  <c r="H492" i="1"/>
  <c r="F710" i="1"/>
  <c r="G710" i="1"/>
  <c r="H710" i="1"/>
  <c r="F64" i="1"/>
  <c r="G64" i="1"/>
  <c r="H64" i="1"/>
  <c r="F256" i="1"/>
  <c r="G256" i="1"/>
  <c r="H256" i="1"/>
  <c r="F1464" i="1"/>
  <c r="G1464" i="1"/>
  <c r="H1464" i="1"/>
  <c r="F849" i="1"/>
  <c r="G849" i="1"/>
  <c r="H849" i="1"/>
  <c r="F536" i="1"/>
  <c r="G536" i="1"/>
  <c r="H536" i="1"/>
  <c r="F656" i="1"/>
  <c r="G656" i="1"/>
  <c r="H656" i="1"/>
  <c r="F732" i="1"/>
  <c r="G732" i="1"/>
  <c r="H732" i="1"/>
  <c r="F414" i="1"/>
  <c r="G414" i="1"/>
  <c r="H414" i="1"/>
  <c r="F28" i="1"/>
  <c r="G28" i="1"/>
  <c r="H28" i="1"/>
  <c r="F59" i="1"/>
  <c r="G59" i="1"/>
  <c r="H59" i="1"/>
  <c r="F87" i="1"/>
  <c r="G87" i="1"/>
  <c r="H87" i="1"/>
  <c r="F817" i="1"/>
  <c r="G817" i="1"/>
  <c r="H817" i="1"/>
  <c r="F86" i="1"/>
  <c r="G86" i="1"/>
  <c r="H86" i="1"/>
  <c r="F383" i="1"/>
  <c r="G383" i="1"/>
  <c r="H383" i="1"/>
  <c r="F842" i="1"/>
  <c r="G842" i="1"/>
  <c r="H842" i="1"/>
  <c r="F1450" i="1"/>
  <c r="G1450" i="1"/>
  <c r="H1450" i="1"/>
  <c r="F843" i="1"/>
  <c r="G843" i="1"/>
  <c r="H843" i="1"/>
  <c r="F965" i="1"/>
  <c r="G965" i="1"/>
  <c r="H965" i="1"/>
  <c r="F838" i="1"/>
  <c r="G838" i="1"/>
  <c r="H838" i="1"/>
  <c r="F220" i="1"/>
  <c r="G220" i="1"/>
  <c r="H220" i="1"/>
  <c r="F963" i="1"/>
  <c r="G963" i="1"/>
  <c r="H963" i="1"/>
  <c r="F968" i="1"/>
  <c r="G968" i="1"/>
  <c r="H968" i="1"/>
  <c r="F225" i="1"/>
  <c r="G225" i="1"/>
  <c r="H225" i="1"/>
  <c r="F250" i="1"/>
  <c r="G250" i="1"/>
  <c r="H250" i="1"/>
  <c r="F799" i="1"/>
  <c r="G799" i="1"/>
  <c r="H799" i="1"/>
  <c r="F707" i="1"/>
  <c r="G707" i="1"/>
  <c r="H707" i="1"/>
  <c r="F1070" i="1"/>
  <c r="G1070" i="1"/>
  <c r="H1070" i="1"/>
  <c r="F966" i="1"/>
  <c r="G966" i="1"/>
  <c r="H966" i="1"/>
  <c r="F466" i="1"/>
  <c r="G466" i="1"/>
  <c r="H466" i="1"/>
  <c r="F291" i="1"/>
  <c r="G291" i="1"/>
  <c r="H291" i="1"/>
  <c r="F467" i="1"/>
  <c r="G467" i="1"/>
  <c r="H467" i="1"/>
  <c r="F413" i="1"/>
  <c r="G413" i="1"/>
  <c r="H413" i="1"/>
  <c r="F338" i="1"/>
  <c r="G338" i="1"/>
  <c r="H338" i="1"/>
  <c r="F579" i="1"/>
  <c r="G579" i="1"/>
  <c r="H579" i="1"/>
  <c r="F316" i="1"/>
  <c r="G316" i="1"/>
  <c r="H316" i="1"/>
  <c r="F967" i="1"/>
  <c r="G967" i="1"/>
  <c r="H967" i="1"/>
  <c r="F812" i="1"/>
  <c r="G812" i="1"/>
  <c r="H812" i="1"/>
  <c r="F846" i="1"/>
  <c r="G846" i="1"/>
  <c r="H846" i="1"/>
  <c r="F63" i="1"/>
  <c r="G63" i="1"/>
  <c r="H63" i="1"/>
  <c r="F216" i="1"/>
  <c r="G216" i="1"/>
  <c r="H216" i="1"/>
  <c r="F524" i="1"/>
  <c r="G524" i="1"/>
  <c r="H524" i="1"/>
  <c r="F320" i="1"/>
  <c r="G320" i="1"/>
  <c r="H320" i="1"/>
  <c r="F468" i="1"/>
  <c r="G468" i="1"/>
  <c r="H468" i="1"/>
  <c r="F60" i="1"/>
  <c r="G60" i="1"/>
  <c r="H60" i="1"/>
  <c r="F969" i="1"/>
  <c r="G969" i="1"/>
  <c r="H969" i="1"/>
  <c r="F339" i="1"/>
  <c r="G339" i="1"/>
  <c r="H339" i="1"/>
  <c r="F859" i="1"/>
  <c r="G859" i="1"/>
  <c r="H859" i="1"/>
  <c r="F380" i="1"/>
  <c r="G380" i="1"/>
  <c r="H380" i="1"/>
  <c r="F205" i="1"/>
  <c r="G205" i="1"/>
  <c r="H205" i="1"/>
  <c r="F575" i="1"/>
  <c r="G575" i="1"/>
  <c r="H575" i="1"/>
  <c r="F1493" i="1"/>
  <c r="G1493" i="1"/>
  <c r="H1493" i="1"/>
  <c r="F865" i="1"/>
  <c r="G865" i="1"/>
  <c r="H865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424" i="1"/>
  <c r="G424" i="1"/>
  <c r="H424" i="1"/>
  <c r="F183" i="1"/>
  <c r="G183" i="1"/>
  <c r="H183" i="1"/>
  <c r="F327" i="1"/>
  <c r="G327" i="1"/>
  <c r="H327" i="1"/>
  <c r="F594" i="1"/>
  <c r="G594" i="1"/>
  <c r="H594" i="1"/>
  <c r="F441" i="1"/>
  <c r="G441" i="1"/>
  <c r="H441" i="1"/>
  <c r="F720" i="1"/>
  <c r="G720" i="1"/>
  <c r="H720" i="1"/>
  <c r="F1392" i="1"/>
  <c r="G1392" i="1"/>
  <c r="H1392" i="1"/>
  <c r="F78" i="1"/>
  <c r="G78" i="1"/>
  <c r="H78" i="1"/>
  <c r="F708" i="1"/>
  <c r="G708" i="1"/>
  <c r="H708" i="1"/>
  <c r="F229" i="1"/>
  <c r="G229" i="1"/>
  <c r="H229" i="1"/>
  <c r="F276" i="1"/>
  <c r="G276" i="1"/>
  <c r="H276" i="1"/>
  <c r="F709" i="1"/>
  <c r="G709" i="1"/>
  <c r="H709" i="1"/>
  <c r="F839" i="1"/>
  <c r="G839" i="1"/>
  <c r="H839" i="1"/>
  <c r="F1456" i="1"/>
  <c r="G1456" i="1"/>
  <c r="H1456" i="1"/>
  <c r="F354" i="1"/>
  <c r="G354" i="1"/>
  <c r="H354" i="1"/>
  <c r="F528" i="1"/>
  <c r="G528" i="1"/>
  <c r="H528" i="1"/>
  <c r="F614" i="1"/>
  <c r="G614" i="1"/>
  <c r="H614" i="1"/>
  <c r="F781" i="1"/>
  <c r="G781" i="1"/>
  <c r="H781" i="1"/>
  <c r="F1071" i="1"/>
  <c r="G1071" i="1"/>
  <c r="H1071" i="1"/>
  <c r="F1556" i="1"/>
  <c r="G1556" i="1"/>
  <c r="H1556" i="1"/>
  <c r="F410" i="1"/>
  <c r="G410" i="1"/>
  <c r="H410" i="1"/>
  <c r="F243" i="1"/>
  <c r="G243" i="1"/>
  <c r="H243" i="1"/>
  <c r="F551" i="1"/>
  <c r="G551" i="1"/>
  <c r="H551" i="1"/>
  <c r="F1454" i="1"/>
  <c r="G1454" i="1"/>
  <c r="H1454" i="1"/>
  <c r="F956" i="1"/>
  <c r="G956" i="1"/>
  <c r="H956" i="1"/>
  <c r="F1254" i="1"/>
  <c r="G1254" i="1"/>
  <c r="H1254" i="1"/>
  <c r="F458" i="1"/>
  <c r="G458" i="1"/>
  <c r="H458" i="1"/>
  <c r="F1255" i="1"/>
  <c r="G1255" i="1"/>
  <c r="H1255" i="1"/>
  <c r="F193" i="1"/>
  <c r="G193" i="1"/>
  <c r="H193" i="1"/>
  <c r="F471" i="1"/>
  <c r="G471" i="1"/>
  <c r="H471" i="1"/>
  <c r="F964" i="1"/>
  <c r="G964" i="1"/>
  <c r="H964" i="1"/>
  <c r="F1314" i="1"/>
  <c r="G1314" i="1"/>
  <c r="H1314" i="1"/>
  <c r="F784" i="1"/>
  <c r="G784" i="1"/>
  <c r="H784" i="1"/>
  <c r="F293" i="1"/>
  <c r="G293" i="1"/>
  <c r="H293" i="1"/>
  <c r="F821" i="1"/>
  <c r="G821" i="1"/>
  <c r="H821" i="1"/>
  <c r="F809" i="1"/>
  <c r="G809" i="1"/>
  <c r="H809" i="1"/>
  <c r="F226" i="1"/>
  <c r="G226" i="1"/>
  <c r="H226" i="1"/>
  <c r="F1056" i="1"/>
  <c r="G1056" i="1"/>
  <c r="H1056" i="1"/>
  <c r="F214" i="1"/>
  <c r="G214" i="1"/>
  <c r="H214" i="1"/>
  <c r="F452" i="1"/>
  <c r="G452" i="1"/>
  <c r="H452" i="1"/>
  <c r="F531" i="1"/>
  <c r="G531" i="1"/>
  <c r="H531" i="1"/>
  <c r="F426" i="1"/>
  <c r="G426" i="1"/>
  <c r="H426" i="1"/>
  <c r="F317" i="1"/>
  <c r="G317" i="1"/>
  <c r="H317" i="1"/>
  <c r="F457" i="1"/>
  <c r="G457" i="1"/>
  <c r="H457" i="1"/>
  <c r="F514" i="1"/>
  <c r="G514" i="1"/>
  <c r="H514" i="1"/>
  <c r="F472" i="1"/>
  <c r="G472" i="1"/>
  <c r="H472" i="1"/>
  <c r="F719" i="1"/>
  <c r="G719" i="1"/>
  <c r="H719" i="1"/>
  <c r="F1418" i="1"/>
  <c r="G1418" i="1"/>
  <c r="H1418" i="1"/>
  <c r="F991" i="1"/>
  <c r="G991" i="1"/>
  <c r="H991" i="1"/>
  <c r="F690" i="1"/>
  <c r="G690" i="1"/>
  <c r="H690" i="1"/>
  <c r="F474" i="1"/>
  <c r="G474" i="1"/>
  <c r="H474" i="1"/>
  <c r="F443" i="1"/>
  <c r="G443" i="1"/>
  <c r="H443" i="1"/>
  <c r="F1535" i="1"/>
  <c r="G1535" i="1"/>
  <c r="H1535" i="1"/>
  <c r="F330" i="1"/>
  <c r="G330" i="1"/>
  <c r="H330" i="1"/>
  <c r="F186" i="1"/>
  <c r="G186" i="1"/>
  <c r="H186" i="1"/>
  <c r="F1315" i="1"/>
  <c r="G1315" i="1"/>
  <c r="H1315" i="1"/>
  <c r="F210" i="1"/>
  <c r="G210" i="1"/>
  <c r="H210" i="1"/>
  <c r="F802" i="1"/>
  <c r="G802" i="1"/>
  <c r="H802" i="1"/>
  <c r="F439" i="1"/>
  <c r="G439" i="1"/>
  <c r="H439" i="1"/>
  <c r="F813" i="1"/>
  <c r="G813" i="1"/>
  <c r="H813" i="1"/>
  <c r="F36" i="1"/>
  <c r="G36" i="1"/>
  <c r="H36" i="1"/>
  <c r="F1421" i="1"/>
  <c r="G1421" i="1"/>
  <c r="H1421" i="1"/>
  <c r="F335" i="1"/>
  <c r="G335" i="1"/>
  <c r="H335" i="1"/>
  <c r="F374" i="1"/>
  <c r="G374" i="1"/>
  <c r="H374" i="1"/>
  <c r="F610" i="1"/>
  <c r="G610" i="1"/>
  <c r="H610" i="1"/>
  <c r="F841" i="1"/>
  <c r="G841" i="1"/>
  <c r="H841" i="1"/>
  <c r="F576" i="1"/>
  <c r="G576" i="1"/>
  <c r="H576" i="1"/>
  <c r="F1473" i="1"/>
  <c r="G1473" i="1"/>
  <c r="H1473" i="1"/>
  <c r="F213" i="1"/>
  <c r="G213" i="1"/>
  <c r="H213" i="1"/>
  <c r="F637" i="1"/>
  <c r="G637" i="1"/>
  <c r="H637" i="1"/>
  <c r="F67" i="1"/>
  <c r="G67" i="1"/>
  <c r="H67" i="1"/>
  <c r="F475" i="1"/>
  <c r="G475" i="1"/>
  <c r="H475" i="1"/>
  <c r="F442" i="1"/>
  <c r="G442" i="1"/>
  <c r="H442" i="1"/>
  <c r="F444" i="1"/>
  <c r="G444" i="1"/>
  <c r="H444" i="1"/>
  <c r="F808" i="1"/>
  <c r="G808" i="1"/>
  <c r="H808" i="1"/>
  <c r="F27" i="1"/>
  <c r="G27" i="1"/>
  <c r="H27" i="1"/>
  <c r="F1785" i="1"/>
  <c r="G1785" i="1"/>
  <c r="H1785" i="1"/>
  <c r="F81" i="1"/>
  <c r="G81" i="1"/>
  <c r="H8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711" i="1"/>
  <c r="G711" i="1"/>
  <c r="H711" i="1"/>
  <c r="F1209" i="1"/>
  <c r="G1209" i="1"/>
  <c r="H1209" i="1"/>
  <c r="F470" i="1"/>
  <c r="G470" i="1"/>
  <c r="H470" i="1"/>
  <c r="F246" i="1"/>
  <c r="G246" i="1"/>
  <c r="H246" i="1"/>
  <c r="F40" i="1"/>
  <c r="G40" i="1"/>
  <c r="H40" i="1"/>
  <c r="F1208" i="1"/>
  <c r="G1208" i="1"/>
  <c r="H1208" i="1"/>
  <c r="F1040" i="1"/>
  <c r="G1040" i="1"/>
  <c r="H1040" i="1"/>
  <c r="F1752" i="1"/>
  <c r="G1752" i="1"/>
  <c r="H1752" i="1"/>
  <c r="F15" i="1"/>
  <c r="G15" i="1"/>
  <c r="H15" i="1"/>
  <c r="F155" i="1"/>
  <c r="G155" i="1"/>
  <c r="H155" i="1"/>
  <c r="F608" i="1"/>
  <c r="G608" i="1"/>
  <c r="H608" i="1"/>
  <c r="F589" i="1"/>
  <c r="G589" i="1"/>
  <c r="H589" i="1"/>
  <c r="F71" i="1"/>
  <c r="G71" i="1"/>
  <c r="H71" i="1"/>
  <c r="F787" i="1"/>
  <c r="G787" i="1"/>
  <c r="H787" i="1"/>
  <c r="F476" i="1"/>
  <c r="G476" i="1"/>
  <c r="H476" i="1"/>
  <c r="F1429" i="1"/>
  <c r="G1429" i="1"/>
  <c r="H1429" i="1"/>
  <c r="F1582" i="1"/>
  <c r="G1582" i="1"/>
  <c r="H1582" i="1"/>
  <c r="F445" i="1"/>
  <c r="G445" i="1"/>
  <c r="H445" i="1"/>
  <c r="F249" i="1"/>
  <c r="G249" i="1"/>
  <c r="H249" i="1"/>
  <c r="F534" i="1"/>
  <c r="G534" i="1"/>
  <c r="H534" i="1"/>
  <c r="F866" i="1"/>
  <c r="G866" i="1"/>
  <c r="H866" i="1"/>
  <c r="F82" i="1"/>
  <c r="G82" i="1"/>
  <c r="H82" i="1"/>
  <c r="F325" i="1"/>
  <c r="G325" i="1"/>
  <c r="H325" i="1"/>
  <c r="F584" i="1"/>
  <c r="G584" i="1"/>
  <c r="H584" i="1"/>
  <c r="F473" i="1"/>
  <c r="G473" i="1"/>
  <c r="H473" i="1"/>
  <c r="F765" i="1"/>
  <c r="G765" i="1"/>
  <c r="H765" i="1"/>
  <c r="F423" i="1"/>
  <c r="G423" i="1"/>
  <c r="H423" i="1"/>
  <c r="F639" i="1"/>
  <c r="G639" i="1"/>
  <c r="H639" i="1"/>
  <c r="F17" i="1"/>
  <c r="G17" i="1"/>
  <c r="H17" i="1"/>
  <c r="F215" i="1"/>
  <c r="G215" i="1"/>
  <c r="H215" i="1"/>
  <c r="F818" i="1"/>
  <c r="G818" i="1"/>
  <c r="H818" i="1"/>
  <c r="F549" i="1"/>
  <c r="G549" i="1"/>
  <c r="H549" i="1"/>
  <c r="F48" i="1"/>
  <c r="G48" i="1"/>
  <c r="H48" i="1"/>
  <c r="F1787" i="1"/>
  <c r="G1787" i="1"/>
  <c r="H1787" i="1"/>
  <c r="F88" i="1"/>
  <c r="G88" i="1"/>
  <c r="H88" i="1"/>
  <c r="F1057" i="1"/>
  <c r="G1057" i="1"/>
  <c r="H1057" i="1"/>
  <c r="F1041" i="1"/>
  <c r="G1041" i="1"/>
  <c r="H1041" i="1"/>
  <c r="F1393" i="1"/>
  <c r="G1393" i="1"/>
  <c r="H1393" i="1"/>
  <c r="F1764" i="1"/>
  <c r="G1764" i="1"/>
  <c r="H1764" i="1"/>
  <c r="F13" i="1"/>
  <c r="G13" i="1"/>
  <c r="H13" i="1"/>
  <c r="F550" i="1"/>
  <c r="G550" i="1"/>
  <c r="H550" i="1"/>
  <c r="F11" i="1"/>
  <c r="G11" i="1"/>
  <c r="H11" i="1"/>
  <c r="F863" i="1"/>
  <c r="G863" i="1"/>
  <c r="H863" i="1"/>
  <c r="F1412" i="1"/>
  <c r="G1412" i="1"/>
  <c r="H1412" i="1"/>
  <c r="F1455" i="1"/>
  <c r="G1455" i="1"/>
  <c r="H1455" i="1"/>
  <c r="F14" i="1"/>
  <c r="G14" i="1"/>
  <c r="H14" i="1"/>
  <c r="F57" i="1"/>
  <c r="G57" i="1"/>
  <c r="H57" i="1"/>
  <c r="F6" i="1"/>
  <c r="G6" i="1"/>
  <c r="H6" i="1"/>
  <c r="F292" i="1"/>
  <c r="G292" i="1"/>
  <c r="H292" i="1"/>
  <c r="F84" i="1"/>
  <c r="G84" i="1"/>
  <c r="H84" i="1"/>
  <c r="F77" i="1"/>
  <c r="G77" i="1"/>
  <c r="H77" i="1"/>
  <c r="F526" i="1"/>
  <c r="G526" i="1"/>
  <c r="H526" i="1"/>
  <c r="F954" i="1"/>
  <c r="G954" i="1"/>
  <c r="H954" i="1"/>
  <c r="F1448" i="1"/>
  <c r="G1448" i="1"/>
  <c r="H1448" i="1"/>
  <c r="F313" i="1"/>
  <c r="G313" i="1"/>
  <c r="H313" i="1"/>
  <c r="F785" i="1"/>
  <c r="G785" i="1"/>
  <c r="H785" i="1"/>
  <c r="F989" i="1"/>
  <c r="G989" i="1"/>
  <c r="H989" i="1"/>
  <c r="F274" i="1"/>
  <c r="G274" i="1"/>
  <c r="H274" i="1"/>
  <c r="F762" i="1"/>
  <c r="G762" i="1"/>
  <c r="H762" i="1"/>
  <c r="F255" i="1"/>
  <c r="G255" i="1"/>
  <c r="H255" i="1"/>
  <c r="F824" i="1"/>
  <c r="G824" i="1"/>
  <c r="H824" i="1"/>
  <c r="F26" i="1"/>
  <c r="G26" i="1"/>
  <c r="H26" i="1"/>
  <c r="F10" i="1"/>
  <c r="G10" i="1"/>
  <c r="H10" i="1"/>
  <c r="F185" i="1"/>
  <c r="G185" i="1"/>
  <c r="H185" i="1"/>
  <c r="F248" i="1"/>
  <c r="G248" i="1"/>
  <c r="H248" i="1"/>
  <c r="F565" i="1"/>
  <c r="G565" i="1"/>
  <c r="H565" i="1"/>
  <c r="F955" i="1"/>
  <c r="G955" i="1"/>
  <c r="H955" i="1"/>
  <c r="F7" i="1"/>
  <c r="G7" i="1"/>
  <c r="H7" i="1"/>
  <c r="F729" i="1"/>
  <c r="G729" i="1"/>
  <c r="H729" i="1"/>
  <c r="F640" i="1"/>
  <c r="G640" i="1"/>
  <c r="H640" i="1"/>
  <c r="F407" i="1"/>
  <c r="G407" i="1"/>
  <c r="H407" i="1"/>
  <c r="F415" i="1"/>
  <c r="G415" i="1"/>
  <c r="H415" i="1"/>
  <c r="F273" i="1"/>
  <c r="G273" i="1"/>
  <c r="H273" i="1"/>
  <c r="F3" i="1"/>
  <c r="G3" i="1"/>
  <c r="H3" i="1"/>
  <c r="F420" i="1"/>
  <c r="G420" i="1"/>
  <c r="H420" i="1"/>
  <c r="F51" i="1"/>
  <c r="G51" i="1"/>
  <c r="H51" i="1"/>
  <c r="F8" i="1"/>
  <c r="G8" i="1"/>
  <c r="H8" i="1"/>
  <c r="F567" i="1"/>
  <c r="G567" i="1"/>
  <c r="H567" i="1"/>
  <c r="F806" i="1"/>
  <c r="G806" i="1"/>
  <c r="H806" i="1"/>
  <c r="F5" i="1"/>
  <c r="G5" i="1"/>
  <c r="H5" i="1"/>
  <c r="F290" i="1"/>
  <c r="G290" i="1"/>
  <c r="H290" i="1"/>
  <c r="F55" i="1"/>
  <c r="G55" i="1"/>
  <c r="H55" i="1"/>
  <c r="F433" i="1"/>
  <c r="G433" i="1"/>
  <c r="H433" i="1"/>
  <c r="F4" i="1"/>
  <c r="G4" i="1"/>
  <c r="H4" i="1"/>
  <c r="F9" i="1"/>
  <c r="G9" i="1"/>
  <c r="H9" i="1"/>
  <c r="F76" i="1"/>
  <c r="G76" i="1"/>
  <c r="H76" i="1"/>
  <c r="F319" i="1"/>
  <c r="G319" i="1"/>
  <c r="H319" i="1"/>
  <c r="F837" i="1"/>
  <c r="G837" i="1"/>
  <c r="H837" i="1"/>
  <c r="F844" i="1"/>
  <c r="G844" i="1"/>
  <c r="H844" i="1"/>
  <c r="F825" i="1"/>
  <c r="G825" i="1"/>
  <c r="H825" i="1"/>
  <c r="F990" i="1"/>
  <c r="G990" i="1"/>
  <c r="H990" i="1"/>
  <c r="F431" i="1"/>
  <c r="G431" i="1"/>
  <c r="H431" i="1"/>
  <c r="F416" i="1"/>
  <c r="G416" i="1"/>
  <c r="H416" i="1"/>
  <c r="F1417" i="1"/>
  <c r="G1417" i="1"/>
  <c r="H1417" i="1"/>
  <c r="F820" i="1"/>
  <c r="G820" i="1"/>
  <c r="H820" i="1"/>
  <c r="F1751" i="1"/>
  <c r="G1751" i="1"/>
  <c r="H1751" i="1"/>
  <c r="F805" i="1"/>
  <c r="G805" i="1"/>
  <c r="H805" i="1"/>
  <c r="F464" i="1"/>
  <c r="G464" i="1"/>
  <c r="H464" i="1"/>
  <c r="F271" i="1"/>
  <c r="G271" i="1"/>
  <c r="H271" i="1"/>
  <c r="F786" i="1"/>
  <c r="G786" i="1"/>
  <c r="H786" i="1"/>
  <c r="F779" i="1"/>
  <c r="G779" i="1"/>
  <c r="H779" i="1"/>
  <c r="F456" i="1"/>
  <c r="G456" i="1"/>
  <c r="H456" i="1"/>
  <c r="F408" i="1"/>
  <c r="G408" i="1"/>
  <c r="H408" i="1"/>
  <c r="F412" i="1"/>
  <c r="G412" i="1"/>
  <c r="H412" i="1"/>
  <c r="F566" i="1"/>
  <c r="G566" i="1"/>
  <c r="H566" i="1"/>
  <c r="F462" i="1"/>
  <c r="G462" i="1"/>
  <c r="H462" i="1"/>
  <c r="F315" i="1"/>
  <c r="G315" i="1"/>
  <c r="H315" i="1"/>
  <c r="F1452" i="1"/>
  <c r="G1452" i="1"/>
  <c r="H1452" i="1"/>
  <c r="F455" i="1"/>
  <c r="G455" i="1"/>
  <c r="H455" i="1"/>
  <c r="F12" i="1"/>
  <c r="G12" i="1"/>
  <c r="H12" i="1"/>
  <c r="F819" i="1"/>
  <c r="G819" i="1"/>
  <c r="H819" i="1"/>
  <c r="F1786" i="1"/>
  <c r="G1786" i="1"/>
  <c r="H1786" i="1"/>
  <c r="F411" i="1"/>
  <c r="G411" i="1"/>
  <c r="H411" i="1"/>
  <c r="F211" i="1"/>
  <c r="G211" i="1"/>
  <c r="H211" i="1"/>
  <c r="F16" i="1"/>
  <c r="G16" i="1"/>
  <c r="H16" i="1"/>
  <c r="F986" i="1"/>
  <c r="G986" i="1"/>
  <c r="H986" i="1"/>
  <c r="F988" i="1"/>
  <c r="G988" i="1"/>
  <c r="H988" i="1"/>
  <c r="F44" i="1"/>
  <c r="G44" i="1"/>
  <c r="H44" i="1"/>
  <c r="F419" i="1"/>
  <c r="G419" i="1"/>
  <c r="H419" i="1"/>
  <c r="F2" i="1"/>
  <c r="G2" i="1"/>
  <c r="H2" i="1"/>
  <c r="F463" i="1"/>
  <c r="G463" i="1"/>
  <c r="H463" i="1"/>
  <c r="F432" i="1"/>
  <c r="G432" i="1"/>
  <c r="H432" i="1"/>
  <c r="F1703" i="1"/>
  <c r="G1703" i="1"/>
  <c r="H1703" i="1"/>
  <c r="F1767" i="1"/>
  <c r="G1767" i="1"/>
  <c r="H1767" i="1"/>
  <c r="F987" i="1"/>
  <c r="G987" i="1"/>
  <c r="H987" i="1"/>
  <c r="G1799" i="1"/>
  <c r="H1799" i="1"/>
  <c r="F1799" i="1"/>
</calcChain>
</file>

<file path=xl/sharedStrings.xml><?xml version="1.0" encoding="utf-8"?>
<sst xmlns="http://schemas.openxmlformats.org/spreadsheetml/2006/main" count="15197" uniqueCount="3934">
  <si>
    <t>000-10000-2000</t>
  </si>
  <si>
    <t>NMA - BOA - FT &amp; FTC Staff Basic Pay</t>
  </si>
  <si>
    <t>000-10000-2003</t>
  </si>
  <si>
    <t>NMA - BOA - FT &amp; FTC Staff Ers NI</t>
  </si>
  <si>
    <t>000-10000-2005</t>
  </si>
  <si>
    <t>NMA - BOA - FT &amp; FTC Staff Ers Pension</t>
  </si>
  <si>
    <t>000-10000-2101</t>
  </si>
  <si>
    <t>NMA - BOA - Severance &amp; Reorganisation</t>
  </si>
  <si>
    <t>000-10000-2200</t>
  </si>
  <si>
    <t>NMA - BOA - Agency Labour General</t>
  </si>
  <si>
    <t>000-10000-3002</t>
  </si>
  <si>
    <t>NMA - BOA - Petrol &amp; Mileage</t>
  </si>
  <si>
    <t>000-10000-3003</t>
  </si>
  <si>
    <t>NMA - BOA - Vehicle Rental</t>
  </si>
  <si>
    <t>000-10000-3006</t>
  </si>
  <si>
    <t>NMA - BOA - Air Travel</t>
  </si>
  <si>
    <t>000-10000-3007</t>
  </si>
  <si>
    <t>NMA - BOA - Rail &amp; Tube Travel</t>
  </si>
  <si>
    <t>000-10000-3008</t>
  </si>
  <si>
    <t>NMA - BOA - Taxis</t>
  </si>
  <si>
    <t>000-10000-3009</t>
  </si>
  <si>
    <t>NMA - BOA - Accommodation</t>
  </si>
  <si>
    <t>000-10000-3015</t>
  </si>
  <si>
    <t>NMA - BOA - Expenses</t>
  </si>
  <si>
    <t>000-10000-3021</t>
  </si>
  <si>
    <t>NMA - BOA - Committee &amp; Working Party Meetings</t>
  </si>
  <si>
    <t>000-10000-3022</t>
  </si>
  <si>
    <t>NMA - BOA - Travel &amp; Accom President</t>
  </si>
  <si>
    <t>000-10000-3023</t>
  </si>
  <si>
    <t>NMA - BOA - Travel &amp; Accom Committees</t>
  </si>
  <si>
    <t>000-10000-3040</t>
  </si>
  <si>
    <t>NMA - BOA - Entertaining Staff</t>
  </si>
  <si>
    <t>000-10000-3041</t>
  </si>
  <si>
    <t>NMA - BOA - Entertaining Secretariat</t>
  </si>
  <si>
    <t>000-10000-3042</t>
  </si>
  <si>
    <t>NMA - BOA - Entertaining Clients &amp; Suppliers</t>
  </si>
  <si>
    <t>000-10000-3043</t>
  </si>
  <si>
    <t>NMA - BOA - Staff Events</t>
  </si>
  <si>
    <t>000-10000-3080</t>
  </si>
  <si>
    <t>NMA - BOA - Staff Recruitment &amp; Advertising</t>
  </si>
  <si>
    <t>000-10000-3083</t>
  </si>
  <si>
    <t>NMA - BOA - Staff Welfare</t>
  </si>
  <si>
    <t>000-10000-3085</t>
  </si>
  <si>
    <t>NMA - BOA - Professional Memberships</t>
  </si>
  <si>
    <t>000-10000-3109</t>
  </si>
  <si>
    <t>NMA - BOA - Postage, Packaging &amp; Couriers</t>
  </si>
  <si>
    <t>000-10000-3136</t>
  </si>
  <si>
    <t>NMA - BOA - Sky TV</t>
  </si>
  <si>
    <t>000-10000-3390</t>
  </si>
  <si>
    <t>NMA - BOA - Donations UK</t>
  </si>
  <si>
    <t>000-10000-3406</t>
  </si>
  <si>
    <t>NMA - BOA - Pro Fees Legal Fees</t>
  </si>
  <si>
    <t>000-10000-3435</t>
  </si>
  <si>
    <t>NMA - BOA - Pro Fees HR Advice</t>
  </si>
  <si>
    <t>000-10000-4406</t>
  </si>
  <si>
    <t>NMA - BOA - Running Costs 4GER</t>
  </si>
  <si>
    <t>000-10000-4650</t>
  </si>
  <si>
    <t>NMA - BOA - Projects (Non Estates) Rev Exp</t>
  </si>
  <si>
    <t>000-10000-4700</t>
  </si>
  <si>
    <t>NMA - BOA - Internal Catering/Overhead Recharges</t>
  </si>
  <si>
    <t>000-12000-2000</t>
  </si>
  <si>
    <t>NMA - HUM - FT &amp; FTC Staff Basic Pay</t>
  </si>
  <si>
    <t>000-12000-2003</t>
  </si>
  <si>
    <t>NMA - HUM - FT &amp; FTC Staff Ers NI</t>
  </si>
  <si>
    <t>000-12000-2005</t>
  </si>
  <si>
    <t>NMA - HUM - FT &amp; FTC Staff Ers Pension</t>
  </si>
  <si>
    <t>000-12000-3008</t>
  </si>
  <si>
    <t>NMA - HUM - Taxis</t>
  </si>
  <si>
    <t>000-12000-3080</t>
  </si>
  <si>
    <t>NMA - HUM - Staff Recruitment &amp; Advertising</t>
  </si>
  <si>
    <t>000-12000-3081</t>
  </si>
  <si>
    <t>NMA - HUM - Staff Training</t>
  </si>
  <si>
    <t>000-12000-3083</t>
  </si>
  <si>
    <t>NMA - HUM - Staff Welfare</t>
  </si>
  <si>
    <t>000-12000-3085</t>
  </si>
  <si>
    <t>NMA - HUM - Professional Memberships</t>
  </si>
  <si>
    <t>000-12000-3435</t>
  </si>
  <si>
    <t>NMA - HUM - Pro Fees HR Advice</t>
  </si>
  <si>
    <t>000-13000-2000</t>
  </si>
  <si>
    <t>NMA - INF - FT &amp; FTC Staff Basic Pay</t>
  </si>
  <si>
    <t>000-13000-2003</t>
  </si>
  <si>
    <t>NMA - INF - FT &amp; FTC Staff Ers NI</t>
  </si>
  <si>
    <t>000-13000-2005</t>
  </si>
  <si>
    <t>NMA - INF - FT &amp; FTC Staff Ers Pension</t>
  </si>
  <si>
    <t>000-13000-2200</t>
  </si>
  <si>
    <t>NMA - INF - Agency Labour General</t>
  </si>
  <si>
    <t>000-13000-3007</t>
  </si>
  <si>
    <t>NMA - INF - Rail &amp; Tube Travel</t>
  </si>
  <si>
    <t>000-13000-3008</t>
  </si>
  <si>
    <t>NMA - INF - Taxis</t>
  </si>
  <si>
    <t>000-13000-3009</t>
  </si>
  <si>
    <t>NMA - INF - Accommodation</t>
  </si>
  <si>
    <t>000-13000-3015</t>
  </si>
  <si>
    <t>NMA - INF - Expenses</t>
  </si>
  <si>
    <t>000-13000-3040</t>
  </si>
  <si>
    <t>NMA - INF - Entertaining Staff</t>
  </si>
  <si>
    <t>000-13000-3081</t>
  </si>
  <si>
    <t>NMA - INF - Staff Training</t>
  </si>
  <si>
    <t>000-13000-3109</t>
  </si>
  <si>
    <t>NMA - INF - Postage, Packaging &amp; Couriers</t>
  </si>
  <si>
    <t>000-13000-3139</t>
  </si>
  <si>
    <t>NMA - INF - Sundry Expenses</t>
  </si>
  <si>
    <t>000-13000-3200</t>
  </si>
  <si>
    <t>NMA - INF - IT Hardware &amp; Consumables</t>
  </si>
  <si>
    <t>000-13000-3201</t>
  </si>
  <si>
    <t>NMA - INF - IT Annual Licences &amp; Support</t>
  </si>
  <si>
    <t>000-13000-3202</t>
  </si>
  <si>
    <t>NMA - INF - IT Ad Hoc Support &amp; Development</t>
  </si>
  <si>
    <t>000-13000-3230</t>
  </si>
  <si>
    <t>NMA - INF - Telephones</t>
  </si>
  <si>
    <t>000-13000-4551</t>
  </si>
  <si>
    <t>NMA - INF - Equipment Purchases &lt; 1,000</t>
  </si>
  <si>
    <t>000-13000-4650</t>
  </si>
  <si>
    <t>NMA - INF - Projects (Non Estates) Rev Exp</t>
  </si>
  <si>
    <t>000-13000-4700</t>
  </si>
  <si>
    <t>NMA - INF - Internal Catering/Overhead Recharges</t>
  </si>
  <si>
    <t>000-20000-2000</t>
  </si>
  <si>
    <t>NMA - TIC - FT &amp; FTC Staff Basic Pay</t>
  </si>
  <si>
    <t>000-20000-2002</t>
  </si>
  <si>
    <t>NMA - TIC - FT &amp; FTC Staff Bonus</t>
  </si>
  <si>
    <t>000-20000-2003</t>
  </si>
  <si>
    <t>NMA - TIC - FT &amp; FTC Staff Ers NI</t>
  </si>
  <si>
    <t>000-20000-2004</t>
  </si>
  <si>
    <t>NMA - TIC - FT &amp; FTC Staff Ers NI Bonus</t>
  </si>
  <si>
    <t>000-20000-2005</t>
  </si>
  <si>
    <t>NMA - TIC - FT &amp; FTC Staff Ers Pension</t>
  </si>
  <si>
    <t>000-20000-3007</t>
  </si>
  <si>
    <t>NMA - TIC - Rail &amp; Tube Travel</t>
  </si>
  <si>
    <t>000-20000-3009</t>
  </si>
  <si>
    <t>NMA - TIC - Accommodation</t>
  </si>
  <si>
    <t>000-20000-3015</t>
  </si>
  <si>
    <t>NMA - TIC - Expenses</t>
  </si>
  <si>
    <t>000-20000-3139</t>
  </si>
  <si>
    <t>NMA - TIC - Sundry Expenses</t>
  </si>
  <si>
    <t>000-21000-0001</t>
  </si>
  <si>
    <t>NMA - MEM - Subs FM Inner Town</t>
  </si>
  <si>
    <t>000-21000-0002</t>
  </si>
  <si>
    <t>NMA - MEM - Subs FM Outer Town</t>
  </si>
  <si>
    <t>000-21000-0003</t>
  </si>
  <si>
    <t>NMA - MEM - Subs FM Country</t>
  </si>
  <si>
    <t>000-21000-0004</t>
  </si>
  <si>
    <t>NMA - MEM - Subs FM Over 75</t>
  </si>
  <si>
    <t>000-21000-0005</t>
  </si>
  <si>
    <t>NMA - MEM - Subs FM Under 30</t>
  </si>
  <si>
    <t>000-21000-0006</t>
  </si>
  <si>
    <t>NMA - MEM - Subs FM Schoolmaster</t>
  </si>
  <si>
    <t>000-21000-0007</t>
  </si>
  <si>
    <t>NMA - MEM - Subs FM Abroad List</t>
  </si>
  <si>
    <t>000-21000-0008</t>
  </si>
  <si>
    <t>NMA - MEM - Subs FM Senior</t>
  </si>
  <si>
    <t>000-21000-0009</t>
  </si>
  <si>
    <t>NMA - MEM - Subs FM Out Match</t>
  </si>
  <si>
    <t>000-21000-0020</t>
  </si>
  <si>
    <t>NMA - MEM - Subs AM Inner Town</t>
  </si>
  <si>
    <t>000-21000-0021</t>
  </si>
  <si>
    <t>NMA - MEM - Subs AM Outer Town</t>
  </si>
  <si>
    <t>000-21000-0022</t>
  </si>
  <si>
    <t>NMA - MEM - Subs AM Country</t>
  </si>
  <si>
    <t>000-21000-0023</t>
  </si>
  <si>
    <t>NMA - MEM - Subs AM Under 30</t>
  </si>
  <si>
    <t>000-21000-0024</t>
  </si>
  <si>
    <t>NMA - MEM - Subs AM Schoolmaster</t>
  </si>
  <si>
    <t>000-21000-0025</t>
  </si>
  <si>
    <t>NMA - MEM - Subs AM Abroad List</t>
  </si>
  <si>
    <t>000-21000-0030</t>
  </si>
  <si>
    <t>NMA - MEM - Subs LM 1996 Scheme</t>
  </si>
  <si>
    <t>000-21000-0031</t>
  </si>
  <si>
    <t>NMA - MEM - Subs LM 2020 Scheme</t>
  </si>
  <si>
    <t>000-21000-0040</t>
  </si>
  <si>
    <t>NMA - MEM - Entry Fees FM</t>
  </si>
  <si>
    <t>000-21000-0041</t>
  </si>
  <si>
    <t>NMA - MEM - Entry Fees AM</t>
  </si>
  <si>
    <t>000-21000-0042</t>
  </si>
  <si>
    <t>NMA - MEM - Entry Fees PL</t>
  </si>
  <si>
    <t>000-21000-0050</t>
  </si>
  <si>
    <t>NMA - MEM - Subs Surcharges</t>
  </si>
  <si>
    <t>000-21000-0052</t>
  </si>
  <si>
    <t>NMA - MEM - Subs Prior Years</t>
  </si>
  <si>
    <t>000-21000-0060</t>
  </si>
  <si>
    <t>NMA - MEM - Subs VAT Reclaim</t>
  </si>
  <si>
    <t>000-21000-2000</t>
  </si>
  <si>
    <t>NMA - MEM - FT &amp; FTC Staff Basic Pay</t>
  </si>
  <si>
    <t>000-21000-2003</t>
  </si>
  <si>
    <t>NMA - MEM - FT &amp; FTC Staff Ers NI</t>
  </si>
  <si>
    <t>000-21000-2005</t>
  </si>
  <si>
    <t>NMA - MEM - FT &amp; FTC Staff Ers Pension</t>
  </si>
  <si>
    <t>000-21000-3102</t>
  </si>
  <si>
    <t>NMA - MEM - MCC Annual Publications</t>
  </si>
  <si>
    <t>000-21000-3105</t>
  </si>
  <si>
    <t>NMA - MEM - Members Mailings</t>
  </si>
  <si>
    <t>000-21000-3106</t>
  </si>
  <si>
    <t>NMA - MEM - Members Pass Costs</t>
  </si>
  <si>
    <t>000-21000-3109</t>
  </si>
  <si>
    <t>NMA - MEM - Postage, Packaging &amp; Couriers</t>
  </si>
  <si>
    <t>000-21000-3130</t>
  </si>
  <si>
    <t>NMA - MEM - Water, Milk, Newspapers &amp;Subscriptions</t>
  </si>
  <si>
    <t>000-21000-3160</t>
  </si>
  <si>
    <t>NMA - MEM - AGM Costs</t>
  </si>
  <si>
    <t>000-21000-3161</t>
  </si>
  <si>
    <t>NMA - MEM - SGM Costs</t>
  </si>
  <si>
    <t>000-21000-3162</t>
  </si>
  <si>
    <t>NMA - MEM - Member Communications</t>
  </si>
  <si>
    <t>000-21000-4650</t>
  </si>
  <si>
    <t>NMA - MEM - Projects (Non Estates) Rev Exp</t>
  </si>
  <si>
    <t>000-21000-4700</t>
  </si>
  <si>
    <t>NMA - MEM - Internal Catering/Overhead Recharges</t>
  </si>
  <si>
    <t>000-21000-5000</t>
  </si>
  <si>
    <t>NMA - MEM - Payment Card Transaction Fees</t>
  </si>
  <si>
    <t>000-24000-2000</t>
  </si>
  <si>
    <t>NMA - CFA - FT &amp; FTC Staff Basic Pay</t>
  </si>
  <si>
    <t>000-24000-2003</t>
  </si>
  <si>
    <t>NMA - CFA - FT &amp; FTC Staff Ers NI</t>
  </si>
  <si>
    <t>000-24000-2005</t>
  </si>
  <si>
    <t>NMA - CFA - FT &amp; FTC Staff Ers Pension</t>
  </si>
  <si>
    <t>000-24000-3109</t>
  </si>
  <si>
    <t>NMA - CFA - Postage, Packaging &amp; Couriers</t>
  </si>
  <si>
    <t>000-24000-3110</t>
  </si>
  <si>
    <t>NMA - CFA - Stationery</t>
  </si>
  <si>
    <t>000-25000-0330</t>
  </si>
  <si>
    <t>NMA - SOC - Retail Shop &amp; Onsite Sales</t>
  </si>
  <si>
    <t>000-25000-0380</t>
  </si>
  <si>
    <t>NMA - SOC - Golf Days Income</t>
  </si>
  <si>
    <t>000-25000-0381</t>
  </si>
  <si>
    <t>NMA - SOC - Golf Matches Income</t>
  </si>
  <si>
    <t>000-25000-0382</t>
  </si>
  <si>
    <t>NMA - SOC - Golf Finals Day Income</t>
  </si>
  <si>
    <t>000-25000-0383</t>
  </si>
  <si>
    <t>NMA - SOC - Golf Tours Income</t>
  </si>
  <si>
    <t>000-25000-0385</t>
  </si>
  <si>
    <t>NMA - SOC - Bridge Income</t>
  </si>
  <si>
    <t>000-25000-4248</t>
  </si>
  <si>
    <t>NMA - SOC - Golf Days Costs</t>
  </si>
  <si>
    <t>000-25000-4249</t>
  </si>
  <si>
    <t>NMA - SOC - Golf Matches Costs</t>
  </si>
  <si>
    <t>000-25000-4250</t>
  </si>
  <si>
    <t>NMA - SOC - Golf Finals Day Costs</t>
  </si>
  <si>
    <t>000-25000-4251</t>
  </si>
  <si>
    <t>NMA - SOC - Golf Tours Costs</t>
  </si>
  <si>
    <t>000-25000-4252</t>
  </si>
  <si>
    <t>NMA - SOC - Golf Dinner Costs</t>
  </si>
  <si>
    <t>000-25000-4254</t>
  </si>
  <si>
    <t>NMA - SOC - Golf Administration</t>
  </si>
  <si>
    <t>000-25000-4255</t>
  </si>
  <si>
    <t>NMA - SOC - Golf The Berkshire Membership</t>
  </si>
  <si>
    <t>000-25000-4256</t>
  </si>
  <si>
    <t>NMA - SOC - Bridge Costs</t>
  </si>
  <si>
    <t>000-25000-4259</t>
  </si>
  <si>
    <t>NMA - SOC - Backgammon Costs</t>
  </si>
  <si>
    <t>000-28000-2000</t>
  </si>
  <si>
    <t>NMA - PAV - FT &amp; FTC Staff Basic Pay</t>
  </si>
  <si>
    <t>000-28000-2001</t>
  </si>
  <si>
    <t>NMA - PAV - FT &amp; FTC Staff Overtime inc. NI</t>
  </si>
  <si>
    <t>000-28000-2003</t>
  </si>
  <si>
    <t>NMA - PAV - FT &amp; FTC Staff Ers NI</t>
  </si>
  <si>
    <t>000-28000-2005</t>
  </si>
  <si>
    <t>NMA - PAV - FT &amp; FTC Staff Ers Pension</t>
  </si>
  <si>
    <t>000-28000-2020</t>
  </si>
  <si>
    <t>NMA - PAV - Casual Staff Basic Pay</t>
  </si>
  <si>
    <t>000-28000-2023</t>
  </si>
  <si>
    <t>NMA - PAV - Casual Staff Ers NI</t>
  </si>
  <si>
    <t>000-28000-2025</t>
  </si>
  <si>
    <t>NMA - PAV - Casual Staff Ers Pension</t>
  </si>
  <si>
    <t>000-28000-3002</t>
  </si>
  <si>
    <t>NMA - PAV - Petrol &amp; Mileage</t>
  </si>
  <si>
    <t>000-28000-3008</t>
  </si>
  <si>
    <t>NMA - PAV - Taxis</t>
  </si>
  <si>
    <t>000-28000-3015</t>
  </si>
  <si>
    <t>NMA - PAV - Expenses</t>
  </si>
  <si>
    <t>000-28000-3082</t>
  </si>
  <si>
    <t>NMA - PAV - Staff Uniforms</t>
  </si>
  <si>
    <t>000-28000-3135</t>
  </si>
  <si>
    <t>NMA - PAV - Engraving &amp; Awards</t>
  </si>
  <si>
    <t>000-28000-3600</t>
  </si>
  <si>
    <t>NMA - PAV - Catering Service Cost</t>
  </si>
  <si>
    <t>000-28000-3609</t>
  </si>
  <si>
    <t>NMA - PAV - Linen, Laundry &amp; Dry Cleaning</t>
  </si>
  <si>
    <t>000-28000-4562</t>
  </si>
  <si>
    <t>NMA - PAV - Repairs &amp; Maintenance</t>
  </si>
  <si>
    <t>000-28000-4700</t>
  </si>
  <si>
    <t>NMA - PAV - Internal Catering/Overhead Recharges</t>
  </si>
  <si>
    <t>000-29000-2000</t>
  </si>
  <si>
    <t>NMA - STE - FT &amp; FTC Staff Basic Pay</t>
  </si>
  <si>
    <t>000-29000-2001</t>
  </si>
  <si>
    <t>NMA - STE - FT &amp; FTC Staff Overtime inc. NI</t>
  </si>
  <si>
    <t>000-29000-2003</t>
  </si>
  <si>
    <t>NMA - STE - FT &amp; FTC Staff Ers NI</t>
  </si>
  <si>
    <t>000-29000-2005</t>
  </si>
  <si>
    <t>NMA - STE - FT &amp; FTC Staff Ers Pension</t>
  </si>
  <si>
    <t>000-29000-2020</t>
  </si>
  <si>
    <t>NMA - STE - Casual Staff Basic Pay</t>
  </si>
  <si>
    <t>000-29000-2023</t>
  </si>
  <si>
    <t>NMA - STE - Casual Staff Ers NI</t>
  </si>
  <si>
    <t>000-29000-2025</t>
  </si>
  <si>
    <t>NMA - STE - Casual Staff Ers Pension</t>
  </si>
  <si>
    <t>000-29000-2204</t>
  </si>
  <si>
    <t>NMA - STE - Agency Labour Stewards</t>
  </si>
  <si>
    <t>000-29000-3082</t>
  </si>
  <si>
    <t>NMA - STE - Staff Uniforms</t>
  </si>
  <si>
    <t>000-29000-3609</t>
  </si>
  <si>
    <t>NMA - STE - Linen, Laundry &amp; Dry Cleaning</t>
  </si>
  <si>
    <t>000-29000-3742</t>
  </si>
  <si>
    <t>NMA - STE - Radio &amp; Equipment Hire</t>
  </si>
  <si>
    <t>000-29000-4551</t>
  </si>
  <si>
    <t>NMA - STE - Equipment Purchases &lt; 1,000</t>
  </si>
  <si>
    <t>000-30000-2000</t>
  </si>
  <si>
    <t>NMA - GSO - FT &amp; FTC Staff Basic Pay</t>
  </si>
  <si>
    <t>000-30000-2003</t>
  </si>
  <si>
    <t>NMA - GSO - FT &amp; FTC Staff Ers NI</t>
  </si>
  <si>
    <t>000-30000-2005</t>
  </si>
  <si>
    <t>NMA - GSO - FT &amp; FTC Staff Ers Pension</t>
  </si>
  <si>
    <t>000-30000-3008</t>
  </si>
  <si>
    <t>NMA - GSO - Taxis</t>
  </si>
  <si>
    <t>000-30000-3015</t>
  </si>
  <si>
    <t>NMA - GSO - Expenses</t>
  </si>
  <si>
    <t>000-30000-3040</t>
  </si>
  <si>
    <t>NMA - GSO - Entertaining Staff</t>
  </si>
  <si>
    <t>000-30000-3080</t>
  </si>
  <si>
    <t>NMA - GSO - Staff Recruitment &amp; Advertising</t>
  </si>
  <si>
    <t>000-30000-3082</t>
  </si>
  <si>
    <t>NMA - GSO - Staff Uniforms</t>
  </si>
  <si>
    <t>000-30000-3134</t>
  </si>
  <si>
    <t>NMA - GSO - First Aid, Health &amp; Safety</t>
  </si>
  <si>
    <t>000-30000-3137</t>
  </si>
  <si>
    <t>NMA - GSO - Office Security &amp; CCTV</t>
  </si>
  <si>
    <t>000-30000-3139</t>
  </si>
  <si>
    <t>NMA - GSO - Sundry Expenses</t>
  </si>
  <si>
    <t>000-30000-3163</t>
  </si>
  <si>
    <t>NMA - GSO - Memorial Benches</t>
  </si>
  <si>
    <t>000-30000-3439</t>
  </si>
  <si>
    <t>NMA - GSO - Pro Fees Other Consultancy</t>
  </si>
  <si>
    <t>000-30000-4551</t>
  </si>
  <si>
    <t>NMA - GSO - Equipment Purchases &lt; 1,000</t>
  </si>
  <si>
    <t>000-30000-4700</t>
  </si>
  <si>
    <t>NMA - GSO - Internal Catering/Overhead Recharges</t>
  </si>
  <si>
    <t>000-31000-2000</t>
  </si>
  <si>
    <t>NMA - CLE - FT &amp; FTC Staff Basic Pay</t>
  </si>
  <si>
    <t>000-31000-2001</t>
  </si>
  <si>
    <t>NMA - CLE - FT &amp; FTC Staff Overtime inc. NI</t>
  </si>
  <si>
    <t>000-31000-2003</t>
  </si>
  <si>
    <t>NMA - CLE - FT &amp; FTC Staff Ers NI</t>
  </si>
  <si>
    <t>000-31000-2005</t>
  </si>
  <si>
    <t>NMA - CLE - FT &amp; FTC Staff Ers Pension</t>
  </si>
  <si>
    <t>000-31000-2202</t>
  </si>
  <si>
    <t>NMA - CLE - Agency Labour Cleaning (Griffin)</t>
  </si>
  <si>
    <t>000-31000-3082</t>
  </si>
  <si>
    <t>NMA - CLE - Staff Uniforms</t>
  </si>
  <si>
    <t>000-31000-4502</t>
  </si>
  <si>
    <t>NMA - CLE - Cleaning Materials</t>
  </si>
  <si>
    <t>000-31000-4551</t>
  </si>
  <si>
    <t>NMA - CLE - Equipment Purchases &lt; 1,000</t>
  </si>
  <si>
    <t>000-31000-4562</t>
  </si>
  <si>
    <t>NMA - CLE - Repairs &amp; Maintenance</t>
  </si>
  <si>
    <t>000-41000-1100</t>
  </si>
  <si>
    <t>NMA - BAR - Food Cost</t>
  </si>
  <si>
    <t>000-41000-1102</t>
  </si>
  <si>
    <t>NMA - BAR - Food Wastage</t>
  </si>
  <si>
    <t>000-41000-1110</t>
  </si>
  <si>
    <t>NMA - BAR - Drink Cost</t>
  </si>
  <si>
    <t>000-41000-1112</t>
  </si>
  <si>
    <t>NMA - BAR - Drink Wastage</t>
  </si>
  <si>
    <t>000-41000-1140</t>
  </si>
  <si>
    <t>NMA - BAR - Hampers Cost</t>
  </si>
  <si>
    <t>000-41000-1153</t>
  </si>
  <si>
    <t>NMA - BAR - Epsys Commissions Cost</t>
  </si>
  <si>
    <t>000-41000-1160</t>
  </si>
  <si>
    <t>NMA - BAR - Rebates</t>
  </si>
  <si>
    <t>000-41000-2000</t>
  </si>
  <si>
    <t>NMA - BAR - FT &amp; FTC Staff Basic Pay</t>
  </si>
  <si>
    <t>000-41000-2003</t>
  </si>
  <si>
    <t>NMA - BAR - FT &amp; FTC Staff Ers NI</t>
  </si>
  <si>
    <t>000-41000-2005</t>
  </si>
  <si>
    <t>NMA - BAR - FT &amp; FTC Staff Ers Pension</t>
  </si>
  <si>
    <t>000-41000-2020</t>
  </si>
  <si>
    <t>NMA - BAR - Casual Staff Basic Pay</t>
  </si>
  <si>
    <t>000-41000-2023</t>
  </si>
  <si>
    <t>NMA - BAR - Casual Staff Ers NI</t>
  </si>
  <si>
    <t>000-41000-2025</t>
  </si>
  <si>
    <t>NMA - BAR - Casual Staff Ers Pension</t>
  </si>
  <si>
    <t>000-41000-2201</t>
  </si>
  <si>
    <t>NMA - BAR - Agency Labour Catering</t>
  </si>
  <si>
    <t>000-41000-2221</t>
  </si>
  <si>
    <t>NMA - BAR - Stocktaking &amp; Echos</t>
  </si>
  <si>
    <t>000-41000-2300</t>
  </si>
  <si>
    <t>NMA - BAR - Labour Recharges (net)</t>
  </si>
  <si>
    <t>000-41000-3002</t>
  </si>
  <si>
    <t>NMA - BAR - Petrol &amp; Mileage</t>
  </si>
  <si>
    <t>000-41000-3007</t>
  </si>
  <si>
    <t>NMA - BAR - Rail &amp; Tube Travel</t>
  </si>
  <si>
    <t>000-41000-3008</t>
  </si>
  <si>
    <t>NMA - BAR - Taxis</t>
  </si>
  <si>
    <t>000-41000-3009</t>
  </si>
  <si>
    <t>NMA - BAR - Accommodation</t>
  </si>
  <si>
    <t>000-41000-3015</t>
  </si>
  <si>
    <t>NMA - BAR - Expenses</t>
  </si>
  <si>
    <t>000-41000-3040</t>
  </si>
  <si>
    <t>NMA - BAR - Entertaining Staff</t>
  </si>
  <si>
    <t>000-41000-3080</t>
  </si>
  <si>
    <t>NMA - BAR - Staff Recruitment &amp; Advertising</t>
  </si>
  <si>
    <t>000-41000-3081</t>
  </si>
  <si>
    <t>NMA - BAR - Staff Training</t>
  </si>
  <si>
    <t>000-41000-3082</t>
  </si>
  <si>
    <t>NMA - BAR - Staff Uniforms</t>
  </si>
  <si>
    <t>000-41000-3100</t>
  </si>
  <si>
    <t>NMA - BAR - Printing General</t>
  </si>
  <si>
    <t>000-41000-3110</t>
  </si>
  <si>
    <t>NMA - BAR - Stationery</t>
  </si>
  <si>
    <t>000-41000-3202</t>
  </si>
  <si>
    <t>NMA - BAR - IT Ad Hoc Support &amp; Development</t>
  </si>
  <si>
    <t>000-41000-3230</t>
  </si>
  <si>
    <t>NMA - BAR - Telephones</t>
  </si>
  <si>
    <t>000-41000-3403</t>
  </si>
  <si>
    <t>NMA - BAR - Legal Licences</t>
  </si>
  <si>
    <t>000-41000-3600</t>
  </si>
  <si>
    <t>NMA - BAR - Catering Service Cost</t>
  </si>
  <si>
    <t>000-41000-3601</t>
  </si>
  <si>
    <t>NMA - BAR - Catering Disposables &amp; Reuseables</t>
  </si>
  <si>
    <t>000-41000-3602</t>
  </si>
  <si>
    <t>NMA - BAR - Catering Equipment Hire</t>
  </si>
  <si>
    <t>000-41000-3603</t>
  </si>
  <si>
    <t>NMA - BAR - Catering Equipment Losses</t>
  </si>
  <si>
    <t>000-41000-3605</t>
  </si>
  <si>
    <t>NMA - BAR - Menu Tastings</t>
  </si>
  <si>
    <t>000-41000-3607</t>
  </si>
  <si>
    <t>NMA - BAR - Temporary Catering Structures</t>
  </si>
  <si>
    <t>000-41000-3609</t>
  </si>
  <si>
    <t>NMA - BAR - Linen, Laundry &amp; Dry Cleaning</t>
  </si>
  <si>
    <t>000-41000-4502</t>
  </si>
  <si>
    <t>NMA - BAR - Cleaning Materials</t>
  </si>
  <si>
    <t>000-41000-4551</t>
  </si>
  <si>
    <t>NMA - BAR - Equipment Purchases &lt; 1,000</t>
  </si>
  <si>
    <t>000-41000-4562</t>
  </si>
  <si>
    <t>NMA - BAR - Repairs &amp; Maintenance</t>
  </si>
  <si>
    <t>000-41000-5000</t>
  </si>
  <si>
    <t>NMA - BAR - Payment Card Transaction Fees</t>
  </si>
  <si>
    <t>000-41000-5002</t>
  </si>
  <si>
    <t>NMA - BAR - Cash Variances &amp; Chargebacks</t>
  </si>
  <si>
    <t>000-42000-1100</t>
  </si>
  <si>
    <t>NMA - SRD - Food Cost</t>
  </si>
  <si>
    <t>000-42000-1102</t>
  </si>
  <si>
    <t>NMA - SRD - Food Wastage</t>
  </si>
  <si>
    <t>000-42000-1110</t>
  </si>
  <si>
    <t>NMA - SRD - Drink Cost</t>
  </si>
  <si>
    <t>000-42000-1120</t>
  </si>
  <si>
    <t>NMA - SRD - Packaging &amp; Gifts Cost</t>
  </si>
  <si>
    <t>000-42000-1151</t>
  </si>
  <si>
    <t>NMA - SRD - External Caterer Cost</t>
  </si>
  <si>
    <t>000-42000-1153</t>
  </si>
  <si>
    <t>NMA - SRD - Epsys Commissions Cost</t>
  </si>
  <si>
    <t>000-42000-2000</t>
  </si>
  <si>
    <t>NMA - SRD - FT &amp; FTC Staff Basic Pay</t>
  </si>
  <si>
    <t>000-42000-2003</t>
  </si>
  <si>
    <t>NMA - SRD - FT &amp; FTC Staff Ers NI</t>
  </si>
  <si>
    <t>000-42000-2005</t>
  </si>
  <si>
    <t>NMA - SRD - FT &amp; FTC Staff Ers Pension</t>
  </si>
  <si>
    <t>000-42000-2020</t>
  </si>
  <si>
    <t>NMA - SRD - Casual Staff Basic Pay</t>
  </si>
  <si>
    <t>000-42000-2023</t>
  </si>
  <si>
    <t>NMA - SRD - Casual Staff Ers NI</t>
  </si>
  <si>
    <t>000-42000-2025</t>
  </si>
  <si>
    <t>NMA - SRD - Casual Staff Ers Pension</t>
  </si>
  <si>
    <t>000-42000-2201</t>
  </si>
  <si>
    <t>NMA - SRD - Agency Labour Catering</t>
  </si>
  <si>
    <t>000-42000-2222</t>
  </si>
  <si>
    <t>NMA - SRD - Hostesses</t>
  </si>
  <si>
    <t>000-42000-2300</t>
  </si>
  <si>
    <t>NMA - SRD - Labour Recharges (net)</t>
  </si>
  <si>
    <t>000-42000-3002</t>
  </si>
  <si>
    <t>NMA - SRD - Petrol &amp; Mileage</t>
  </si>
  <si>
    <t>000-42000-3007</t>
  </si>
  <si>
    <t>NMA - SRD - Rail &amp; Tube Travel</t>
  </si>
  <si>
    <t>000-42000-3008</t>
  </si>
  <si>
    <t>NMA - SRD - Taxis</t>
  </si>
  <si>
    <t>000-42000-3009</t>
  </si>
  <si>
    <t>NMA - SRD - Accommodation</t>
  </si>
  <si>
    <t>000-42000-3015</t>
  </si>
  <si>
    <t>NMA - SRD - Expenses</t>
  </si>
  <si>
    <t>000-42000-3040</t>
  </si>
  <si>
    <t>NMA - SRD - Entertaining Staff</t>
  </si>
  <si>
    <t>000-42000-3042</t>
  </si>
  <si>
    <t>NMA - SRD - Entertaining Clients &amp; Suppliers</t>
  </si>
  <si>
    <t>000-42000-3080</t>
  </si>
  <si>
    <t>NMA - SRD - Staff Recruitment &amp; Advertising</t>
  </si>
  <si>
    <t>000-42000-3081</t>
  </si>
  <si>
    <t>NMA - SRD - Staff Training</t>
  </si>
  <si>
    <t>000-42000-3082</t>
  </si>
  <si>
    <t>NMA - SRD - Staff Uniforms</t>
  </si>
  <si>
    <t>000-42000-3100</t>
  </si>
  <si>
    <t>NMA - SRD - Printing General</t>
  </si>
  <si>
    <t>000-42000-3202</t>
  </si>
  <si>
    <t>NMA - SRD - IT Ad Hoc Support &amp; Development</t>
  </si>
  <si>
    <t>000-42000-3230</t>
  </si>
  <si>
    <t>NMA - SRD - Telephones</t>
  </si>
  <si>
    <t>000-42000-3313</t>
  </si>
  <si>
    <t>NMA - SRD - Debentures Administration</t>
  </si>
  <si>
    <t>000-42000-3315</t>
  </si>
  <si>
    <t>NMA - SRD - Debentures Marketing</t>
  </si>
  <si>
    <t>000-42000-3403</t>
  </si>
  <si>
    <t>NMA - SRD - Legal Licences</t>
  </si>
  <si>
    <t>000-42000-3439</t>
  </si>
  <si>
    <t>NMA - SRD - Pro Fees Other Consultancy</t>
  </si>
  <si>
    <t>000-42000-3600</t>
  </si>
  <si>
    <t>NMA - SRD - Catering Service Cost</t>
  </si>
  <si>
    <t>000-42000-3601</t>
  </si>
  <si>
    <t>NMA - SRD - Catering Disposables &amp; Reuseables</t>
  </si>
  <si>
    <t>000-42000-3602</t>
  </si>
  <si>
    <t>NMA - SRD - Catering Equipment Hire</t>
  </si>
  <si>
    <t>000-42000-3604</t>
  </si>
  <si>
    <t>NMA - SRD - Theming &amp; Flowers</t>
  </si>
  <si>
    <t>000-42000-3605</t>
  </si>
  <si>
    <t>NMA - SRD - Menu Tastings</t>
  </si>
  <si>
    <t>000-42000-3609</t>
  </si>
  <si>
    <t>NMA - SRD - Linen, Laundry &amp; Dry Cleaning</t>
  </si>
  <si>
    <t>000-42000-4502</t>
  </si>
  <si>
    <t>NMA - SRD - Cleaning Materials</t>
  </si>
  <si>
    <t>000-42000-4551</t>
  </si>
  <si>
    <t>NMA - SRD - Equipment Purchases &lt; 1,000</t>
  </si>
  <si>
    <t>000-42000-4562</t>
  </si>
  <si>
    <t>NMA - SRD - Repairs &amp; Maintenance</t>
  </si>
  <si>
    <t>000-42000-4650</t>
  </si>
  <si>
    <t>NMA - SRD - Projects (Non Estates) Rev Exp</t>
  </si>
  <si>
    <t>000-42000-5000</t>
  </si>
  <si>
    <t>NMA - SRD - Payment Card Transaction Fees</t>
  </si>
  <si>
    <t>000-43000-1100</t>
  </si>
  <si>
    <t>NMA - HOS - Food Cost</t>
  </si>
  <si>
    <t>000-43000-1110</t>
  </si>
  <si>
    <t>NMA - HOS - Drink Cost</t>
  </si>
  <si>
    <t>000-43000-1120</t>
  </si>
  <si>
    <t>NMA - HOS - Packaging &amp; Gift Costs</t>
  </si>
  <si>
    <t>000-43000-1151</t>
  </si>
  <si>
    <t>NMA - HOS - External Caterer Cost</t>
  </si>
  <si>
    <t>000-43000-1153</t>
  </si>
  <si>
    <t>NMA - HOS - Epsys Commissions Cost</t>
  </si>
  <si>
    <t>000-43000-2000</t>
  </si>
  <si>
    <t>NMA - HOS - FT &amp; FTC Staff Basic Pay</t>
  </si>
  <si>
    <t>000-43000-2003</t>
  </si>
  <si>
    <t>NMA - HOS - FT &amp; FTC Staff Ers NI</t>
  </si>
  <si>
    <t>000-43000-2005</t>
  </si>
  <si>
    <t>NMA - HOS - FT &amp; FTC Staff Ers Pension</t>
  </si>
  <si>
    <t>000-43000-2020</t>
  </si>
  <si>
    <t>NMA - HOS - Casual Staff Basic Pay</t>
  </si>
  <si>
    <t>000-43000-2023</t>
  </si>
  <si>
    <t>NMA - HOS - Casual Staff Ers NI</t>
  </si>
  <si>
    <t>000-43000-2201</t>
  </si>
  <si>
    <t>NMA - HOS - Agency Labour Catering</t>
  </si>
  <si>
    <t>000-43000-2222</t>
  </si>
  <si>
    <t>NMA - HOS - Hostesses</t>
  </si>
  <si>
    <t>000-43000-3002</t>
  </si>
  <si>
    <t>NMA - HOS - Petrol &amp; Mileage</t>
  </si>
  <si>
    <t>000-43000-3007</t>
  </si>
  <si>
    <t>NMA - HOS - Rail &amp; Tube Travel</t>
  </si>
  <si>
    <t>000-43000-3008</t>
  </si>
  <si>
    <t>NMA - HOS - Taxis</t>
  </si>
  <si>
    <t>000-43000-3009</t>
  </si>
  <si>
    <t>NMA - HOS - Accommodation</t>
  </si>
  <si>
    <t>000-43000-3015</t>
  </si>
  <si>
    <t>NMA - HOS - Expenses</t>
  </si>
  <si>
    <t>000-43000-3081</t>
  </si>
  <si>
    <t>NMA - HOS - Staff Training</t>
  </si>
  <si>
    <t>000-43000-3082</t>
  </si>
  <si>
    <t>NMA - HOS - Staff Uniforms</t>
  </si>
  <si>
    <t>000-43000-3100</t>
  </si>
  <si>
    <t>NMA - HOS - Printing General</t>
  </si>
  <si>
    <t>000-43000-3202</t>
  </si>
  <si>
    <t>NMA - HOS - IT Ad Hoc Support &amp; Development</t>
  </si>
  <si>
    <t>000-43000-3600</t>
  </si>
  <si>
    <t>NMA - HOS - Catering Service Cost</t>
  </si>
  <si>
    <t>000-43000-3601</t>
  </si>
  <si>
    <t>NMA - HOS - Catering Disposables &amp; Reuseables</t>
  </si>
  <si>
    <t>000-43000-3602</t>
  </si>
  <si>
    <t>NMA - HOS - Catering Equipment Hire</t>
  </si>
  <si>
    <t>000-43000-3604</t>
  </si>
  <si>
    <t>NMA - HOS - Theming &amp; Flowers</t>
  </si>
  <si>
    <t>000-43000-3605</t>
  </si>
  <si>
    <t>NMA - HOS - Menu Tastings</t>
  </si>
  <si>
    <t>000-43000-3606</t>
  </si>
  <si>
    <t>NMA - HOS - Guest Speakers</t>
  </si>
  <si>
    <t>000-43000-3607</t>
  </si>
  <si>
    <t>NMA - HOS - Temporary Catering Structures</t>
  </si>
  <si>
    <t>000-43000-3609</t>
  </si>
  <si>
    <t>NMA - HOS - Linen, Laundry &amp; Dry Cleaning</t>
  </si>
  <si>
    <t>000-43000-5000</t>
  </si>
  <si>
    <t>NMA - HOS - Payment Card Transaction Fees</t>
  </si>
  <si>
    <t>000-44000-0200</t>
  </si>
  <si>
    <t>NMA - LTA - Food Sales</t>
  </si>
  <si>
    <t>000-44000-0210</t>
  </si>
  <si>
    <t>NMA - LTA - Drink Sales</t>
  </si>
  <si>
    <t>000-44000-0290</t>
  </si>
  <si>
    <t>NMA - LTA - Catering Discounts</t>
  </si>
  <si>
    <t>000-44000-1100</t>
  </si>
  <si>
    <t>NMA - LTA - Food Cost</t>
  </si>
  <si>
    <t>000-44000-1102</t>
  </si>
  <si>
    <t>NMA - LTA - Food Wastage</t>
  </si>
  <si>
    <t>000-44000-1110</t>
  </si>
  <si>
    <t>NMA - LTA - Drink Cost</t>
  </si>
  <si>
    <t>000-44000-1112</t>
  </si>
  <si>
    <t>NMA - LTA - Drink Wastage</t>
  </si>
  <si>
    <t>000-44000-1152</t>
  </si>
  <si>
    <t>NMA - LTA - Agency Commissions Cost</t>
  </si>
  <si>
    <t>000-44000-2000</t>
  </si>
  <si>
    <t>NMA - LTA - FT &amp; FTC Staff Basic Pay</t>
  </si>
  <si>
    <t>000-44000-2003</t>
  </si>
  <si>
    <t>NMA - LTA - FT &amp; FTC Staff Ers NI</t>
  </si>
  <si>
    <t>000-44000-2005</t>
  </si>
  <si>
    <t>NMA - LTA - FT &amp; FTC Staff Ers Pension</t>
  </si>
  <si>
    <t>000-44000-2020</t>
  </si>
  <si>
    <t>NMA - LTA - Casual Staff Basic Pay</t>
  </si>
  <si>
    <t>000-44000-2023</t>
  </si>
  <si>
    <t>NMA - LTA - Casual Staff Ers NI</t>
  </si>
  <si>
    <t>000-44000-2025</t>
  </si>
  <si>
    <t>NMA - LTA - Casual Staff Ers Pension</t>
  </si>
  <si>
    <t>000-44000-2201</t>
  </si>
  <si>
    <t>NMA - LTA - Agency Labour Catering</t>
  </si>
  <si>
    <t>000-44000-3008</t>
  </si>
  <si>
    <t>NMA - LTA - Taxis</t>
  </si>
  <si>
    <t>000-44000-3100</t>
  </si>
  <si>
    <t>NMA - LTA - Printing General</t>
  </si>
  <si>
    <t>000-44000-3403</t>
  </si>
  <si>
    <t>NMA - LTA - Legal Licences</t>
  </si>
  <si>
    <t>000-44000-3600</t>
  </si>
  <si>
    <t>NMA - LTA - Catering Service Cost</t>
  </si>
  <si>
    <t>000-44000-3601</t>
  </si>
  <si>
    <t>NMA - LTA - Catering Disposables &amp; Reuseables</t>
  </si>
  <si>
    <t>000-44000-3605</t>
  </si>
  <si>
    <t>NMA - LTA - Menu Tastings</t>
  </si>
  <si>
    <t>000-44000-4502</t>
  </si>
  <si>
    <t>NMA - LTA - Cleaning Materials</t>
  </si>
  <si>
    <t>000-44000-4551</t>
  </si>
  <si>
    <t>NMA - LTA - Equipment Purchases &lt; 1,000</t>
  </si>
  <si>
    <t>000-44000-4562</t>
  </si>
  <si>
    <t>NMA - LTA - Repairs &amp; Maintenance</t>
  </si>
  <si>
    <t>000-44000-5000</t>
  </si>
  <si>
    <t>NMA - LTA - Payment Card Transaction Fees</t>
  </si>
  <si>
    <t>000-44000-5002</t>
  </si>
  <si>
    <t>NMA - LTA - Cash Variances &amp; Chargebacks</t>
  </si>
  <si>
    <t>000-45000-0200</t>
  </si>
  <si>
    <t>NMA - ICB - Food Sales</t>
  </si>
  <si>
    <t>000-45000-0210</t>
  </si>
  <si>
    <t>NMA - ICB - Drink Sales</t>
  </si>
  <si>
    <t>000-45000-2000</t>
  </si>
  <si>
    <t>NMA - ICB - FT &amp; FTC Staff Basic Pay</t>
  </si>
  <si>
    <t>000-45000-2003</t>
  </si>
  <si>
    <t>NMA - ICB - FT &amp; FTC Staff Ers NI</t>
  </si>
  <si>
    <t>000-45000-2005</t>
  </si>
  <si>
    <t>NMA - ICB - FT &amp; FTC Staff Ers Pension</t>
  </si>
  <si>
    <t>000-45000-3202</t>
  </si>
  <si>
    <t>NMA - ICB - IT Ad Hoc Support &amp; Development</t>
  </si>
  <si>
    <t>000-45000-3602</t>
  </si>
  <si>
    <t>NMA - ICB - Catering Equipment Hire</t>
  </si>
  <si>
    <t>000-45000-5000</t>
  </si>
  <si>
    <t>NMA - ICB - Payment Card Transaction Fees</t>
  </si>
  <si>
    <t>000-46000-0200</t>
  </si>
  <si>
    <t>NMA - EVE - Food Sales</t>
  </si>
  <si>
    <t>000-46000-0210</t>
  </si>
  <si>
    <t>NMA - EVE - Drink Sales</t>
  </si>
  <si>
    <t>000-46000-0230</t>
  </si>
  <si>
    <t>NMA - EVE - Room Hire</t>
  </si>
  <si>
    <t>000-46000-0250</t>
  </si>
  <si>
    <t>NMA - EVE - AV &amp; Recharges Sales</t>
  </si>
  <si>
    <t>000-46000-0271</t>
  </si>
  <si>
    <t>NMA - EVE - Labour Sales</t>
  </si>
  <si>
    <t>000-46000-0290</t>
  </si>
  <si>
    <t>NMA - EVE - Catering Discounts</t>
  </si>
  <si>
    <t>000-46000-1100</t>
  </si>
  <si>
    <t>NMA - EVE - Food Cost</t>
  </si>
  <si>
    <t>000-46000-1102</t>
  </si>
  <si>
    <t>NMA - EVE - Food Wastage</t>
  </si>
  <si>
    <t>000-46000-1110</t>
  </si>
  <si>
    <t>NMA - EVE - Drink Cost</t>
  </si>
  <si>
    <t>000-46000-1112</t>
  </si>
  <si>
    <t>NMA - EVE - Drink Wastage</t>
  </si>
  <si>
    <t>000-46000-1130</t>
  </si>
  <si>
    <t>NMA - EVE - AV Cost</t>
  </si>
  <si>
    <t>000-46000-1153</t>
  </si>
  <si>
    <t>NMA - EVE - Epsys Commissions Cost</t>
  </si>
  <si>
    <t>000-46000-1160</t>
  </si>
  <si>
    <t>NMA - EVE - Rebates</t>
  </si>
  <si>
    <t>000-46000-2000</t>
  </si>
  <si>
    <t>NMA - EVE - FT &amp; FTC Staff Basic Pay</t>
  </si>
  <si>
    <t>000-46000-2003</t>
  </si>
  <si>
    <t>NMA - EVE - FT &amp; FTC Staff Ers NI</t>
  </si>
  <si>
    <t>000-46000-2005</t>
  </si>
  <si>
    <t>NMA - EVE - FT &amp; FTC Staff Ers Pension</t>
  </si>
  <si>
    <t>000-46000-2020</t>
  </si>
  <si>
    <t>NMA - EVE - Casual Staff Basic Pay</t>
  </si>
  <si>
    <t>000-46000-2023</t>
  </si>
  <si>
    <t>NMA - EVE - Casual Staff Ers NI</t>
  </si>
  <si>
    <t>000-46000-2025</t>
  </si>
  <si>
    <t>NMA - EVE - Casual Staff Ers Pension</t>
  </si>
  <si>
    <t>000-46000-2201</t>
  </si>
  <si>
    <t>NMA - EVE - Agency Labour Catering</t>
  </si>
  <si>
    <t>000-46000-2300</t>
  </si>
  <si>
    <t>NMA - EVE - Labour Recharges (net)</t>
  </si>
  <si>
    <t>000-46000-3002</t>
  </si>
  <si>
    <t>NMA - EVE - Petrol &amp; Mileage</t>
  </si>
  <si>
    <t>000-46000-3007</t>
  </si>
  <si>
    <t>NMA - EVE - Rail &amp; Tube Travel</t>
  </si>
  <si>
    <t>000-46000-3008</t>
  </si>
  <si>
    <t>NMA - EVE - Taxis</t>
  </si>
  <si>
    <t>000-46000-3015</t>
  </si>
  <si>
    <t>NMA - EVE - Expenses</t>
  </si>
  <si>
    <t>000-46000-3040</t>
  </si>
  <si>
    <t>NMA - EVE - Entertaining Staff</t>
  </si>
  <si>
    <t>000-46000-3042</t>
  </si>
  <si>
    <t>NMA - EVE - Entertaining Clients &amp; Suppliers</t>
  </si>
  <si>
    <t>000-46000-3080</t>
  </si>
  <si>
    <t>NMA - EVE - Staff Recruitment &amp; Advertising</t>
  </si>
  <si>
    <t>000-46000-3081</t>
  </si>
  <si>
    <t>NMA - EVE - Staff Training</t>
  </si>
  <si>
    <t>000-46000-3082</t>
  </si>
  <si>
    <t>NMA - EVE - Staff Uniforms</t>
  </si>
  <si>
    <t>000-46000-3100</t>
  </si>
  <si>
    <t>NMA - EVE - Printing General</t>
  </si>
  <si>
    <t>000-46000-3202</t>
  </si>
  <si>
    <t>NMA - EVE - IT Ad Hoc Support &amp; Development</t>
  </si>
  <si>
    <t>000-46000-3355</t>
  </si>
  <si>
    <t>NMA - EVE - Central Mkt Events&amp;Exp</t>
  </si>
  <si>
    <t>000-46000-3403</t>
  </si>
  <si>
    <t>NMA - EVE - Legal Licences</t>
  </si>
  <si>
    <t>000-46000-3600</t>
  </si>
  <si>
    <t>NMA - EVE - Catering Service Cost</t>
  </si>
  <si>
    <t>000-46000-3601</t>
  </si>
  <si>
    <t>NMA - EVE - Catering Disposables &amp; Reuseables</t>
  </si>
  <si>
    <t>000-46000-3602</t>
  </si>
  <si>
    <t>NMA - EVE - Catering Equipment Hire</t>
  </si>
  <si>
    <t>000-46000-3609</t>
  </si>
  <si>
    <t>NMA - EVE - Linen, Laundry &amp; Dry Cleaning</t>
  </si>
  <si>
    <t>000-46000-4502</t>
  </si>
  <si>
    <t>NMA - EVE - Cleaning Materials</t>
  </si>
  <si>
    <t>000-46000-4551</t>
  </si>
  <si>
    <t>NMA - EVE - Equipment Purchases &lt; 1,000</t>
  </si>
  <si>
    <t>000-46000-5000</t>
  </si>
  <si>
    <t>NMA - EVE - Payment Card Transaction Fees</t>
  </si>
  <si>
    <t>000-47000-0200</t>
  </si>
  <si>
    <t>NMA - PDR - Food Sales</t>
  </si>
  <si>
    <t>000-47000-0210</t>
  </si>
  <si>
    <t>NMA - PDR - Drink Sales</t>
  </si>
  <si>
    <t>000-47000-1100</t>
  </si>
  <si>
    <t>NMA - PDR - Food Cost</t>
  </si>
  <si>
    <t>000-47000-1102</t>
  </si>
  <si>
    <t>NMA - PDR - Food Wastage</t>
  </si>
  <si>
    <t>000-47000-1110</t>
  </si>
  <si>
    <t>NMA - PDR - Drink Cost</t>
  </si>
  <si>
    <t>000-47000-2000</t>
  </si>
  <si>
    <t>NMA - PDR - FT &amp; FTC Staff Basic Pay</t>
  </si>
  <si>
    <t>000-47000-2003</t>
  </si>
  <si>
    <t>NMA - PDR - FT &amp; FTC Staff Ers NI</t>
  </si>
  <si>
    <t>000-47000-2005</t>
  </si>
  <si>
    <t>NMA - PDR - FT &amp; FTC Staff Ers Pension</t>
  </si>
  <si>
    <t>000-47000-2020</t>
  </si>
  <si>
    <t>NMA - PDR - Casual Staff Basic Pay</t>
  </si>
  <si>
    <t>000-47000-2023</t>
  </si>
  <si>
    <t>NMA - PDR - Casual Staff Ers NI</t>
  </si>
  <si>
    <t>000-47000-2201</t>
  </si>
  <si>
    <t>NMA - PDR - Agency Labour Catering</t>
  </si>
  <si>
    <t>000-47000-2300</t>
  </si>
  <si>
    <t>NMA - PDR - Labour Recharges (net)</t>
  </si>
  <si>
    <t>000-47000-3008</t>
  </si>
  <si>
    <t>NMA - PDR - Taxis</t>
  </si>
  <si>
    <t>000-47000-3600</t>
  </si>
  <si>
    <t>NMA - PDR - Catering Service Cost</t>
  </si>
  <si>
    <t>000-47000-3609</t>
  </si>
  <si>
    <t>NMA - PDR - Linen, Laundry &amp; Dry Cleaning</t>
  </si>
  <si>
    <t>000-47000-4551</t>
  </si>
  <si>
    <t>NMA - PDR - Equipment Purchases &lt; 1,000</t>
  </si>
  <si>
    <t>000-48000-0277</t>
  </si>
  <si>
    <t>NMA - CAN - Canteen Sales</t>
  </si>
  <si>
    <t>000-48000-2020</t>
  </si>
  <si>
    <t>NMA - CAN - Casual Staff Basic Pay</t>
  </si>
  <si>
    <t>000-48000-2023</t>
  </si>
  <si>
    <t>NMA - CAN - Casual Staff Ers NI</t>
  </si>
  <si>
    <t>000-48000-2201</t>
  </si>
  <si>
    <t>NMA - CAN - Agency Labour Catering</t>
  </si>
  <si>
    <t>000-48000-3601</t>
  </si>
  <si>
    <t>NMA - CAN - Catering Disposables &amp; Reuseables</t>
  </si>
  <si>
    <t>000-48000-3607</t>
  </si>
  <si>
    <t>NMA - CAN - Temporary Catering Structures</t>
  </si>
  <si>
    <t>000-48000-3703</t>
  </si>
  <si>
    <t>NMA - CAN - Staff Feeding Matches</t>
  </si>
  <si>
    <t>000-48000-4502</t>
  </si>
  <si>
    <t>NMA - CAN - Cleaning Materials</t>
  </si>
  <si>
    <t>000-48000-5000</t>
  </si>
  <si>
    <t>NMA - CAN - Payment Card Transaction Fees</t>
  </si>
  <si>
    <t>000-49000-0210</t>
  </si>
  <si>
    <t>NMA - CEV - Drink Sales</t>
  </si>
  <si>
    <t>000-49000-0274</t>
  </si>
  <si>
    <t>NMA - CEV - Club Events Admissions</t>
  </si>
  <si>
    <t>000-49000-1110</t>
  </si>
  <si>
    <t>NMA - CEV - Drink Cost</t>
  </si>
  <si>
    <t>000-49000-2000</t>
  </si>
  <si>
    <t>NMA - CEV - FT &amp; FTC Staff Basic Pay</t>
  </si>
  <si>
    <t>000-49000-2003</t>
  </si>
  <si>
    <t>NMA - CEV - FT &amp; FTC Staff Ers NI</t>
  </si>
  <si>
    <t>000-49000-2005</t>
  </si>
  <si>
    <t>NMA - CEV - FT &amp; FTC Staff Ers Pension</t>
  </si>
  <si>
    <t>000-49000-2300</t>
  </si>
  <si>
    <t>NMA - CEV - Labour Recharges (net)</t>
  </si>
  <si>
    <t>000-49000-3007</t>
  </si>
  <si>
    <t>NMA - CEV - Rail &amp; Tube Travel</t>
  </si>
  <si>
    <t>000-49000-3008</t>
  </si>
  <si>
    <t>NMA - CEV - Taxis</t>
  </si>
  <si>
    <t>000-49000-3015</t>
  </si>
  <si>
    <t>NMA - CEV - Expenses</t>
  </si>
  <si>
    <t>000-49000-3060</t>
  </si>
  <si>
    <t>NMA - CEV - Official Hospitality</t>
  </si>
  <si>
    <t>000-49000-3100</t>
  </si>
  <si>
    <t>NMA - CEV - Printing General</t>
  </si>
  <si>
    <t>000-49000-3390</t>
  </si>
  <si>
    <t>NMA - CEV - Donations UK</t>
  </si>
  <si>
    <t>000-49000-3609</t>
  </si>
  <si>
    <t>NMA - CEV - Linen, Laundry &amp; Dry Cleaning</t>
  </si>
  <si>
    <t>000-49000-3701</t>
  </si>
  <si>
    <t>NMA - CEV - Catering Players &amp; Umpires</t>
  </si>
  <si>
    <t>000-49000-3704</t>
  </si>
  <si>
    <t>NMA - CEV - Catering Club Events</t>
  </si>
  <si>
    <t>000-50000-0330</t>
  </si>
  <si>
    <t>NMA - SHO - Retail Shop &amp; Onsite Sales</t>
  </si>
  <si>
    <t>000-50000-0332</t>
  </si>
  <si>
    <t>NMA - SHO - Retail Online Sales</t>
  </si>
  <si>
    <t>000-50000-0334</t>
  </si>
  <si>
    <t>NMA - SHO - Retail Discounts</t>
  </si>
  <si>
    <t>000-50000-0337</t>
  </si>
  <si>
    <t>NMA - SHO - Retail Postage Income</t>
  </si>
  <si>
    <t>000-50000-1300</t>
  </si>
  <si>
    <t>NMA - SHO - Retail Cost</t>
  </si>
  <si>
    <t>000-50000-1330</t>
  </si>
  <si>
    <t>NMA - SHO - Apportion Retail COS</t>
  </si>
  <si>
    <t>000-50000-2000</t>
  </si>
  <si>
    <t>NMA - SHO - FT &amp; FTC Staff Basic Pay</t>
  </si>
  <si>
    <t>000-50000-2003</t>
  </si>
  <si>
    <t>NMA - SHO - FT &amp; FTC Staff Ers NI</t>
  </si>
  <si>
    <t>000-50000-2005</t>
  </si>
  <si>
    <t>NMA - SHO - FT &amp; FTC Staff Ers Pension</t>
  </si>
  <si>
    <t>000-50000-2020</t>
  </si>
  <si>
    <t>NMA - SHO - Casual Staff Basic Pay</t>
  </si>
  <si>
    <t>000-50000-2023</t>
  </si>
  <si>
    <t>NMA - SHO - Casual Staff Ers NI</t>
  </si>
  <si>
    <t>000-50000-2221</t>
  </si>
  <si>
    <t>NMA - SHO - Stocktaking &amp; Echos</t>
  </si>
  <si>
    <t>000-50000-2310</t>
  </si>
  <si>
    <t>NMA - SHO - Apportion Match Labour</t>
  </si>
  <si>
    <t>000-50000-3007</t>
  </si>
  <si>
    <t>NMA - SHO - Rail &amp; Tube Travel</t>
  </si>
  <si>
    <t>000-50000-3082</t>
  </si>
  <si>
    <t>NMA - SHO - Staff Uniforms</t>
  </si>
  <si>
    <t>000-50000-3109</t>
  </si>
  <si>
    <t>NMA - SHO - Postage, Packaging &amp; Couriers</t>
  </si>
  <si>
    <t>000-50000-3202</t>
  </si>
  <si>
    <t>NMA - SHO - IT Ad Hoc Support &amp; Development</t>
  </si>
  <si>
    <t>000-50000-3204</t>
  </si>
  <si>
    <t>NMA - SHO - Digital Development &amp; Analytics</t>
  </si>
  <si>
    <t>000-50000-3230</t>
  </si>
  <si>
    <t>NMA - SHO - Telephones</t>
  </si>
  <si>
    <t>000-50000-3800</t>
  </si>
  <si>
    <t>NMA - SHO - Apportion Match Overheads</t>
  </si>
  <si>
    <t>000-50000-4206</t>
  </si>
  <si>
    <t>NMA - SHO - Order Handling &amp; Fulfilment</t>
  </si>
  <si>
    <t>000-50000-4551</t>
  </si>
  <si>
    <t>NMA - SHO - Equipment Purchases &lt; 1,000</t>
  </si>
  <si>
    <t>000-50000-4650</t>
  </si>
  <si>
    <t>NMA - SHO - Other Projects - Non-Capex</t>
  </si>
  <si>
    <t>000-50000-5000</t>
  </si>
  <si>
    <t>NMA - SHO - Payment Card Transaction Fees</t>
  </si>
  <si>
    <t>000-50000-5100</t>
  </si>
  <si>
    <t>NMA - SHO - Apportion Match Charges</t>
  </si>
  <si>
    <t>000-51000-0400</t>
  </si>
  <si>
    <t>NMA - TOU - Tours Cash on Day</t>
  </si>
  <si>
    <t>000-51000-0401</t>
  </si>
  <si>
    <t>NMA - TOU - Tours Online Bookings</t>
  </si>
  <si>
    <t>000-51000-0402</t>
  </si>
  <si>
    <t>NMA - TOU - Tours External</t>
  </si>
  <si>
    <t>000-51000-0403</t>
  </si>
  <si>
    <t>NMA - TOU - Tours Internal Tours</t>
  </si>
  <si>
    <t>000-51000-0405</t>
  </si>
  <si>
    <t>NMA - TOU - Experience Tours</t>
  </si>
  <si>
    <t>000-51000-2000</t>
  </si>
  <si>
    <t>NMA - TOU - FT &amp; FTC Staff Basic Pay</t>
  </si>
  <si>
    <t>000-51000-2003</t>
  </si>
  <si>
    <t>NMA - TOU - FT &amp; FTC Staff Ers NI</t>
  </si>
  <si>
    <t>000-51000-2005</t>
  </si>
  <si>
    <t>NMA - TOU - FT &amp; FTC Staff Ers Pension</t>
  </si>
  <si>
    <t>000-51000-2020</t>
  </si>
  <si>
    <t>NMA - TOU - Casual Staff Basic Pay</t>
  </si>
  <si>
    <t>000-51000-2023</t>
  </si>
  <si>
    <t>NMA - TOU - Casual Staff Ers NI</t>
  </si>
  <si>
    <t>000-51000-2025</t>
  </si>
  <si>
    <t>NMA - TOU - Casual Staff Ers Pension</t>
  </si>
  <si>
    <t>000-51000-2200</t>
  </si>
  <si>
    <t>NMA - TOU - Agency Labour General</t>
  </si>
  <si>
    <t>000-51000-3609</t>
  </si>
  <si>
    <t>NMA - TOU - Linen, Laundry &amp; Dry Cleaning</t>
  </si>
  <si>
    <t>000-51000-4700</t>
  </si>
  <si>
    <t>NMA - TOU - Internal Catering/Overhead Recharges</t>
  </si>
  <si>
    <t>000-51000-5000</t>
  </si>
  <si>
    <t>NMA - TOU - Payment Card Transaction Fees</t>
  </si>
  <si>
    <t>000-52000-0313</t>
  </si>
  <si>
    <t>NMA - MAR - Digital Income</t>
  </si>
  <si>
    <t>000-52000-2000</t>
  </si>
  <si>
    <t>NMA - MAR - FT &amp; FTC Staff Basic Pay</t>
  </si>
  <si>
    <t>000-52000-2003</t>
  </si>
  <si>
    <t>NMA - MAR - FT &amp; FTC Staff Ers NI</t>
  </si>
  <si>
    <t>000-52000-2005</t>
  </si>
  <si>
    <t>NMA - MAR - FT &amp; FTC Staff Ers Pension</t>
  </si>
  <si>
    <t>000-52000-2200</t>
  </si>
  <si>
    <t>NMA - MAR - Agency Labour General</t>
  </si>
  <si>
    <t>000-52000-3008</t>
  </si>
  <si>
    <t>NMA - MAR - Taxis</t>
  </si>
  <si>
    <t>000-52000-3009</t>
  </si>
  <si>
    <t>NMA - MAR - Accommodation</t>
  </si>
  <si>
    <t>000-52000-3015</t>
  </si>
  <si>
    <t>NMA - MAR - Expenses</t>
  </si>
  <si>
    <t>000-52000-3040</t>
  </si>
  <si>
    <t>NMA - MAR - Entertaining Staff</t>
  </si>
  <si>
    <t>000-52000-3042</t>
  </si>
  <si>
    <t>NMA - MAR - Entertaining Clients &amp; Suppliers</t>
  </si>
  <si>
    <t>000-52000-3085</t>
  </si>
  <si>
    <t>NMA - MAR - Professional Memberships</t>
  </si>
  <si>
    <t>000-52000-3100</t>
  </si>
  <si>
    <t>NMA - MAR - Printing General</t>
  </si>
  <si>
    <t>000-52000-3102</t>
  </si>
  <si>
    <t>NMA - MAR - MCC Annual Publications</t>
  </si>
  <si>
    <t>000-52000-3204</t>
  </si>
  <si>
    <t>NMA - MAR - Digital Development &amp; Analytics</t>
  </si>
  <si>
    <t>000-52000-3205</t>
  </si>
  <si>
    <t>NMA - MAR - Social Media &amp; Content</t>
  </si>
  <si>
    <t>000-52000-3300</t>
  </si>
  <si>
    <t>NMA - MAR - Customer Relationship Management</t>
  </si>
  <si>
    <t>000-52000-3301</t>
  </si>
  <si>
    <t>NMA - MAR - Brand Development</t>
  </si>
  <si>
    <t>000-52000-3303</t>
  </si>
  <si>
    <t>NMA - MAR - Customer Insight</t>
  </si>
  <si>
    <t>000-52000-3304</t>
  </si>
  <si>
    <t>NMA - MAR - Signage Minor Non Capex</t>
  </si>
  <si>
    <t>000-52000-3305</t>
  </si>
  <si>
    <t>NMA - MAR - Marketing Agencies</t>
  </si>
  <si>
    <t>000-52000-3309</t>
  </si>
  <si>
    <t>NMA - MAR - Photography</t>
  </si>
  <si>
    <t>000-52000-3311</t>
  </si>
  <si>
    <t>NMA - MAR - Press Watch</t>
  </si>
  <si>
    <t>000-52000-3315</t>
  </si>
  <si>
    <t>NMA - MAR - Debentures Marketing</t>
  </si>
  <si>
    <t>000-52000-3316</t>
  </si>
  <si>
    <t>NMA - MAR - Communications</t>
  </si>
  <si>
    <t>000-52000-3351</t>
  </si>
  <si>
    <t>NMA - MAR - Central Mkt Hospitality</t>
  </si>
  <si>
    <t>000-52000-3355</t>
  </si>
  <si>
    <t>NMA - MAR - Central Mkt Events&amp;Exp</t>
  </si>
  <si>
    <t>000-52000-4551</t>
  </si>
  <si>
    <t>NMA - MAR - Equipment Purchases &lt; 1,000</t>
  </si>
  <si>
    <t>000-52000-4562</t>
  </si>
  <si>
    <t>NMA - MAR - Repairs &amp; Maintenance</t>
  </si>
  <si>
    <t>000-52000-4700</t>
  </si>
  <si>
    <t>NMA - MAR - Internal Catering/Overhead Recharges</t>
  </si>
  <si>
    <t>000-54000-0302</t>
  </si>
  <si>
    <t>NMA - SPO - Other Advertising Income</t>
  </si>
  <si>
    <t>000-54000-0303</t>
  </si>
  <si>
    <t>NMA - SPO - Partner Premium Income</t>
  </si>
  <si>
    <t>000-54000-0304</t>
  </si>
  <si>
    <t>NMA - SPO - Corporate Cricket Day Income</t>
  </si>
  <si>
    <t>000-54000-0309</t>
  </si>
  <si>
    <t>NMA - SPO - PCA Ticket Commissions</t>
  </si>
  <si>
    <t>000-54000-2000</t>
  </si>
  <si>
    <t>NMA - SPO - FT &amp; FTC Staff Basic Pay</t>
  </si>
  <si>
    <t>000-54000-2003</t>
  </si>
  <si>
    <t>NMA - SPO - FT &amp; FTC Staff Ers NI</t>
  </si>
  <si>
    <t>000-54000-2005</t>
  </si>
  <si>
    <t>NMA - SPO - FT &amp; FTC Staff Ers Pension</t>
  </si>
  <si>
    <t>000-54000-3007</t>
  </si>
  <si>
    <t>NMA - SPO - Rail &amp; Tube Travel</t>
  </si>
  <si>
    <t>000-54000-3008</t>
  </si>
  <si>
    <t>NMA - SPO - Taxis</t>
  </si>
  <si>
    <t>000-54000-3009</t>
  </si>
  <si>
    <t>NMA - SPO - Accommodation</t>
  </si>
  <si>
    <t>000-54000-3015</t>
  </si>
  <si>
    <t>NMA - SPO - Expenses</t>
  </si>
  <si>
    <t>000-54000-3040</t>
  </si>
  <si>
    <t>NMA - SPO - Entertaining Staff</t>
  </si>
  <si>
    <t>000-54000-3042</t>
  </si>
  <si>
    <t>NMA - SPO - Entertaining Clients &amp; Suppliers</t>
  </si>
  <si>
    <t>000-54000-3085</t>
  </si>
  <si>
    <t>NMA - SPO - Professional Memberships</t>
  </si>
  <si>
    <t>000-54000-4203</t>
  </si>
  <si>
    <t>NMA - SPO - Partner Premium Costs</t>
  </si>
  <si>
    <t>000-54000-4204</t>
  </si>
  <si>
    <t>NMA - SPO - Corporate Cricket Day Costs</t>
  </si>
  <si>
    <t>000-55000-0342</t>
  </si>
  <si>
    <t>NMA - FTW - Indigo Tile Income</t>
  </si>
  <si>
    <t>000-55000-0343</t>
  </si>
  <si>
    <t>NMA - FTW - Replica Tile Income</t>
  </si>
  <si>
    <t>000-55000-1313</t>
  </si>
  <si>
    <t>NMA - FTW - FTW Cost of Sales</t>
  </si>
  <si>
    <t>000-55000-3204</t>
  </si>
  <si>
    <t>NMA - FTW - Digital Development &amp; Analytics</t>
  </si>
  <si>
    <t>000-55000-3359</t>
  </si>
  <si>
    <t>NMA - FTW - Central Mkt FTW</t>
  </si>
  <si>
    <t>000-55000-4220</t>
  </si>
  <si>
    <t>NMA - FTW - FTW Planning &amp; Installation Costs</t>
  </si>
  <si>
    <t>000-55000-5000</t>
  </si>
  <si>
    <t>NMA - FTW - Payment Card Fees</t>
  </si>
  <si>
    <t>000-60000-0350</t>
  </si>
  <si>
    <t>NMA - ICC - Cricket Net Fees</t>
  </si>
  <si>
    <t>000-60000-0351</t>
  </si>
  <si>
    <t>NMA - ICC - Holiday Courses Sales</t>
  </si>
  <si>
    <t>000-60000-0352</t>
  </si>
  <si>
    <t>NMA - ICC - Weekly Courses Sales</t>
  </si>
  <si>
    <t>000-60000-0353</t>
  </si>
  <si>
    <t>NMA - ICC - Cricket Coaching Sales</t>
  </si>
  <si>
    <t>000-60000-0354</t>
  </si>
  <si>
    <t>NMA - ICC - Hawkeye Sales</t>
  </si>
  <si>
    <t>000-60000-0355</t>
  </si>
  <si>
    <t>NMA - ICC - Indoor Cricket Match Sales</t>
  </si>
  <si>
    <t>000-60000-0356</t>
  </si>
  <si>
    <t>NMA - ICC - Gym Commission (Net)</t>
  </si>
  <si>
    <t>000-60000-2000</t>
  </si>
  <si>
    <t>NMA - ICC - FT &amp; FTC Staff Basic Pay</t>
  </si>
  <si>
    <t>000-60000-2003</t>
  </si>
  <si>
    <t>NMA - ICC - FT &amp; FTC Staff Ers NI</t>
  </si>
  <si>
    <t>000-60000-2005</t>
  </si>
  <si>
    <t>NMA - ICC - FT &amp; FTC Staff Ers Pension</t>
  </si>
  <si>
    <t>000-60000-2020</t>
  </si>
  <si>
    <t>NMA - ICC - Casual Staff Basic Pay</t>
  </si>
  <si>
    <t>000-60000-2023</t>
  </si>
  <si>
    <t>NMA - ICC - Casual Staff Ers NI</t>
  </si>
  <si>
    <t>000-60000-2025</t>
  </si>
  <si>
    <t>NMA - ICC - Casual Staff Ers Pension</t>
  </si>
  <si>
    <t>000-60000-3008</t>
  </si>
  <si>
    <t>NMA - ICC - Taxis</t>
  </si>
  <si>
    <t>000-60000-3139</t>
  </si>
  <si>
    <t>NMA - ICC - Sundry Expenses</t>
  </si>
  <si>
    <t>000-60000-4551</t>
  </si>
  <si>
    <t>NMA - ICC - Equipment Purchases &lt; 1,000</t>
  </si>
  <si>
    <t>000-60000-4562</t>
  </si>
  <si>
    <t>NMA - ICC - Repairs &amp; Maintenance</t>
  </si>
  <si>
    <t>000-60000-5000</t>
  </si>
  <si>
    <t>NMA - ICC - Payment Card Transaction Fees</t>
  </si>
  <si>
    <t>000-61000-0330</t>
  </si>
  <si>
    <t>NMA - DEV - Retail Shop &amp; Onsite Sales</t>
  </si>
  <si>
    <t>000-61000-2000</t>
  </si>
  <si>
    <t>NMA - DEV - FT &amp; FTC Staff Basic Pay</t>
  </si>
  <si>
    <t>000-61000-2003</t>
  </si>
  <si>
    <t>NMA - DEV - FT &amp; FTC Staff Ers NI</t>
  </si>
  <si>
    <t>000-61000-2005</t>
  </si>
  <si>
    <t>NMA - DEV - FT &amp; FTC Staff Ers Pension</t>
  </si>
  <si>
    <t>000-61000-3021</t>
  </si>
  <si>
    <t>NMA - DEV - Committee &amp; Working Party Meetings</t>
  </si>
  <si>
    <t>000-61000-3023</t>
  </si>
  <si>
    <t>NMA - DEV - Travel &amp; Accom Committees</t>
  </si>
  <si>
    <t>000-61000-3201</t>
  </si>
  <si>
    <t>NMA - DEV - IT Annual Licences &amp; Support</t>
  </si>
  <si>
    <t>000-61000-3390</t>
  </si>
  <si>
    <t>NMA - DEV - Donations UK</t>
  </si>
  <si>
    <t>000-61000-4015</t>
  </si>
  <si>
    <t>NMA - DEV - Cricket &amp; Laws Research</t>
  </si>
  <si>
    <t>000-64000-0453</t>
  </si>
  <si>
    <t>NMA - YCR - Rent Staff Housing</t>
  </si>
  <si>
    <t>000-64000-2000</t>
  </si>
  <si>
    <t>NMA - YCR - FT &amp; FTC Staff Basic Pay</t>
  </si>
  <si>
    <t>000-64000-2003</t>
  </si>
  <si>
    <t>NMA - YCR - FT &amp; FTC Staff Ers NI</t>
  </si>
  <si>
    <t>000-64000-2005</t>
  </si>
  <si>
    <t>NMA - YCR - FT &amp; FTC Staff Ers Pension</t>
  </si>
  <si>
    <t>000-64000-2110</t>
  </si>
  <si>
    <t>NMA - YCR - Health Care Costs Staff</t>
  </si>
  <si>
    <t>000-64000-3903</t>
  </si>
  <si>
    <t>NMA - YCR - Cricket Clothing &amp; Kit</t>
  </si>
  <si>
    <t>000-65000-2000</t>
  </si>
  <si>
    <t>NMA - COF - FT &amp; FTC Staff Basic Pay</t>
  </si>
  <si>
    <t>000-65000-2001</t>
  </si>
  <si>
    <t>NMA - COF - FT &amp; FTC Staff Overtime inc. NI</t>
  </si>
  <si>
    <t>000-65000-2003</t>
  </si>
  <si>
    <t>NMA - COF - FT &amp; FTC Staff Ers NI</t>
  </si>
  <si>
    <t>000-65000-2005</t>
  </si>
  <si>
    <t>NMA - COF - FT &amp; FTC Staff Ers Pension</t>
  </si>
  <si>
    <t>000-65000-3009</t>
  </si>
  <si>
    <t>NMA - COF - Accommodation</t>
  </si>
  <si>
    <t>000-65000-3903</t>
  </si>
  <si>
    <t>NMA - COF - Cricket Clothing &amp; Kit</t>
  </si>
  <si>
    <t>000-65000-3905</t>
  </si>
  <si>
    <t>NMA - COF - Physio Costs</t>
  </si>
  <si>
    <t>000-65000-3950</t>
  </si>
  <si>
    <t>NMA - COF - Out Matches</t>
  </si>
  <si>
    <t>000-65000-3951</t>
  </si>
  <si>
    <t>NMA - COF - Out Match Tours</t>
  </si>
  <si>
    <t>000-65000-3952</t>
  </si>
  <si>
    <t>NMA - COF - Secretary Matches (Not Main Ground)</t>
  </si>
  <si>
    <t>000-65000-3970</t>
  </si>
  <si>
    <t>NMA - COF - Women's Cricket &amp; Tours</t>
  </si>
  <si>
    <t>000-65000-3990</t>
  </si>
  <si>
    <t>NMA - COF - MCC Tours Europe</t>
  </si>
  <si>
    <t>000-65000-4551</t>
  </si>
  <si>
    <t>NMA - COF - Equipment Purchases &lt; 1,000</t>
  </si>
  <si>
    <t>000-66000-2000</t>
  </si>
  <si>
    <t>NMA - GRO - FT &amp; FTC Staff Basic Pay</t>
  </si>
  <si>
    <t>000-66000-2001</t>
  </si>
  <si>
    <t>NMA - GRO - FT &amp; FTC Staff Overtime inc. NI</t>
  </si>
  <si>
    <t>000-66000-2003</t>
  </si>
  <si>
    <t>NMA - GRO - FT &amp; FTC Staff Ers NI</t>
  </si>
  <si>
    <t>000-66000-2005</t>
  </si>
  <si>
    <t>NMA - GRO - FT &amp; FTC Staff Ers Pension</t>
  </si>
  <si>
    <t>000-66000-2020</t>
  </si>
  <si>
    <t>NMA - GRO - Casual Staff Basic Pay</t>
  </si>
  <si>
    <t>000-66000-3008</t>
  </si>
  <si>
    <t>NMA - GRO - Taxis</t>
  </si>
  <si>
    <t>000-66000-3082</t>
  </si>
  <si>
    <t>NMA - GRO - Staff Uniforms</t>
  </si>
  <si>
    <t>000-66000-3439</t>
  </si>
  <si>
    <t>NMA - GRO - Pro Fees Other Consultancy</t>
  </si>
  <si>
    <t>000-66000-4100</t>
  </si>
  <si>
    <t>NMA - GRO - Chemicals, Spraying &amp; Fungicides</t>
  </si>
  <si>
    <t>000-66000-4101</t>
  </si>
  <si>
    <t>NMA - GRO - Irrigation Costs</t>
  </si>
  <si>
    <t>000-66000-4102</t>
  </si>
  <si>
    <t>NMA - GRO - Seeds, Soil &amp; Turf Repairs</t>
  </si>
  <si>
    <t>000-66000-4103</t>
  </si>
  <si>
    <t>NMA - GRO - Main Ground Cricket Equip. Servicing</t>
  </si>
  <si>
    <t>000-66000-4550</t>
  </si>
  <si>
    <t>NMA - GRO - Equipment Fuel</t>
  </si>
  <si>
    <t>000-66000-4551</t>
  </si>
  <si>
    <t>NMA - GRO - Equipment Purchases &lt; 1,000</t>
  </si>
  <si>
    <t>000-66000-4650</t>
  </si>
  <si>
    <t>NMA - GRO - Projects (Non Estates) Rev Exp</t>
  </si>
  <si>
    <t>000-67000-2000</t>
  </si>
  <si>
    <t>NMA - COM - FT &amp; FTC Staff Basic Pay</t>
  </si>
  <si>
    <t>000-67000-2003</t>
  </si>
  <si>
    <t>NMA - COM - FT &amp; FTC Staff Ers NI</t>
  </si>
  <si>
    <t>000-67000-2005</t>
  </si>
  <si>
    <t>NMA - COM - FT &amp; FTC Staff Ers Pension</t>
  </si>
  <si>
    <t>000-67000-3008</t>
  </si>
  <si>
    <t>NMA - COM - Taxis</t>
  </si>
  <si>
    <t>000-67000-3009</t>
  </si>
  <si>
    <t>NMA - COM - Accommodation</t>
  </si>
  <si>
    <t>000-67000-3015</t>
  </si>
  <si>
    <t>NMA - COM - Expenses</t>
  </si>
  <si>
    <t>000-67000-3040</t>
  </si>
  <si>
    <t>NMA - COM - Entertaining Staff</t>
  </si>
  <si>
    <t>000-67000-3100</t>
  </si>
  <si>
    <t>NMA - COM - Printing General</t>
  </si>
  <si>
    <t>000-67000-3370</t>
  </si>
  <si>
    <t>NMA - COM - Community Cricket</t>
  </si>
  <si>
    <t>000-67000-3371</t>
  </si>
  <si>
    <t>NMA - COM - Community Education</t>
  </si>
  <si>
    <t>000-67000-3372</t>
  </si>
  <si>
    <t>NMA - COM - Community Employment</t>
  </si>
  <si>
    <t>000-67000-3373</t>
  </si>
  <si>
    <t>NMA - COM - Community Health</t>
  </si>
  <si>
    <t>000-67000-3374</t>
  </si>
  <si>
    <t>NMA - COM - Community Volunteering</t>
  </si>
  <si>
    <t>000-67000-4700</t>
  </si>
  <si>
    <t>NMA - COM - Internal Catering/Overhead Recharges</t>
  </si>
  <si>
    <t>000-68000-0330</t>
  </si>
  <si>
    <t>NMA - TSQ - Retail Shop &amp; Onsite Sales</t>
  </si>
  <si>
    <t>000-68000-0370</t>
  </si>
  <si>
    <t>NMA - TSQ - Tennis Courts Fees</t>
  </si>
  <si>
    <t>000-68000-0371</t>
  </si>
  <si>
    <t>NMA - TSQ - Squash Courts Fees</t>
  </si>
  <si>
    <t>000-68000-0372</t>
  </si>
  <si>
    <t>NMA - TSQ - Tennis Marking Fees</t>
  </si>
  <si>
    <t>000-68000-0374</t>
  </si>
  <si>
    <t>NMA - TSQ - Lockers Sales</t>
  </si>
  <si>
    <t>000-68000-0375</t>
  </si>
  <si>
    <t>NMA - TSQ - Racket Repairs Sales</t>
  </si>
  <si>
    <t>000-68000-0376</t>
  </si>
  <si>
    <t>NMA - TSQ - Competition Entry Fees</t>
  </si>
  <si>
    <t>000-68000-0379</t>
  </si>
  <si>
    <t>NMA - TSQ - University Match Income</t>
  </si>
  <si>
    <t>000-68000-1300</t>
  </si>
  <si>
    <t>NMA - TSQ - Retail Cost</t>
  </si>
  <si>
    <t>000-68000-2000</t>
  </si>
  <si>
    <t>NMA - TSQ - FT &amp; FTC Staff Basic Pay</t>
  </si>
  <si>
    <t>000-68000-2001</t>
  </si>
  <si>
    <t>NMA - TSQ - FT &amp; FTC Staff Overtime inc. NI</t>
  </si>
  <si>
    <t>000-68000-2003</t>
  </si>
  <si>
    <t>NMA - TSQ - FT &amp; FTC Staff Ers NI</t>
  </si>
  <si>
    <t>000-68000-2005</t>
  </si>
  <si>
    <t>NMA - TSQ - FT &amp; FTC Staff Ers Pension</t>
  </si>
  <si>
    <t>000-68000-2200</t>
  </si>
  <si>
    <t>NMA - TSQ - Agency Labour General</t>
  </si>
  <si>
    <t>000-68000-3085</t>
  </si>
  <si>
    <t>NMA - TSQ - Professional Memberships</t>
  </si>
  <si>
    <t>000-68000-3609</t>
  </si>
  <si>
    <t>NMA - TSQ - Linen, Laundry &amp; Dry Cleaning</t>
  </si>
  <si>
    <t>000-68000-4242</t>
  </si>
  <si>
    <t>NMA - TSQ - University Match Costs</t>
  </si>
  <si>
    <t>000-68000-4562</t>
  </si>
  <si>
    <t>NMA - TSQ - Repairs &amp; Maintenance</t>
  </si>
  <si>
    <t>000-68000-5000</t>
  </si>
  <si>
    <t>NMA - TSQ - Payment Card Transaction Fees</t>
  </si>
  <si>
    <t>000-70000-2000</t>
  </si>
  <si>
    <t>NMA - EST - FT &amp; FTC Staff Basic Pay</t>
  </si>
  <si>
    <t>000-70000-2001</t>
  </si>
  <si>
    <t>NMA - EST - FT &amp; FTC Staff Overtime inc. NI</t>
  </si>
  <si>
    <t>000-70000-2003</t>
  </si>
  <si>
    <t>NMA - EST - FT &amp; FTC Staff Ers NI</t>
  </si>
  <si>
    <t>000-70000-2005</t>
  </si>
  <si>
    <t>NMA - EST - FT &amp; FTC Staff Ers Pension</t>
  </si>
  <si>
    <t>000-70000-2020</t>
  </si>
  <si>
    <t>NMA - EST - Casual Staff Basic Pay</t>
  </si>
  <si>
    <t>000-70000-2200</t>
  </si>
  <si>
    <t>NMA - EST - Agency Labour General</t>
  </si>
  <si>
    <t>000-70000-2203</t>
  </si>
  <si>
    <t>NMA - EST - Agency Labour Cleaning (LSS)</t>
  </si>
  <si>
    <t>000-70000-2208</t>
  </si>
  <si>
    <t>NMA - EST - Agency Labour Pre Season Clean</t>
  </si>
  <si>
    <t>000-70000-3002</t>
  </si>
  <si>
    <t>NMA - EST - Petrol &amp; Mileage</t>
  </si>
  <si>
    <t>000-70000-3007</t>
  </si>
  <si>
    <t>NMA - EST - Rail &amp; Tube Travel</t>
  </si>
  <si>
    <t>000-70000-3008</t>
  </si>
  <si>
    <t>NMA - EST - Taxis</t>
  </si>
  <si>
    <t>000-70000-3009</t>
  </si>
  <si>
    <t>NMA - EST - Accommodation</t>
  </si>
  <si>
    <t>000-70000-3015</t>
  </si>
  <si>
    <t>NMA - EST - Expenses</t>
  </si>
  <si>
    <t>000-70000-3040</t>
  </si>
  <si>
    <t>NMA - EST - Entertaining Staff</t>
  </si>
  <si>
    <t>000-70000-3081</t>
  </si>
  <si>
    <t>NMA - EST - Staff Training</t>
  </si>
  <si>
    <t>000-70000-3082</t>
  </si>
  <si>
    <t>NMA - EST - Staff Uniforms</t>
  </si>
  <si>
    <t>000-70000-3134</t>
  </si>
  <si>
    <t>NMA - EST - First Aid, Health &amp; Safety</t>
  </si>
  <si>
    <t>000-70000-3376</t>
  </si>
  <si>
    <t>NMA - EST - Local Residents Liaison</t>
  </si>
  <si>
    <t>000-70000-3437</t>
  </si>
  <si>
    <t>NMA - EST - Pro Fees Property Advice</t>
  </si>
  <si>
    <t>000-70000-3439</t>
  </si>
  <si>
    <t>NMA - EST - Pro Fees Other Consultancy</t>
  </si>
  <si>
    <t>000-70000-4407</t>
  </si>
  <si>
    <t>NMA - EST - Running Costs 6GER</t>
  </si>
  <si>
    <t>000-70000-4408</t>
  </si>
  <si>
    <t>NMA - EST - Running Costs 12GER</t>
  </si>
  <si>
    <t>000-70000-4409</t>
  </si>
  <si>
    <t>NMA - EST - Running Costs 12 Wellington Place</t>
  </si>
  <si>
    <t>000-70000-4450</t>
  </si>
  <si>
    <t>NMA - EST - Electricity Thomas Lord Suite</t>
  </si>
  <si>
    <t>000-70000-4453</t>
  </si>
  <si>
    <t>NMA - EST - Electricity No 6 Car Park</t>
  </si>
  <si>
    <t>000-70000-4454</t>
  </si>
  <si>
    <t>NMA - EST - Electricity North Gate</t>
  </si>
  <si>
    <t>000-70000-4455</t>
  </si>
  <si>
    <t>NMA - EST - Electricity Staff Housing</t>
  </si>
  <si>
    <t>000-70000-4456</t>
  </si>
  <si>
    <t>NMA - EST - Gas Ground</t>
  </si>
  <si>
    <t>000-70000-4457</t>
  </si>
  <si>
    <t>NMA - EST - Water Rates Ground</t>
  </si>
  <si>
    <t>000-70000-4458</t>
  </si>
  <si>
    <t>NMA - EST - Utility Brokerage Fees</t>
  </si>
  <si>
    <t>000-70000-4500</t>
  </si>
  <si>
    <t>NMA - EST - Cleaning Carpets, Windows &amp; External</t>
  </si>
  <si>
    <t>000-70000-4502</t>
  </si>
  <si>
    <t>NMA - EST - Cleaning Materials</t>
  </si>
  <si>
    <t>000-70000-4503</t>
  </si>
  <si>
    <t>NMA - EST - Waste Disposal &amp; Recycling</t>
  </si>
  <si>
    <t>000-70000-4550</t>
  </si>
  <si>
    <t>NMA - EST - Equipment Fuel</t>
  </si>
  <si>
    <t>000-70000-4551</t>
  </si>
  <si>
    <t>NMA - EST - Equipment Purchases &lt; 1,000</t>
  </si>
  <si>
    <t>000-70000-4552</t>
  </si>
  <si>
    <t>NMA - EST - Estates Equipment Servicing</t>
  </si>
  <si>
    <t>000-70000-4553</t>
  </si>
  <si>
    <t>NMA - EST - Estates Equipment Hire</t>
  </si>
  <si>
    <t>000-70000-4554</t>
  </si>
  <si>
    <t>NMA - EST - Garden Maintenance</t>
  </si>
  <si>
    <t>000-70000-4555</t>
  </si>
  <si>
    <t>NMA - EST - Pre Planned Maintenance</t>
  </si>
  <si>
    <t>000-70000-4556</t>
  </si>
  <si>
    <t>NMA - EST - Reactive Maintenance</t>
  </si>
  <si>
    <t>000-70000-4559</t>
  </si>
  <si>
    <t>NMA - EST - Materials General</t>
  </si>
  <si>
    <t>000-70000-4561</t>
  </si>
  <si>
    <t>NMA - EST - Pest Control</t>
  </si>
  <si>
    <t>000-70000-4563</t>
  </si>
  <si>
    <t>NMA - EST - Sustainability &amp; Accessibility</t>
  </si>
  <si>
    <t>000-70000-4564</t>
  </si>
  <si>
    <t>NMA - EST - Building Services</t>
  </si>
  <si>
    <t>000-70000-4600</t>
  </si>
  <si>
    <t>NMA - EST - Estates Core Projects Rev Exp</t>
  </si>
  <si>
    <t>000-80000-0306</t>
  </si>
  <si>
    <t>NMA - HER - Sponsorship Income</t>
  </si>
  <si>
    <t>000-80000-0311</t>
  </si>
  <si>
    <t>NMA - HER - Broadcast, Rights &amp;Licencing Income</t>
  </si>
  <si>
    <t>000-80000-0330</t>
  </si>
  <si>
    <t>NMA - HER - Retail Shop &amp; Onsite Sales</t>
  </si>
  <si>
    <t>000-80000-0461</t>
  </si>
  <si>
    <t>NMA - HER - Film Location Income</t>
  </si>
  <si>
    <t>000-80000-2000</t>
  </si>
  <si>
    <t>NMA - HER - FT &amp; FTC Staff Basic Pay</t>
  </si>
  <si>
    <t>000-80000-2003</t>
  </si>
  <si>
    <t>NMA - HER - FT &amp; FTC Staff Ers NI</t>
  </si>
  <si>
    <t>000-80000-2005</t>
  </si>
  <si>
    <t>NMA - HER - FT &amp; FTC Staff Ers Pension</t>
  </si>
  <si>
    <t>000-80000-3002</t>
  </si>
  <si>
    <t>NMA - HER - Petrol &amp; Mileage</t>
  </si>
  <si>
    <t>000-80000-3007</t>
  </si>
  <si>
    <t>NMA - HER - Rail &amp; Tube Travel</t>
  </si>
  <si>
    <t>000-80000-3085</t>
  </si>
  <si>
    <t>NMA - HER - Professional Memberships</t>
  </si>
  <si>
    <t>000-80000-3109</t>
  </si>
  <si>
    <t>NMA - HER - Postage, Packaging &amp; Couriers</t>
  </si>
  <si>
    <t>000-80000-3439</t>
  </si>
  <si>
    <t>NMA - HER - Pro Fees Other Consultancy</t>
  </si>
  <si>
    <t>000-80000-4283</t>
  </si>
  <si>
    <t>NMA - HER - Literary Event Costs</t>
  </si>
  <si>
    <t>000-80000-4287</t>
  </si>
  <si>
    <t>NMA - HER - Displays &amp; Exhibitions</t>
  </si>
  <si>
    <t>000-80000-4288</t>
  </si>
  <si>
    <t>NMA - HER - Restorations</t>
  </si>
  <si>
    <t>000-80000-4290</t>
  </si>
  <si>
    <t>NMA - HER - Books for Library</t>
  </si>
  <si>
    <t>000-80000-4291</t>
  </si>
  <si>
    <t>NMA - HER - Publishing</t>
  </si>
  <si>
    <t>000-80000-4292</t>
  </si>
  <si>
    <t>NMA - HER - Database &amp; Security</t>
  </si>
  <si>
    <t>000-80000-4293</t>
  </si>
  <si>
    <t>NMA - HER - Photo &amp; Portrait Framing</t>
  </si>
  <si>
    <t>000-80000-4294</t>
  </si>
  <si>
    <t>NMA - HER - Major H&amp;C Acquisitions</t>
  </si>
  <si>
    <t>000-80000-4551</t>
  </si>
  <si>
    <t>NMA - HER - Equipment Purchases &lt; 1,000</t>
  </si>
  <si>
    <t>000-82000-2000</t>
  </si>
  <si>
    <t>NMA - LEG - FT &amp; FTC Staff Basic Pay</t>
  </si>
  <si>
    <t>000-82000-2003</t>
  </si>
  <si>
    <t>NMA - LEG - FT &amp; FTC Staff Ers NI</t>
  </si>
  <si>
    <t>000-82000-2005</t>
  </si>
  <si>
    <t>NMA - LEG - FT &amp; FTC Staff Ers Pension</t>
  </si>
  <si>
    <t>000-82000-2110</t>
  </si>
  <si>
    <t>NMA - LEG - Health Care Costs Staff</t>
  </si>
  <si>
    <t>000-82000-2111</t>
  </si>
  <si>
    <t>NMA - LEG - Health Care Costs Old Secretariat</t>
  </si>
  <si>
    <t>000-82000-2112</t>
  </si>
  <si>
    <t>NMA - LEG - Health Care Staff Contributions</t>
  </si>
  <si>
    <t>000-82000-2114</t>
  </si>
  <si>
    <t>NMA - LEG - Life &amp; Death in Service Premiums</t>
  </si>
  <si>
    <t>000-82000-3085</t>
  </si>
  <si>
    <t>NMA - LEG - Professional Memberships</t>
  </si>
  <si>
    <t>000-82000-3400</t>
  </si>
  <si>
    <t>NMA - LEG - Claims &amp; Settlements</t>
  </si>
  <si>
    <t>000-82000-3403</t>
  </si>
  <si>
    <t>NMA - LEG - Legal Licenses</t>
  </si>
  <si>
    <t>000-82000-3406</t>
  </si>
  <si>
    <t>NMA - LEG - Pro Fees Legal Fees</t>
  </si>
  <si>
    <t>000-82000-3434</t>
  </si>
  <si>
    <t>NMA - LEG - Pro Fees Trade Marks Protection</t>
  </si>
  <si>
    <t>000-82000-3435</t>
  </si>
  <si>
    <t>NMA - LEG - Pro Fees HR Advice</t>
  </si>
  <si>
    <t>000-82000-3437</t>
  </si>
  <si>
    <t>NMA - LEG - Pro Fees Property Advice</t>
  </si>
  <si>
    <t>000-82000-4400</t>
  </si>
  <si>
    <t>NMA - LEG - Commercial Insurance</t>
  </si>
  <si>
    <t>000-82000-4401</t>
  </si>
  <si>
    <t>NMA - LEG - Insurance Arrangement Fee</t>
  </si>
  <si>
    <t>000-90000-2000</t>
  </si>
  <si>
    <t>NMA - FIN - FT &amp; FTC Staff Basic Pay</t>
  </si>
  <si>
    <t>000-90000-2003</t>
  </si>
  <si>
    <t>NMA - FIN - FT &amp; FTC Staff Ers NI</t>
  </si>
  <si>
    <t>000-90000-2005</t>
  </si>
  <si>
    <t>NMA - FIN - FT &amp; FTC Staff Ers Pension</t>
  </si>
  <si>
    <t>000-90000-2100</t>
  </si>
  <si>
    <t>NMA - FIN - Pension Deficit Contributions</t>
  </si>
  <si>
    <t>000-90000-2200</t>
  </si>
  <si>
    <t>NMA - FIN - Agency Labour General</t>
  </si>
  <si>
    <t>000-90000-3007</t>
  </si>
  <si>
    <t>NMA - FIN - Rail &amp; Tube Travel</t>
  </si>
  <si>
    <t>000-90000-3008</t>
  </si>
  <si>
    <t>NMA - FIN - Taxis</t>
  </si>
  <si>
    <t>000-90000-3015</t>
  </si>
  <si>
    <t>NMA - FIN - Expenses</t>
  </si>
  <si>
    <t>000-90000-3085</t>
  </si>
  <si>
    <t>NMA - FIN - Professional Memberships</t>
  </si>
  <si>
    <t>000-90000-3111</t>
  </si>
  <si>
    <t>NMA - FIN - Photocopying</t>
  </si>
  <si>
    <t>000-90000-3130</t>
  </si>
  <si>
    <t>NMA - FIN - Water, Milk, Newspapers &amp;Subscriptions</t>
  </si>
  <si>
    <t>000-90000-3138</t>
  </si>
  <si>
    <t>NMA - FIN - Archiving &amp; Storage</t>
  </si>
  <si>
    <t>000-90000-3402</t>
  </si>
  <si>
    <t>NMA - FIN - Pension Protection Fund Levy</t>
  </si>
  <si>
    <t>000-90000-3407</t>
  </si>
  <si>
    <t>NMA - FIN - Pro Fees Pension Legal</t>
  </si>
  <si>
    <t>000-90000-3430</t>
  </si>
  <si>
    <t>NMA - FIN - Pro Fees Audit</t>
  </si>
  <si>
    <t>000-90000-3431</t>
  </si>
  <si>
    <t>NMA - FIN - Pro Fees Taxation</t>
  </si>
  <si>
    <t>000-90000-3436</t>
  </si>
  <si>
    <t>NMA - FIN - Pro Fees Pension Consultancy</t>
  </si>
  <si>
    <t>000-90000-3439</t>
  </si>
  <si>
    <t>NMA - FIN - Pro Fees Other Consultancy</t>
  </si>
  <si>
    <t>000-90000-4551</t>
  </si>
  <si>
    <t>NMA - FIN - Equipment Purchases &lt; 1,000</t>
  </si>
  <si>
    <t>000-90000-5001</t>
  </si>
  <si>
    <t>NMA - FIN - Cash Deliveries &amp; Collection</t>
  </si>
  <si>
    <t>000-90000-5004</t>
  </si>
  <si>
    <t>NMA - FIN - Sinking Fund Investment Mgt Fees</t>
  </si>
  <si>
    <t>000-90000-5005</t>
  </si>
  <si>
    <t>NMA - FIN - Pension Admin &amp; Invt Mgt Fees</t>
  </si>
  <si>
    <t>000-91000-0311</t>
  </si>
  <si>
    <t>NMA - CFI - Broadcast, Rights &amp; Licensing Income</t>
  </si>
  <si>
    <t>000-91000-0450</t>
  </si>
  <si>
    <t>NMA - CFI - Rent ECB Offices</t>
  </si>
  <si>
    <t>000-91000-0453</t>
  </si>
  <si>
    <t>NMA - CFI - Rent Staff Housing</t>
  </si>
  <si>
    <t>000-91000-0460</t>
  </si>
  <si>
    <t>NMA - CFI - Rent Phone Masts &amp; Wayleave</t>
  </si>
  <si>
    <t>000-91000-0480</t>
  </si>
  <si>
    <t>NMA - CFI - Debenture Premium</t>
  </si>
  <si>
    <t>000-91000-0493</t>
  </si>
  <si>
    <t>NMA - CFI - Grant Income</t>
  </si>
  <si>
    <t>000-91000-0494</t>
  </si>
  <si>
    <t>NMA - CFI - FT &amp; FTC Staff CJRS Rebate</t>
  </si>
  <si>
    <t>000-91000-0495</t>
  </si>
  <si>
    <t>NMA - CFI - Casual Staff CJRS Rebate</t>
  </si>
  <si>
    <t>000-91000-2020</t>
  </si>
  <si>
    <t>NMA - CFI - Casual Staff Basic Pay</t>
  </si>
  <si>
    <t>000-91000-2023</t>
  </si>
  <si>
    <t>NMA - CFI - Casual Staff Ers NI</t>
  </si>
  <si>
    <t>000-91000-2025</t>
  </si>
  <si>
    <t>NMA - CFI - Casual Staff Ers Pension</t>
  </si>
  <si>
    <t>000-91000-4402</t>
  </si>
  <si>
    <t>NMA - CFI - Business Rates &amp; Council Tax</t>
  </si>
  <si>
    <t>000-91000-4404</t>
  </si>
  <si>
    <t>NMA - CFI - Rent Payable Nursery Pavilion</t>
  </si>
  <si>
    <t>000-91000-5002</t>
  </si>
  <si>
    <t>NMA - CFI - Cash Variances &amp; Chargebacks</t>
  </si>
  <si>
    <t>000-91000-5003</t>
  </si>
  <si>
    <t>NMA - CFI - Partial Exemption Disallowed Inp. VAT</t>
  </si>
  <si>
    <t>100-42000-0110</t>
  </si>
  <si>
    <t>MUN - SRD - Long Term Suite Hire</t>
  </si>
  <si>
    <t>100-42000-0111</t>
  </si>
  <si>
    <t>MUN - SRD - Apportion Long Term Suite Hire</t>
  </si>
  <si>
    <t>100-54000-0300</t>
  </si>
  <si>
    <t>MUN - SPO - Perimeter Advertising Income</t>
  </si>
  <si>
    <t>100-54000-0301</t>
  </si>
  <si>
    <t>MUN - SPO - Apportion Perimeter Advertising</t>
  </si>
  <si>
    <t>111-12000-3009</t>
  </si>
  <si>
    <t>TM1 - HUM - Accommodation</t>
  </si>
  <si>
    <t>111-13000-3008</t>
  </si>
  <si>
    <t>TM1 - INF - Taxis</t>
  </si>
  <si>
    <t>111-13000-3009</t>
  </si>
  <si>
    <t>TM1 - INF - Accommodation</t>
  </si>
  <si>
    <t>111-13000-3720</t>
  </si>
  <si>
    <t>TM1 - INF - Standby Engineers</t>
  </si>
  <si>
    <t>111-20000-0100</t>
  </si>
  <si>
    <t>TM1 - TIC - Ticket Sales</t>
  </si>
  <si>
    <t>111-20000-1310</t>
  </si>
  <si>
    <t>TM1 - TIC - Ticket Printing &amp; Design Cost</t>
  </si>
  <si>
    <t>111-20000-3007</t>
  </si>
  <si>
    <t>TM1 - TIC - Rail &amp; Tube Travel</t>
  </si>
  <si>
    <t>111-20000-3009</t>
  </si>
  <si>
    <t>TM1 - TIC - Accommodation</t>
  </si>
  <si>
    <t>111-20000-5000</t>
  </si>
  <si>
    <t>TM1 - TIC - Payment Card Transaction Fees</t>
  </si>
  <si>
    <t>111-20000-5002</t>
  </si>
  <si>
    <t>TM1 - TIC - Cash Variances &amp; Chargebacks</t>
  </si>
  <si>
    <t>111-24000-1312</t>
  </si>
  <si>
    <t>TM1 - CFA - Parking Cost</t>
  </si>
  <si>
    <t>111-24000-2001</t>
  </si>
  <si>
    <t>TM1 - CFA - FT &amp; FTC Staff Overtime inc. NI</t>
  </si>
  <si>
    <t>111-28000-2020</t>
  </si>
  <si>
    <t>TM1 - PAV - Casual Staff Basic Pay</t>
  </si>
  <si>
    <t>111-28000-3008</t>
  </si>
  <si>
    <t>TM1 - PAV - Taxis</t>
  </si>
  <si>
    <t>111-28000-3009</t>
  </si>
  <si>
    <t>TM1 - PAV - Accommodation</t>
  </si>
  <si>
    <t>111-28000-3609</t>
  </si>
  <si>
    <t>TM1 - PAV - Linen, Laundry &amp; Dry Cleaning</t>
  </si>
  <si>
    <t>111-29000-2001</t>
  </si>
  <si>
    <t>TM1 - STE - FT &amp; FTC Staff Overtime inc. NI</t>
  </si>
  <si>
    <t>111-29000-2020</t>
  </si>
  <si>
    <t>TM1 - STE - Casual Staff Basic Pay</t>
  </si>
  <si>
    <t>111-29000-2023</t>
  </si>
  <si>
    <t>TM1 - STE - Casual Staff Ers NI</t>
  </si>
  <si>
    <t>111-29000-2204</t>
  </si>
  <si>
    <t>TM1 - STE - Agency Labour Stewards</t>
  </si>
  <si>
    <t>111-29000-2220</t>
  </si>
  <si>
    <t>TM1 - STE - Military Stewards</t>
  </si>
  <si>
    <t>111-29000-3008</t>
  </si>
  <si>
    <t>TM1 - STE - Taxis</t>
  </si>
  <si>
    <t>111-29000-3081</t>
  </si>
  <si>
    <t>TM1 - STE - Staff Training</t>
  </si>
  <si>
    <t>111-29000-3082</t>
  </si>
  <si>
    <t>TM1 - STE - Staff Uniforms</t>
  </si>
  <si>
    <t>111-29000-3742</t>
  </si>
  <si>
    <t>TM1 - STE - Radio &amp; Equipment Hire</t>
  </si>
  <si>
    <t>111-29000-3761</t>
  </si>
  <si>
    <t>TM1 - STE - Expenses Stewards</t>
  </si>
  <si>
    <t>111-30000-3740</t>
  </si>
  <si>
    <t>TM1 - GSO - Ambulance &amp; Medical</t>
  </si>
  <si>
    <t>111-30000-3743</t>
  </si>
  <si>
    <t>TM1 - GSO - Safety &amp; Security</t>
  </si>
  <si>
    <t>111-31000-2001</t>
  </si>
  <si>
    <t>TM1- CLE - FT &amp; FTC Staff Overtime inc. NI</t>
  </si>
  <si>
    <t>111-31000-2202</t>
  </si>
  <si>
    <t>TM1 - CLE - Agency Labour Cleaning (Griffin)</t>
  </si>
  <si>
    <t>111-31000-3008</t>
  </si>
  <si>
    <t>TM1 - CLE - Taxis</t>
  </si>
  <si>
    <t>111-41000-0200</t>
  </si>
  <si>
    <t>TM1 - BAR - Food Sales</t>
  </si>
  <si>
    <t>111-41000-0210</t>
  </si>
  <si>
    <t>TM1 - BAR - Drink Sales</t>
  </si>
  <si>
    <t>111-41000-0240</t>
  </si>
  <si>
    <t>TM1 - BAR - Concessionaires Income</t>
  </si>
  <si>
    <t>111-41000-0260</t>
  </si>
  <si>
    <t>TM1 - BAR - Hampers Sales</t>
  </si>
  <si>
    <t>111-42000-0111</t>
  </si>
  <si>
    <t>TM1 - SRD - Apportion Long Term Suite Hire</t>
  </si>
  <si>
    <t>111-42000-0114</t>
  </si>
  <si>
    <t>TM1 - SRD - Suite Hire Ticket Offset</t>
  </si>
  <si>
    <t>111-42000-0200</t>
  </si>
  <si>
    <t>TM1 - SRD - Food Sales</t>
  </si>
  <si>
    <t>111-42000-0210</t>
  </si>
  <si>
    <t>TM1 - SRD - Drink Sales</t>
  </si>
  <si>
    <t>111-42000-0260</t>
  </si>
  <si>
    <t>TM1 - SRD - Hampers Sales</t>
  </si>
  <si>
    <t>111-42000-0272</t>
  </si>
  <si>
    <t>TM1 - SRD - Corkage Sales</t>
  </si>
  <si>
    <t>111-42000-1140</t>
  </si>
  <si>
    <t>TM1 - SRD - Hampers Cost</t>
  </si>
  <si>
    <t>111-48000-3703</t>
  </si>
  <si>
    <t>TM1 - CAN - Staff Feeding Matches</t>
  </si>
  <si>
    <t>111-49000-3060</t>
  </si>
  <si>
    <t>TM1 - CEV - Official Hospitality</t>
  </si>
  <si>
    <t>111-49000-3700</t>
  </si>
  <si>
    <t>TM1 - CEV - Catering Official Guests</t>
  </si>
  <si>
    <t>111-49000-3701</t>
  </si>
  <si>
    <t>TM1 - CEV - Catering Players &amp; Umpires</t>
  </si>
  <si>
    <t>111-50000-0330</t>
  </si>
  <si>
    <t>TM1 - SHO - Retail Shop &amp; Onsite Sales</t>
  </si>
  <si>
    <t>111-50000-1330</t>
  </si>
  <si>
    <t>TM1 - SHO - Apportion Retail COS</t>
  </si>
  <si>
    <t>111-50000-2310</t>
  </si>
  <si>
    <t>TM1 - SHO - Apportion Match Labour</t>
  </si>
  <si>
    <t>111-50000-3800</t>
  </si>
  <si>
    <t>TM1 - SHO - Apportion Match Overheads</t>
  </si>
  <si>
    <t>111-50000-5100</t>
  </si>
  <si>
    <t>TM1 - SHO - Apportion Match Charges</t>
  </si>
  <si>
    <t>111-52000-3009</t>
  </si>
  <si>
    <t>TM1 - MAR - Accommodation</t>
  </si>
  <si>
    <t>111-54000-0301</t>
  </si>
  <si>
    <t>TM1 - SPO - Apportion Perimeter Advertising</t>
  </si>
  <si>
    <t>111-54000-3711</t>
  </si>
  <si>
    <t>TM1 - SPO - Nursery End TV Replay &amp; Trivision</t>
  </si>
  <si>
    <t>111-65000-3730</t>
  </si>
  <si>
    <t>TM1 - COF - Match Balls</t>
  </si>
  <si>
    <t>111-65000-3732</t>
  </si>
  <si>
    <t>TM1 - COF - Scorers</t>
  </si>
  <si>
    <t>111-65000-3905</t>
  </si>
  <si>
    <t>TM1 - COF - Physio Costs</t>
  </si>
  <si>
    <t>111-66000-2001</t>
  </si>
  <si>
    <t>TM1 - GRO - FT &amp; FTC Staff Overtime inc. NI</t>
  </si>
  <si>
    <t>111-66000-3720</t>
  </si>
  <si>
    <t>TM1 - GRO - Standby Engineers</t>
  </si>
  <si>
    <t>111-67000-3009</t>
  </si>
  <si>
    <t>TM1 - COM - Accommodation</t>
  </si>
  <si>
    <t>111-67000-3763</t>
  </si>
  <si>
    <t>TM1 - COM - Expenses Volunteers</t>
  </si>
  <si>
    <t>111-70000-2001</t>
  </si>
  <si>
    <t>TM1 - EST - FT &amp; FTC Staff Overtime inc. NI</t>
  </si>
  <si>
    <t>111-70000-2203</t>
  </si>
  <si>
    <t>TM1 - EST - Agency Labour Cleaning (LSS)</t>
  </si>
  <si>
    <t>111-70000-3720</t>
  </si>
  <si>
    <t>TM1 - EST - Standby Engineers</t>
  </si>
  <si>
    <t>111-70000-3742</t>
  </si>
  <si>
    <t>TM1 - EST - Radio &amp; Equipment Hire</t>
  </si>
  <si>
    <t>111-70000-4502</t>
  </si>
  <si>
    <t>TM1 - EST - Cleaning Materials</t>
  </si>
  <si>
    <t>111-82000-3740</t>
  </si>
  <si>
    <t>TM1 - LEG - Ambulance &amp; Medical</t>
  </si>
  <si>
    <t>111-91000-1000</t>
  </si>
  <si>
    <t>TM1 - CFI - Staging Fee</t>
  </si>
  <si>
    <t>111-91000-1001</t>
  </si>
  <si>
    <t>TM1 - CFI - Staging Fee Notional Costs</t>
  </si>
  <si>
    <t>112-12000-3009</t>
  </si>
  <si>
    <t>TM2 - HUM - Accommodation</t>
  </si>
  <si>
    <t>112-13000-3720</t>
  </si>
  <si>
    <t>TM2 - INF - Standby Engineers</t>
  </si>
  <si>
    <t>112-20000-0100</t>
  </si>
  <si>
    <t>TM2 - TIC - Ticket Sales</t>
  </si>
  <si>
    <t>112-20000-0102</t>
  </si>
  <si>
    <t>TM2 - TIC - Seat Reservation Fees</t>
  </si>
  <si>
    <t>112-20000-1310</t>
  </si>
  <si>
    <t>TM2 - TIC - Ticket Printing &amp; Design Cost</t>
  </si>
  <si>
    <t>112-20000-3009</t>
  </si>
  <si>
    <t>TM2 - TIC - Accommodation</t>
  </si>
  <si>
    <t>112-20000-5000</t>
  </si>
  <si>
    <t>TM2 - TIC - Payment Card Transaction Fees</t>
  </si>
  <si>
    <t>112-20000-5002</t>
  </si>
  <si>
    <t>TM2 - TIC - Cash Variances &amp; Chargebacks</t>
  </si>
  <si>
    <t>112-24000-1312</t>
  </si>
  <si>
    <t>TM2 - CFA - Parking Cost</t>
  </si>
  <si>
    <t>112-24000-2001</t>
  </si>
  <si>
    <t>TM2 - CFA - FT &amp; FTC Staff Overtime inc. NI</t>
  </si>
  <si>
    <t>112-28000-2020</t>
  </si>
  <si>
    <t>TM2 - PAV - Casual Staff Basic Pay</t>
  </si>
  <si>
    <t>112-28000-3008</t>
  </si>
  <si>
    <t>TM2 - PAV - Taxis</t>
  </si>
  <si>
    <t>112-28000-3009</t>
  </si>
  <si>
    <t>TM2 - PAV - Accommodation</t>
  </si>
  <si>
    <t>112-29000-2001</t>
  </si>
  <si>
    <t>TM2 - STE - FT &amp; FTC Staff Overtime inc. NI</t>
  </si>
  <si>
    <t>112-29000-2020</t>
  </si>
  <si>
    <t>TM2 - STE - Casual Staff Basic Pay</t>
  </si>
  <si>
    <t>112-29000-2023</t>
  </si>
  <si>
    <t>TM2 - STE - Casual Staff Ers NI</t>
  </si>
  <si>
    <t>112-29000-2204</t>
  </si>
  <si>
    <t>TM2 - STE - Agency Labour Stewards</t>
  </si>
  <si>
    <t>112-29000-2220</t>
  </si>
  <si>
    <t>TM2 - STE - Military Stewards</t>
  </si>
  <si>
    <t>112-29000-3008</t>
  </si>
  <si>
    <t>TM2 - STE - Taxis</t>
  </si>
  <si>
    <t>112-29000-3081</t>
  </si>
  <si>
    <t>TM2 - STE - Staff Training</t>
  </si>
  <si>
    <t>112-29000-3082</t>
  </si>
  <si>
    <t>TM2 - STE - Staff Uniforms</t>
  </si>
  <si>
    <t>112-29000-3742</t>
  </si>
  <si>
    <t>TM2 - STE - Radio &amp; Equipment Hire</t>
  </si>
  <si>
    <t>112-29000-3761</t>
  </si>
  <si>
    <t>TM2 - STE - Expenses Stewards</t>
  </si>
  <si>
    <t>112-30000-3740</t>
  </si>
  <si>
    <t>TM2 - GSO - Ambulance &amp; Medical</t>
  </si>
  <si>
    <t>112-30000-3743</t>
  </si>
  <si>
    <t>TM2 - GSO - Safety &amp; Security</t>
  </si>
  <si>
    <t>112-31000-2001</t>
  </si>
  <si>
    <t>TM2 - CLE - FT &amp; FTC Staff Overtime inc. NI</t>
  </si>
  <si>
    <t>112-31000-2202</t>
  </si>
  <si>
    <t>TM2 - CLE - Agency Labour Cleaning (Griffin)</t>
  </si>
  <si>
    <t>112-31000-3008</t>
  </si>
  <si>
    <t>TM2 - CLE - Taxis</t>
  </si>
  <si>
    <t>112-41000-0200</t>
  </si>
  <si>
    <t>TM2 - BAR - Food Sales</t>
  </si>
  <si>
    <t>112-41000-0210</t>
  </si>
  <si>
    <t>TM2 - BAR - Drink Sales</t>
  </si>
  <si>
    <t>112-41000-0240</t>
  </si>
  <si>
    <t>TM2 - BAR - Concessionaires Income</t>
  </si>
  <si>
    <t>112-41000-0260</t>
  </si>
  <si>
    <t>TM2 - BAR - Hampers Sales</t>
  </si>
  <si>
    <t>112-42000-0111</t>
  </si>
  <si>
    <t>TM2 - SRD - Apportion Long Term Suite Hire</t>
  </si>
  <si>
    <t>112-42000-0112</t>
  </si>
  <si>
    <t>TM2 - SRD - Daily Suite Hire</t>
  </si>
  <si>
    <t>112-42000-0114</t>
  </si>
  <si>
    <t>TM2 - SRD - Suite Hire Ticket Offset</t>
  </si>
  <si>
    <t>112-42000-0200</t>
  </si>
  <si>
    <t>TM2 - SRD - Food Sales</t>
  </si>
  <si>
    <t>112-42000-0210</t>
  </si>
  <si>
    <t>TM2 - SRD - Drink Sales</t>
  </si>
  <si>
    <t>112-42000-0272</t>
  </si>
  <si>
    <t>TM2 - SRD - Corkage Sales</t>
  </si>
  <si>
    <t>112-42000-1311</t>
  </si>
  <si>
    <t>TM2 - SRD - Programme &amp; Scorecard Cost</t>
  </si>
  <si>
    <t>112-43000-0121</t>
  </si>
  <si>
    <t>TM2 - HOS - Programme &amp; Scorecard Income</t>
  </si>
  <si>
    <t>112-43000-0200</t>
  </si>
  <si>
    <t>TM2 - HOS - Food Sales</t>
  </si>
  <si>
    <t>112-43000-0210</t>
  </si>
  <si>
    <t>TM2 - HOS - Drink Sales</t>
  </si>
  <si>
    <t>112-43000-0220</t>
  </si>
  <si>
    <t>TM2 - HOS - Packages Premium</t>
  </si>
  <si>
    <t>112-43000-0221</t>
  </si>
  <si>
    <t>TM2 - HOS - Packages Ticket Offset</t>
  </si>
  <si>
    <t>112-43000-0290</t>
  </si>
  <si>
    <t>TM2 - HOS - Catering Discounts</t>
  </si>
  <si>
    <t>112-48000-3703</t>
  </si>
  <si>
    <t>TM2 - CAN - Staff Feeding Matches</t>
  </si>
  <si>
    <t>112-49000-3060</t>
  </si>
  <si>
    <t>TM2 - CEV - Official Hospitality</t>
  </si>
  <si>
    <t>112-49000-3700</t>
  </si>
  <si>
    <t>TM2 - CEV - Catering Official Guests</t>
  </si>
  <si>
    <t>112-49000-3701</t>
  </si>
  <si>
    <t>TM2 - CEV - Catering Players &amp; Umpires</t>
  </si>
  <si>
    <t>112-50000-0240</t>
  </si>
  <si>
    <t>TM2 - SHO - Concessionaires Income</t>
  </si>
  <si>
    <t>112-50000-0330</t>
  </si>
  <si>
    <t>TM2 - SHO - Retail Shop &amp; Onsite Sales</t>
  </si>
  <si>
    <t>112-50000-1330</t>
  </si>
  <si>
    <t>TM2 - SHO - Apportion Retail COS</t>
  </si>
  <si>
    <t>112-50000-2310</t>
  </si>
  <si>
    <t>TM2 - SHO - Apportion Match Labour</t>
  </si>
  <si>
    <t>112-50000-3800</t>
  </si>
  <si>
    <t>TM2 - SHO - Apportion Match Overheads</t>
  </si>
  <si>
    <t>112-50000-5100</t>
  </si>
  <si>
    <t>TM2 - SHO - Apportion Match Charges</t>
  </si>
  <si>
    <t>112-52000-3009</t>
  </si>
  <si>
    <t>TM2 - MAR - Accommodation</t>
  </si>
  <si>
    <t>112-54000-0301</t>
  </si>
  <si>
    <t>TM2 - SPO - Apportion Perimeter Advertising</t>
  </si>
  <si>
    <t>112-54000-3711</t>
  </si>
  <si>
    <t>TM2 - SPO - Nursery End TV Replay &amp; Trivision</t>
  </si>
  <si>
    <t>112-65000-3730</t>
  </si>
  <si>
    <t>TM2 - COF - Match Balls</t>
  </si>
  <si>
    <t>112-65000-3732</t>
  </si>
  <si>
    <t>TM2 - COF - Scorers</t>
  </si>
  <si>
    <t>112-66000-2001</t>
  </si>
  <si>
    <t>TM2 - GRO - FT &amp; FTC Staff Overtime inc. NI</t>
  </si>
  <si>
    <t>112-66000-3720</t>
  </si>
  <si>
    <t>TM2 - GRO - Standby Engineers</t>
  </si>
  <si>
    <t>112-67000-3763</t>
  </si>
  <si>
    <t>TM2 - COM - Expenses Volunteers</t>
  </si>
  <si>
    <t>112-70000-2001</t>
  </si>
  <si>
    <t>TM2 - EST - FT &amp; FTC Staff Overtime inc. NI</t>
  </si>
  <si>
    <t>112-70000-2203</t>
  </si>
  <si>
    <t>TM2 - EST - Agency Labour Cleaning (LSS)</t>
  </si>
  <si>
    <t>112-70000-3720</t>
  </si>
  <si>
    <t>TM2 - EST - Standby Engineers</t>
  </si>
  <si>
    <t>112-70000-3742</t>
  </si>
  <si>
    <t>TM2 - EST - Radio &amp; Equipment Hire</t>
  </si>
  <si>
    <t>112-70000-4502</t>
  </si>
  <si>
    <t>TM2 - EST - Cleaning Materials</t>
  </si>
  <si>
    <t>112-82000-3740</t>
  </si>
  <si>
    <t>TM2 - LEG - Ambulance &amp; General</t>
  </si>
  <si>
    <t>112-91000-1000</t>
  </si>
  <si>
    <t>TM2 - CFI - Staging Fee</t>
  </si>
  <si>
    <t>112-91000-1001</t>
  </si>
  <si>
    <t>TM2 - CFI - Staging Fee Notional Costs</t>
  </si>
  <si>
    <t>141-13000-3720</t>
  </si>
  <si>
    <t>OD1 - INF - Standby Engineers</t>
  </si>
  <si>
    <t>141-20000-0100</t>
  </si>
  <si>
    <t>OD1 - TIC - Ticket Sales</t>
  </si>
  <si>
    <t>141-20000-1310</t>
  </si>
  <si>
    <t>OD1 - TIC - Ticket Printing &amp; Design Cost</t>
  </si>
  <si>
    <t>141-20000-3009</t>
  </si>
  <si>
    <t>OD1 - TIC - Accommodation</t>
  </si>
  <si>
    <t>141-20000-5000</t>
  </si>
  <si>
    <t>OD1 - TIC - Payment Card Transaction Fees</t>
  </si>
  <si>
    <t>141-20000-5002</t>
  </si>
  <si>
    <t>OD1 - TIC - Cash Variances &amp; Chargebacks</t>
  </si>
  <si>
    <t>141-24000-1312</t>
  </si>
  <si>
    <t>OD1 - CFA - Parking Cost</t>
  </si>
  <si>
    <t>141-24000-2001</t>
  </si>
  <si>
    <t>OD1 - CFA - FT &amp; FTC Staff Overtime inc. NI</t>
  </si>
  <si>
    <t>141-28000-2020</t>
  </si>
  <si>
    <t>OD1 - PAV - Casual Staff Basic Pay</t>
  </si>
  <si>
    <t>141-28000-3008</t>
  </si>
  <si>
    <t>OD1 - PAV - Taxis</t>
  </si>
  <si>
    <t>141-29000-2001</t>
  </si>
  <si>
    <t>OD1 - STE - FT &amp; FTC Staff Overtime inc. NI</t>
  </si>
  <si>
    <t>141-29000-2020</t>
  </si>
  <si>
    <t>OD1 - STE - Casual Staff Basic Pay</t>
  </si>
  <si>
    <t>141-29000-2023</t>
  </si>
  <si>
    <t>OD1 - STE - Casual Staff Ers NI</t>
  </si>
  <si>
    <t>141-29000-2204</t>
  </si>
  <si>
    <t>OD1 - STE - Agency Labour Stewards</t>
  </si>
  <si>
    <t>141-29000-2220</t>
  </si>
  <si>
    <t>OD1 - STE - Military Stewards</t>
  </si>
  <si>
    <t>141-29000-3008</t>
  </si>
  <si>
    <t>OD1 - STE - Taxis</t>
  </si>
  <si>
    <t>141-29000-3081</t>
  </si>
  <si>
    <t>OD1 - STE - Staff Training</t>
  </si>
  <si>
    <t>141-29000-3082</t>
  </si>
  <si>
    <t>OD1 - STE - Staff Uniforms</t>
  </si>
  <si>
    <t>141-29000-3742</t>
  </si>
  <si>
    <t>OD1 - STE - Radio &amp; Equipment Hire</t>
  </si>
  <si>
    <t>141-29000-3761</t>
  </si>
  <si>
    <t>OD1 - STE - Expenses Stewards</t>
  </si>
  <si>
    <t>141-30000-3740</t>
  </si>
  <si>
    <t>OD1 - GSO - Ambulance &amp; Medical</t>
  </si>
  <si>
    <t>141-30000-3743</t>
  </si>
  <si>
    <t>OD1 - GSO - Safety &amp; Security</t>
  </si>
  <si>
    <t>141-31000-2001</t>
  </si>
  <si>
    <t>OD1 - CLE - FT &amp; FTC Staff Overtime inc. NI</t>
  </si>
  <si>
    <t>141-31000-2202</t>
  </si>
  <si>
    <t>OD1 - CLE - Agency Labour Cleaning (Griffin)</t>
  </si>
  <si>
    <t>141-41000-0200</t>
  </si>
  <si>
    <t>OD1 - BAR - Food Sales</t>
  </si>
  <si>
    <t>141-41000-0210</t>
  </si>
  <si>
    <t>OD1 - BAR - Drink Sales</t>
  </si>
  <si>
    <t>141-41000-0240</t>
  </si>
  <si>
    <t>OD1 - BAR - Concessionaires Income</t>
  </si>
  <si>
    <t>141-41000-0260</t>
  </si>
  <si>
    <t>OD1 - BAR - Hampers Sales</t>
  </si>
  <si>
    <t>141-42000-0111</t>
  </si>
  <si>
    <t>OD1 - SRD - Apportion Long Term Suite Hire</t>
  </si>
  <si>
    <t>141-42000-0112</t>
  </si>
  <si>
    <t>OD1 - SRD - Daily Suite Hire</t>
  </si>
  <si>
    <t>141-42000-0114</t>
  </si>
  <si>
    <t>OD1 - SRD - Suite Hire Ticket Offset</t>
  </si>
  <si>
    <t>141-42000-0200</t>
  </si>
  <si>
    <t>OD1 - SRD - Food Sales</t>
  </si>
  <si>
    <t>141-42000-0210</t>
  </si>
  <si>
    <t>OD1 - SRD - Drink Sales</t>
  </si>
  <si>
    <t>141-42000-0272</t>
  </si>
  <si>
    <t>OD1 - SRD - Corkage Sales</t>
  </si>
  <si>
    <t>141-43000-0200</t>
  </si>
  <si>
    <t>OD1 - HOS - Food Sales</t>
  </si>
  <si>
    <t>141-43000-0210</t>
  </si>
  <si>
    <t>OD1 - HOS - Drink Sales</t>
  </si>
  <si>
    <t>141-43000-0220</t>
  </si>
  <si>
    <t>OD1 - HOS - Packages Premium</t>
  </si>
  <si>
    <t>141-43000-0221</t>
  </si>
  <si>
    <t>OD1 - HOS - Packages Ticket Offset</t>
  </si>
  <si>
    <t>141-43000-0290</t>
  </si>
  <si>
    <t>OD1 - HOS - Catering Discounts</t>
  </si>
  <si>
    <t>141-48000-3703</t>
  </si>
  <si>
    <t>OD1 - CAN - Staff Feeding Matches</t>
  </si>
  <si>
    <t>141-49000-3060</t>
  </si>
  <si>
    <t>OD1 - CEV - Official Hospitality</t>
  </si>
  <si>
    <t>141-49000-3700</t>
  </si>
  <si>
    <t>OD1 - CEV - Catering Official Guests</t>
  </si>
  <si>
    <t>141-49000-3701</t>
  </si>
  <si>
    <t>OD1 - CEV - Catering Players &amp; Umpires</t>
  </si>
  <si>
    <t>141-50000-0330</t>
  </si>
  <si>
    <t>OD1 - SHO - Retail Shop &amp; Onsite Sales</t>
  </si>
  <si>
    <t>141-50000-1330</t>
  </si>
  <si>
    <t>OD1 - SHO - Apportion Retail COS</t>
  </si>
  <si>
    <t>141-50000-2310</t>
  </si>
  <si>
    <t>OD1 - SHO - Apportion Match Labour</t>
  </si>
  <si>
    <t>141-50000-3800</t>
  </si>
  <si>
    <t>OD1 - SHO - Apportion Match Overheads</t>
  </si>
  <si>
    <t>141-50000-5100</t>
  </si>
  <si>
    <t>OD1 - SHO - Apportion Match Charges</t>
  </si>
  <si>
    <t>141-54000-0301</t>
  </si>
  <si>
    <t>OD1 - SPO - Apportion Perimeter Advertising</t>
  </si>
  <si>
    <t>141-54000-3711</t>
  </si>
  <si>
    <t>OD1 - SPO - Nursery End TV Replay &amp; Trivision</t>
  </si>
  <si>
    <t>141-65000-3730</t>
  </si>
  <si>
    <t>OD1 - COF - Match Balls</t>
  </si>
  <si>
    <t>141-65000-3732</t>
  </si>
  <si>
    <t>OD1 - COF - Scorers</t>
  </si>
  <si>
    <t>141-66000-2001</t>
  </si>
  <si>
    <t>OD1 - GRO - FT &amp; FTC Staff Overtime inc. NI</t>
  </si>
  <si>
    <t>141-66000-3720</t>
  </si>
  <si>
    <t>OD1 - GRO - Standby Engineers</t>
  </si>
  <si>
    <t>141-67000-3763</t>
  </si>
  <si>
    <t>OD1 - COM - Expenses Volunteers</t>
  </si>
  <si>
    <t>141-70000-2001</t>
  </si>
  <si>
    <t>OD1 - EST - FT &amp; FTC Staff Overtime inc. NI</t>
  </si>
  <si>
    <t>141-70000-2203</t>
  </si>
  <si>
    <t>OD1 - EST - Agency Labour Cleaning (LSS)</t>
  </si>
  <si>
    <t>141-70000-3720</t>
  </si>
  <si>
    <t>OD1 - EST - Standby Engineers</t>
  </si>
  <si>
    <t>141-70000-3740</t>
  </si>
  <si>
    <t>OD1 - EST - Ambulance &amp; Medical</t>
  </si>
  <si>
    <t>141-70000-3742</t>
  </si>
  <si>
    <t>OD1 - EST - Radio &amp; Equipment Hire</t>
  </si>
  <si>
    <t>141-70000-4502</t>
  </si>
  <si>
    <t>OD1 - EST - Cleaning Materials</t>
  </si>
  <si>
    <t>141-91000-1000</t>
  </si>
  <si>
    <t>OD1 - CFI - Staging Fee</t>
  </si>
  <si>
    <t>141-91000-1001</t>
  </si>
  <si>
    <t>OD1 - CFI - Staging Fee Notional Costs</t>
  </si>
  <si>
    <t>171-30000-3740</t>
  </si>
  <si>
    <t>DFI - GSO - Ambulance &amp; Medical</t>
  </si>
  <si>
    <t>171-82000-3740</t>
  </si>
  <si>
    <t>DFI - LEG - Ambulance &amp; Medical</t>
  </si>
  <si>
    <t>211-13000-3720</t>
  </si>
  <si>
    <t>TT1 - INF - Standby Engineers</t>
  </si>
  <si>
    <t>211-20000-0100</t>
  </si>
  <si>
    <t>TT1 - TIC - Ticket Sales</t>
  </si>
  <si>
    <t>211-20000-1310</t>
  </si>
  <si>
    <t>TT1 - TIC - Ticket Printing &amp; Design Cost</t>
  </si>
  <si>
    <t>211-20000-5000</t>
  </si>
  <si>
    <t>TT1 - TIC - Payment Card Transaction Fees</t>
  </si>
  <si>
    <t>211-20000-5002</t>
  </si>
  <si>
    <t>TT1 - TIC - Cash Variances &amp; Chargebacks</t>
  </si>
  <si>
    <t>211-24000-1312</t>
  </si>
  <si>
    <t>TT1 - CFA - Parking Cost</t>
  </si>
  <si>
    <t>211-28000-2020</t>
  </si>
  <si>
    <t>TT1 - PAV - Casual Staff Basic Pay</t>
  </si>
  <si>
    <t>211-28000-3008</t>
  </si>
  <si>
    <t>TT1 - PAV - Taxis</t>
  </si>
  <si>
    <t>211-29000-2001</t>
  </si>
  <si>
    <t>TT1 - STE - FT &amp; FTC Staff Overtime inc. NI</t>
  </si>
  <si>
    <t>211-29000-2020</t>
  </si>
  <si>
    <t>TT1 - STE - Casual Staff Basic Pay</t>
  </si>
  <si>
    <t>211-29000-2023</t>
  </si>
  <si>
    <t>TT1 - STE - Casual Staff Ers NI</t>
  </si>
  <si>
    <t>211-29000-2204</t>
  </si>
  <si>
    <t>TT1 - STE - Agency Labour Stewards</t>
  </si>
  <si>
    <t>211-29000-3081</t>
  </si>
  <si>
    <t>TT1 - STE - Staff Training</t>
  </si>
  <si>
    <t>211-29000-3082</t>
  </si>
  <si>
    <t>TT1 - STE - Staff Uniforms</t>
  </si>
  <si>
    <t>211-29000-3742</t>
  </si>
  <si>
    <t>TT1 - STE - Radio &amp; Equipment Hire</t>
  </si>
  <si>
    <t>211-29000-3761</t>
  </si>
  <si>
    <t>TT1 - STE - Expenses Stewards</t>
  </si>
  <si>
    <t>211-30000-3740</t>
  </si>
  <si>
    <t>TT1 - GSO - Ambulance &amp; Medical</t>
  </si>
  <si>
    <t>211-30000-3743</t>
  </si>
  <si>
    <t>TT1 - GSO - Safety &amp; Security</t>
  </si>
  <si>
    <t>211-31000-2001</t>
  </si>
  <si>
    <t>TT1 - CLE - FT &amp; FTC Staff Overtime inc. NI</t>
  </si>
  <si>
    <t>211-31000-2202</t>
  </si>
  <si>
    <t>TT1 - CLE - Agency Labour Cleaning (Griffin)</t>
  </si>
  <si>
    <t>211-41000-0200</t>
  </si>
  <si>
    <t>TT1 - BAR - Food Sales</t>
  </si>
  <si>
    <t>211-41000-0210</t>
  </si>
  <si>
    <t>TT1 - BAR - Drink Sales</t>
  </si>
  <si>
    <t>211-41000-0240</t>
  </si>
  <si>
    <t>TT1 - BAR - Concessionaires Income</t>
  </si>
  <si>
    <t>211-42000-0114</t>
  </si>
  <si>
    <t>TT1 - SRD - Suite Hire Ticket Offset</t>
  </si>
  <si>
    <t>211-42000-0200</t>
  </si>
  <si>
    <t>TT1 - SRD - Food Sales</t>
  </si>
  <si>
    <t>211-42000-0210</t>
  </si>
  <si>
    <t>TT1 - SRD - Drink Sales</t>
  </si>
  <si>
    <t>211-42000-1140</t>
  </si>
  <si>
    <t>TT1 - SRD - Hampers Cost</t>
  </si>
  <si>
    <t>211-49000-3060</t>
  </si>
  <si>
    <t>TT1 - CEV - Official Hospitality</t>
  </si>
  <si>
    <t>211-50000-0330</t>
  </si>
  <si>
    <t>TT1 - SHO - Retail Shop &amp; Onsite Sales</t>
  </si>
  <si>
    <t>211-50000-1330</t>
  </si>
  <si>
    <t>TT1 - SHO - Apportion Retail COS</t>
  </si>
  <si>
    <t>211-50000-2310</t>
  </si>
  <si>
    <t>TT1 - SHO - Apportion Match Labour</t>
  </si>
  <si>
    <t>211-50000-3800</t>
  </si>
  <si>
    <t>TT1 - SHO - Apportion Match Overheads</t>
  </si>
  <si>
    <t>211-50000-5100</t>
  </si>
  <si>
    <t>TT1 - SHO - Apportion Match Charges</t>
  </si>
  <si>
    <t>211-54000-0300</t>
  </si>
  <si>
    <t>TT1 - SPO - Perimeter Advertising Income</t>
  </si>
  <si>
    <t>211-65000-3732</t>
  </si>
  <si>
    <t>TT1 - COF - Scorers</t>
  </si>
  <si>
    <t>211-66000-2001</t>
  </si>
  <si>
    <t>TT1 - GRO - FT &amp; FTC Staff Overtime inc. NI</t>
  </si>
  <si>
    <t>211-67000-3763</t>
  </si>
  <si>
    <t>TT1 - COM - Expenses Volunteers</t>
  </si>
  <si>
    <t>211-70000-2001</t>
  </si>
  <si>
    <t>TT1 - EST - FT &amp; FTC Staff Overtime inc. NI</t>
  </si>
  <si>
    <t>211-70000-2203</t>
  </si>
  <si>
    <t>TT1 - EST - Agency Labour Cleaning (LSS)</t>
  </si>
  <si>
    <t>211-70000-3720</t>
  </si>
  <si>
    <t>TT1 - EST - Standby Engineers</t>
  </si>
  <si>
    <t>211-70000-3742</t>
  </si>
  <si>
    <t>TT1 - EST - Radio &amp; Equipment Hire</t>
  </si>
  <si>
    <t>211-70000-4502</t>
  </si>
  <si>
    <t>TT1 - EST - Cleaning Materials</t>
  </si>
  <si>
    <t>211-82000-3740</t>
  </si>
  <si>
    <t>TT1 - LEG - Ambulance &amp; Medical</t>
  </si>
  <si>
    <t>211-82000-4400</t>
  </si>
  <si>
    <t>TT1 - LEG - Commercial Insurance</t>
  </si>
  <si>
    <t>211-91000-0130</t>
  </si>
  <si>
    <t>TT1 - CFI - Match Profit Share</t>
  </si>
  <si>
    <t>211-91000-1010</t>
  </si>
  <si>
    <t>TT1 - CFI - Middx Partnership Fee</t>
  </si>
  <si>
    <t>212-13000-3720</t>
  </si>
  <si>
    <t>TT2 - INF - Standby Engineers</t>
  </si>
  <si>
    <t>212-20000-0100</t>
  </si>
  <si>
    <t>TT2 - TIC - Ticket Sales</t>
  </si>
  <si>
    <t>212-20000-1310</t>
  </si>
  <si>
    <t>TT2 - TIC - Ticket Printing &amp; Design Cost</t>
  </si>
  <si>
    <t>212-20000-5000</t>
  </si>
  <si>
    <t>TT2 - TIC - Payment Card Transaction Fees</t>
  </si>
  <si>
    <t>212-20000-5002</t>
  </si>
  <si>
    <t>TT2 - TIC - Cash Variances &amp; Chargebacks</t>
  </si>
  <si>
    <t>212-28000-2020</t>
  </si>
  <si>
    <t>TT2 - PAV - Casual Staff Basic Pay</t>
  </si>
  <si>
    <t>212-28000-3008</t>
  </si>
  <si>
    <t>TT2 - PAV - Taxis</t>
  </si>
  <si>
    <t>212-29000-2001</t>
  </si>
  <si>
    <t>TT2 - STE - FT &amp; FTC Staff Overtime inc. NI</t>
  </si>
  <si>
    <t>212-29000-2020</t>
  </si>
  <si>
    <t>TT2 - STE - Casual Staff Basic Pay</t>
  </si>
  <si>
    <t>212-29000-2023</t>
  </si>
  <si>
    <t>TT2 - STE - Casual Staff Ers NI</t>
  </si>
  <si>
    <t>212-29000-2204</t>
  </si>
  <si>
    <t>TT2 - STE - Agency Labour Stewards</t>
  </si>
  <si>
    <t>212-29000-3081</t>
  </si>
  <si>
    <t>TT2 - STE - Staff Training</t>
  </si>
  <si>
    <t>212-29000-3082</t>
  </si>
  <si>
    <t>TT2 - STE - Staff Uniforms</t>
  </si>
  <si>
    <t>212-29000-3742</t>
  </si>
  <si>
    <t>TT2 - STE - Radio &amp; Equipment Hire</t>
  </si>
  <si>
    <t>212-29000-3761</t>
  </si>
  <si>
    <t>TT2 - STE - Expenses Stewards</t>
  </si>
  <si>
    <t>212-30000-3740</t>
  </si>
  <si>
    <t>TT2 - GSO - Ambulance &amp; Medical</t>
  </si>
  <si>
    <t>212-30000-3743</t>
  </si>
  <si>
    <t>TT2 - GSO - Safety &amp; Security</t>
  </si>
  <si>
    <t>212-31000-2001</t>
  </si>
  <si>
    <t>TT2 - CLE - FT &amp; FTC Staff Overtime inc. NI</t>
  </si>
  <si>
    <t>212-31000-2202</t>
  </si>
  <si>
    <t>TT2 - CLE - Agency Labour Cleaning (Griffin)</t>
  </si>
  <si>
    <t>212-41000-0200</t>
  </si>
  <si>
    <t>TT2 - BAR - Food Sales</t>
  </si>
  <si>
    <t>212-41000-0210</t>
  </si>
  <si>
    <t>TT2 - BAR - Drink Sales</t>
  </si>
  <si>
    <t>212-41000-0240</t>
  </si>
  <si>
    <t>TT2 - BAR - Concessionaires Income</t>
  </si>
  <si>
    <t>212-42000-0112</t>
  </si>
  <si>
    <t>TT2 - SRD - Daily Suite Hire</t>
  </si>
  <si>
    <t>212-42000-0114</t>
  </si>
  <si>
    <t>TT2 - SRD - Suite Hire Ticket Offset</t>
  </si>
  <si>
    <t>212-42000-0200</t>
  </si>
  <si>
    <t>TT2 - SRD - Food Sales</t>
  </si>
  <si>
    <t>212-42000-0210</t>
  </si>
  <si>
    <t>TT2 - SRD - Drink Sales</t>
  </si>
  <si>
    <t>212-43000-0200</t>
  </si>
  <si>
    <t>TT2 - HOS - Food Sales</t>
  </si>
  <si>
    <t>212-43000-0210</t>
  </si>
  <si>
    <t>TT2 - HOS - Drink Sales</t>
  </si>
  <si>
    <t>212-43000-0220</t>
  </si>
  <si>
    <t>TT2 - HOS - Packages Premium</t>
  </si>
  <si>
    <t>212-43000-0221</t>
  </si>
  <si>
    <t>TT2 - HOS - Packages Ticket Offset</t>
  </si>
  <si>
    <t>212-49000-3060</t>
  </si>
  <si>
    <t>TT2 - CEV - Official Hospitality</t>
  </si>
  <si>
    <t>212-50000-0330</t>
  </si>
  <si>
    <t>TT2 - SHO - Retail Shop &amp; Onsite Sales</t>
  </si>
  <si>
    <t>212-50000-1330</t>
  </si>
  <si>
    <t>TT2 - SHO - Apportion Retail COS</t>
  </si>
  <si>
    <t>212-50000-2310</t>
  </si>
  <si>
    <t>TT2 - SHO - Apportion Match Labour</t>
  </si>
  <si>
    <t>212-50000-3800</t>
  </si>
  <si>
    <t>TT2 - SHO - Apportion Match Overheads</t>
  </si>
  <si>
    <t>212-50000-5100</t>
  </si>
  <si>
    <t>TT2 - SHO - Apportion Match Charges</t>
  </si>
  <si>
    <t>212-52000-3713</t>
  </si>
  <si>
    <t>TT2 - MAR - Ground Activation</t>
  </si>
  <si>
    <t>212-54000-0300</t>
  </si>
  <si>
    <t>TT2 - SPO - Perimeter Advertising Income</t>
  </si>
  <si>
    <t>212-65000-3732</t>
  </si>
  <si>
    <t>TT2 - COF - Scorers</t>
  </si>
  <si>
    <t>212-66000-2001</t>
  </si>
  <si>
    <t>TT2 - GRO - FT &amp; FTC Staff Overtime inc. NI</t>
  </si>
  <si>
    <t>212-67000-3763</t>
  </si>
  <si>
    <t>TT2 - COM - Expenses Volunteers</t>
  </si>
  <si>
    <t>212-70000-2001</t>
  </si>
  <si>
    <t>TT2 - EST - FT &amp; FTC Staff Overtime inc. NI</t>
  </si>
  <si>
    <t>212-70000-2203</t>
  </si>
  <si>
    <t>TT2 - EST - Agency Labour Cleaning (LSS)</t>
  </si>
  <si>
    <t>212-70000-3720</t>
  </si>
  <si>
    <t>TT2 - EST - Standby Engineers</t>
  </si>
  <si>
    <t>212-70000-3742</t>
  </si>
  <si>
    <t>TT2 - EST - Radio &amp; Equipment Hire</t>
  </si>
  <si>
    <t>212-70000-4502</t>
  </si>
  <si>
    <t>TT2 - EST - Cleaning Materials</t>
  </si>
  <si>
    <t>212-82000-3740</t>
  </si>
  <si>
    <t>TT2 - LEG - Ambulance &amp; Medical</t>
  </si>
  <si>
    <t>212-82000-4400</t>
  </si>
  <si>
    <t>TT2 - LEG - Commercial Insurance</t>
  </si>
  <si>
    <t>212-91000-0130</t>
  </si>
  <si>
    <t>TT2 - CFI - Match Profit Share</t>
  </si>
  <si>
    <t>212-91000-1010</t>
  </si>
  <si>
    <t>TT2 - CFI - Middx Partnership Fee</t>
  </si>
  <si>
    <t>213-13000-3720</t>
  </si>
  <si>
    <t>TT3 - INF - Standby Engineers</t>
  </si>
  <si>
    <t>213-20000-0100</t>
  </si>
  <si>
    <t>TT3 - TIC - Ticket Sales</t>
  </si>
  <si>
    <t>213-20000-1310</t>
  </si>
  <si>
    <t>TT3 - TIC - Ticket Printing &amp; Design Cost</t>
  </si>
  <si>
    <t>213-20000-5000</t>
  </si>
  <si>
    <t>TT3 - TIC - Payment Card Transaction Fees</t>
  </si>
  <si>
    <t>213-20000-5002</t>
  </si>
  <si>
    <t>TT3 - TIC - Cash Variances &amp; Chargebacks</t>
  </si>
  <si>
    <t>213-28000-2020</t>
  </si>
  <si>
    <t>TT3 - PAV - Casual Staff Basic Pay</t>
  </si>
  <si>
    <t>213-28000-3008</t>
  </si>
  <si>
    <t>TT3 - PAV - Taxis</t>
  </si>
  <si>
    <t>213-29000-2001</t>
  </si>
  <si>
    <t>TT3 - STE - FT &amp; FTC Staff Overtime inc. NI</t>
  </si>
  <si>
    <t>213-29000-2020</t>
  </si>
  <si>
    <t>TT3 - STE - Casual Staff Basic Pay</t>
  </si>
  <si>
    <t>213-29000-2023</t>
  </si>
  <si>
    <t>TT3 - STE - Casual Staff Ers NI</t>
  </si>
  <si>
    <t>213-29000-2204</t>
  </si>
  <si>
    <t>TT3 - STE - Agency Labour Stewards</t>
  </si>
  <si>
    <t>213-29000-3081</t>
  </si>
  <si>
    <t>TT3 - STE - Staff Training</t>
  </si>
  <si>
    <t>213-29000-3082</t>
  </si>
  <si>
    <t>TT3 - STE - Staff Uniforms</t>
  </si>
  <si>
    <t>213-29000-3742</t>
  </si>
  <si>
    <t>TT3 - STE - Radio &amp; Equipment Hire</t>
  </si>
  <si>
    <t>213-29000-3761</t>
  </si>
  <si>
    <t>TT3 - STE - Expenses Stewards</t>
  </si>
  <si>
    <t>213-30000-3740</t>
  </si>
  <si>
    <t>TT3 - GSO - Ambulance &amp; Medical</t>
  </si>
  <si>
    <t>213-30000-3743</t>
  </si>
  <si>
    <t>TT3 - GSO - Safety &amp; Security</t>
  </si>
  <si>
    <t>213-31000-2001</t>
  </si>
  <si>
    <t>TT3 - CLE - FT &amp; FTC Staff Overtime inc. NI</t>
  </si>
  <si>
    <t>213-31000-2202</t>
  </si>
  <si>
    <t>TT3 - CLE - Agency Labour Cleaning (Griffin)</t>
  </si>
  <si>
    <t>213-41000-0200</t>
  </si>
  <si>
    <t>TT3 - BAR - Food Sales</t>
  </si>
  <si>
    <t>213-41000-0210</t>
  </si>
  <si>
    <t>TT3 - BAR - Drink Sales</t>
  </si>
  <si>
    <t>213-41000-0240</t>
  </si>
  <si>
    <t>TT3 - BAR - Concessionaires Income</t>
  </si>
  <si>
    <t>213-42000-0112</t>
  </si>
  <si>
    <t>TT3 - SRD - Daily Suite Hire</t>
  </si>
  <si>
    <t>213-42000-0114</t>
  </si>
  <si>
    <t>TT3 - SRD - Suite Hire Ticket Offset</t>
  </si>
  <si>
    <t>213-42000-0200</t>
  </si>
  <si>
    <t>TT3 - SRD - Food Sales</t>
  </si>
  <si>
    <t>213-42000-0210</t>
  </si>
  <si>
    <t>TT3 - SRD - Drink Sales</t>
  </si>
  <si>
    <t>213-43000-0200</t>
  </si>
  <si>
    <t>TT3 - HOS - Food Sales</t>
  </si>
  <si>
    <t>213-43000-0210</t>
  </si>
  <si>
    <t>TT3 - HOS - Drink Sales</t>
  </si>
  <si>
    <t>213-43000-0220</t>
  </si>
  <si>
    <t>TT3 - HOS - Packages Premium</t>
  </si>
  <si>
    <t>213-43000-0221</t>
  </si>
  <si>
    <t>TT3 - HOS - Packages Ticket Offset</t>
  </si>
  <si>
    <t>213-49000-3060</t>
  </si>
  <si>
    <t>TT3 - CEV - Official Hospitality</t>
  </si>
  <si>
    <t>213-50000-0330</t>
  </si>
  <si>
    <t>TT3 - SHO - Retail Shop &amp; Onsite Sales</t>
  </si>
  <si>
    <t>213-50000-1330</t>
  </si>
  <si>
    <t>TT3 - SHO - Apportion Retail COS</t>
  </si>
  <si>
    <t>213-50000-2310</t>
  </si>
  <si>
    <t>TT3 - SHO - Apportion Match Labour</t>
  </si>
  <si>
    <t>213-50000-3800</t>
  </si>
  <si>
    <t>TT3 - SHO - Apportion Match Overheads</t>
  </si>
  <si>
    <t>213-50000-5100</t>
  </si>
  <si>
    <t>TT3 - SHO - Apportion Match Charges</t>
  </si>
  <si>
    <t>213-52000-3713</t>
  </si>
  <si>
    <t>TT3 - MAR - Ground Activation</t>
  </si>
  <si>
    <t>213-54000-0300</t>
  </si>
  <si>
    <t>TT3 - SPO - Perimeter Advertising Income</t>
  </si>
  <si>
    <t>213-65000-3732</t>
  </si>
  <si>
    <t>TT3 - COF - Scorers</t>
  </si>
  <si>
    <t>213-66000-2001</t>
  </si>
  <si>
    <t>TT3 - GRO - FT &amp; FTC Staff Overtime inc. NI</t>
  </si>
  <si>
    <t>213-67000-3763</t>
  </si>
  <si>
    <t>TT3 - COM - Expenses Volunteers</t>
  </si>
  <si>
    <t>213-70000-2001</t>
  </si>
  <si>
    <t>TT3 - EST - FT &amp; FTC Staff Overtime inc. NI</t>
  </si>
  <si>
    <t>213-70000-2203</t>
  </si>
  <si>
    <t>TT3 - EST - Agency Labour Cleaning (LSS)</t>
  </si>
  <si>
    <t>213-70000-3720</t>
  </si>
  <si>
    <t>TT3 - EST - Standby Engineers</t>
  </si>
  <si>
    <t>213-70000-3742</t>
  </si>
  <si>
    <t>TT3 - EST - Radio &amp; Equipment Hire</t>
  </si>
  <si>
    <t>213-70000-4502</t>
  </si>
  <si>
    <t>TT3 - EST - Cleaning Materials</t>
  </si>
  <si>
    <t>213-82000-3740</t>
  </si>
  <si>
    <t>TT3 - LEG - Ambulance &amp; Medical</t>
  </si>
  <si>
    <t>213-82000-4400</t>
  </si>
  <si>
    <t>TT3 - LEG - Commercial Insurance</t>
  </si>
  <si>
    <t>213-91000-0130</t>
  </si>
  <si>
    <t>TT3 - CFI - Match Profit Share</t>
  </si>
  <si>
    <t>213-91000-1010</t>
  </si>
  <si>
    <t>TT3 - CFI - Middx Partnership Fee</t>
  </si>
  <si>
    <t>214-13000-3720</t>
  </si>
  <si>
    <t>TT4 - INF - Standby Engineers</t>
  </si>
  <si>
    <t>214-20000-0100</t>
  </si>
  <si>
    <t>TT4 - TIC - Ticket Sales</t>
  </si>
  <si>
    <t>214-20000-1310</t>
  </si>
  <si>
    <t>TT4 - TIC - Ticket Printing &amp; Design Cost</t>
  </si>
  <si>
    <t>214-20000-5000</t>
  </si>
  <si>
    <t>TT4 - TIC - Payment Card Transaction Fees</t>
  </si>
  <si>
    <t>214-20000-5002</t>
  </si>
  <si>
    <t>TT4 - TIC - Cash Variances &amp; Chargebacks</t>
  </si>
  <si>
    <t>214-28000-2020</t>
  </si>
  <si>
    <t>TT4 - PAV - Casual Staff Basic Pay</t>
  </si>
  <si>
    <t>214-28000-3008</t>
  </si>
  <si>
    <t>TT4 - PAV - Taxis</t>
  </si>
  <si>
    <t>214-29000-2001</t>
  </si>
  <si>
    <t>TT4 - STE - FT &amp; FTC Staff Overtime inc. NI</t>
  </si>
  <si>
    <t>214-29000-2020</t>
  </si>
  <si>
    <t>TT4 - STE - Casual Staff Basic Pay</t>
  </si>
  <si>
    <t>214-29000-2023</t>
  </si>
  <si>
    <t>TT4 - STE - Casual Staff Ers NI</t>
  </si>
  <si>
    <t>214-29000-2204</t>
  </si>
  <si>
    <t>TT4 - STE - Agency Labour Stewards</t>
  </si>
  <si>
    <t>214-29000-3081</t>
  </si>
  <si>
    <t>TT4 - STE - Staff Training</t>
  </si>
  <si>
    <t>214-29000-3082</t>
  </si>
  <si>
    <t>TT4 - STE - Staff Uniforms</t>
  </si>
  <si>
    <t>214-29000-3742</t>
  </si>
  <si>
    <t>TT4 - STE - Radio &amp; Equipment Hire</t>
  </si>
  <si>
    <t>214-29000-3761</t>
  </si>
  <si>
    <t>TT4 - STE - Expenses Stewards</t>
  </si>
  <si>
    <t>214-30000-3740</t>
  </si>
  <si>
    <t>TT4 - GSO - Ambulance &amp; Medical</t>
  </si>
  <si>
    <t>214-30000-3743</t>
  </si>
  <si>
    <t>TT4 - GSO - Safety &amp; Security</t>
  </si>
  <si>
    <t>214-31000-2001</t>
  </si>
  <si>
    <t>TT4 - CLE - FT &amp; FTC Staff Overtime inc. NI</t>
  </si>
  <si>
    <t>214-31000-2202</t>
  </si>
  <si>
    <t>TT4 - CLE - Agency Labour Cleaning (Griffin)</t>
  </si>
  <si>
    <t>214-41000-0200</t>
  </si>
  <si>
    <t>TT4 - BAR - Food Sales</t>
  </si>
  <si>
    <t>214-41000-0210</t>
  </si>
  <si>
    <t>TT4 - BAR - Drink Sales</t>
  </si>
  <si>
    <t>214-41000-0240</t>
  </si>
  <si>
    <t>TT4 - BAR - Concessionaires Income</t>
  </si>
  <si>
    <t>214-42000-0112</t>
  </si>
  <si>
    <t>TT4 - SRD - Daily Suite Hire</t>
  </si>
  <si>
    <t>214-42000-0114</t>
  </si>
  <si>
    <t>TT4 - SRD - Suite Hire Ticket Offset</t>
  </si>
  <si>
    <t>214-42000-0200</t>
  </si>
  <si>
    <t>TT4 - SRD - Food Sales</t>
  </si>
  <si>
    <t>214-42000-0210</t>
  </si>
  <si>
    <t>TT4 - SRD - Drink Sales</t>
  </si>
  <si>
    <t>214-43000-0200</t>
  </si>
  <si>
    <t>TT4 - HOS - Food Sales</t>
  </si>
  <si>
    <t>214-43000-0210</t>
  </si>
  <si>
    <t>TT4 - HOS - Drink Sales</t>
  </si>
  <si>
    <t>214-43000-0220</t>
  </si>
  <si>
    <t>TT4 - HOS - Packages Premium</t>
  </si>
  <si>
    <t>214-43000-0221</t>
  </si>
  <si>
    <t>TT4 - HOS - Packages Ticket Offset</t>
  </si>
  <si>
    <t>214-49000-3060</t>
  </si>
  <si>
    <t>TT4 - CEV - Official Hospitality</t>
  </si>
  <si>
    <t>214-50000-0330</t>
  </si>
  <si>
    <t>TT4 - SHO - Retail Shop &amp; Onsite Sales</t>
  </si>
  <si>
    <t>214-50000-1330</t>
  </si>
  <si>
    <t>TT4 - SHO - Apportion Retail COS</t>
  </si>
  <si>
    <t>214-50000-2310</t>
  </si>
  <si>
    <t>TT4 - SHO - Apportion Match Labour</t>
  </si>
  <si>
    <t>214-50000-3800</t>
  </si>
  <si>
    <t>TT4 - SHO - Apportion Match Overheads</t>
  </si>
  <si>
    <t>214-50000-5100</t>
  </si>
  <si>
    <t>TT4 - SHO - Apportion Match Charges</t>
  </si>
  <si>
    <t>214-52000-3713</t>
  </si>
  <si>
    <t>TT4 - MAR - Ground Activation</t>
  </si>
  <si>
    <t>214-54000-0300</t>
  </si>
  <si>
    <t>TT4 - SPO - Perimeter Advertising Income</t>
  </si>
  <si>
    <t>214-65000-3732</t>
  </si>
  <si>
    <t>TT4 - COF - Scorers</t>
  </si>
  <si>
    <t>214-66000-2001</t>
  </si>
  <si>
    <t>TT4 - GRO - FT &amp; FTC Staff Overtime inc. NI</t>
  </si>
  <si>
    <t>214-67000-3763</t>
  </si>
  <si>
    <t>TT4 - COM - Expenses Volunteers</t>
  </si>
  <si>
    <t>214-70000-2001</t>
  </si>
  <si>
    <t>TT4 - EST - FT &amp; FTC Staff Overtime inc. NI</t>
  </si>
  <si>
    <t>214-70000-2203</t>
  </si>
  <si>
    <t>TT4 - EST - Agency Labour Cleaning (LSS)</t>
  </si>
  <si>
    <t>214-70000-3720</t>
  </si>
  <si>
    <t>TT4 - EST - Standby Engineers</t>
  </si>
  <si>
    <t>214-70000-3742</t>
  </si>
  <si>
    <t>TT4 - EST - Radio &amp; Equipment Hire</t>
  </si>
  <si>
    <t>214-70000-4502</t>
  </si>
  <si>
    <t>TT4 - EST - Cleaning Materials</t>
  </si>
  <si>
    <t>214-82000-3740</t>
  </si>
  <si>
    <t>TT4 - LEG - Ambulance &amp; Medical</t>
  </si>
  <si>
    <t>214-82000-4400</t>
  </si>
  <si>
    <t>TT4 - LEG - Commercial Insurance</t>
  </si>
  <si>
    <t>214-91000-0130</t>
  </si>
  <si>
    <t>TT4 - CFI - Match Profit Share</t>
  </si>
  <si>
    <t>214-91000-1010</t>
  </si>
  <si>
    <t>TT4 - CFI - Middx Partnership Fee</t>
  </si>
  <si>
    <t>230-20000-1310</t>
  </si>
  <si>
    <t>MDX - TIC - Ticket Printing &amp; Design Cost</t>
  </si>
  <si>
    <t>230-20000-5000</t>
  </si>
  <si>
    <t>MDX - TIC - Payment Card Transaction Fees</t>
  </si>
  <si>
    <t>230-24000-2001</t>
  </si>
  <si>
    <t>MDX - CFA - FT &amp; FTC Staff Overtime inc. NI</t>
  </si>
  <si>
    <t>230-28000-2020</t>
  </si>
  <si>
    <t>MDX - PAV - Casual Staff Basic Pay</t>
  </si>
  <si>
    <t>230-29000-2020</t>
  </si>
  <si>
    <t>MDX - STE - Casual Staff Basic Pay</t>
  </si>
  <si>
    <t>230-29000-2023</t>
  </si>
  <si>
    <t>MDX - STE - Casual Staff Ers NI</t>
  </si>
  <si>
    <t>230-29000-3081</t>
  </si>
  <si>
    <t>MDX - STE - Staff Training</t>
  </si>
  <si>
    <t>230-29000-3082</t>
  </si>
  <si>
    <t>MDX - STE - Staff Uniforms</t>
  </si>
  <si>
    <t>230-29000-3742</t>
  </si>
  <si>
    <t>MDX - STE - Radio &amp; Equipment Hire</t>
  </si>
  <si>
    <t>230-29000-3761</t>
  </si>
  <si>
    <t>MDX - STE - Expenses Stewards</t>
  </si>
  <si>
    <t>230-30000-3740</t>
  </si>
  <si>
    <t>MDX - GSO - Ambulance &amp; Medical</t>
  </si>
  <si>
    <t>230-31000-2001</t>
  </si>
  <si>
    <t>MDX - CLE - FT &amp; FTC Staff Overtime inc. NI</t>
  </si>
  <si>
    <t>230-31000-2202</t>
  </si>
  <si>
    <t>MDX - CLE - Agency Labour Cleaning (Griffin)</t>
  </si>
  <si>
    <t>230-41000-0200</t>
  </si>
  <si>
    <t>MDX - BAR - Food Sales</t>
  </si>
  <si>
    <t>230-41000-0210</t>
  </si>
  <si>
    <t>MDX - BAR - Drink Sales</t>
  </si>
  <si>
    <t>230-42000-0200</t>
  </si>
  <si>
    <t>MDX - SRD - Food Sales</t>
  </si>
  <si>
    <t>230-42000-0210</t>
  </si>
  <si>
    <t>MDX - SRD - Drink Sales</t>
  </si>
  <si>
    <t>230-50000-0330</t>
  </si>
  <si>
    <t>MDX - SHO - Retail Shop &amp; Onsite Sales</t>
  </si>
  <si>
    <t>230-50000-1330</t>
  </si>
  <si>
    <t>MDX - SHO - Apportion Retail COS</t>
  </si>
  <si>
    <t>230-50000-2310</t>
  </si>
  <si>
    <t>MDX - SHO - Apportion Match Labour</t>
  </si>
  <si>
    <t>230-50000-3800</t>
  </si>
  <si>
    <t>MDX - SHO - Apportion Match Overheads</t>
  </si>
  <si>
    <t>230-50000-5100</t>
  </si>
  <si>
    <t>MDX - SHO - Apportion Match Charges</t>
  </si>
  <si>
    <t>230-52000-3702</t>
  </si>
  <si>
    <t>MDX - MAR - Catering Press</t>
  </si>
  <si>
    <t>230-54000-0300</t>
  </si>
  <si>
    <t>MDX - SPO - Perimeter Advertising Income</t>
  </si>
  <si>
    <t>230-65000-3731</t>
  </si>
  <si>
    <t>MDX - COF - PA Announcer</t>
  </si>
  <si>
    <t>230-65000-3732</t>
  </si>
  <si>
    <t>MDX - COF - Scorers</t>
  </si>
  <si>
    <t>230-66000-2001</t>
  </si>
  <si>
    <t>MDX - GRO - FT &amp; FTC Staff Overtime inc. NI</t>
  </si>
  <si>
    <t>230-70000-2001</t>
  </si>
  <si>
    <t>MDX - EST - FT &amp; FTC Staff Overtime inc. NI</t>
  </si>
  <si>
    <t>230-70000-2203</t>
  </si>
  <si>
    <t>MDX - EST - Agency Labour Cleaning (LSS)</t>
  </si>
  <si>
    <t>230-70000-3720</t>
  </si>
  <si>
    <t>MDX - EST - Standby Engineers</t>
  </si>
  <si>
    <t>230-70000-4502</t>
  </si>
  <si>
    <t>MDX - EST - Cleaning Materials</t>
  </si>
  <si>
    <t>230-91000-1011</t>
  </si>
  <si>
    <t>MDX - CFI - Middx Other Support</t>
  </si>
  <si>
    <t>310-20000-1310</t>
  </si>
  <si>
    <t>OMG - TIC - Ticket Printing &amp; Design Cost</t>
  </si>
  <si>
    <t>310-20000-5000</t>
  </si>
  <si>
    <t>OMG - TIC - Payment Card Transaction Fees</t>
  </si>
  <si>
    <t>310-24000-2001</t>
  </si>
  <si>
    <t>OMG - CFA - FT &amp; FTC Staff Overtime inc. NI</t>
  </si>
  <si>
    <t>310-29000-2020</t>
  </si>
  <si>
    <t>OMG - STE - Casual Staff Basic Pay</t>
  </si>
  <si>
    <t>310-29000-2023</t>
  </si>
  <si>
    <t>OMG - STE - Casual Staff Ers NI</t>
  </si>
  <si>
    <t>310-29000-2204</t>
  </si>
  <si>
    <t>OMG - STE - Agency Labour Stewards</t>
  </si>
  <si>
    <t>310-29000-3081</t>
  </si>
  <si>
    <t>OMG - STE - Staff Training</t>
  </si>
  <si>
    <t>310-29000-3082</t>
  </si>
  <si>
    <t>OMG - STE - Staff Uniforms</t>
  </si>
  <si>
    <t>310-29000-3742</t>
  </si>
  <si>
    <t>OMG - STE - Radio &amp; Equipment Hire</t>
  </si>
  <si>
    <t>310-29000-3761</t>
  </si>
  <si>
    <t>OMG - STE - Expenses Stewards</t>
  </si>
  <si>
    <t>310-30000-3740</t>
  </si>
  <si>
    <t>OMG - GSO - Ambulance &amp; Medical</t>
  </si>
  <si>
    <t>310-30000-3743</t>
  </si>
  <si>
    <t>OMG - GSO - Safety &amp; Security</t>
  </si>
  <si>
    <t>310-31000-2001</t>
  </si>
  <si>
    <t>OMG - CLE - FT &amp; FTC Staff Overtime inc. NI</t>
  </si>
  <si>
    <t>310-31000-2202</t>
  </si>
  <si>
    <t>OMG - CLE - Agency Labour Cleaning (Griffin)</t>
  </si>
  <si>
    <t>310-41000-0200</t>
  </si>
  <si>
    <t>OMG - BAR - Food Sales</t>
  </si>
  <si>
    <t>310-41000-0210</t>
  </si>
  <si>
    <t>OMG - BAR - Drink Sales</t>
  </si>
  <si>
    <t>310-42000-0200</t>
  </si>
  <si>
    <t>OMG - SRD - Food Sales</t>
  </si>
  <si>
    <t>310-42000-0210</t>
  </si>
  <si>
    <t>OMG - SRD - Drink Sales</t>
  </si>
  <si>
    <t>310-49000-3060</t>
  </si>
  <si>
    <t>OMG - CEV - Official Hospitality</t>
  </si>
  <si>
    <t>310-49000-3700</t>
  </si>
  <si>
    <t>OMG - CEV - Catering Official Guests</t>
  </si>
  <si>
    <t>310-49000-3701</t>
  </si>
  <si>
    <t>OMG - CEV - Catering Players &amp; Umpires</t>
  </si>
  <si>
    <t>310-50000-0330</t>
  </si>
  <si>
    <t>OMG - SHO - Retail Shop &amp; Onsite Sales</t>
  </si>
  <si>
    <t>310-50000-1330</t>
  </si>
  <si>
    <t>OMG - SHO - Apportion Retail COS</t>
  </si>
  <si>
    <t>310-50000-2310</t>
  </si>
  <si>
    <t>OMG - SHO - Apportion Match Labour</t>
  </si>
  <si>
    <t>310-50000-3800</t>
  </si>
  <si>
    <t>OMG - SHO - Apportion Match Overheads</t>
  </si>
  <si>
    <t>310-50000-5100</t>
  </si>
  <si>
    <t>OMG - SHO - Apportion Match Charges</t>
  </si>
  <si>
    <t>310-52000-3702</t>
  </si>
  <si>
    <t>OMG - MAR - Catering Press</t>
  </si>
  <si>
    <t>310-65000-3730</t>
  </si>
  <si>
    <t>OMG - COF - Match Balls</t>
  </si>
  <si>
    <t>310-65000-3731</t>
  </si>
  <si>
    <t>OMG - COF - PA Announcer</t>
  </si>
  <si>
    <t>310-65000-3732</t>
  </si>
  <si>
    <t>OMG - COF - Scorers</t>
  </si>
  <si>
    <t>310-65000-3733</t>
  </si>
  <si>
    <t>OMG - COF - Umpires</t>
  </si>
  <si>
    <t>310-65000-3764</t>
  </si>
  <si>
    <t>OMG - COF - Travel &amp; Accom Players</t>
  </si>
  <si>
    <t>310-65000-3905</t>
  </si>
  <si>
    <t>OMG - COF - Physio Costs</t>
  </si>
  <si>
    <t>310-66000-2001</t>
  </si>
  <si>
    <t>OMG - GRO - FT &amp; FTC Staff Overtime inc. NI</t>
  </si>
  <si>
    <t>310-70000-2001</t>
  </si>
  <si>
    <t>OMG - EST - FT &amp; FTC Staff Overtime inc. NI</t>
  </si>
  <si>
    <t>310-70000-2203</t>
  </si>
  <si>
    <t>OMG - EST - Agency Labour Cleaning (LSS)</t>
  </si>
  <si>
    <t>310-70000-3720</t>
  </si>
  <si>
    <t>OMG - EST - Standby Engineers</t>
  </si>
  <si>
    <t>310-70000-4502</t>
  </si>
  <si>
    <t>OMG - EST - Cleaning Materials</t>
  </si>
  <si>
    <t>501-13000-3720</t>
  </si>
  <si>
    <t>HU1 - INF - Standby Engineers</t>
  </si>
  <si>
    <t>501-28000-2020</t>
  </si>
  <si>
    <t>HU1 - PAV - Casual Staff Basic Pay</t>
  </si>
  <si>
    <t>501-28000-3008</t>
  </si>
  <si>
    <t>HU1 - PAV - Taxis</t>
  </si>
  <si>
    <t>501-29000-2001</t>
  </si>
  <si>
    <t>HU1 - STE - FT &amp; FTC Staff Overtime inc. NI</t>
  </si>
  <si>
    <t>501-29000-2020</t>
  </si>
  <si>
    <t>HU1 - STE - Casual Staff Basic Pay</t>
  </si>
  <si>
    <t>501-29000-2023</t>
  </si>
  <si>
    <t>HU1 - STE - Casual Staff Ers NI</t>
  </si>
  <si>
    <t>501-29000-2204</t>
  </si>
  <si>
    <t>HU1 - STE - Agency Labour Stewards</t>
  </si>
  <si>
    <t>501-29000-3008</t>
  </si>
  <si>
    <t>HU1 - STE - Taxis</t>
  </si>
  <si>
    <t>501-29000-3081</t>
  </si>
  <si>
    <t>HU1 - STE - Staff Training</t>
  </si>
  <si>
    <t>501-29000-3082</t>
  </si>
  <si>
    <t>HU1 - STE - Staff Uniforms</t>
  </si>
  <si>
    <t>501-29000-3742</t>
  </si>
  <si>
    <t>HU1 - STE - Radio &amp; Equipment Hire</t>
  </si>
  <si>
    <t>501-29000-3761</t>
  </si>
  <si>
    <t>HU1 - STE - Expenses Stewards</t>
  </si>
  <si>
    <t>501-30000-3740</t>
  </si>
  <si>
    <t>HU1 - GSO - Ambulance &amp; Medical</t>
  </si>
  <si>
    <t>501-30000-3743</t>
  </si>
  <si>
    <t>HU1 - GSO - Safety &amp; Security</t>
  </si>
  <si>
    <t>501-30000-3762</t>
  </si>
  <si>
    <t>HU1 - GSO - Expenses Dressing Room</t>
  </si>
  <si>
    <t>501-31000-2001</t>
  </si>
  <si>
    <t>HU1 - CLE - FT &amp; FTC Staff Overtime inc. NI</t>
  </si>
  <si>
    <t>501-31000-2202</t>
  </si>
  <si>
    <t>HU1 -  CLE - Agency Labour Cleaning (Griffin)</t>
  </si>
  <si>
    <t>501-41000-0200</t>
  </si>
  <si>
    <t>HU1 - BAR - Food Sales</t>
  </si>
  <si>
    <t>501-41000-0210</t>
  </si>
  <si>
    <t>HU1 - BAR - Drink Sales</t>
  </si>
  <si>
    <t>501-41000-0240</t>
  </si>
  <si>
    <t>HU1 - BAR - Concessionaires Income</t>
  </si>
  <si>
    <t>501-42000-0112</t>
  </si>
  <si>
    <t>HU1 - SRD - Daily Suite Hire</t>
  </si>
  <si>
    <t>501-42000-0114</t>
  </si>
  <si>
    <t>HU1 - SRD - Suite Hire Ticket Offset</t>
  </si>
  <si>
    <t>501-42000-0200</t>
  </si>
  <si>
    <t>HU1 - SRD - Food Sales</t>
  </si>
  <si>
    <t>501-42000-0210</t>
  </si>
  <si>
    <t>HU1 - SRD - Drink Sales</t>
  </si>
  <si>
    <t>501-43000-0200</t>
  </si>
  <si>
    <t>HU1 - HOS - Food Sales</t>
  </si>
  <si>
    <t>501-43000-0210</t>
  </si>
  <si>
    <t>HU1 - HOS - Drink Sales</t>
  </si>
  <si>
    <t>501-43000-0220</t>
  </si>
  <si>
    <t>HU1 - HOS - Packages Premium</t>
  </si>
  <si>
    <t>501-43000-0221</t>
  </si>
  <si>
    <t>HU1 - HOS - Packages Ticket Offset</t>
  </si>
  <si>
    <t>501-48000-3703</t>
  </si>
  <si>
    <t>HU1 - CAN - Staff Feeding Matches</t>
  </si>
  <si>
    <t>501-49000-3060</t>
  </si>
  <si>
    <t>HU1 - CEV - Official Hospitality</t>
  </si>
  <si>
    <t>501-50000-0330</t>
  </si>
  <si>
    <t>HU1 - SHO - Retail Shop &amp; Onsite Sales</t>
  </si>
  <si>
    <t>501-50000-1330</t>
  </si>
  <si>
    <t>HU1 - SHO - Apportion Retail COS</t>
  </si>
  <si>
    <t>501-50000-2310</t>
  </si>
  <si>
    <t>HU1 - SHO - Apportion Match Labour</t>
  </si>
  <si>
    <t>501-50000-3800</t>
  </si>
  <si>
    <t>HU1 - SHO - Apportion Match Overheads</t>
  </si>
  <si>
    <t>501-50000-5100</t>
  </si>
  <si>
    <t>HU1 - SHO - Apportion Match Charges</t>
  </si>
  <si>
    <t>501-54000-3711</t>
  </si>
  <si>
    <t>HU1 - SPO - Nursery End TV Replay &amp; Trivision</t>
  </si>
  <si>
    <t>501-65000-3730</t>
  </si>
  <si>
    <t>HU1 - COF - Match Balls</t>
  </si>
  <si>
    <t>501-65000-3732</t>
  </si>
  <si>
    <t>HU1 - COF - Scorers</t>
  </si>
  <si>
    <t>501-66000-2001</t>
  </si>
  <si>
    <t>HU1 - GRO - FT &amp; FTC Staff Overtime inc. NI</t>
  </si>
  <si>
    <t>501-66000-3720</t>
  </si>
  <si>
    <t>HU1 - GRO - Standby Engineers</t>
  </si>
  <si>
    <t>501-67000-3763</t>
  </si>
  <si>
    <t>HU1 - COM - Expenses Volunteers</t>
  </si>
  <si>
    <t>501-70000-2001</t>
  </si>
  <si>
    <t>HU1 - EST - FT &amp; FTC Staff Overtime inc. NI</t>
  </si>
  <si>
    <t>501-70000-2203</t>
  </si>
  <si>
    <t>HU1 - EST - Agency Labour Cleaning (LSS)</t>
  </si>
  <si>
    <t>501-70000-3720</t>
  </si>
  <si>
    <t>HU1 - EST - Standby Engineers</t>
  </si>
  <si>
    <t>501-70000-3742</t>
  </si>
  <si>
    <t>HU1 - EST - Radio &amp; Equipment Hire</t>
  </si>
  <si>
    <t>501-70000-4502</t>
  </si>
  <si>
    <t>HU1 - EST - Cleaning Materials</t>
  </si>
  <si>
    <t>501-82000-3740</t>
  </si>
  <si>
    <t>HU1 - LEG - Ambulance &amp; Medical</t>
  </si>
  <si>
    <t>501-91000-0130</t>
  </si>
  <si>
    <t>HU1 - CFI - Match Profit Share</t>
  </si>
  <si>
    <t>501-91000-0131</t>
  </si>
  <si>
    <t>HU1 - CFI - Match Contribution</t>
  </si>
  <si>
    <t>502-13000-3720</t>
  </si>
  <si>
    <t>HU2 - INF - Standby Engineers</t>
  </si>
  <si>
    <t>502-28000-2020</t>
  </si>
  <si>
    <t>HU2 - PAV - Casual Staff Basic Pay</t>
  </si>
  <si>
    <t>502-28000-3008</t>
  </si>
  <si>
    <t>HU2 - PAV - Taxis</t>
  </si>
  <si>
    <t>502-29000-2001</t>
  </si>
  <si>
    <t>HU2 - STE - FT &amp; FTC Staff Overtime inc. NI</t>
  </si>
  <si>
    <t>502-29000-2020</t>
  </si>
  <si>
    <t>HU2 - STE - Casual Staff Basic Pay</t>
  </si>
  <si>
    <t>502-29000-2023</t>
  </si>
  <si>
    <t>HU2 - STE - Casual Staff Ers NI</t>
  </si>
  <si>
    <t>502-29000-2204</t>
  </si>
  <si>
    <t>HU2 - STE - Agency Labour Stewards</t>
  </si>
  <si>
    <t>502-29000-3008</t>
  </si>
  <si>
    <t>HU2 - STE - Taxis</t>
  </si>
  <si>
    <t>502-29000-3081</t>
  </si>
  <si>
    <t>HU2 - STE - Staff Training</t>
  </si>
  <si>
    <t>502-29000-3082</t>
  </si>
  <si>
    <t>HU2 - STE - Staff Uniforms</t>
  </si>
  <si>
    <t>502-29000-3742</t>
  </si>
  <si>
    <t>HU2 - STE - Radio &amp; Equipment Hire</t>
  </si>
  <si>
    <t>502-29000-3761</t>
  </si>
  <si>
    <t>HU2 - STE - Expenses Stewards</t>
  </si>
  <si>
    <t>502-30000-3740</t>
  </si>
  <si>
    <t>HU2 - GSO - Ambulance &amp; Medical</t>
  </si>
  <si>
    <t>502-30000-3743</t>
  </si>
  <si>
    <t>HU2 - GSO - Safety &amp; Security</t>
  </si>
  <si>
    <t>502-31000-2001</t>
  </si>
  <si>
    <t>HU2 - CLE - FT &amp; FTC Staff Overtime inc. NI</t>
  </si>
  <si>
    <t>502-31000-2202</t>
  </si>
  <si>
    <t>HU2 -  CLE - Agency Labour Cleaning (Griffin)</t>
  </si>
  <si>
    <t>502-41000-0200</t>
  </si>
  <si>
    <t>HU2 - BAR - Food Sales</t>
  </si>
  <si>
    <t>502-41000-0210</t>
  </si>
  <si>
    <t>HU2 - BAR - Drink Sales</t>
  </si>
  <si>
    <t>502-41000-0240</t>
  </si>
  <si>
    <t>HU2 - BAR - Concessionaires Income</t>
  </si>
  <si>
    <t>502-42000-0112</t>
  </si>
  <si>
    <t>HU2 - SRD - Daily Suite Hire</t>
  </si>
  <si>
    <t>502-42000-0114</t>
  </si>
  <si>
    <t>HU2 - SRD - Suite Hire Ticket Offset</t>
  </si>
  <si>
    <t>502-42000-0200</t>
  </si>
  <si>
    <t>HU2 - SRD - Food Sales</t>
  </si>
  <si>
    <t>502-42000-0210</t>
  </si>
  <si>
    <t>HU2 - SRD - Drink Sales</t>
  </si>
  <si>
    <t>502-43000-0200</t>
  </si>
  <si>
    <t>HU2 - HOS - Food Sales</t>
  </si>
  <si>
    <t>502-43000-0210</t>
  </si>
  <si>
    <t>HU2 - HOS - Drink Sales</t>
  </si>
  <si>
    <t>502-43000-0220</t>
  </si>
  <si>
    <t>HU2 - HOS - Packages Premium</t>
  </si>
  <si>
    <t>502-43000-0221</t>
  </si>
  <si>
    <t>HU2 - HOS - Packages Ticket Offset</t>
  </si>
  <si>
    <t>502-48000-3703</t>
  </si>
  <si>
    <t>HU2 - CAN - Staff Feeding Matches</t>
  </si>
  <si>
    <t>502-49000-3060</t>
  </si>
  <si>
    <t>HU2 - CEV - Official Hospitality</t>
  </si>
  <si>
    <t>502-50000-0330</t>
  </si>
  <si>
    <t>HU2 - SHO - Retail Shop &amp; Onsite Sales</t>
  </si>
  <si>
    <t>502-50000-1330</t>
  </si>
  <si>
    <t>HU2 - SHO - Apportion Retail COS</t>
  </si>
  <si>
    <t>502-50000-2310</t>
  </si>
  <si>
    <t>HU2 - SHO - Apportion Match Labour</t>
  </si>
  <si>
    <t>502-50000-3800</t>
  </si>
  <si>
    <t>HU2 - SHO - Apportion Match Overheads</t>
  </si>
  <si>
    <t>502-50000-5100</t>
  </si>
  <si>
    <t>HU2 - SHO - Apportion Match Charges</t>
  </si>
  <si>
    <t>502-54000-3711</t>
  </si>
  <si>
    <t>HU2 - SPO - Nursery End TV Replay &amp; Trivision</t>
  </si>
  <si>
    <t>502-65000-3730</t>
  </si>
  <si>
    <t>HU2 - COF - Match Balls</t>
  </si>
  <si>
    <t>502-65000-3732</t>
  </si>
  <si>
    <t>HU2 - COF - Scorers</t>
  </si>
  <si>
    <t>502-66000-2001</t>
  </si>
  <si>
    <t>HU2 - GRO - FT &amp; FTC Staff Overtime inc. NI</t>
  </si>
  <si>
    <t>502-66000-3720</t>
  </si>
  <si>
    <t>HU2 - GRO - Standby Engineers</t>
  </si>
  <si>
    <t>502-67000-3763</t>
  </si>
  <si>
    <t>HU2 - COM - Expenses Volunteers</t>
  </si>
  <si>
    <t>502-70000-2001</t>
  </si>
  <si>
    <t>HU2 - EST - FT &amp; FTC Staff Overtime inc. NI</t>
  </si>
  <si>
    <t>502-70000-2203</t>
  </si>
  <si>
    <t>HU2 - EST - Agency Labour Cleaning (LSS)</t>
  </si>
  <si>
    <t>502-70000-3720</t>
  </si>
  <si>
    <t>HU2 - EST - Standby Engineers</t>
  </si>
  <si>
    <t>502-70000-3742</t>
  </si>
  <si>
    <t>HU2 - EST - Radio &amp; Equipment Hire</t>
  </si>
  <si>
    <t>502-70000-4502</t>
  </si>
  <si>
    <t>HU2 - EST - Cleaning Materials</t>
  </si>
  <si>
    <t>502-82000-3740</t>
  </si>
  <si>
    <t>HU2 - LEG - Ambulance &amp; Medical</t>
  </si>
  <si>
    <t>502-91000-0130</t>
  </si>
  <si>
    <t>HU2 - CFI - Match Profit Share</t>
  </si>
  <si>
    <t>502-91000-0131</t>
  </si>
  <si>
    <t>HU2 - CFI - Match Contribution</t>
  </si>
  <si>
    <t>503-13000-3720</t>
  </si>
  <si>
    <t>HU3 - INF - Standby Engineers</t>
  </si>
  <si>
    <t>503-28000-2020</t>
  </si>
  <si>
    <t>HU3 - PAV - Casual Staff Basic Pay</t>
  </si>
  <si>
    <t>503-29000-2001</t>
  </si>
  <si>
    <t>HU3 - STE - FT &amp; FTC Staff Overtime inc. NI</t>
  </si>
  <si>
    <t>503-29000-2020</t>
  </si>
  <si>
    <t>HU3 - STE - Casual Staff Basic Pay</t>
  </si>
  <si>
    <t>503-29000-2023</t>
  </si>
  <si>
    <t>HU3 - STE - Casual Staff Ers NI</t>
  </si>
  <si>
    <t>503-29000-2204</t>
  </si>
  <si>
    <t>HU3 - STE - Agency Labour Stewards</t>
  </si>
  <si>
    <t>503-29000-3081</t>
  </si>
  <si>
    <t>HU3 - STE - Staff Training</t>
  </si>
  <si>
    <t>503-29000-3082</t>
  </si>
  <si>
    <t>HU3 - STE - Staff Uniforms</t>
  </si>
  <si>
    <t>503-29000-3742</t>
  </si>
  <si>
    <t>HU3 - STE - Radio &amp; Equipment Hire</t>
  </si>
  <si>
    <t>503-29000-3761</t>
  </si>
  <si>
    <t>HU3 - STE - Expenses Stewards</t>
  </si>
  <si>
    <t>503-30000-3740</t>
  </si>
  <si>
    <t>HU3 - GSO - Ambulance &amp; Medical</t>
  </si>
  <si>
    <t>503-30000-3743</t>
  </si>
  <si>
    <t>HU3 - GSO - Safety &amp; Security</t>
  </si>
  <si>
    <t>503-31000-2001</t>
  </si>
  <si>
    <t>HU3 - CLE - FT &amp; FTC Staff Overtime inc. NI</t>
  </si>
  <si>
    <t>503-31000-2202</t>
  </si>
  <si>
    <t>HU3 -  CLE - Agency Labour Cleaning (Griffin)</t>
  </si>
  <si>
    <t>503-41000-0200</t>
  </si>
  <si>
    <t>HU3 - BAR - Food Sales</t>
  </si>
  <si>
    <t>503-41000-0210</t>
  </si>
  <si>
    <t>HU3 - BAR - Drink Sales</t>
  </si>
  <si>
    <t>503-41000-0240</t>
  </si>
  <si>
    <t>HU3 - BAR - Concessionaires Income</t>
  </si>
  <si>
    <t>503-42000-0114</t>
  </si>
  <si>
    <t>HU3 - SRD - Suite Hire Ticket Offset</t>
  </si>
  <si>
    <t>503-42000-0200</t>
  </si>
  <si>
    <t>HU3 - SRD - Food Sales</t>
  </si>
  <si>
    <t>503-42000-0210</t>
  </si>
  <si>
    <t>HU3 - SRD - Drink Sales</t>
  </si>
  <si>
    <t>503-43000-0200</t>
  </si>
  <si>
    <t>HU3 - HOS - Food Sales</t>
  </si>
  <si>
    <t>503-43000-0210</t>
  </si>
  <si>
    <t>HU3 - HOS - Drink Sales</t>
  </si>
  <si>
    <t>503-43000-0220</t>
  </si>
  <si>
    <t>HU3 - HOS - Packages Premium</t>
  </si>
  <si>
    <t>503-43000-0221</t>
  </si>
  <si>
    <t>HU3 - HOS - Packages Ticket Offset</t>
  </si>
  <si>
    <t>503-48000-3703</t>
  </si>
  <si>
    <t>HU3 - CAN - Staff Feeding Matches</t>
  </si>
  <si>
    <t>503-49000-3060</t>
  </si>
  <si>
    <t>HU3 - CEV - Official Hospitality</t>
  </si>
  <si>
    <t>503-50000-0330</t>
  </si>
  <si>
    <t>HU3 - SHO - Retail Shop &amp; Onsite Sales</t>
  </si>
  <si>
    <t>503-50000-1330</t>
  </si>
  <si>
    <t>HU3 - SHO - Apportion Retail COS</t>
  </si>
  <si>
    <t>503-50000-2310</t>
  </si>
  <si>
    <t>HU3 - SHO - Apportion Match Labour</t>
  </si>
  <si>
    <t>503-50000-3800</t>
  </si>
  <si>
    <t>HU3 - SHO - Apportion Match Overheads</t>
  </si>
  <si>
    <t>503-50000-5100</t>
  </si>
  <si>
    <t>HU3 - SHO - Apportion Match Charges</t>
  </si>
  <si>
    <t>503-54000-3711</t>
  </si>
  <si>
    <t>HU3 - SPO - Nursery End TV Replay &amp; Trivision</t>
  </si>
  <si>
    <t>503-65000-3730</t>
  </si>
  <si>
    <t>HU3 - COF - Match Balls</t>
  </si>
  <si>
    <t>503-65000-3732</t>
  </si>
  <si>
    <t>HU3 - COF - Scorers</t>
  </si>
  <si>
    <t>503-66000-2001</t>
  </si>
  <si>
    <t>HU3 - GRO - FT &amp; FTC Staff Overtime inc. NI</t>
  </si>
  <si>
    <t>503-66000-3720</t>
  </si>
  <si>
    <t>HU3 - GRO - Standby Engineers</t>
  </si>
  <si>
    <t>503-67000-3763</t>
  </si>
  <si>
    <t>HU3 - COM - Expenses Volunteers</t>
  </si>
  <si>
    <t>503-70000-2001</t>
  </si>
  <si>
    <t>HU3 - EST - FT &amp; FTC Staff Overtime inc. NI</t>
  </si>
  <si>
    <t>503-70000-2203</t>
  </si>
  <si>
    <t>HU3 - EST - Agency Labour Cleaning (LSS)</t>
  </si>
  <si>
    <t>503-70000-3720</t>
  </si>
  <si>
    <t>HU3 - EST - Standby Engineers</t>
  </si>
  <si>
    <t>503-70000-3742</t>
  </si>
  <si>
    <t>HU3 - EST - Radio &amp; Equipment Hire</t>
  </si>
  <si>
    <t>503-70000-4502</t>
  </si>
  <si>
    <t>HU3 - EST - Cleaning Materials</t>
  </si>
  <si>
    <t>503-82000-3740</t>
  </si>
  <si>
    <t>HU3 - LEG - Ambulance &amp; Medical</t>
  </si>
  <si>
    <t>503-91000-0130</t>
  </si>
  <si>
    <t>HU3 - CFI - Match Profit Share</t>
  </si>
  <si>
    <t>503-91000-0131</t>
  </si>
  <si>
    <t>HU3 - CFI - Match Contribution</t>
  </si>
  <si>
    <t>504-13000-3720</t>
  </si>
  <si>
    <t>HU4 - INF - Standby Engineers</t>
  </si>
  <si>
    <t>504-28000-2020</t>
  </si>
  <si>
    <t>HU4 - PAV - Casual Staff Basic Pay</t>
  </si>
  <si>
    <t>504-29000-2001</t>
  </si>
  <si>
    <t>HU4 - STE - FT &amp; FTC Staff Overtime inc. NI</t>
  </si>
  <si>
    <t>504-29000-2020</t>
  </si>
  <si>
    <t>HU4 - STE - Casual Staff Basic Pay</t>
  </si>
  <si>
    <t>504-29000-2023</t>
  </si>
  <si>
    <t>HU4 - STE - Casual Staff Ers NI</t>
  </si>
  <si>
    <t>504-29000-2204</t>
  </si>
  <si>
    <t>HU4 - STE - Agency Labour Stewards</t>
  </si>
  <si>
    <t>504-29000-3081</t>
  </si>
  <si>
    <t>HU4 - STE - Staff Training</t>
  </si>
  <si>
    <t>504-29000-3082</t>
  </si>
  <si>
    <t>HU4 - STE - Staff Uniforms</t>
  </si>
  <si>
    <t>504-29000-3742</t>
  </si>
  <si>
    <t>HU4 - STE - Radio &amp; Equipment Hire</t>
  </si>
  <si>
    <t>504-29000-3761</t>
  </si>
  <si>
    <t>HU4 - STE - Expenses Stewards</t>
  </si>
  <si>
    <t>504-30000-3740</t>
  </si>
  <si>
    <t>HU4 - GSO - Ambulance &amp; Medical</t>
  </si>
  <si>
    <t>504-30000-3743</t>
  </si>
  <si>
    <t>HU4 - GSO - Safety &amp; Security</t>
  </si>
  <si>
    <t>504-31000-2001</t>
  </si>
  <si>
    <t>HU4 - CLE - FT &amp; FTC Staff Overtime inc. NI</t>
  </si>
  <si>
    <t>504-31000-2202</t>
  </si>
  <si>
    <t>HU4 -  CLE - Agency Labour Cleaning (Griffin)</t>
  </si>
  <si>
    <t>504-41000-0200</t>
  </si>
  <si>
    <t>HU4 - BAR - Food Sales</t>
  </si>
  <si>
    <t>504-41000-0210</t>
  </si>
  <si>
    <t>HU4 - BAR - Drink Sales</t>
  </si>
  <si>
    <t>504-41000-0240</t>
  </si>
  <si>
    <t>HU4 - BAR - Concessionaires Income</t>
  </si>
  <si>
    <t>504-42000-0112</t>
  </si>
  <si>
    <t>HU4 - SRD - Daily Suite Hire</t>
  </si>
  <si>
    <t>504-42000-0114</t>
  </si>
  <si>
    <t>HU4 - SRD - Suite Hire Ticket Offset</t>
  </si>
  <si>
    <t>504-42000-0200</t>
  </si>
  <si>
    <t>HU4 - SRD - Food Sales</t>
  </si>
  <si>
    <t>504-42000-0210</t>
  </si>
  <si>
    <t>HU4 - SRD - Drink Sales</t>
  </si>
  <si>
    <t>504-43000-0200</t>
  </si>
  <si>
    <t>HU4 - HOS - Food Sales</t>
  </si>
  <si>
    <t>504-43000-0210</t>
  </si>
  <si>
    <t>HU4 - HOS - Drink Sales</t>
  </si>
  <si>
    <t>504-43000-0220</t>
  </si>
  <si>
    <t>HU4 - HOS - Packages Premium</t>
  </si>
  <si>
    <t>504-43000-0221</t>
  </si>
  <si>
    <t>HU4 - HOS - Packages Ticket Offset</t>
  </si>
  <si>
    <t>504-48000-3703</t>
  </si>
  <si>
    <t>HU4 - CAN - Staff Feeding Matches</t>
  </si>
  <si>
    <t>504-49000-3060</t>
  </si>
  <si>
    <t>HU4 - CEV - Official Hospitality</t>
  </si>
  <si>
    <t>504-50000-0330</t>
  </si>
  <si>
    <t>HU4 - SHO - Retail Shop &amp; Onsite Sales</t>
  </si>
  <si>
    <t>504-50000-1330</t>
  </si>
  <si>
    <t>HU4 - SHO - Apportion Retail COS</t>
  </si>
  <si>
    <t>504-50000-2310</t>
  </si>
  <si>
    <t>HU4 - SHO - Apportion Match Labour</t>
  </si>
  <si>
    <t>504-50000-3800</t>
  </si>
  <si>
    <t>HU4 - SHO - Apportion Match Overheads</t>
  </si>
  <si>
    <t>504-50000-5100</t>
  </si>
  <si>
    <t>HU4 - SHO - Apportion Match Charges</t>
  </si>
  <si>
    <t>504-54000-3711</t>
  </si>
  <si>
    <t>HU4 - SPO - Nursery End TV Replay &amp; Trivision</t>
  </si>
  <si>
    <t>504-65000-3730</t>
  </si>
  <si>
    <t>HU4 - COF - Match Balls</t>
  </si>
  <si>
    <t>504-65000-3732</t>
  </si>
  <si>
    <t>HU4 - COF - Scorers</t>
  </si>
  <si>
    <t>504-66000-2001</t>
  </si>
  <si>
    <t>HU4 - GRO - FT &amp; FTC Staff Overtime inc. NI</t>
  </si>
  <si>
    <t>504-66000-3720</t>
  </si>
  <si>
    <t>HU4 - GRO - Standby Engineers</t>
  </si>
  <si>
    <t>504-67000-3763</t>
  </si>
  <si>
    <t>HU4 - COM - Expenses Volunteers</t>
  </si>
  <si>
    <t>504-70000-2001</t>
  </si>
  <si>
    <t>HU4 - EST - FT &amp; FTC Staff Overtime inc. NI</t>
  </si>
  <si>
    <t>504-70000-2203</t>
  </si>
  <si>
    <t>HU4 - EST - Agency Labour Cleaning (LSS)</t>
  </si>
  <si>
    <t>504-70000-3720</t>
  </si>
  <si>
    <t>HU4 - EST - Standby Engineers</t>
  </si>
  <si>
    <t>504-70000-3742</t>
  </si>
  <si>
    <t>HU4 - EST - Radio &amp; Equipment Hire</t>
  </si>
  <si>
    <t>504-70000-4502</t>
  </si>
  <si>
    <t>HU4 - EST - Cleaning Materials</t>
  </si>
  <si>
    <t>504-82000-3740</t>
  </si>
  <si>
    <t>HU4 - LEG - Ambulance &amp; Medical</t>
  </si>
  <si>
    <t>504-91000-0130</t>
  </si>
  <si>
    <t>HU4 - CFI - Match Profit Share</t>
  </si>
  <si>
    <t>504-91000-0131</t>
  </si>
  <si>
    <t>HU4 - CFI - Match Contribution</t>
  </si>
  <si>
    <t>505-13000-3720</t>
  </si>
  <si>
    <t>HU5 - INF - Standby Engineers</t>
  </si>
  <si>
    <t>505-28000-2020</t>
  </si>
  <si>
    <t>HU5 - PAV - Casual Staff Basic Pay</t>
  </si>
  <si>
    <t>505-29000-2001</t>
  </si>
  <si>
    <t>HU5 - STE - FT &amp; FTC Staff Overtime inc. NI</t>
  </si>
  <si>
    <t>505-29000-2020</t>
  </si>
  <si>
    <t>HU5 - STE - Casual Staff Basic Pay</t>
  </si>
  <si>
    <t>505-29000-2023</t>
  </si>
  <si>
    <t>HU5 - STE - Casual Staff Ers NI</t>
  </si>
  <si>
    <t>505-29000-2204</t>
  </si>
  <si>
    <t>HU5 - STE - Agency Labour Stewards</t>
  </si>
  <si>
    <t>505-29000-2220</t>
  </si>
  <si>
    <t>HU5 - STE - Military Stewards</t>
  </si>
  <si>
    <t>505-29000-3081</t>
  </si>
  <si>
    <t>HU5 - STE - Staff Training</t>
  </si>
  <si>
    <t>505-29000-3082</t>
  </si>
  <si>
    <t>HU5 - STE - Staff Uniforms</t>
  </si>
  <si>
    <t>505-29000-3742</t>
  </si>
  <si>
    <t>HU5 - STE - Radio &amp; Equipment Hire</t>
  </si>
  <si>
    <t>505-29000-3761</t>
  </si>
  <si>
    <t>HU5 - STE - Expenses Stewards</t>
  </si>
  <si>
    <t>505-30000-3740</t>
  </si>
  <si>
    <t>HU5 - GSO - Ambulance &amp; Medical</t>
  </si>
  <si>
    <t>505-30000-3743</t>
  </si>
  <si>
    <t>HU5 - GSO - Safety &amp; Security</t>
  </si>
  <si>
    <t>505-31000-2001</t>
  </si>
  <si>
    <t>HU5 - CLE - FT &amp; FTC Staff Overtime inc. NI</t>
  </si>
  <si>
    <t>505-31000-2202</t>
  </si>
  <si>
    <t>HU5 -  CLE - Agency Labour Cleaning (Griffin)</t>
  </si>
  <si>
    <t>505-31000-3008</t>
  </si>
  <si>
    <t>HU5 - CLE - Taxis</t>
  </si>
  <si>
    <t>505-41000-0200</t>
  </si>
  <si>
    <t>HU5 - BAR - Food Sales</t>
  </si>
  <si>
    <t>505-41000-0210</t>
  </si>
  <si>
    <t>HU5 - BAR - Drink Sales</t>
  </si>
  <si>
    <t>505-41000-0240</t>
  </si>
  <si>
    <t>HU5 - BAR - Concessionaires Income</t>
  </si>
  <si>
    <t>505-41000-0276</t>
  </si>
  <si>
    <t>HU5 - BAR - Recup Deposits Surplus</t>
  </si>
  <si>
    <t>505-42000-0112</t>
  </si>
  <si>
    <t>HU5 - SRD - Daily Suites Hire</t>
  </si>
  <si>
    <t>505-42000-0114</t>
  </si>
  <si>
    <t>HU5 - SRD - Suites Hire Ticket Offset</t>
  </si>
  <si>
    <t>505-42000-0200</t>
  </si>
  <si>
    <t>HU5 - SRD - Food Sales</t>
  </si>
  <si>
    <t>505-42000-0210</t>
  </si>
  <si>
    <t>HU5 - SRD - Drink Sales</t>
  </si>
  <si>
    <t>505-43000-0200</t>
  </si>
  <si>
    <t>HU5 - HOS - Food Sales</t>
  </si>
  <si>
    <t>505-43000-0210</t>
  </si>
  <si>
    <t>HU5 - HOS - Drink Sales</t>
  </si>
  <si>
    <t>505-43000-0220</t>
  </si>
  <si>
    <t>HU5 - HOS - Packages Premium</t>
  </si>
  <si>
    <t>505-43000-0221</t>
  </si>
  <si>
    <t>HU5 - HOS - Packages Ticket Offset</t>
  </si>
  <si>
    <t>505-48000-3703</t>
  </si>
  <si>
    <t>HU5 - CAN - Staff Feeding Matches</t>
  </si>
  <si>
    <t>505-49000-3060</t>
  </si>
  <si>
    <t>HU5 - CEV - Official Hospitality</t>
  </si>
  <si>
    <t>505-50000-0330</t>
  </si>
  <si>
    <t>HU5 - SHO - Retail Shop &amp; Onsite Sales</t>
  </si>
  <si>
    <t>505-50000-1330</t>
  </si>
  <si>
    <t>HU5 - SHO - Apportion Retail COS</t>
  </si>
  <si>
    <t>505-50000-2310</t>
  </si>
  <si>
    <t>HU5 - SHO - Apportion Match Labour</t>
  </si>
  <si>
    <t>505-50000-3800</t>
  </si>
  <si>
    <t>HU5 - SHO - Apportion Match Overheads</t>
  </si>
  <si>
    <t>505-50000-5100</t>
  </si>
  <si>
    <t>HU5 - SHO - Apportion Match Charges</t>
  </si>
  <si>
    <t>505-54000-3711</t>
  </si>
  <si>
    <t>HU5 - SPO - Nursery End TV Replay &amp; Trivision</t>
  </si>
  <si>
    <t>505-65000-3730</t>
  </si>
  <si>
    <t>HU5 - COF - Match Balls</t>
  </si>
  <si>
    <t>505-65000-3732</t>
  </si>
  <si>
    <t>HU5 - COF - Scorers</t>
  </si>
  <si>
    <t>505-66000-2001</t>
  </si>
  <si>
    <t>HU5 - GRO - FT &amp; FTC Staff Overtime inc. NI</t>
  </si>
  <si>
    <t>505-66000-3720</t>
  </si>
  <si>
    <t>HU5 - GRO - Standby Engineers</t>
  </si>
  <si>
    <t>505-67000-3763</t>
  </si>
  <si>
    <t>HU5 - COM - Expenses Volunteers</t>
  </si>
  <si>
    <t>505-70000-2001</t>
  </si>
  <si>
    <t>HU5 - EST - FT &amp; FTC Staff Overtime inc. NI</t>
  </si>
  <si>
    <t>505-70000-2203</t>
  </si>
  <si>
    <t>HU5 - EST - Agency Labour Cleaning (Tower)</t>
  </si>
  <si>
    <t>505-70000-3720</t>
  </si>
  <si>
    <t>HU5 - EST - Standby Engineers</t>
  </si>
  <si>
    <t>505-70000-3742</t>
  </si>
  <si>
    <t>HU5 - EST - Radio &amp; Equipment Hire</t>
  </si>
  <si>
    <t>505-70000-4502</t>
  </si>
  <si>
    <t>HU5 - EST - Cleaning Materials</t>
  </si>
  <si>
    <t>505-82000-3740</t>
  </si>
  <si>
    <t>HU5 - LEG - Ambulance &amp; Medical</t>
  </si>
  <si>
    <t>505-91000-0130</t>
  </si>
  <si>
    <t>HU5 - CFI - Match Profit Share</t>
  </si>
  <si>
    <t>505-91000-0131</t>
  </si>
  <si>
    <t>HU5 - CFI - Match Contribution</t>
  </si>
  <si>
    <t>000-10000-2006</t>
  </si>
  <si>
    <t>NMA - BOA - Annual PSA Settlement</t>
  </si>
  <si>
    <t>000-10000-2007</t>
  </si>
  <si>
    <t>NMA - BOA - Central Payroll Costs</t>
  </si>
  <si>
    <t>000-10000-3100</t>
  </si>
  <si>
    <t>NMA - BOA - Printing General</t>
  </si>
  <si>
    <t>000-12000-2200</t>
  </si>
  <si>
    <t>NMA - HUM - Agency Labour General</t>
  </si>
  <si>
    <t>000-12000-3040</t>
  </si>
  <si>
    <t>NMA - HUM - Entertaining Staff</t>
  </si>
  <si>
    <t>000-12000-3086</t>
  </si>
  <si>
    <t>NMA - HUM - Staff Exchange Programme</t>
  </si>
  <si>
    <t>000-12000-4700</t>
  </si>
  <si>
    <t>NMA - HUM - Internal Catering/Overhead Recharges</t>
  </si>
  <si>
    <t>000-20000-3008</t>
  </si>
  <si>
    <t>NMA - TIC - Taxis</t>
  </si>
  <si>
    <t>000-20000-4562</t>
  </si>
  <si>
    <t>NMA - TIC - Repairs &amp; Maintenance</t>
  </si>
  <si>
    <t>000-20000-4700</t>
  </si>
  <si>
    <t>NMA - TIC - Internal Catering/Overhead Recharges</t>
  </si>
  <si>
    <t>000-21000-2001</t>
  </si>
  <si>
    <t>NMA - MEM - FT &amp; FTC Staff Overtime inc. NI</t>
  </si>
  <si>
    <t>000-21000-3015</t>
  </si>
  <si>
    <t>NMA - MEM - Expenses</t>
  </si>
  <si>
    <t>000-24000-0386</t>
  </si>
  <si>
    <t>NMA - CFA - Official Members Tour Income</t>
  </si>
  <si>
    <t>000-24000-2001</t>
  </si>
  <si>
    <t>NMA - CFA - FT &amp; FTC Staff Overtime inc. NI</t>
  </si>
  <si>
    <t>000-24000-3002</t>
  </si>
  <si>
    <t>NMA - CFA - Petrol &amp; Mileage</t>
  </si>
  <si>
    <t>000-24000-4258</t>
  </si>
  <si>
    <t>NMA - CFA - Official Members Tour Costs</t>
  </si>
  <si>
    <t>000-25000-0384</t>
  </si>
  <si>
    <t>NMA - SOC - Golf Dinner Income</t>
  </si>
  <si>
    <t>000-25000-0387</t>
  </si>
  <si>
    <t>NMA - SOC - Chess Income</t>
  </si>
  <si>
    <t>000-25000-0388</t>
  </si>
  <si>
    <t>NMA - SOC - Backgammon Income</t>
  </si>
  <si>
    <t>000-25000-4257</t>
  </si>
  <si>
    <t>NMA - SOC - Chess Costs</t>
  </si>
  <si>
    <t>000-28000-3100</t>
  </si>
  <si>
    <t>NMA - PAV - Printing General</t>
  </si>
  <si>
    <t>000-28000-3130</t>
  </si>
  <si>
    <t>NMA - PAV - Water, Milk, Newspapers &amp;Subscriptions</t>
  </si>
  <si>
    <t>000-28000-3604</t>
  </si>
  <si>
    <t>NMA - PAV - Theming &amp; Flowers</t>
  </si>
  <si>
    <t>000-28000-4551</t>
  </si>
  <si>
    <t>NMA - PAV - Equipment Purchases &lt; 1,000</t>
  </si>
  <si>
    <t>000-29000-3008</t>
  </si>
  <si>
    <t>NMA - STE - Taxis</t>
  </si>
  <si>
    <t>000-29000-3081</t>
  </si>
  <si>
    <t>NMA - STE - Staff Training</t>
  </si>
  <si>
    <t>000-30000-3007</t>
  </si>
  <si>
    <t>NMA - GSO - Rail &amp; Tube Travel</t>
  </si>
  <si>
    <t>000-30000-3009</t>
  </si>
  <si>
    <t>NMA - GSO - Accommodation</t>
  </si>
  <si>
    <t>000-40000-1170</t>
  </si>
  <si>
    <t>NMA - CAD - Apportion Cater COS</t>
  </si>
  <si>
    <t>000-40000-2310</t>
  </si>
  <si>
    <t>NMA - CAD - Apportion Match Labour</t>
  </si>
  <si>
    <t>000-40000-3800</t>
  </si>
  <si>
    <t>NMA - CAD - Apportion Match Overheads</t>
  </si>
  <si>
    <t>000-40000-5100</t>
  </si>
  <si>
    <t>NMA - CAD - Apportion Match Charges</t>
  </si>
  <si>
    <t>000-41000-3042</t>
  </si>
  <si>
    <t>NMA - BAR - Entertaining Clients &amp; Suppliers</t>
  </si>
  <si>
    <t>000-42000-3314</t>
  </si>
  <si>
    <t>NMA - SRD - Debentures Events</t>
  </si>
  <si>
    <t>000-42000-4500</t>
  </si>
  <si>
    <t>NMA - SRD - Cleaning Carpets, Windows &amp; External</t>
  </si>
  <si>
    <t>000-42000-4700</t>
  </si>
  <si>
    <t>NMA - SRD - Internal Catering/Overhead Recharges</t>
  </si>
  <si>
    <t>000-43000-2025</t>
  </si>
  <si>
    <t>NMA - HOS - Casual Staff Ers Pension</t>
  </si>
  <si>
    <t>000-43000-3042</t>
  </si>
  <si>
    <t>NMA - HOS - Entertaining Clients &amp; Suppliers</t>
  </si>
  <si>
    <t>000-43000-4502</t>
  </si>
  <si>
    <t>NMA - HOS - Cleaning Materials</t>
  </si>
  <si>
    <t>000-43000-4650</t>
  </si>
  <si>
    <t>NMA - HOS - Other Projects - Non-Capex</t>
  </si>
  <si>
    <t>000-44000-3015</t>
  </si>
  <si>
    <t>NMA - LTA - Expenses</t>
  </si>
  <si>
    <t>000-44000-3042</t>
  </si>
  <si>
    <t>NMA - LTA - Entertaining Clients &amp; Suppliers</t>
  </si>
  <si>
    <t>000-44000-3082</t>
  </si>
  <si>
    <t>NMA - LTA - Staff Uniforms</t>
  </si>
  <si>
    <t>000-44000-3202</t>
  </si>
  <si>
    <t>NMA - LTA - IT Ad Hoc Support &amp; Development</t>
  </si>
  <si>
    <t>000-44000-3609</t>
  </si>
  <si>
    <t>NMA - LTA - Linen, Laundry &amp; Dry Cleaning</t>
  </si>
  <si>
    <t>000-45000-0273</t>
  </si>
  <si>
    <t>NMA - ICB - Vending Sales</t>
  </si>
  <si>
    <t>000-45000-1100</t>
  </si>
  <si>
    <t>NMA - ICB - Food Cost</t>
  </si>
  <si>
    <t>000-45000-1102</t>
  </si>
  <si>
    <t>NMA - ICB - Food Wastage</t>
  </si>
  <si>
    <t>000-45000-1110</t>
  </si>
  <si>
    <t>NMA - ICB - Drink Cost</t>
  </si>
  <si>
    <t>000-45000-1112</t>
  </si>
  <si>
    <t>NMA - ICB - Drink Wastage</t>
  </si>
  <si>
    <t>000-45000-2020</t>
  </si>
  <si>
    <t>NMA - ICB - Casual Staff Basic Pay</t>
  </si>
  <si>
    <t>000-45000-2023</t>
  </si>
  <si>
    <t>NMA - ICB - Casual Staff Ers NI</t>
  </si>
  <si>
    <t>000-45000-3601</t>
  </si>
  <si>
    <t>NMA - ICB - Catering Disposables &amp; Reuseables</t>
  </si>
  <si>
    <t>000-45000-3609</t>
  </si>
  <si>
    <t>NMA - ICB - Linen, Laundry &amp; Dry Cleaning</t>
  </si>
  <si>
    <t>000-45000-4562</t>
  </si>
  <si>
    <t>NMA - ICB - Repairs &amp; Maintnance</t>
  </si>
  <si>
    <t>000-45000-5002</t>
  </si>
  <si>
    <t>NMA - ICB - Cash Variances &amp; Chargebacks</t>
  </si>
  <si>
    <t>000-46000-0272</t>
  </si>
  <si>
    <t>NMA - EVE - Corkage Sales</t>
  </si>
  <si>
    <t>000-46000-1151</t>
  </si>
  <si>
    <t>NMA - EVE - External Caterer Cost</t>
  </si>
  <si>
    <t>000-46000-1152</t>
  </si>
  <si>
    <t>NMA - EVE - Agency Commissions Cost</t>
  </si>
  <si>
    <t>000-46000-3009</t>
  </si>
  <si>
    <t>NMA - EVE - Accommodation</t>
  </si>
  <si>
    <t>000-46000-3230</t>
  </si>
  <si>
    <t>NMA - EVE - Telephones</t>
  </si>
  <si>
    <t>000-46000-4562</t>
  </si>
  <si>
    <t>NMA - EVE - Repairs &amp; Maintenance</t>
  </si>
  <si>
    <t>000-46000-4700</t>
  </si>
  <si>
    <t>NMA - EVE - Internal Catering/Overhead Recharges</t>
  </si>
  <si>
    <t>000-47000-0230</t>
  </si>
  <si>
    <t>NMA - PDR - Room Hire</t>
  </si>
  <si>
    <t>000-47000-0290</t>
  </si>
  <si>
    <t>NMA - PDR - Catering Discounts</t>
  </si>
  <si>
    <t>000-47000-3015</t>
  </si>
  <si>
    <t>NMA - PDR - Expenses</t>
  </si>
  <si>
    <t>000-47000-3134</t>
  </si>
  <si>
    <t>NMA - PDR - First Aid, Health &amp; Safety</t>
  </si>
  <si>
    <t>000-47000-3601</t>
  </si>
  <si>
    <t>NMA - PDR - Catering Disposables &amp; Reuseables</t>
  </si>
  <si>
    <t>000-47000-4502</t>
  </si>
  <si>
    <t>NMA - PDR - Cleaning Materials</t>
  </si>
  <si>
    <t>000-48000-3602</t>
  </si>
  <si>
    <t>NMA - CAN - Catering Equipment Hire</t>
  </si>
  <si>
    <t>000-48000-3609</t>
  </si>
  <si>
    <t>NMA - CAN - Linen, Laundry &amp; Dry Cleaning</t>
  </si>
  <si>
    <t>000-49000-2020</t>
  </si>
  <si>
    <t>NMA - CEV - Casual Staff Basic Pay</t>
  </si>
  <si>
    <t>000-49000-2023</t>
  </si>
  <si>
    <t>NMA - CEV - Casual Staff Ers NI</t>
  </si>
  <si>
    <t>000-49000-3009</t>
  </si>
  <si>
    <t>NMA - CEV - Accommodation</t>
  </si>
  <si>
    <t>000-49000-3134</t>
  </si>
  <si>
    <t>NMA - CEV - First Aid, Health &amp; Safety</t>
  </si>
  <si>
    <t>000-49000-3309</t>
  </si>
  <si>
    <t>NMA - CEV - Photography</t>
  </si>
  <si>
    <t>000-50000-0240</t>
  </si>
  <si>
    <t>NMA - SHO - Concessionaires Income</t>
  </si>
  <si>
    <t>000-50000-3008</t>
  </si>
  <si>
    <t>NMA - SHO - Taxis</t>
  </si>
  <si>
    <t>000-50000-3015</t>
  </si>
  <si>
    <t>NMA - SHO - Expenses</t>
  </si>
  <si>
    <t>000-50000-3040</t>
  </si>
  <si>
    <t>NMA - SHO - Entertaining Staff</t>
  </si>
  <si>
    <t>000-50000-3100</t>
  </si>
  <si>
    <t>NMA - SHO - Printing General</t>
  </si>
  <si>
    <t>000-50000-3200</t>
  </si>
  <si>
    <t>NMA - SHO - IT Hardware &amp; Consumables</t>
  </si>
  <si>
    <t>000-50000-3309</t>
  </si>
  <si>
    <t>NMA - SHO - Photography</t>
  </si>
  <si>
    <t>000-51000-0404</t>
  </si>
  <si>
    <t>NMA - TOU - PDR Tours</t>
  </si>
  <si>
    <t>000-51000-3007</t>
  </si>
  <si>
    <t>NMA - TOU - Rail &amp; Tube Travel</t>
  </si>
  <si>
    <t>000-51000-3015</t>
  </si>
  <si>
    <t>NMA - TOU - Expenses</t>
  </si>
  <si>
    <t>000-51000-3040</t>
  </si>
  <si>
    <t>NMA - TOU - Entertaining Staff</t>
  </si>
  <si>
    <t>000-51000-3082</t>
  </si>
  <si>
    <t>NMA - TOU - Staff Uniforms</t>
  </si>
  <si>
    <t>000-52000-2020</t>
  </si>
  <si>
    <t>NMA - MAR - Casual Staff Basic Pay</t>
  </si>
  <si>
    <t>000-52000-3002</t>
  </si>
  <si>
    <t>NMA - MAR - Petrol &amp; Mileage</t>
  </si>
  <si>
    <t>000-52000-3006</t>
  </si>
  <si>
    <t>NMA - MAR - Air Travel</t>
  </si>
  <si>
    <t>000-52000-3007</t>
  </si>
  <si>
    <t>NMA - MAR - Rail &amp; Tube Travel</t>
  </si>
  <si>
    <t>000-52000-3310</t>
  </si>
  <si>
    <t>NMA - MAR - Press Conferences</t>
  </si>
  <si>
    <t>000-52000-3312</t>
  </si>
  <si>
    <t>NMA - MAR - Cowdrey Lecture Costs</t>
  </si>
  <si>
    <t>000-52000-3350</t>
  </si>
  <si>
    <t>NMA - MAR - Central Mkt Indoor Cricket Centre</t>
  </si>
  <si>
    <t>000-52000-3352</t>
  </si>
  <si>
    <t>NMA - MAR - Central Mkt Retail</t>
  </si>
  <si>
    <t>000-52000-3356</t>
  </si>
  <si>
    <t>NMA - MAR - Central Mkt Tours</t>
  </si>
  <si>
    <t>000-52000-3358</t>
  </si>
  <si>
    <t>NMA - MAR - Central Mkt Ballot</t>
  </si>
  <si>
    <t>000-52000-4650</t>
  </si>
  <si>
    <t>NMA - MAR - Projects (Non Estates) Rev Exp</t>
  </si>
  <si>
    <t>000-54000-0312</t>
  </si>
  <si>
    <t>NMA - SPO - Contra Deals Income</t>
  </si>
  <si>
    <t>000-54000-4012</t>
  </si>
  <si>
    <t>NMA - SPO - PCA Dinner &amp; Support</t>
  </si>
  <si>
    <t>000-54000-4205</t>
  </si>
  <si>
    <t>NMA - SPO - Contra Deal Costs</t>
  </si>
  <si>
    <t>000-54000-4551</t>
  </si>
  <si>
    <t>NMA - SPO - Equipment Purchases &lt; 1,000</t>
  </si>
  <si>
    <t>000-54000-4700</t>
  </si>
  <si>
    <t>NMA - SPO - Internal Catering/Overhead Recharges</t>
  </si>
  <si>
    <t>000-60000-2001</t>
  </si>
  <si>
    <t>NMA - ICC - FT &amp; FTC Staff Overtime inc. NI</t>
  </si>
  <si>
    <t>000-60000-3081</t>
  </si>
  <si>
    <t>NMA - ICC - Staff Training</t>
  </si>
  <si>
    <t>000-60000-3100</t>
  </si>
  <si>
    <t>NMA - ICC - Printing General</t>
  </si>
  <si>
    <t>000-60000-4700</t>
  </si>
  <si>
    <t>NMA - ICC - Internal Catering/Overhead Recharges</t>
  </si>
  <si>
    <t>000-61000-3002</t>
  </si>
  <si>
    <t>NMA - DEV - Petrol &amp; Mileage</t>
  </si>
  <si>
    <t>000-61000-3009</t>
  </si>
  <si>
    <t>NMA - DEV - Accommodation</t>
  </si>
  <si>
    <t>000-61000-3015</t>
  </si>
  <si>
    <t>NMA - DEV - Expenses</t>
  </si>
  <si>
    <t>000-61000-4650</t>
  </si>
  <si>
    <t>NMA - DEV - Projects (Non Estates) Rev Exp</t>
  </si>
  <si>
    <t>000-61000-4700</t>
  </si>
  <si>
    <t>NMA - DEV - Internal Catering/Overhead Recharges</t>
  </si>
  <si>
    <t>000-62000-0306</t>
  </si>
  <si>
    <t>NMA - UNI - Sponsorship Income</t>
  </si>
  <si>
    <t>000-62000-3002</t>
  </si>
  <si>
    <t>NMA - UNI - Petrol &amp; Mileage</t>
  </si>
  <si>
    <t>000-62000-3007</t>
  </si>
  <si>
    <t>NMA - UNI - Rail &amp; Tube Travel</t>
  </si>
  <si>
    <t>000-62000-3009</t>
  </si>
  <si>
    <t>NMA - UNI - Accommodation</t>
  </si>
  <si>
    <t>000-62000-3015</t>
  </si>
  <si>
    <t>NMA - UNI - Expenses</t>
  </si>
  <si>
    <t>000-62000-3021</t>
  </si>
  <si>
    <t>NMA - UNI - Committee &amp; Working Party Meetings</t>
  </si>
  <si>
    <t>000-62000-3733</t>
  </si>
  <si>
    <t>NMA - UNI - Umpires</t>
  </si>
  <si>
    <t>000-62000-3900</t>
  </si>
  <si>
    <t>NMA - UNI - Pre-Season Tour / Training Camp</t>
  </si>
  <si>
    <t>000-62000-4014</t>
  </si>
  <si>
    <t>NMA - UNI - University Cricket Funding</t>
  </si>
  <si>
    <t>000-64000-0131</t>
  </si>
  <si>
    <t>NMA - YCR - Match Contribution</t>
  </si>
  <si>
    <t>000-64000-3002</t>
  </si>
  <si>
    <t>NMA - YCR - Petrol &amp; Mileage</t>
  </si>
  <si>
    <t>000-64000-3003</t>
  </si>
  <si>
    <t>NMA - YCR - Vehicle Rental</t>
  </si>
  <si>
    <t>000-64000-3007</t>
  </si>
  <si>
    <t>NMA - YCR - Rail &amp; Tube Travel</t>
  </si>
  <si>
    <t>000-64000-3008</t>
  </si>
  <si>
    <t>NMA - YCR - Taxis</t>
  </si>
  <si>
    <t>000-64000-3009</t>
  </si>
  <si>
    <t>NMA - YCR - Accommodation</t>
  </si>
  <si>
    <t>000-64000-3015</t>
  </si>
  <si>
    <t>NMA - YCR - Expenses</t>
  </si>
  <si>
    <t>000-64000-3021</t>
  </si>
  <si>
    <t>NMA - YCR - Committee &amp; Working Party Meetings</t>
  </si>
  <si>
    <t>000-64000-3040</t>
  </si>
  <si>
    <t>NMA - YCR - Entertaining Staff</t>
  </si>
  <si>
    <t>000-64000-3042</t>
  </si>
  <si>
    <t>NMA - YCR - Entertaining Clients &amp; Suppliers</t>
  </si>
  <si>
    <t>000-64000-3139</t>
  </si>
  <si>
    <t>NMA - YCR - Sundry Expenses</t>
  </si>
  <si>
    <t>000-64000-3730</t>
  </si>
  <si>
    <t>NMA - YCR - Match Balls</t>
  </si>
  <si>
    <t>000-64000-3900</t>
  </si>
  <si>
    <t>NMA - YCR - Pre-Season Tour / Training Camp</t>
  </si>
  <si>
    <t>000-64000-3901</t>
  </si>
  <si>
    <t>NMA - YCR - Cricket Coaching, Training &amp; Mentoring</t>
  </si>
  <si>
    <t>000-64000-3905</t>
  </si>
  <si>
    <t>NMA - YCR - Physio Costs</t>
  </si>
  <si>
    <t>000-64000-4551</t>
  </si>
  <si>
    <t>NMA - YCR - Equipment Purchases &lt; 1,000</t>
  </si>
  <si>
    <t>000-65000-2020</t>
  </si>
  <si>
    <t>NMA - COF - Casual Staff Basic Pay</t>
  </si>
  <si>
    <t>000-65000-2023</t>
  </si>
  <si>
    <t>NMA - COF - Casual Staff Ers NI</t>
  </si>
  <si>
    <t>000-65000-3930</t>
  </si>
  <si>
    <t>NMA - COF - Champion County Match</t>
  </si>
  <si>
    <t>000-65000-3992</t>
  </si>
  <si>
    <t>NMA - COF - MCC Tours Asia</t>
  </si>
  <si>
    <t>000-65000-3994</t>
  </si>
  <si>
    <t>NMA - COF - MCC Tours Americas</t>
  </si>
  <si>
    <t>000-65000-4700</t>
  </si>
  <si>
    <t>NMA - COF - Internal Catering/Overhead Recharges</t>
  </si>
  <si>
    <t>000-66000-3009</t>
  </si>
  <si>
    <t>NMA - GRO - Accommodation</t>
  </si>
  <si>
    <t>000-66000-3139</t>
  </si>
  <si>
    <t>NMA - GRO - Sundry Expenses</t>
  </si>
  <si>
    <t>000-67000-0490</t>
  </si>
  <si>
    <t>NMA - COM - Donations &amp; Legacies Income</t>
  </si>
  <si>
    <t>000-67000-2001</t>
  </si>
  <si>
    <t>NMA - COM - FT &amp; FTC Staff Overtime inc. NI</t>
  </si>
  <si>
    <t>000-67000-3007</t>
  </si>
  <si>
    <t>NMA - COM - Rail &amp; Tube Travel</t>
  </si>
  <si>
    <t>000-67000-3082</t>
  </si>
  <si>
    <t>NMA - COM - Staff Uniform</t>
  </si>
  <si>
    <t>000-67000-3375</t>
  </si>
  <si>
    <t>NMA - COM - Community Other</t>
  </si>
  <si>
    <t>000-68000-0373</t>
  </si>
  <si>
    <t>NMA - TSQ - Tennis Coaching Sales</t>
  </si>
  <si>
    <t>000-68000-0378</t>
  </si>
  <si>
    <t>NMA - TSQ - Club Weekend Income</t>
  </si>
  <si>
    <t>000-68000-2020</t>
  </si>
  <si>
    <t>NMA - TSQ - Casual Staff Basic Pay</t>
  </si>
  <si>
    <t>000-68000-3015</t>
  </si>
  <si>
    <t>NMA - TSQ - Expenses</t>
  </si>
  <si>
    <t>000-68000-3082</t>
  </si>
  <si>
    <t>NMA - TSQ - Staff Uniforms</t>
  </si>
  <si>
    <t>000-68000-3100</t>
  </si>
  <si>
    <t>NMA - TSQ - Printing General</t>
  </si>
  <si>
    <t>000-68000-3135</t>
  </si>
  <si>
    <t>NMA - TSQ - Engraving &amp; Awards</t>
  </si>
  <si>
    <t>000-68000-4241</t>
  </si>
  <si>
    <t>NMA - TSQ - Club Weekend Costs</t>
  </si>
  <si>
    <t>000-68000-4245</t>
  </si>
  <si>
    <t>NMA - TSQ - T&amp;S Match &amp; Tavern Suppers</t>
  </si>
  <si>
    <t>000-68000-4551</t>
  </si>
  <si>
    <t>NMA - TSQ - Equipment Purchases &lt; 1,000</t>
  </si>
  <si>
    <t>000-68000-4650</t>
  </si>
  <si>
    <t>NMA - TSQ - Projects (Non Estates) Rev Exp</t>
  </si>
  <si>
    <t>000-68000-4700</t>
  </si>
  <si>
    <t>NMA - TSQ - Internal Catering/Overhead Recharges</t>
  </si>
  <si>
    <t>000-70000-2023</t>
  </si>
  <si>
    <t>NMA - EST - Casual Staff Ers NI</t>
  </si>
  <si>
    <t>000-70000-3100</t>
  </si>
  <si>
    <t>NMA - EST - Printing General</t>
  </si>
  <si>
    <t>000-70000-4700</t>
  </si>
  <si>
    <t>NMA - EST - Internal Catering/Overhead Recharges</t>
  </si>
  <si>
    <t>000-80000-0422</t>
  </si>
  <si>
    <t>NMA - HER - Film Evening Income</t>
  </si>
  <si>
    <t>000-80000-0423</t>
  </si>
  <si>
    <t>NMA - HER - Evening &amp; Arts Tours Income</t>
  </si>
  <si>
    <t>000-80000-0425</t>
  </si>
  <si>
    <t>NMA - HER - Literary Event Income</t>
  </si>
  <si>
    <t>000-80000-1300</t>
  </si>
  <si>
    <t>NMA - HER - Retail Cost</t>
  </si>
  <si>
    <t>000-80000-3008</t>
  </si>
  <si>
    <t>NMA - HER - Taxis</t>
  </si>
  <si>
    <t>000-80000-3015</t>
  </si>
  <si>
    <t>NMA - HER - Expenses</t>
  </si>
  <si>
    <t>000-80000-3042</t>
  </si>
  <si>
    <t>NMA - HER - Entertaining Clients &amp; Suppliers</t>
  </si>
  <si>
    <t>000-80000-3100</t>
  </si>
  <si>
    <t>NMA - HER - Printing General</t>
  </si>
  <si>
    <t>000-80000-3102</t>
  </si>
  <si>
    <t>NMA - HER - MCC Annual Publications</t>
  </si>
  <si>
    <t>000-80000-4280</t>
  </si>
  <si>
    <t>NMA - HER - Film Evening Costs</t>
  </si>
  <si>
    <t>000-80000-4281</t>
  </si>
  <si>
    <t>NMA - HER - Evening &amp; Arts Tours Costs</t>
  </si>
  <si>
    <t>000-80000-4282</t>
  </si>
  <si>
    <t>NMA - HER - Photo of the Year Costs</t>
  </si>
  <si>
    <t>000-80000-4286</t>
  </si>
  <si>
    <t>NMA - HER - Audio Archive</t>
  </si>
  <si>
    <t>000-80000-4700</t>
  </si>
  <si>
    <t>NMA - HER - Internal Catering/Overhead Recharges</t>
  </si>
  <si>
    <t>000-82000-3007</t>
  </si>
  <si>
    <t>NMA - LEG - Rail &amp; Tube Travel</t>
  </si>
  <si>
    <t>000-82000-3008</t>
  </si>
  <si>
    <t>NMA - LEG - Taxis</t>
  </si>
  <si>
    <t>000-82000-3109</t>
  </si>
  <si>
    <t>NMA - LEG - Postage, Packaging &amp; Couriers</t>
  </si>
  <si>
    <t>000-90000-2020</t>
  </si>
  <si>
    <t>NMA - FIN - Casual Staff Basic Pay</t>
  </si>
  <si>
    <t>000-90000-3100</t>
  </si>
  <si>
    <t>NMA - FIN - Printing General</t>
  </si>
  <si>
    <t>000-90000-3602</t>
  </si>
  <si>
    <t>NMA - FIN - Catering Equipment Hire</t>
  </si>
  <si>
    <t>000-90000-4700</t>
  </si>
  <si>
    <t>NMA - FIN - Internal Catering/Overhead Recharges</t>
  </si>
  <si>
    <t>000-91000-0130</t>
  </si>
  <si>
    <t>NMA - CFI - Match Profit Share</t>
  </si>
  <si>
    <t>000-91000-1110</t>
  </si>
  <si>
    <t>NMA - CFI - Drink Cost</t>
  </si>
  <si>
    <t>000-91000-3390</t>
  </si>
  <si>
    <t>NMA - CFI - Donations UK</t>
  </si>
  <si>
    <t>000-91000-3406</t>
  </si>
  <si>
    <t>NMA - CFI - Pro Fees Legal Fees</t>
  </si>
  <si>
    <t>000-91000-3437</t>
  </si>
  <si>
    <t>NMA - CFI - Pro Fees Property Advice</t>
  </si>
  <si>
    <t>000-91000-5000</t>
  </si>
  <si>
    <t>NMA - CFI - Payment Card Transaction Fees</t>
  </si>
  <si>
    <t>000-91000-5051</t>
  </si>
  <si>
    <t>NMA - CFI - Sales Ledger Bad Debts Written Off</t>
  </si>
  <si>
    <t>111-40000-1170</t>
  </si>
  <si>
    <t>TM1 - CAD - Apportion Cater COS</t>
  </si>
  <si>
    <t>111-40000-2310</t>
  </si>
  <si>
    <t>TM1 - CAD - Apportion Match Labour</t>
  </si>
  <si>
    <t>111-40000-3800</t>
  </si>
  <si>
    <t>TM1 - CAD - Apportion Match Overheads</t>
  </si>
  <si>
    <t>111-40000-5100</t>
  </si>
  <si>
    <t>TM1 - CAD - Apportion Match Charges</t>
  </si>
  <si>
    <t>111-82000-3403</t>
  </si>
  <si>
    <t>TM1 - LEG - Legal Licenses</t>
  </si>
  <si>
    <t>112-40000-1170</t>
  </si>
  <si>
    <t>TM2 - CAD - Apportion Cater COS</t>
  </si>
  <si>
    <t>112-40000-2310</t>
  </si>
  <si>
    <t>TM2 - CAD - Apportion Match Labour</t>
  </si>
  <si>
    <t>112-40000-3800</t>
  </si>
  <si>
    <t>TM2 - CAD - Apportion Match Overheads</t>
  </si>
  <si>
    <t>112-40000-5100</t>
  </si>
  <si>
    <t>TM2 - CAD - Apportion Match Charges</t>
  </si>
  <si>
    <t>112-52000-3310</t>
  </si>
  <si>
    <t>TM2 - MAR - Press Conferences</t>
  </si>
  <si>
    <t>112-82000-3403</t>
  </si>
  <si>
    <t>TM2 - LEG - Legal Licenses</t>
  </si>
  <si>
    <t>141-40000-1170</t>
  </si>
  <si>
    <t>OD1 - CAD - Apportion Cater COS</t>
  </si>
  <si>
    <t>141-40000-2310</t>
  </si>
  <si>
    <t>OD1 - CAD - Apportion Match Labour</t>
  </si>
  <si>
    <t>141-40000-3800</t>
  </si>
  <si>
    <t>OD1 - CAD - Apportion Match Overheads</t>
  </si>
  <si>
    <t>141-40000-5100</t>
  </si>
  <si>
    <t>OD1 - CAD - Apportion Match Charges</t>
  </si>
  <si>
    <t>141-82000-3740</t>
  </si>
  <si>
    <t>OD1 - LEG - Ambulance &amp; Medical</t>
  </si>
  <si>
    <t>171-13000-3720</t>
  </si>
  <si>
    <t>DFI - INF - Standby Engineers</t>
  </si>
  <si>
    <t>171-29000-2001</t>
  </si>
  <si>
    <t>DFI - STE - FT &amp; FTC Staff Overtime inc. NI</t>
  </si>
  <si>
    <t>171-29000-2020</t>
  </si>
  <si>
    <t>DFI - STE - Casual Staff Basic Pay</t>
  </si>
  <si>
    <t>171-29000-2023</t>
  </si>
  <si>
    <t>DFI - STE - Casual Staff Ers NI</t>
  </si>
  <si>
    <t>171-29000-3742</t>
  </si>
  <si>
    <t>DFI - STE - Radio &amp; Equipment Hire</t>
  </si>
  <si>
    <t>171-65000-3730</t>
  </si>
  <si>
    <t>DFI - COF - Match Balls</t>
  </si>
  <si>
    <t>171-65000-3731</t>
  </si>
  <si>
    <t>DFI - COF - PA Announcer</t>
  </si>
  <si>
    <t>171-65000-3732</t>
  </si>
  <si>
    <t>DFI - COF - Scorers</t>
  </si>
  <si>
    <t>171-65000-3905</t>
  </si>
  <si>
    <t>DFI - COF - Physio Costs</t>
  </si>
  <si>
    <t>171-66000-2001</t>
  </si>
  <si>
    <t>DFI - GRO - FT &amp; FTC Staff Overtime inc. NI</t>
  </si>
  <si>
    <t>171-70000-2203</t>
  </si>
  <si>
    <t>DFI - EST - Agency Labour Cleaning (LSS)</t>
  </si>
  <si>
    <t>171-70000-3720</t>
  </si>
  <si>
    <t>DFI - EST - Standby Engineers</t>
  </si>
  <si>
    <t>211-40000-1170</t>
  </si>
  <si>
    <t>TT1 - CAD - Apportion Cater COS</t>
  </si>
  <si>
    <t>211-40000-2310</t>
  </si>
  <si>
    <t>TT1 - CAD - Apportion Match Labour</t>
  </si>
  <si>
    <t>211-40000-3800</t>
  </si>
  <si>
    <t>TT1 - CAD - Apportion Match Overheads</t>
  </si>
  <si>
    <t>211-40000-5100</t>
  </si>
  <si>
    <t>TT1 - CAD - Apportion Match Charges</t>
  </si>
  <si>
    <t>211-48000-3703</t>
  </si>
  <si>
    <t>TT1 - CAN - Staff Feeding Matches</t>
  </si>
  <si>
    <t>211-52000-0131</t>
  </si>
  <si>
    <t>TT1 - MAR - Match Contribution</t>
  </si>
  <si>
    <t>211-82000-3403</t>
  </si>
  <si>
    <t>TT1 - LEG - Legal Licenses</t>
  </si>
  <si>
    <t>212-40000-1170</t>
  </si>
  <si>
    <t>TT2 - CAD - Apportion Cater COS</t>
  </si>
  <si>
    <t>212-40000-2310</t>
  </si>
  <si>
    <t>TT2 - CAD - Apportion Match Labour</t>
  </si>
  <si>
    <t>212-40000-3800</t>
  </si>
  <si>
    <t>TT2 - CAD - Apportion Match Overheads</t>
  </si>
  <si>
    <t>212-40000-5100</t>
  </si>
  <si>
    <t>TT2 - CAD - Apportion Match Charges</t>
  </si>
  <si>
    <t>212-48000-3703</t>
  </si>
  <si>
    <t>TT2 - CAN - Staff Feeding Matches</t>
  </si>
  <si>
    <t>212-52000-0131</t>
  </si>
  <si>
    <t>TT2 - MAR - Match Contribution</t>
  </si>
  <si>
    <t>212-82000-3403</t>
  </si>
  <si>
    <t>TT2 - LEG - Legal Licenses</t>
  </si>
  <si>
    <t>213-40000-1170</t>
  </si>
  <si>
    <t>TT3 - CAD - Apportion Cater COS</t>
  </si>
  <si>
    <t>213-40000-2310</t>
  </si>
  <si>
    <t>TT3 - CAD - Apportion Match Labour</t>
  </si>
  <si>
    <t>213-40000-3800</t>
  </si>
  <si>
    <t>TT3 - CAD - Apportion Match Overheads</t>
  </si>
  <si>
    <t>213-40000-5100</t>
  </si>
  <si>
    <t>TT3 - CAD - Apportion Match Charges</t>
  </si>
  <si>
    <t>213-48000-3703</t>
  </si>
  <si>
    <t>TT3 - CAN - Staff Feeding Matches</t>
  </si>
  <si>
    <t>213-52000-0131</t>
  </si>
  <si>
    <t>TT3 - MAR - Match Contribution</t>
  </si>
  <si>
    <t>213-82000-3403</t>
  </si>
  <si>
    <t>TT3 - LEG - Legal Licenses</t>
  </si>
  <si>
    <t>214-40000-1170</t>
  </si>
  <si>
    <t>TT4 - CAD - Apportion Cater COS</t>
  </si>
  <si>
    <t>214-40000-2310</t>
  </si>
  <si>
    <t>TT4 - CAD - Apportion Match Labour</t>
  </si>
  <si>
    <t>214-40000-3800</t>
  </si>
  <si>
    <t>TT4 - CAD - Apportion Match Overheads</t>
  </si>
  <si>
    <t>214-40000-5100</t>
  </si>
  <si>
    <t>TT4 - CAD - Apportion Match Charges</t>
  </si>
  <si>
    <t>214-48000-3703</t>
  </si>
  <si>
    <t>TT4 - CAN - Staff Feeding Matches</t>
  </si>
  <si>
    <t>214-52000-0131</t>
  </si>
  <si>
    <t>TT4 - MAR - Match Contribution</t>
  </si>
  <si>
    <t>214-82000-3403</t>
  </si>
  <si>
    <t>TT4 - LEG - Legal Licenses</t>
  </si>
  <si>
    <t>215-13000-3720</t>
  </si>
  <si>
    <t>TT5 - INF - Standby Engineers</t>
  </si>
  <si>
    <t>215-20000-1310</t>
  </si>
  <si>
    <t>TT5 - TIC - Ticket Printing &amp; Design Cost</t>
  </si>
  <si>
    <t>215-20000-5000</t>
  </si>
  <si>
    <t>TT5 - TIC - Payment Card Transaction Fees</t>
  </si>
  <si>
    <t>215-24000-2001</t>
  </si>
  <si>
    <t>TT5 - CFA - FT &amp; FTC Staff Overtime inc. NI</t>
  </si>
  <si>
    <t>215-29000-2020</t>
  </si>
  <si>
    <t>TT5 - STE - Casual Staff Basic Pay</t>
  </si>
  <si>
    <t>215-29000-2023</t>
  </si>
  <si>
    <t>TT5 - STE - Casual Staff Ers NI</t>
  </si>
  <si>
    <t>215-29000-3081</t>
  </si>
  <si>
    <t>TT5 - STE - Staff Training</t>
  </si>
  <si>
    <t>215-29000-3082</t>
  </si>
  <si>
    <t>TT5 - STE - Staff Uniforms</t>
  </si>
  <si>
    <t>215-29000-3742</t>
  </si>
  <si>
    <t>TT5 - STE - Radio &amp; Equipment Hire</t>
  </si>
  <si>
    <t>215-29000-3761</t>
  </si>
  <si>
    <t>TT5 - STE - Expenses Stewards</t>
  </si>
  <si>
    <t>215-30000-3740</t>
  </si>
  <si>
    <t>TT5 - GSO - Ambulance &amp; Medical</t>
  </si>
  <si>
    <t>215-40000-1170</t>
  </si>
  <si>
    <t>TT5 - CAD - Apportion Cater COS</t>
  </si>
  <si>
    <t>215-40000-2310</t>
  </si>
  <si>
    <t>TT5 - CAD - Apportion Match Labour</t>
  </si>
  <si>
    <t>215-40000-3800</t>
  </si>
  <si>
    <t>TT5 - CAD - Apportion Match Overheads</t>
  </si>
  <si>
    <t>215-40000-5100</t>
  </si>
  <si>
    <t>TT5 - CAD - Apportion Match Charges</t>
  </si>
  <si>
    <t>215-65000-3732</t>
  </si>
  <si>
    <t>TT5 - COF - Scorers</t>
  </si>
  <si>
    <t>215-70000-2203</t>
  </si>
  <si>
    <t>TT5 - EST - Agency Labour Cleaning (LSS)</t>
  </si>
  <si>
    <t>215-70000-3720</t>
  </si>
  <si>
    <t>TT5 - EST - Standby Engineers</t>
  </si>
  <si>
    <t>230-20000-0100</t>
  </si>
  <si>
    <t>MDX - TIC - Ticket Sales</t>
  </si>
  <si>
    <t>230-30000-2001</t>
  </si>
  <si>
    <t>MDX - GSO - FT &amp; FTC Staff Overtime inc. NI</t>
  </si>
  <si>
    <t>230-40000-1170</t>
  </si>
  <si>
    <t>MDX - CAD - Apportion Cater COS</t>
  </si>
  <si>
    <t>230-40000-2310</t>
  </si>
  <si>
    <t>MDX - CAD - Apportion Match Labour</t>
  </si>
  <si>
    <t>230-40000-3800</t>
  </si>
  <si>
    <t>MDX - CAD - Apportion Match Overheads</t>
  </si>
  <si>
    <t>230-40000-5100</t>
  </si>
  <si>
    <t>MDX - CAD - Apportion Match Charges</t>
  </si>
  <si>
    <t>230-48000-3703</t>
  </si>
  <si>
    <t>MDX - CAN - Staff Feeding Matches</t>
  </si>
  <si>
    <t>310-20000-0100</t>
  </si>
  <si>
    <t>OMG - TIC - Ticket Sales</t>
  </si>
  <si>
    <t>310-28000-2020</t>
  </si>
  <si>
    <t>OMG - PAV - Casual Staff Basic Pay</t>
  </si>
  <si>
    <t>310-30000-2001</t>
  </si>
  <si>
    <t>OMG - GSO - FT &amp; FTC Staff Overtime inc. NI</t>
  </si>
  <si>
    <t>310-40000-1170</t>
  </si>
  <si>
    <t>OMG - CAD - Apportion Cater COS</t>
  </si>
  <si>
    <t>310-40000-2310</t>
  </si>
  <si>
    <t>OMG - CAD - Apportion Match Labour</t>
  </si>
  <si>
    <t>310-40000-3800</t>
  </si>
  <si>
    <t>OMG - CAD - Apportion Match Overheads</t>
  </si>
  <si>
    <t>310-40000-5100</t>
  </si>
  <si>
    <t>OMG - CAD - Apportion Match Charges</t>
  </si>
  <si>
    <t>310-48000-3703</t>
  </si>
  <si>
    <t>OMG - CAN - Staff Feeding Matches</t>
  </si>
  <si>
    <t>310-65000-3903</t>
  </si>
  <si>
    <t>OMG - COF - Cricket Clothing &amp; Kit</t>
  </si>
  <si>
    <t>501-40000-1170</t>
  </si>
  <si>
    <t>HU1 - CAD - Apportion Cater COS</t>
  </si>
  <si>
    <t>501-40000-2310</t>
  </si>
  <si>
    <t>HU1 - CAD - Apportion Match Labour</t>
  </si>
  <si>
    <t>501-40000-3800</t>
  </si>
  <si>
    <t>HU1 - CAD - Apportion Match Overheads</t>
  </si>
  <si>
    <t>501-40000-5100</t>
  </si>
  <si>
    <t>HU1 - CAD - Apportion Match Charges</t>
  </si>
  <si>
    <t>502-40000-1170</t>
  </si>
  <si>
    <t>HU2 - CAD - Apportion Cater COS</t>
  </si>
  <si>
    <t>502-40000-2310</t>
  </si>
  <si>
    <t>HU2 - CAD - Apportion Match Labour</t>
  </si>
  <si>
    <t>502-40000-3800</t>
  </si>
  <si>
    <t>HU2 - CAD - Apportion Match Overheads</t>
  </si>
  <si>
    <t>502-40000-5100</t>
  </si>
  <si>
    <t>HU2 - CAD - Apportion Match Charges</t>
  </si>
  <si>
    <t>503-40000-1170</t>
  </si>
  <si>
    <t>HU3 - CAD - Apportion Cater COS</t>
  </si>
  <si>
    <t>503-40000-2310</t>
  </si>
  <si>
    <t>HU3 - CAD - Apportion Match Labour</t>
  </si>
  <si>
    <t>503-40000-3800</t>
  </si>
  <si>
    <t>HU3 - CAD - Apportion Match Overheads</t>
  </si>
  <si>
    <t>503-40000-5100</t>
  </si>
  <si>
    <t>HU3 - CAD - Apportion Match Charges</t>
  </si>
  <si>
    <t>504-40000-1170</t>
  </si>
  <si>
    <t>HU4 - CAD - Apportion Cater COS</t>
  </si>
  <si>
    <t>504-40000-2310</t>
  </si>
  <si>
    <t>HU4 - CAD - Apportion Match Labour</t>
  </si>
  <si>
    <t>504-40000-3800</t>
  </si>
  <si>
    <t>HU4 - CAD - Apportion Match Overheads</t>
  </si>
  <si>
    <t>504-40000-5100</t>
  </si>
  <si>
    <t>HU4 - CAD - Apportion Match Charges</t>
  </si>
  <si>
    <t>505-40000-1170</t>
  </si>
  <si>
    <t>HU5 - CAD - Apportion Cater COS</t>
  </si>
  <si>
    <t>505-40000-2310</t>
  </si>
  <si>
    <t>HU5 - CAD - Apportion Match Labour</t>
  </si>
  <si>
    <t>505-40000-3800</t>
  </si>
  <si>
    <t>HU5 - CAD - Apportion Match Overheads</t>
  </si>
  <si>
    <t>505-40000-5100</t>
  </si>
  <si>
    <t>HU5 - CAD - Apportion Match Charges</t>
  </si>
  <si>
    <t>000-12000-4650</t>
  </si>
  <si>
    <t>NMA - HUM - Projects (Non Estates) Rev Exp</t>
  </si>
  <si>
    <t>000-31000-3008</t>
  </si>
  <si>
    <t>NMA - CLE - Taxis</t>
  </si>
  <si>
    <t>000-44000-3040</t>
  </si>
  <si>
    <t>NMA - LTA - Entertaining Staff</t>
  </si>
  <si>
    <t>000-46000-3110</t>
  </si>
  <si>
    <t>NMA - EVE - Stationery</t>
  </si>
  <si>
    <t>000-48000-3009</t>
  </si>
  <si>
    <t>NMA - CAN - Accomodation</t>
  </si>
  <si>
    <t>000-51000-3008</t>
  </si>
  <si>
    <t>NMA - TOU - Taxis</t>
  </si>
  <si>
    <t>000-51000-3009</t>
  </si>
  <si>
    <t>NMA - TOU - Accommodation</t>
  </si>
  <si>
    <t>000-55000-3390</t>
  </si>
  <si>
    <t>NMA - FTW - Donations UK</t>
  </si>
  <si>
    <t>000-61000-1100</t>
  </si>
  <si>
    <t>NMA - DEV - Food Cost</t>
  </si>
  <si>
    <t>000-61000-1110</t>
  </si>
  <si>
    <t>NMA - DEV - Drink Cost</t>
  </si>
  <si>
    <t>000-61000-3007</t>
  </si>
  <si>
    <t>NMA - DEV - Rail &amp; Tube Travel</t>
  </si>
  <si>
    <t>000-61000-3008</t>
  </si>
  <si>
    <t>NMA - DEV - Taxis</t>
  </si>
  <si>
    <t>000-66000-3002</t>
  </si>
  <si>
    <t>NMA - GRO - Petrol &amp; Mileage</t>
  </si>
  <si>
    <t>000-66000-3007</t>
  </si>
  <si>
    <t>NMA - GRO - Rail &amp; Tube Travel</t>
  </si>
  <si>
    <t>000-66000-3081</t>
  </si>
  <si>
    <t>NMA - GRO - Staff Training</t>
  </si>
  <si>
    <t>000-80000-4650</t>
  </si>
  <si>
    <t>NMA - HER - Projects (Non Estates) Rev Exp</t>
  </si>
  <si>
    <t>000-91000-2000</t>
  </si>
  <si>
    <t>NMA - CFI - FT &amp; FTC Staff Basic Pay</t>
  </si>
  <si>
    <t>112-12000-3008</t>
  </si>
  <si>
    <t>TM2 - HUM - Taxis</t>
  </si>
  <si>
    <t>141-82000-3403</t>
  </si>
  <si>
    <t>OD1 - LEG - Legal Licenses</t>
  </si>
  <si>
    <t>215-50000-3800</t>
  </si>
  <si>
    <t>TT5 - SHO - Apportion Match Overheads</t>
  </si>
  <si>
    <t>215-50000-5100</t>
  </si>
  <si>
    <t>TT5 - SHO - Apportion Match Charges</t>
  </si>
  <si>
    <t>503-42000-1311</t>
  </si>
  <si>
    <t>HU3 - SRD - Programme &amp; Scorecard Cost</t>
  </si>
  <si>
    <t>504-42000-1311</t>
  </si>
  <si>
    <t>HU4 - SRD - Programme &amp; Scorecard Cost</t>
  </si>
  <si>
    <t>Code</t>
  </si>
  <si>
    <t>Desc</t>
  </si>
  <si>
    <t>Part 1</t>
  </si>
  <si>
    <t>Part 2</t>
  </si>
  <si>
    <t>Part 3</t>
  </si>
  <si>
    <t>Insurance 2</t>
  </si>
  <si>
    <t>Insurance 1</t>
  </si>
  <si>
    <t>Sales</t>
  </si>
  <si>
    <t>Costs</t>
  </si>
  <si>
    <t>Subscriptions</t>
  </si>
  <si>
    <t>Ticket Sales</t>
  </si>
  <si>
    <t>Suite Hire</t>
  </si>
  <si>
    <t>Tavern</t>
  </si>
  <si>
    <t>ICC Bar</t>
  </si>
  <si>
    <t>Events</t>
  </si>
  <si>
    <t>Matches</t>
  </si>
  <si>
    <t>Insurance 3</t>
  </si>
  <si>
    <t>Catering</t>
  </si>
  <si>
    <t>Hospitality</t>
  </si>
  <si>
    <t>Other Income</t>
  </si>
  <si>
    <t>Advertising</t>
  </si>
  <si>
    <t>Retail</t>
  </si>
  <si>
    <t>Cricket</t>
  </si>
  <si>
    <t>Indoor Cricket</t>
  </si>
  <si>
    <t>Tennis</t>
  </si>
  <si>
    <t>Tours</t>
  </si>
  <si>
    <t>PDR</t>
  </si>
  <si>
    <t>Heritage</t>
  </si>
  <si>
    <t>Gym</t>
  </si>
  <si>
    <t xml:space="preserve">Catering </t>
  </si>
  <si>
    <t>Admin</t>
  </si>
  <si>
    <t>Maintenance</t>
  </si>
  <si>
    <t>Q3FC £ Dec 2021</t>
  </si>
  <si>
    <t>ACT £ Dec 2020</t>
  </si>
  <si>
    <t>OP SURPLUS</t>
  </si>
  <si>
    <t>Row Labels</t>
  </si>
  <si>
    <t>Grand Total</t>
  </si>
  <si>
    <t>Sum of Q3FC £ Dec 2021</t>
  </si>
  <si>
    <t>Q3 REFORECAST 2021</t>
  </si>
  <si>
    <t>BUSINESS INTERRUPTION - GROSS REVENUE</t>
  </si>
  <si>
    <t>111-43000-0220</t>
  </si>
  <si>
    <t>TM1 - HOS - Packages Premium</t>
  </si>
  <si>
    <t>111-42000-0112</t>
  </si>
  <si>
    <t>TM1 - SRD - Daily Suite Hire</t>
  </si>
  <si>
    <t>215-20000-0100</t>
  </si>
  <si>
    <t>TT5 - TIC - Ticket Sales</t>
  </si>
  <si>
    <t>215-41000-0210</t>
  </si>
  <si>
    <t>TT5 - BAR - Drink Sales</t>
  </si>
  <si>
    <t>111-43000-0200</t>
  </si>
  <si>
    <t>TM1 - HOS - Food Sales</t>
  </si>
  <si>
    <t>215-42000-0200</t>
  </si>
  <si>
    <t>TT5 - SRD - Food Sales</t>
  </si>
  <si>
    <t>000-91000-5501</t>
  </si>
  <si>
    <t>NMA - CFI - Investment Income</t>
  </si>
  <si>
    <t>111-43000-0210</t>
  </si>
  <si>
    <t>TM1 - HOS - Drink Sales</t>
  </si>
  <si>
    <t>215-42000-0210</t>
  </si>
  <si>
    <t>TT5 - SRD - Drink Sales</t>
  </si>
  <si>
    <t>211-42000-0112</t>
  </si>
  <si>
    <t>TT1 - SRD - Daily Suite Hire</t>
  </si>
  <si>
    <t>111-20000-0102</t>
  </si>
  <si>
    <t>TM1 - TIC - Seat Reservation Fees</t>
  </si>
  <si>
    <t>310-42000-0112</t>
  </si>
  <si>
    <t>OMG - SRD - Daily Suite Hire</t>
  </si>
  <si>
    <t>112-41000-0276</t>
  </si>
  <si>
    <t>TM2 - BAR - Recup Deposits Surplus</t>
  </si>
  <si>
    <t>111-41000-0276</t>
  </si>
  <si>
    <t>TM1 - BAR - Recup Deposits Surplus</t>
  </si>
  <si>
    <t>215-41000-0200</t>
  </si>
  <si>
    <t>TT5 - BAR - Food Sales</t>
  </si>
  <si>
    <t>215-41000-0240</t>
  </si>
  <si>
    <t>TT5 - BAR - Concessionaires Income</t>
  </si>
  <si>
    <t>211-43000-0220</t>
  </si>
  <si>
    <t>TT1 - HOS - Packages Premium</t>
  </si>
  <si>
    <t>000-91000-5500</t>
  </si>
  <si>
    <t>NMA - CFI - Interest Receivable</t>
  </si>
  <si>
    <t>215-50000-0330</t>
  </si>
  <si>
    <t>TT5 - SHO - Retail Shop &amp; Onsite Sales</t>
  </si>
  <si>
    <t>215-43000-0220</t>
  </si>
  <si>
    <t>TT5 - HOS - Packages Premium</t>
  </si>
  <si>
    <t>215-42000-0112</t>
  </si>
  <si>
    <t>TT5 - SRD - Daily Suite Hire</t>
  </si>
  <si>
    <t>503-42000-0112</t>
  </si>
  <si>
    <t>HU3 - SRD - Daily Suite Hire</t>
  </si>
  <si>
    <t>211-43000-0200</t>
  </si>
  <si>
    <t>TT1 - HOS - Food Sales</t>
  </si>
  <si>
    <t>211-43000-0210</t>
  </si>
  <si>
    <t>TT1 - HOS - Drink Sales</t>
  </si>
  <si>
    <t>112-42000-0220</t>
  </si>
  <si>
    <t>TM2 - SRD - Packages Premium</t>
  </si>
  <si>
    <t>000-82000-2113</t>
  </si>
  <si>
    <t>NMA - LEG - Health Care Refunds</t>
  </si>
  <si>
    <t>215-43000-0200</t>
  </si>
  <si>
    <t>TT5 - HOS - Food Sales</t>
  </si>
  <si>
    <t>141-41000-0276</t>
  </si>
  <si>
    <t>OD1 - BAR - Recup Deposits Surplus</t>
  </si>
  <si>
    <t>215-43000-0210</t>
  </si>
  <si>
    <t>TT5 - HOS - Drink Sales</t>
  </si>
  <si>
    <t>111-43000-0121</t>
  </si>
  <si>
    <t>TM1 - HOS - Programme &amp; Scorecard Income</t>
  </si>
  <si>
    <t>111-42000-0220</t>
  </si>
  <si>
    <t>TM1 - SRD - Packages Premium</t>
  </si>
  <si>
    <t>141-42000-0220</t>
  </si>
  <si>
    <t>OD1 - SRD - Packages Premium</t>
  </si>
  <si>
    <t>230-41000-0276</t>
  </si>
  <si>
    <t>MDX - BAR - Recup Deposits Surplus</t>
  </si>
  <si>
    <t>111-50000-0240</t>
  </si>
  <si>
    <t>TM1 - SHO - Concessionaires Income</t>
  </si>
  <si>
    <t>211-41000-0276</t>
  </si>
  <si>
    <t>TT1 - BAR - Recup Deposits Surplus</t>
  </si>
  <si>
    <t>212-41000-0276</t>
  </si>
  <si>
    <t>TT2 - BAR - Recup Deposits Surplus</t>
  </si>
  <si>
    <t>213-41000-0276</t>
  </si>
  <si>
    <t>TT3 - BAR - Recup Deposits Surplus</t>
  </si>
  <si>
    <t>214-41000-0276</t>
  </si>
  <si>
    <t>TT4 - BAR - Recup Deposits Surplus</t>
  </si>
  <si>
    <t>215-41000-0276</t>
  </si>
  <si>
    <t>TT5 - BAR - Recup Deposits Surplus</t>
  </si>
  <si>
    <t>501-41000-0276</t>
  </si>
  <si>
    <t>HU1 - BAR - Recup Deposits Surplus</t>
  </si>
  <si>
    <t>502-41000-0276</t>
  </si>
  <si>
    <t>HU2 - BAR - Recup Deposits Surplus</t>
  </si>
  <si>
    <t>503-41000-0276</t>
  </si>
  <si>
    <t>HU3 - BAR - Recup Deposits Surplus</t>
  </si>
  <si>
    <t>504-41000-0276</t>
  </si>
  <si>
    <t>HU4 - BAR - Recup Deposits Surplus</t>
  </si>
  <si>
    <t>141-43000-0121</t>
  </si>
  <si>
    <t>OD1 - HOS - Programme &amp; Scorecard Income</t>
  </si>
  <si>
    <t>310-41000-0276</t>
  </si>
  <si>
    <t>OMG - BAR - Recup Deposits Surplus</t>
  </si>
  <si>
    <t>141-13000-3008</t>
  </si>
  <si>
    <t>OD1 - INF - Taxis</t>
  </si>
  <si>
    <t>000-45000-2300</t>
  </si>
  <si>
    <t>NMA - ICB - Labour Recharges (net)</t>
  </si>
  <si>
    <t>215-20000-5002</t>
  </si>
  <si>
    <t>TT5 - TIC - Cash Variances &amp; Chargebacks</t>
  </si>
  <si>
    <t>141-13000-3009</t>
  </si>
  <si>
    <t>OD1 - INF - Accommodation</t>
  </si>
  <si>
    <t>501-20000-3009</t>
  </si>
  <si>
    <t>HU1 - TIC - Accommodation</t>
  </si>
  <si>
    <t>502-20000-3009</t>
  </si>
  <si>
    <t>HU2 - TIC - Accommodation</t>
  </si>
  <si>
    <t>503-20000-3009</t>
  </si>
  <si>
    <t>HU3 - TIC - Accommodation</t>
  </si>
  <si>
    <t>504-20000-3009</t>
  </si>
  <si>
    <t>HU4 - TIC - Accommodation</t>
  </si>
  <si>
    <t>215-70000-3742</t>
  </si>
  <si>
    <t>TT5 - EST - Radio &amp; Equipment Hire</t>
  </si>
  <si>
    <t>111-12000-3008</t>
  </si>
  <si>
    <t>TM1 - HUM - Taxis</t>
  </si>
  <si>
    <t>211-30000-3762</t>
  </si>
  <si>
    <t>TT1 - GSO - Expenses Dressing Room</t>
  </si>
  <si>
    <t>212-30000-3762</t>
  </si>
  <si>
    <t>TT2 - GSO - Expenses Dressing Room</t>
  </si>
  <si>
    <t>213-30000-3762</t>
  </si>
  <si>
    <t>TT3 - GSO - Expenses Dressing Room</t>
  </si>
  <si>
    <t>214-30000-3762</t>
  </si>
  <si>
    <t>TT4 - GSO - Expenses Dressing Room</t>
  </si>
  <si>
    <t>141-30000-3762</t>
  </si>
  <si>
    <t>OD1 - GSO - Expenses Dressing Room</t>
  </si>
  <si>
    <t>215-30000-3762</t>
  </si>
  <si>
    <t>TT5 - GSO - Expenses Dressing Room</t>
  </si>
  <si>
    <t>503-29000-3008</t>
  </si>
  <si>
    <t>HU3 - STE - Taxis</t>
  </si>
  <si>
    <t>504-29000-3008</t>
  </si>
  <si>
    <t>HU4 - STE - Taxis</t>
  </si>
  <si>
    <t>215-31000-2001</t>
  </si>
  <si>
    <t>TT5 - CLE - FT &amp; FTC Staff Overtime inc. NI</t>
  </si>
  <si>
    <t>000-80000-3009</t>
  </si>
  <si>
    <t>NMA - HER - Accommodation</t>
  </si>
  <si>
    <t>112-20000-3008</t>
  </si>
  <si>
    <t>TM2 - TIC - Taxis</t>
  </si>
  <si>
    <t>111-20000-3008</t>
  </si>
  <si>
    <t>TM1 - TIC - Taxis</t>
  </si>
  <si>
    <t>112-13000-3008</t>
  </si>
  <si>
    <t>TM2 - INF - Taxis</t>
  </si>
  <si>
    <t>215-67000-3763</t>
  </si>
  <si>
    <t>TT5 - COM - Expenses Volunteers</t>
  </si>
  <si>
    <t>311-52000-3713</t>
  </si>
  <si>
    <t>OMC - MAR - Ground Activation</t>
  </si>
  <si>
    <t>000-21000-3008</t>
  </si>
  <si>
    <t>NMA - MEM - Taxis</t>
  </si>
  <si>
    <t>000-64000-3733</t>
  </si>
  <si>
    <t>NMA - YCR - Umpires</t>
  </si>
  <si>
    <t>000-82000-3015</t>
  </si>
  <si>
    <t>NMA - LEG - Expenses</t>
  </si>
  <si>
    <t>141-52000-3009</t>
  </si>
  <si>
    <t>OD1 - MAR - Accommodation</t>
  </si>
  <si>
    <t>215-82000-3740</t>
  </si>
  <si>
    <t>TT5 - LEG - Ambulance &amp; Medical</t>
  </si>
  <si>
    <t>501-52000-3009</t>
  </si>
  <si>
    <t>HU1 - MAR - Accommodation</t>
  </si>
  <si>
    <t>000-45000-4502</t>
  </si>
  <si>
    <t>NMA - ICB - Cleaning Materials</t>
  </si>
  <si>
    <t>215-66000-2001</t>
  </si>
  <si>
    <t>TT5 - GRO - FT &amp; FTC Staff Overtime inc. NI</t>
  </si>
  <si>
    <t>000-24000-3082</t>
  </si>
  <si>
    <t>NMA - CFA - Staff Uniforms</t>
  </si>
  <si>
    <t>230-52000-3100</t>
  </si>
  <si>
    <t>MDX - MAR - Printing General</t>
  </si>
  <si>
    <t>000-21000-3009</t>
  </si>
  <si>
    <t>NMA - MEM - Accommodation</t>
  </si>
  <si>
    <t>000-21000-3040</t>
  </si>
  <si>
    <t>NMA - MEM - Entertaining Staff</t>
  </si>
  <si>
    <t>000-80000-4285</t>
  </si>
  <si>
    <t>NMA - HER - H&amp;C Research Scheme</t>
  </si>
  <si>
    <t>112-13000-3009</t>
  </si>
  <si>
    <t>TM2 - INF - Accommodation</t>
  </si>
  <si>
    <t>215-70000-2001</t>
  </si>
  <si>
    <t>TT5 - EST - FT &amp; FTC Staff Overtime inc. NI</t>
  </si>
  <si>
    <t>501-24000-1312</t>
  </si>
  <si>
    <t>HU1 - CFA - Parking Cost</t>
  </si>
  <si>
    <t>502-24000-1312</t>
  </si>
  <si>
    <t>HU2 - CFA - Parking Cost</t>
  </si>
  <si>
    <t>503-24000-1312</t>
  </si>
  <si>
    <t>HU3 - CFA - Parking Cost</t>
  </si>
  <si>
    <t>504-24000-1312</t>
  </si>
  <si>
    <t>HU4 - CFA - Parking Cost</t>
  </si>
  <si>
    <t>000-82000-4700</t>
  </si>
  <si>
    <t>NMA - LEG - Internal Catering/Overhead Recharges</t>
  </si>
  <si>
    <t>215-28000-2020</t>
  </si>
  <si>
    <t>TT5 - PAV - Casual Staff Basic Pay</t>
  </si>
  <si>
    <t>215-31000-2202</t>
  </si>
  <si>
    <t>TT5 - CLE - Agency Labour Cleaning (Griffin)</t>
  </si>
  <si>
    <t>000-20000-3081</t>
  </si>
  <si>
    <t>NMA - TIC - Staff Training</t>
  </si>
  <si>
    <t>111-30000-3762</t>
  </si>
  <si>
    <t>TM1 - GSO - Expenses Dressing Room</t>
  </si>
  <si>
    <t>112-30000-3762</t>
  </si>
  <si>
    <t>TM2 - GSO - Expenses Dressing Room</t>
  </si>
  <si>
    <t>211-52000-1311</t>
  </si>
  <si>
    <t>TT1 - MAR - Programme &amp; Scorecard Cost</t>
  </si>
  <si>
    <t>212-52000-1311</t>
  </si>
  <si>
    <t>TT2 - MAR - Programme &amp; Scorecard Cost</t>
  </si>
  <si>
    <t>213-52000-1311</t>
  </si>
  <si>
    <t>TT3 - MAR - Programme &amp; Scorecard Cost</t>
  </si>
  <si>
    <t>214-52000-1311</t>
  </si>
  <si>
    <t>TT4 - MAR - Programme &amp; Scorecard Cost</t>
  </si>
  <si>
    <t>215-52000-1311</t>
  </si>
  <si>
    <t>TT5 - MAR - Programme &amp; Scorecard Cost</t>
  </si>
  <si>
    <t>211-30000-3710</t>
  </si>
  <si>
    <t>TT1 - GSO - Musical Bands</t>
  </si>
  <si>
    <t>212-30000-3710</t>
  </si>
  <si>
    <t>TT2 - GSO - Musical Bands</t>
  </si>
  <si>
    <t>213-30000-3710</t>
  </si>
  <si>
    <t>TT3 - GSO - Musical Bands</t>
  </si>
  <si>
    <t>214-30000-3710</t>
  </si>
  <si>
    <t>TT4 - GSO - Musical Bands</t>
  </si>
  <si>
    <t>141-30000-3710</t>
  </si>
  <si>
    <t>OD1 - GSO - Musical Bands</t>
  </si>
  <si>
    <t>215-30000-3710</t>
  </si>
  <si>
    <t>TT5 - GSO - Musical Bands</t>
  </si>
  <si>
    <t>501-49000-3701</t>
  </si>
  <si>
    <t>HU1 - CEV - Catering Players &amp; Umpires</t>
  </si>
  <si>
    <t>502-49000-3701</t>
  </si>
  <si>
    <t>HU2 - CEV - Catering Players &amp; Umpires</t>
  </si>
  <si>
    <t>503-49000-3701</t>
  </si>
  <si>
    <t>HU3 - CEV - Catering Players &amp; Umpires</t>
  </si>
  <si>
    <t>504-49000-3701</t>
  </si>
  <si>
    <t>HU4 - CEV - Catering Players &amp; Umpires</t>
  </si>
  <si>
    <t>000-80000-3040</t>
  </si>
  <si>
    <t>NMA - HER - Entertaining Staff</t>
  </si>
  <si>
    <t>215-70000-4502</t>
  </si>
  <si>
    <t>TT5 - EST - Cleaning Materials</t>
  </si>
  <si>
    <t>141-52000-1311</t>
  </si>
  <si>
    <t>OD1 - MAR - Programme &amp; Scorecard Cost</t>
  </si>
  <si>
    <t>111-28000-4500</t>
  </si>
  <si>
    <t>TM1 - PAV - Cleaning Carpets, Windows &amp; External</t>
  </si>
  <si>
    <t>112-28000-4500</t>
  </si>
  <si>
    <t>TM2 - PAV - Cleaning Carpets, Windows &amp; External</t>
  </si>
  <si>
    <t>000-60000-3134</t>
  </si>
  <si>
    <t>NMA - ICC - First Aid, Health &amp; Safety</t>
  </si>
  <si>
    <t>000-80000-3081</t>
  </si>
  <si>
    <t>NMA - HER - Staff Training</t>
  </si>
  <si>
    <t>310-52000-1311</t>
  </si>
  <si>
    <t>OMG - MAR - Programme &amp; Scorecard Cost</t>
  </si>
  <si>
    <t>141-52000-3310</t>
  </si>
  <si>
    <t>OD1 - MAR - Press Conferences</t>
  </si>
  <si>
    <t>000-46000-3605</t>
  </si>
  <si>
    <t>NMA - EVE - Menu Tastings</t>
  </si>
  <si>
    <t>000-55000-2005</t>
  </si>
  <si>
    <t>NMA - FTW - FT &amp; FTC Staff Ers Pension</t>
  </si>
  <si>
    <t>000-43000-4551</t>
  </si>
  <si>
    <t>NMA - HOS - Equipment Purchases &lt; 1,000</t>
  </si>
  <si>
    <t>000-45000-4551</t>
  </si>
  <si>
    <t>NMA - ICB - Equipment Purchases &lt; 1,000</t>
  </si>
  <si>
    <t>000-21000-4551</t>
  </si>
  <si>
    <t>NMA - MEM - Equipment Purchases &lt; 1,000</t>
  </si>
  <si>
    <t>000-24000-2020</t>
  </si>
  <si>
    <t>NMA - CFA - Casual Staff Basic Pay</t>
  </si>
  <si>
    <t>141-42000-1311</t>
  </si>
  <si>
    <t>OD1 - SRD - Programme &amp; Scorecard Cost</t>
  </si>
  <si>
    <t>000-55000-2003</t>
  </si>
  <si>
    <t>NMA - FTW - FT &amp; FTC Staff Ers NI</t>
  </si>
  <si>
    <t>215-50000-2310</t>
  </si>
  <si>
    <t>TT5 - SHO - Apportion Match Labour</t>
  </si>
  <si>
    <t>000-47000-3082</t>
  </si>
  <si>
    <t>NMA - PDR - Staff Uniforms</t>
  </si>
  <si>
    <t>211-54000-3711</t>
  </si>
  <si>
    <t>TT1 - SPO - Nursery End TV Replay &amp; Trivision</t>
  </si>
  <si>
    <t>215-43000-0221</t>
  </si>
  <si>
    <t>TT5 - HOS - Packages Ticket Offset</t>
  </si>
  <si>
    <t>215-49000-3060</t>
  </si>
  <si>
    <t>TT5 - CEV - Official Hospitality</t>
  </si>
  <si>
    <t>111-52000-3310</t>
  </si>
  <si>
    <t>TM1 - MAR - Press Conferences</t>
  </si>
  <si>
    <t>000-64000-3740</t>
  </si>
  <si>
    <t>NMA - YCR - Ambulance &amp; Medical</t>
  </si>
  <si>
    <t>000-64000-3732</t>
  </si>
  <si>
    <t>NMA - YCR - Scorers</t>
  </si>
  <si>
    <t>111-52000-1311</t>
  </si>
  <si>
    <t>TM1 - MAR - Programme &amp; Scorecard Cost</t>
  </si>
  <si>
    <t>112-52000-1311</t>
  </si>
  <si>
    <t>TM2 - MAR - Programme &amp; Scorecard Cost</t>
  </si>
  <si>
    <t>111-42000-1311</t>
  </si>
  <si>
    <t>TM1 - SRD - Programme &amp; Scorecard Cost</t>
  </si>
  <si>
    <t>211-43000-0221</t>
  </si>
  <si>
    <t>TT1 - HOS - Packages Ticket Offset</t>
  </si>
  <si>
    <t>000-20000-2020</t>
  </si>
  <si>
    <t>NMA - TIC - Casual Staff Basic Pay</t>
  </si>
  <si>
    <t>112-52000-3357</t>
  </si>
  <si>
    <t>TM2 - MAR - Central Mkt Match Campaign</t>
  </si>
  <si>
    <t>141-52000-3357</t>
  </si>
  <si>
    <t>OD1 - MAR - Central Mkt Match Campaign</t>
  </si>
  <si>
    <t>215-50000-1330</t>
  </si>
  <si>
    <t>TT5 - SHO - Apportion Retail COS</t>
  </si>
  <si>
    <t>000-61000-3307</t>
  </si>
  <si>
    <t>NMA - DEV - Promotion</t>
  </si>
  <si>
    <t>000-91000-2003</t>
  </si>
  <si>
    <t>NMA - CFI - FT &amp; FTC Staff Ers NI</t>
  </si>
  <si>
    <t>000-91000-2005</t>
  </si>
  <si>
    <t>NMA - CFI - FT &amp; FTC Staff Ers Pension</t>
  </si>
  <si>
    <t>215-30000-3743</t>
  </si>
  <si>
    <t>TT5 - GSO - Safety &amp; Security</t>
  </si>
  <si>
    <t>215-29000-2204</t>
  </si>
  <si>
    <t>TT5 - STE - Agency Labour Stewards</t>
  </si>
  <si>
    <t>000-52000-3081</t>
  </si>
  <si>
    <t>NMA - MAR - Staff Training</t>
  </si>
  <si>
    <t>111-30000-3710</t>
  </si>
  <si>
    <t>TM1 - GSO - Musical Bands</t>
  </si>
  <si>
    <t>112-30000-3710</t>
  </si>
  <si>
    <t>TM2 - GSO - Musical Bands</t>
  </si>
  <si>
    <t>000-51000-3308</t>
  </si>
  <si>
    <t>NMA - TOU - Trade Show Stands</t>
  </si>
  <si>
    <t>000-52000-3162</t>
  </si>
  <si>
    <t>NMA - MAR - Member Communications</t>
  </si>
  <si>
    <t>000-64000-3902</t>
  </si>
  <si>
    <t>NMA - YCR - Cricket Ground Hire</t>
  </si>
  <si>
    <t>000-91000-5750</t>
  </si>
  <si>
    <t>NMA - CFI - Debentures Amortisation</t>
  </si>
  <si>
    <t>000-91000-5751</t>
  </si>
  <si>
    <t>NMA - CFI - Bank Charges</t>
  </si>
  <si>
    <t>215-82000-4400</t>
  </si>
  <si>
    <t>TT5 - LEG - Commercial Insurance</t>
  </si>
  <si>
    <t>215-48000-3703</t>
  </si>
  <si>
    <t>TT5 - CAN - Staff Feeding Matches</t>
  </si>
  <si>
    <t>000-60000-3082</t>
  </si>
  <si>
    <t>NMA - ICC - Staff Uniforms</t>
  </si>
  <si>
    <t>211-52000-3357</t>
  </si>
  <si>
    <t>TT1 - MAR - Central Mkt Match Campaign</t>
  </si>
  <si>
    <t>212-52000-3357</t>
  </si>
  <si>
    <t>TT2 - MAR - Central Mkt Match Campaign</t>
  </si>
  <si>
    <t>213-52000-3357</t>
  </si>
  <si>
    <t>TT3 - MAR - Central Mkt Match Campaign</t>
  </si>
  <si>
    <t>214-52000-3357</t>
  </si>
  <si>
    <t>TT4 - MAR - Central Mkt Match Campaign</t>
  </si>
  <si>
    <t>000-21000-3043</t>
  </si>
  <si>
    <t>NMA - MEM - Staff Events</t>
  </si>
  <si>
    <t>000-52000-3306</t>
  </si>
  <si>
    <t>NMA - MAR - B2B PR</t>
  </si>
  <si>
    <t>215-52000-3357</t>
  </si>
  <si>
    <t>TT5 - MAR - Central Mkt Match Campaign</t>
  </si>
  <si>
    <t>000-64000-3703</t>
  </si>
  <si>
    <t>NMA - YCR - Staff Feeding Matches</t>
  </si>
  <si>
    <t>000-30000-2001</t>
  </si>
  <si>
    <t>NMA - GSO - FT &amp; FTC Staff Overtime inc. NI</t>
  </si>
  <si>
    <t>000-55000-2000</t>
  </si>
  <si>
    <t>NMA - FTW - FT &amp; FTC Staff Basic Pay</t>
  </si>
  <si>
    <t>000-65000-1011</t>
  </si>
  <si>
    <t>NMA - COF - Middx Other Support</t>
  </si>
  <si>
    <t>111-52000-3357</t>
  </si>
  <si>
    <t>TM1 - MAR - Central Mkt Match Campaign</t>
  </si>
  <si>
    <t>211-52000-3713</t>
  </si>
  <si>
    <t>TT1 - MAR - Ground Activation</t>
  </si>
  <si>
    <t>215-52000-3713</t>
  </si>
  <si>
    <t>TT5 - MAR - Ground Activation</t>
  </si>
  <si>
    <t>215-42000-0114</t>
  </si>
  <si>
    <t>TT5 - SRD - Suite Hire Ticket Offset</t>
  </si>
  <si>
    <t>000-91000-5752</t>
  </si>
  <si>
    <t>NMA - CFI - Interest Payable</t>
  </si>
  <si>
    <t>000-65000-3991</t>
  </si>
  <si>
    <t>NMA - COF - MCC Tours Africa</t>
  </si>
  <si>
    <t>000-70000-4603</t>
  </si>
  <si>
    <t>NMA - EST - Pro Fees Ground Feasibility Studies</t>
  </si>
  <si>
    <t>111-43000-0290</t>
  </si>
  <si>
    <t>TM1 - HOS - Catering Discounts</t>
  </si>
  <si>
    <t>215-91000-1010</t>
  </si>
  <si>
    <t>TT5 - CFI - Middx Partnership Fee</t>
  </si>
  <si>
    <t>111-43000-0221</t>
  </si>
  <si>
    <t>TM1 - HOS - Packages Ticket Offset</t>
  </si>
  <si>
    <t>000-91000-5800</t>
  </si>
  <si>
    <t>NMA - CFI - Taxation Current Year</t>
  </si>
  <si>
    <t>000-91000-5701</t>
  </si>
  <si>
    <t>NMA - CFI - Depreciation Plant &amp; Equipment</t>
  </si>
  <si>
    <t>000-91000-5700</t>
  </si>
  <si>
    <t>NMA - CFI - Depreciation Land &amp; Buildings</t>
  </si>
  <si>
    <t>CODE</t>
  </si>
  <si>
    <t>DESC</t>
  </si>
  <si>
    <t>£</t>
  </si>
  <si>
    <t>IN</t>
  </si>
  <si>
    <t>2022 v1 £ Budget</t>
  </si>
  <si>
    <t>Sum of 2022 v1 £ Budget</t>
  </si>
  <si>
    <t>V1 BUDGET 2022</t>
  </si>
  <si>
    <t>Payroll 1</t>
  </si>
  <si>
    <t>Non Payroll</t>
  </si>
  <si>
    <t>Clerical</t>
  </si>
  <si>
    <t>Grounds</t>
  </si>
  <si>
    <t>000</t>
  </si>
  <si>
    <t>49000</t>
  </si>
  <si>
    <t>2023</t>
  </si>
  <si>
    <t>2020</t>
  </si>
  <si>
    <t>2003</t>
  </si>
  <si>
    <t>2000</t>
  </si>
  <si>
    <t>48000</t>
  </si>
  <si>
    <t>47000</t>
  </si>
  <si>
    <t>46000</t>
  </si>
  <si>
    <t>45000</t>
  </si>
  <si>
    <t>44000</t>
  </si>
  <si>
    <t>43000</t>
  </si>
  <si>
    <t>42000</t>
  </si>
  <si>
    <t>41000</t>
  </si>
  <si>
    <t>PAYROLL (EXC EMPLOYER PENSION AND NI CONTRIBUTIONS)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</si>
</sst>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4" x14ac:knownFonts="1">
    <font>
      <sz val="9"/>
      <color rgb="FF000000"/>
      <name val="Verdana"/>
    </font>
    <font>
      <sz val="8"/>
      <name val="Verdana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 applyAlignment="0"/>
  </cellStyleXfs>
  <cellXfs count="22">
    <xf numFmtId="0" fontId="0" fillId="0" borderId="0" xfId="0"/>
    <xf numFmtId="38" fontId="0" fillId="0" borderId="0" xfId="0" applyNumberFormat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0" xfId="0" applyNumberForma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164" fontId="3" fillId="2" borderId="0" xfId="0" applyNumberFormat="1" applyFont="1" applyFill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38" fontId="0" fillId="0" borderId="0" xfId="0" applyNumberFormat="1" applyAlignment="1">
      <alignment horizontal="right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">
    <dxf>
      <numFmt numFmtId="164" formatCode="#,##0_ ;[Red]\-#,##0\ "/>
    </dxf>
    <dxf>
      <numFmt numFmtId="164" formatCode="#,##0_ ;[Red]\-#,##0\ "/>
    </dxf>
    <dxf>
      <numFmt numFmtId="164" formatCode="#,##0_ ;[Red]\-#,##0\ "/>
    </dxf>
    <dxf>
      <numFmt numFmtId="164" formatCode="#,##0_ ;[Red]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hubb" refreshedDate="44477.701283449074" createdVersion="6" refreshedVersion="6" minRefreshableVersion="3" recordCount="1926" xr:uid="{9E99CD63-9FE2-404A-8BA6-2F22F51257CC}">
  <cacheSource type="worksheet">
    <worksheetSource ref="A1:L1927" sheet="Data"/>
  </cacheSource>
  <cacheFields count="12">
    <cacheField name="Code" numFmtId="0">
      <sharedItems/>
    </cacheField>
    <cacheField name="Desc" numFmtId="0">
      <sharedItems/>
    </cacheField>
    <cacheField name="2022 v1 £ Budget" numFmtId="38">
      <sharedItems containsSemiMixedTypes="0" containsString="0" containsNumber="1" containsInteger="1" minValue="-7570271" maxValue="3715000"/>
    </cacheField>
    <cacheField name="Q3FC £ Dec 2021" numFmtId="38">
      <sharedItems containsSemiMixedTypes="0" containsString="0" containsNumber="1" containsInteger="1" minValue="-10484585" maxValue="3000000"/>
    </cacheField>
    <cacheField name="ACT £ Dec 2020" numFmtId="38">
      <sharedItems containsSemiMixedTypes="0" containsString="0" containsNumber="1" containsInteger="1" minValue="-5076976" maxValue="1406118"/>
    </cacheField>
    <cacheField name="Part 1" numFmtId="0">
      <sharedItems/>
    </cacheField>
    <cacheField name="Part 2" numFmtId="0">
      <sharedItems/>
    </cacheField>
    <cacheField name="Part 3" numFmtId="0">
      <sharedItems/>
    </cacheField>
    <cacheField name="Insurance 1" numFmtId="0">
      <sharedItems/>
    </cacheField>
    <cacheField name="Insurance 2" numFmtId="0">
      <sharedItems/>
    </cacheField>
    <cacheField name="Insurance 3" numFmtId="0">
      <sharedItems/>
    </cacheField>
    <cacheField name="Payroll 1" numFmtId="0">
      <sharedItems count="4">
        <s v="Catering"/>
        <s v="Clerical"/>
        <s v="Grounds"/>
        <s v="Non Payro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hubb" refreshedDate="44477.739290972226" createdVersion="6" refreshedVersion="6" minRefreshableVersion="3" recordCount="1926" xr:uid="{949DBB52-B515-40CF-B0F3-6986EC3789C6}">
  <cacheSource type="worksheet">
    <worksheetSource ref="A1:K1927" sheet="Data"/>
  </cacheSource>
  <cacheFields count="11">
    <cacheField name="Code" numFmtId="0">
      <sharedItems/>
    </cacheField>
    <cacheField name="Desc" numFmtId="0">
      <sharedItems/>
    </cacheField>
    <cacheField name="2022 v1 £ Budget" numFmtId="38">
      <sharedItems containsSemiMixedTypes="0" containsString="0" containsNumber="1" containsInteger="1" minValue="-7570271" maxValue="3715000"/>
    </cacheField>
    <cacheField name="Q3FC £ Dec 2021" numFmtId="38">
      <sharedItems containsSemiMixedTypes="0" containsString="0" containsNumber="1" containsInteger="1" minValue="-10484585" maxValue="3000000"/>
    </cacheField>
    <cacheField name="ACT £ Dec 2020" numFmtId="38">
      <sharedItems containsSemiMixedTypes="0" containsString="0" containsNumber="1" containsInteger="1" minValue="-5076976" maxValue="1406118"/>
    </cacheField>
    <cacheField name="Part 1" numFmtId="0">
      <sharedItems/>
    </cacheField>
    <cacheField name="Part 2" numFmtId="0">
      <sharedItems/>
    </cacheField>
    <cacheField name="Part 3" numFmtId="0">
      <sharedItems/>
    </cacheField>
    <cacheField name="Insurance 1" numFmtId="0">
      <sharedItems count="2">
        <s v="Costs"/>
        <s v="Sales"/>
      </sharedItems>
    </cacheField>
    <cacheField name="Insurance 2" numFmtId="0">
      <sharedItems count="15">
        <s v="Admin"/>
        <s v="Catering "/>
        <s v="Cricket"/>
        <s v="Heritage"/>
        <s v="Indoor Cricket"/>
        <s v="Maintenance"/>
        <s v="Matches"/>
        <s v="Other Income"/>
        <s v="PDR"/>
        <s v="Retail"/>
        <s v="Tennis"/>
        <s v="Tours"/>
        <s v="Catering"/>
        <s v="Gym"/>
        <s v="Subscriptions"/>
      </sharedItems>
    </cacheField>
    <cacheField name="Insurance 3" numFmtId="0">
      <sharedItems count="20">
        <s v="Admin"/>
        <s v="Events"/>
        <s v="ICC Bar"/>
        <s v="Matches"/>
        <s v="Tavern"/>
        <s v="Cricket"/>
        <s v="Heritage"/>
        <s v="Indoor Cricket"/>
        <s v="Maintenance"/>
        <s v="Advertising"/>
        <s v="Hospitality"/>
        <s v="Ticket Sales"/>
        <s v="Other Income"/>
        <s v="PDR"/>
        <s v="Retail"/>
        <s v="Tennis"/>
        <s v="Tours"/>
        <s v="Gym"/>
        <s v="Suite Hire"/>
        <s v="Subscript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6">
  <r>
    <s v="000-41000-2000"/>
    <s v="NMA - BAR - FT &amp; FTC Staff Basic Pay"/>
    <n v="214906"/>
    <n v="216314"/>
    <n v="230715"/>
    <s v="000"/>
    <s v="41000"/>
    <s v="2000"/>
    <s v="Costs"/>
    <s v="Catering "/>
    <s v="Matches"/>
    <x v="0"/>
  </r>
  <r>
    <s v="000-42000-2000"/>
    <s v="NMA - SRD - FT &amp; FTC Staff Basic Pay"/>
    <n v="558683"/>
    <n v="430579"/>
    <n v="472177"/>
    <s v="000"/>
    <s v="42000"/>
    <s v="2000"/>
    <s v="Costs"/>
    <s v="Catering "/>
    <s v="Matches"/>
    <x v="0"/>
  </r>
  <r>
    <s v="000-43000-2000"/>
    <s v="NMA - HOS - FT &amp; FTC Staff Basic Pay"/>
    <n v="369906"/>
    <n v="278857"/>
    <n v="250729"/>
    <s v="000"/>
    <s v="43000"/>
    <s v="2000"/>
    <s v="Costs"/>
    <s v="Matches"/>
    <s v="Hospitality"/>
    <x v="0"/>
  </r>
  <r>
    <s v="000-44000-2000"/>
    <s v="NMA - LTA - FT &amp; FTC Staff Basic Pay"/>
    <n v="121505"/>
    <n v="87009"/>
    <n v="88412"/>
    <s v="000"/>
    <s v="44000"/>
    <s v="2000"/>
    <s v="Costs"/>
    <s v="Catering "/>
    <s v="Tavern"/>
    <x v="0"/>
  </r>
  <r>
    <s v="000-45000-2000"/>
    <s v="NMA - ICB - FT &amp; FTC Staff Basic Pay"/>
    <n v="0"/>
    <n v="10514"/>
    <n v="25914"/>
    <s v="000"/>
    <s v="45000"/>
    <s v="2000"/>
    <s v="Costs"/>
    <s v="Catering "/>
    <s v="ICC Bar"/>
    <x v="0"/>
  </r>
  <r>
    <s v="000-46000-2000"/>
    <s v="NMA - EVE - FT &amp; FTC Staff Basic Pay"/>
    <n v="492267"/>
    <n v="510528"/>
    <n v="633276"/>
    <s v="000"/>
    <s v="46000"/>
    <s v="2000"/>
    <s v="Costs"/>
    <s v="Catering "/>
    <s v="Events"/>
    <x v="0"/>
  </r>
  <r>
    <s v="000-47000-2000"/>
    <s v="NMA - PDR - FT &amp; FTC Staff Basic Pay"/>
    <n v="95235"/>
    <n v="90440"/>
    <n v="114339"/>
    <s v="000"/>
    <s v="47000"/>
    <s v="2000"/>
    <s v="Costs"/>
    <s v="PDR"/>
    <s v="PDR"/>
    <x v="0"/>
  </r>
  <r>
    <s v="000-49000-2000"/>
    <s v="NMA - CEV - FT &amp; FTC Staff Basic Pay"/>
    <n v="34233"/>
    <n v="32829"/>
    <n v="77174"/>
    <s v="000"/>
    <s v="49000"/>
    <s v="2000"/>
    <s v="Costs"/>
    <s v="Catering "/>
    <s v="Events"/>
    <x v="0"/>
  </r>
  <r>
    <s v="000-10000-2000"/>
    <s v="NMA - BOA - FT &amp; FTC Staff Basic Pay"/>
    <n v="1588731"/>
    <n v="1338044"/>
    <n v="1406118"/>
    <s v="000"/>
    <s v="10000"/>
    <s v="2000"/>
    <s v="Costs"/>
    <s v="Admin"/>
    <s v="Admin"/>
    <x v="1"/>
  </r>
  <r>
    <s v="000-12000-2000"/>
    <s v="NMA - HUM - FT &amp; FTC Staff Basic Pay"/>
    <n v="237694"/>
    <n v="224572"/>
    <n v="316848"/>
    <s v="000"/>
    <s v="12000"/>
    <s v="2000"/>
    <s v="Costs"/>
    <s v="Admin"/>
    <s v="Admin"/>
    <x v="1"/>
  </r>
  <r>
    <s v="000-13000-2000"/>
    <s v="NMA - INF - FT &amp; FTC Staff Basic Pay"/>
    <n v="285061"/>
    <n v="252695"/>
    <n v="313660"/>
    <s v="000"/>
    <s v="13000"/>
    <s v="2000"/>
    <s v="Costs"/>
    <s v="Admin"/>
    <s v="Admin"/>
    <x v="1"/>
  </r>
  <r>
    <s v="000-20000-2000"/>
    <s v="NMA - TIC - FT &amp; FTC Staff Basic Pay"/>
    <n v="322916"/>
    <n v="245496"/>
    <n v="244137"/>
    <s v="000"/>
    <s v="20000"/>
    <s v="2000"/>
    <s v="Costs"/>
    <s v="Admin"/>
    <s v="Admin"/>
    <x v="1"/>
  </r>
  <r>
    <s v="000-21000-2000"/>
    <s v="NMA - MEM - FT &amp; FTC Staff Basic Pay"/>
    <n v="153729"/>
    <n v="149094"/>
    <n v="185344"/>
    <s v="000"/>
    <s v="21000"/>
    <s v="2000"/>
    <s v="Costs"/>
    <s v="Admin"/>
    <s v="Admin"/>
    <x v="1"/>
  </r>
  <r>
    <s v="000-24000-2000"/>
    <s v="NMA - CFA - FT &amp; FTC Staff Basic Pay"/>
    <n v="199293"/>
    <n v="203858"/>
    <n v="220374"/>
    <s v="000"/>
    <s v="24000"/>
    <s v="2000"/>
    <s v="Costs"/>
    <s v="Admin"/>
    <s v="Admin"/>
    <x v="1"/>
  </r>
  <r>
    <s v="000-28000-2000"/>
    <s v="NMA - PAV - FT &amp; FTC Staff Basic Pay"/>
    <n v="263269"/>
    <n v="231331"/>
    <n v="242682"/>
    <s v="000"/>
    <s v="28000"/>
    <s v="2000"/>
    <s v="Costs"/>
    <s v="Admin"/>
    <s v="Admin"/>
    <x v="1"/>
  </r>
  <r>
    <s v="000-29000-2000"/>
    <s v="NMA - STE - FT &amp; FTC Staff Basic Pay"/>
    <n v="295788"/>
    <n v="252927"/>
    <n v="249810"/>
    <s v="000"/>
    <s v="29000"/>
    <s v="2000"/>
    <s v="Costs"/>
    <s v="Admin"/>
    <s v="Admin"/>
    <x v="1"/>
  </r>
  <r>
    <s v="000-30000-2000"/>
    <s v="NMA - GSO - FT &amp; FTC Staff Basic Pay"/>
    <n v="185105"/>
    <n v="199713"/>
    <n v="172759"/>
    <s v="000"/>
    <s v="30000"/>
    <s v="2000"/>
    <s v="Costs"/>
    <s v="Admin"/>
    <s v="Admin"/>
    <x v="1"/>
  </r>
  <r>
    <s v="000-31000-2000"/>
    <s v="NMA - CLE - FT &amp; FTC Staff Basic Pay"/>
    <n v="137043"/>
    <n v="134628"/>
    <n v="132179"/>
    <s v="000"/>
    <s v="31000"/>
    <s v="2000"/>
    <s v="Costs"/>
    <s v="Admin"/>
    <s v="Admin"/>
    <x v="1"/>
  </r>
  <r>
    <s v="000-50000-2000"/>
    <s v="NMA - SHO - FT &amp; FTC Staff Basic Pay"/>
    <n v="204675"/>
    <n v="171040"/>
    <n v="169399"/>
    <s v="000"/>
    <s v="50000"/>
    <s v="2000"/>
    <s v="Costs"/>
    <s v="Retail"/>
    <s v="Retail"/>
    <x v="1"/>
  </r>
  <r>
    <s v="000-51000-2000"/>
    <s v="NMA - TOU - FT &amp; FTC Staff Basic Pay"/>
    <n v="62188"/>
    <n v="44347"/>
    <n v="76175"/>
    <s v="000"/>
    <s v="51000"/>
    <s v="2000"/>
    <s v="Costs"/>
    <s v="Tours"/>
    <s v="Tours"/>
    <x v="1"/>
  </r>
  <r>
    <s v="000-52000-2000"/>
    <s v="NMA - MAR - FT &amp; FTC Staff Basic Pay"/>
    <n v="600687"/>
    <n v="549099"/>
    <n v="566911"/>
    <s v="000"/>
    <s v="52000"/>
    <s v="2000"/>
    <s v="Costs"/>
    <s v="Admin"/>
    <s v="Admin"/>
    <x v="1"/>
  </r>
  <r>
    <s v="000-54000-2000"/>
    <s v="NMA - SPO - FT &amp; FTC Staff Basic Pay"/>
    <n v="161324"/>
    <n v="131225"/>
    <n v="122526"/>
    <s v="000"/>
    <s v="54000"/>
    <s v="2000"/>
    <s v="Costs"/>
    <s v="Admin"/>
    <s v="Admin"/>
    <x v="1"/>
  </r>
  <r>
    <s v="000-55000-2000"/>
    <s v="NMA - FTW - FT &amp; FTC Staff Basic Pay"/>
    <n v="19270"/>
    <n v="0"/>
    <n v="0"/>
    <s v="000"/>
    <s v="55000"/>
    <s v="2000"/>
    <s v="Costs"/>
    <s v="Other Income"/>
    <s v="Other Income"/>
    <x v="1"/>
  </r>
  <r>
    <s v="000-60000-2000"/>
    <s v="NMA - ICC - FT &amp; FTC Staff Basic Pay"/>
    <n v="280508"/>
    <n v="194470"/>
    <n v="187230"/>
    <s v="000"/>
    <s v="60000"/>
    <s v="2000"/>
    <s v="Costs"/>
    <s v="Indoor Cricket"/>
    <s v="Indoor Cricket"/>
    <x v="1"/>
  </r>
  <r>
    <s v="000-61000-2000"/>
    <s v="NMA - DEV - FT &amp; FTC Staff Basic Pay"/>
    <n v="76498"/>
    <n v="67779"/>
    <n v="70237"/>
    <s v="000"/>
    <s v="61000"/>
    <s v="2000"/>
    <s v="Costs"/>
    <s v="Cricket"/>
    <s v="Cricket"/>
    <x v="1"/>
  </r>
  <r>
    <s v="000-64000-2000"/>
    <s v="NMA - YCR - FT &amp; FTC Staff Basic Pay"/>
    <n v="182000"/>
    <n v="6105"/>
    <n v="122109"/>
    <s v="000"/>
    <s v="64000"/>
    <s v="2000"/>
    <s v="Costs"/>
    <s v="Cricket"/>
    <s v="Cricket"/>
    <x v="1"/>
  </r>
  <r>
    <s v="000-65000-2000"/>
    <s v="NMA - COF - FT &amp; FTC Staff Basic Pay"/>
    <n v="104869"/>
    <n v="99837"/>
    <n v="100559"/>
    <s v="000"/>
    <s v="65000"/>
    <s v="2000"/>
    <s v="Costs"/>
    <s v="Cricket"/>
    <s v="Cricket"/>
    <x v="1"/>
  </r>
  <r>
    <s v="000-67000-2000"/>
    <s v="NMA - COM - FT &amp; FTC Staff Basic Pay"/>
    <n v="128432"/>
    <n v="143737"/>
    <n v="141351"/>
    <s v="000"/>
    <s v="67000"/>
    <s v="2000"/>
    <s v="Costs"/>
    <s v="Admin"/>
    <s v="Admin"/>
    <x v="1"/>
  </r>
  <r>
    <s v="000-68000-2000"/>
    <s v="NMA - TSQ - FT &amp; FTC Staff Basic Pay"/>
    <n v="60154"/>
    <n v="56728"/>
    <n v="57741"/>
    <s v="000"/>
    <s v="68000"/>
    <s v="2000"/>
    <s v="Costs"/>
    <s v="Tennis"/>
    <s v="Tennis"/>
    <x v="1"/>
  </r>
  <r>
    <s v="000-80000-2000"/>
    <s v="NMA - HER - FT &amp; FTC Staff Basic Pay"/>
    <n v="216353"/>
    <n v="205266"/>
    <n v="204461"/>
    <s v="000"/>
    <s v="80000"/>
    <s v="2000"/>
    <s v="Costs"/>
    <s v="Heritage"/>
    <s v="Heritage"/>
    <x v="1"/>
  </r>
  <r>
    <s v="000-82000-2000"/>
    <s v="NMA - LEG - FT &amp; FTC Staff Basic Pay"/>
    <n v="94794"/>
    <n v="84264"/>
    <n v="74471"/>
    <s v="000"/>
    <s v="82000"/>
    <s v="2000"/>
    <s v="Costs"/>
    <s v="Admin"/>
    <s v="Admin"/>
    <x v="1"/>
  </r>
  <r>
    <s v="000-90000-2000"/>
    <s v="NMA - FIN - FT &amp; FTC Staff Basic Pay"/>
    <n v="786610"/>
    <n v="728487"/>
    <n v="715508"/>
    <s v="000"/>
    <s v="90000"/>
    <s v="2000"/>
    <s v="Costs"/>
    <s v="Admin"/>
    <s v="Admin"/>
    <x v="1"/>
  </r>
  <r>
    <s v="000-91000-2000"/>
    <s v="NMA - CFI - FT &amp; FTC Staff Basic Pay"/>
    <n v="50000"/>
    <n v="100000"/>
    <n v="0"/>
    <s v="000"/>
    <s v="91000"/>
    <s v="2000"/>
    <s v="Costs"/>
    <s v="Admin"/>
    <s v="Admin"/>
    <x v="1"/>
  </r>
  <r>
    <s v="000-66000-2000"/>
    <s v="NMA - GRO - FT &amp; FTC Staff Basic Pay"/>
    <n v="235032"/>
    <n v="214042"/>
    <n v="186577"/>
    <s v="000"/>
    <s v="66000"/>
    <s v="2000"/>
    <s v="Costs"/>
    <s v="Cricket"/>
    <s v="Cricket"/>
    <x v="2"/>
  </r>
  <r>
    <s v="000-70000-2000"/>
    <s v="NMA - EST - FT &amp; FTC Staff Basic Pay"/>
    <n v="403941"/>
    <n v="387085"/>
    <n v="500955"/>
    <s v="000"/>
    <s v="70000"/>
    <s v="2000"/>
    <s v="Costs"/>
    <s v="Maintenance"/>
    <s v="Maintenance"/>
    <x v="2"/>
  </r>
  <r>
    <s v="000-21000-2001"/>
    <s v="NMA - MEM - FT &amp; FTC Staff Overtime inc. NI"/>
    <n v="0"/>
    <n v="0"/>
    <n v="232"/>
    <s v="000"/>
    <s v="21000"/>
    <s v="2001"/>
    <s v="Costs"/>
    <s v="Admin"/>
    <s v="Admin"/>
    <x v="1"/>
  </r>
  <r>
    <s v="000-24000-2001"/>
    <s v="NMA - CFA - FT &amp; FTC Staff Overtime inc. NI"/>
    <n v="500"/>
    <n v="2000"/>
    <n v="22"/>
    <s v="000"/>
    <s v="24000"/>
    <s v="2001"/>
    <s v="Costs"/>
    <s v="Admin"/>
    <s v="Admin"/>
    <x v="1"/>
  </r>
  <r>
    <s v="111-24000-2001"/>
    <s v="TM1 - CFA - FT &amp; FTC Staff Overtime inc. NI"/>
    <n v="2840"/>
    <n v="775"/>
    <n v="0"/>
    <s v="111"/>
    <s v="24000"/>
    <s v="2001"/>
    <s v="Costs"/>
    <s v="Matches"/>
    <s v="Ticket Sales"/>
    <x v="1"/>
  </r>
  <r>
    <s v="112-24000-2001"/>
    <s v="TM2 - CFA - FT &amp; FTC Staff Overtime inc. NI"/>
    <n v="1347"/>
    <n v="1250"/>
    <n v="0"/>
    <s v="112"/>
    <s v="24000"/>
    <s v="2001"/>
    <s v="Costs"/>
    <s v="Matches"/>
    <s v="Ticket Sales"/>
    <x v="1"/>
  </r>
  <r>
    <s v="141-24000-2001"/>
    <s v="OD1 - CFA - FT &amp; FTC Staff Overtime inc. NI"/>
    <n v="195"/>
    <n v="400"/>
    <n v="0"/>
    <s v="141"/>
    <s v="24000"/>
    <s v="2001"/>
    <s v="Costs"/>
    <s v="Matches"/>
    <s v="Ticket Sales"/>
    <x v="1"/>
  </r>
  <r>
    <s v="215-24000-2001"/>
    <s v="TT5 - CFA - FT &amp; FTC Staff Overtime inc. NI"/>
    <n v="0"/>
    <n v="0"/>
    <n v="367"/>
    <s v="215"/>
    <s v="24000"/>
    <s v="2001"/>
    <s v="Costs"/>
    <s v="Matches"/>
    <s v="Ticket Sales"/>
    <x v="1"/>
  </r>
  <r>
    <s v="230-24000-2001"/>
    <s v="MDX - CFA - FT &amp; FTC Staff Overtime inc. NI"/>
    <n v="2400"/>
    <n v="1000"/>
    <n v="0"/>
    <s v="230"/>
    <s v="24000"/>
    <s v="2001"/>
    <s v="Costs"/>
    <s v="Matches"/>
    <s v="Ticket Sales"/>
    <x v="1"/>
  </r>
  <r>
    <s v="310-24000-2001"/>
    <s v="OMG - CFA - FT &amp; FTC Staff Overtime inc. NI"/>
    <n v="750"/>
    <n v="619"/>
    <n v="0"/>
    <s v="310"/>
    <s v="24000"/>
    <s v="2001"/>
    <s v="Costs"/>
    <s v="Matches"/>
    <s v="Ticket Sales"/>
    <x v="1"/>
  </r>
  <r>
    <s v="000-28000-2001"/>
    <s v="NMA - PAV - FT &amp; FTC Staff Overtime inc. NI"/>
    <n v="6720"/>
    <n v="2613"/>
    <n v="1333"/>
    <s v="000"/>
    <s v="28000"/>
    <s v="2001"/>
    <s v="Costs"/>
    <s v="Admin"/>
    <s v="Admin"/>
    <x v="1"/>
  </r>
  <r>
    <s v="000-29000-2001"/>
    <s v="NMA - STE - FT &amp; FTC Staff Overtime inc. NI"/>
    <n v="0"/>
    <n v="0"/>
    <n v="2152"/>
    <s v="000"/>
    <s v="29000"/>
    <s v="2001"/>
    <s v="Costs"/>
    <s v="Admin"/>
    <s v="Admin"/>
    <x v="1"/>
  </r>
  <r>
    <s v="111-29000-2001"/>
    <s v="TM1 - STE - FT &amp; FTC Staff Overtime inc. NI"/>
    <n v="1320"/>
    <n v="4482"/>
    <n v="0"/>
    <s v="111"/>
    <s v="29000"/>
    <s v="2001"/>
    <s v="Costs"/>
    <s v="Matches"/>
    <s v="Ticket Sales"/>
    <x v="1"/>
  </r>
  <r>
    <s v="112-29000-2001"/>
    <s v="TM2 - STE - FT &amp; FTC Staff Overtime inc. NI"/>
    <n v="1320"/>
    <n v="4500"/>
    <n v="0"/>
    <s v="112"/>
    <s v="29000"/>
    <s v="2001"/>
    <s v="Costs"/>
    <s v="Matches"/>
    <s v="Ticket Sales"/>
    <x v="1"/>
  </r>
  <r>
    <s v="141-29000-2001"/>
    <s v="OD1 - STE - FT &amp; FTC Staff Overtime inc. NI"/>
    <n v="330"/>
    <n v="375"/>
    <n v="0"/>
    <s v="141"/>
    <s v="29000"/>
    <s v="2001"/>
    <s v="Costs"/>
    <s v="Matches"/>
    <s v="Ticket Sales"/>
    <x v="1"/>
  </r>
  <r>
    <s v="171-29000-2001"/>
    <s v="DFI - STE - FT &amp; FTC Staff Overtime inc. NI"/>
    <n v="0"/>
    <n v="0"/>
    <n v="21"/>
    <s v="171"/>
    <s v="29000"/>
    <s v="2001"/>
    <s v="Costs"/>
    <s v="Matches"/>
    <s v="Ticket Sales"/>
    <x v="1"/>
  </r>
  <r>
    <s v="211-29000-2001"/>
    <s v="TT1 - STE - FT &amp; FTC Staff Overtime inc. NI"/>
    <n v="0"/>
    <n v="82"/>
    <n v="0"/>
    <s v="211"/>
    <s v="29000"/>
    <s v="2001"/>
    <s v="Costs"/>
    <s v="Matches"/>
    <s v="Ticket Sales"/>
    <x v="1"/>
  </r>
  <r>
    <s v="212-29000-2001"/>
    <s v="TT2 - STE - FT &amp; FTC Staff Overtime inc. NI"/>
    <n v="0"/>
    <n v="81"/>
    <n v="10"/>
    <s v="212"/>
    <s v="29000"/>
    <s v="2001"/>
    <s v="Costs"/>
    <s v="Matches"/>
    <s v="Ticket Sales"/>
    <x v="1"/>
  </r>
  <r>
    <s v="213-29000-2001"/>
    <s v="TT3 - STE - FT &amp; FTC Staff Overtime inc. NI"/>
    <n v="0"/>
    <n v="0"/>
    <n v="10"/>
    <s v="213"/>
    <s v="29000"/>
    <s v="2001"/>
    <s v="Costs"/>
    <s v="Matches"/>
    <s v="Ticket Sales"/>
    <x v="1"/>
  </r>
  <r>
    <s v="214-29000-2001"/>
    <s v="TT4 - STE - FT &amp; FTC Staff Overtime inc. NI"/>
    <n v="0"/>
    <n v="140"/>
    <n v="0"/>
    <s v="214"/>
    <s v="29000"/>
    <s v="2001"/>
    <s v="Costs"/>
    <s v="Matches"/>
    <s v="Ticket Sales"/>
    <x v="1"/>
  </r>
  <r>
    <s v="501-29000-2001"/>
    <s v="HU1 - STE - FT &amp; FTC Staff Overtime inc. NI"/>
    <n v="176"/>
    <n v="364"/>
    <n v="0"/>
    <s v="501"/>
    <s v="29000"/>
    <s v="2001"/>
    <s v="Costs"/>
    <s v="Matches"/>
    <s v="Ticket Sales"/>
    <x v="1"/>
  </r>
  <r>
    <s v="502-29000-2001"/>
    <s v="HU2 - STE - FT &amp; FTC Staff Overtime inc. NI"/>
    <n v="176"/>
    <n v="252"/>
    <n v="0"/>
    <s v="502"/>
    <s v="29000"/>
    <s v="2001"/>
    <s v="Costs"/>
    <s v="Matches"/>
    <s v="Ticket Sales"/>
    <x v="1"/>
  </r>
  <r>
    <s v="503-29000-2001"/>
    <s v="HU3 - STE - FT &amp; FTC Staff Overtime inc. NI"/>
    <n v="176"/>
    <n v="360"/>
    <n v="0"/>
    <s v="503"/>
    <s v="29000"/>
    <s v="2001"/>
    <s v="Costs"/>
    <s v="Matches"/>
    <s v="Ticket Sales"/>
    <x v="1"/>
  </r>
  <r>
    <s v="504-29000-2001"/>
    <s v="HU4 - STE - FT &amp; FTC Staff Overtime inc. NI"/>
    <n v="176"/>
    <n v="360"/>
    <n v="0"/>
    <s v="504"/>
    <s v="29000"/>
    <s v="2001"/>
    <s v="Costs"/>
    <s v="Matches"/>
    <s v="Ticket Sales"/>
    <x v="1"/>
  </r>
  <r>
    <s v="505-29000-2001"/>
    <s v="HU5 - STE - FT &amp; FTC Staff Overtime inc. NI"/>
    <n v="0"/>
    <n v="360"/>
    <n v="0"/>
    <s v="505"/>
    <s v="29000"/>
    <s v="2001"/>
    <s v="Costs"/>
    <s v="Matches"/>
    <s v="Ticket Sales"/>
    <x v="1"/>
  </r>
  <r>
    <s v="000-30000-2001"/>
    <s v="NMA - GSO - FT &amp; FTC Staff Overtime inc. NI"/>
    <n v="16027"/>
    <n v="0"/>
    <n v="0"/>
    <s v="000"/>
    <s v="30000"/>
    <s v="2001"/>
    <s v="Costs"/>
    <s v="Admin"/>
    <s v="Admin"/>
    <x v="1"/>
  </r>
  <r>
    <s v="230-30000-2001"/>
    <s v="MDX - GSO - FT &amp; FTC Staff Overtime inc. NI"/>
    <n v="0"/>
    <n v="2108"/>
    <n v="0"/>
    <s v="230"/>
    <s v="30000"/>
    <s v="2001"/>
    <s v="Costs"/>
    <s v="Matches"/>
    <s v="Ticket Sales"/>
    <x v="1"/>
  </r>
  <r>
    <s v="310-30000-2001"/>
    <s v="OMG - GSO - FT &amp; FTC Staff Overtime inc. NI"/>
    <n v="0"/>
    <n v="1570"/>
    <n v="0"/>
    <s v="310"/>
    <s v="30000"/>
    <s v="2001"/>
    <s v="Costs"/>
    <s v="Matches"/>
    <s v="Ticket Sales"/>
    <x v="1"/>
  </r>
  <r>
    <s v="000-31000-2001"/>
    <s v="NMA - CLE - FT &amp; FTC Staff Overtime inc. NI"/>
    <n v="3060"/>
    <n v="2854"/>
    <n v="519"/>
    <s v="000"/>
    <s v="31000"/>
    <s v="2001"/>
    <s v="Costs"/>
    <s v="Admin"/>
    <s v="Admin"/>
    <x v="1"/>
  </r>
  <r>
    <s v="111-31000-2001"/>
    <s v="TM1- CLE - FT &amp; FTC Staff Overtime inc. NI"/>
    <n v="1440"/>
    <n v="3256"/>
    <n v="0"/>
    <s v="111"/>
    <s v="31000"/>
    <s v="2001"/>
    <s v="Costs"/>
    <s v="Matches"/>
    <s v="Ticket Sales"/>
    <x v="1"/>
  </r>
  <r>
    <s v="112-31000-2001"/>
    <s v="TM2 - CLE - FT &amp; FTC Staff Overtime inc. NI"/>
    <n v="1440"/>
    <n v="3125"/>
    <n v="0"/>
    <s v="112"/>
    <s v="31000"/>
    <s v="2001"/>
    <s v="Costs"/>
    <s v="Matches"/>
    <s v="Ticket Sales"/>
    <x v="1"/>
  </r>
  <r>
    <s v="141-31000-2001"/>
    <s v="OD1 - CLE - FT &amp; FTC Staff Overtime inc. NI"/>
    <n v="360"/>
    <n v="800"/>
    <n v="0"/>
    <s v="141"/>
    <s v="31000"/>
    <s v="2001"/>
    <s v="Costs"/>
    <s v="Matches"/>
    <s v="Ticket Sales"/>
    <x v="1"/>
  </r>
  <r>
    <s v="211-31000-2001"/>
    <s v="TT1 - CLE - FT &amp; FTC Staff Overtime inc. NI"/>
    <n v="240"/>
    <n v="326"/>
    <n v="0"/>
    <s v="211"/>
    <s v="31000"/>
    <s v="2001"/>
    <s v="Costs"/>
    <s v="Matches"/>
    <s v="Ticket Sales"/>
    <x v="1"/>
  </r>
  <r>
    <s v="212-31000-2001"/>
    <s v="TT2 - CLE - FT &amp; FTC Staff Overtime inc. NI"/>
    <n v="240"/>
    <n v="180"/>
    <n v="0"/>
    <s v="212"/>
    <s v="31000"/>
    <s v="2001"/>
    <s v="Costs"/>
    <s v="Matches"/>
    <s v="Ticket Sales"/>
    <x v="1"/>
  </r>
  <r>
    <s v="213-31000-2001"/>
    <s v="TT3 - CLE - FT &amp; FTC Staff Overtime inc. NI"/>
    <n v="240"/>
    <n v="420"/>
    <n v="0"/>
    <s v="213"/>
    <s v="31000"/>
    <s v="2001"/>
    <s v="Costs"/>
    <s v="Matches"/>
    <s v="Ticket Sales"/>
    <x v="1"/>
  </r>
  <r>
    <s v="214-31000-2001"/>
    <s v="TT4 - CLE - FT &amp; FTC Staff Overtime inc. NI"/>
    <n v="240"/>
    <n v="420"/>
    <n v="0"/>
    <s v="214"/>
    <s v="31000"/>
    <s v="2001"/>
    <s v="Costs"/>
    <s v="Matches"/>
    <s v="Ticket Sales"/>
    <x v="1"/>
  </r>
  <r>
    <s v="215-31000-2001"/>
    <s v="TT5 - CLE - FT &amp; FTC Staff Overtime inc. NI"/>
    <n v="240"/>
    <n v="0"/>
    <n v="0"/>
    <s v="215"/>
    <s v="31000"/>
    <s v="2001"/>
    <s v="Costs"/>
    <s v="Matches"/>
    <s v="Ticket Sales"/>
    <x v="1"/>
  </r>
  <r>
    <s v="230-31000-2001"/>
    <s v="MDX - CLE - FT &amp; FTC Staff Overtime inc. NI"/>
    <n v="2880"/>
    <n v="2000"/>
    <n v="0"/>
    <s v="230"/>
    <s v="31000"/>
    <s v="2001"/>
    <s v="Costs"/>
    <s v="Matches"/>
    <s v="Ticket Sales"/>
    <x v="1"/>
  </r>
  <r>
    <s v="310-31000-2001"/>
    <s v="OMG - CLE - FT &amp; FTC Staff Overtime inc. NI"/>
    <n v="1560"/>
    <n v="1618"/>
    <n v="0"/>
    <s v="310"/>
    <s v="31000"/>
    <s v="2001"/>
    <s v="Costs"/>
    <s v="Matches"/>
    <s v="Ticket Sales"/>
    <x v="1"/>
  </r>
  <r>
    <s v="501-31000-2001"/>
    <s v="HU1 - CLE - FT &amp; FTC Staff Overtime inc. NI"/>
    <n v="240"/>
    <n v="600"/>
    <n v="0"/>
    <s v="501"/>
    <s v="31000"/>
    <s v="2001"/>
    <s v="Costs"/>
    <s v="Matches"/>
    <s v="Ticket Sales"/>
    <x v="1"/>
  </r>
  <r>
    <s v="502-31000-2001"/>
    <s v="HU2 - CLE - FT &amp; FTC Staff Overtime inc. NI"/>
    <n v="240"/>
    <n v="550"/>
    <n v="0"/>
    <s v="502"/>
    <s v="31000"/>
    <s v="2001"/>
    <s v="Costs"/>
    <s v="Matches"/>
    <s v="Ticket Sales"/>
    <x v="1"/>
  </r>
  <r>
    <s v="503-31000-2001"/>
    <s v="HU3 - CLE - FT &amp; FTC Staff Overtime inc. NI"/>
    <n v="240"/>
    <n v="550"/>
    <n v="0"/>
    <s v="503"/>
    <s v="31000"/>
    <s v="2001"/>
    <s v="Costs"/>
    <s v="Matches"/>
    <s v="Ticket Sales"/>
    <x v="1"/>
  </r>
  <r>
    <s v="504-31000-2001"/>
    <s v="HU4 - CLE - FT &amp; FTC Staff Overtime inc. NI"/>
    <n v="240"/>
    <n v="260"/>
    <n v="0"/>
    <s v="504"/>
    <s v="31000"/>
    <s v="2001"/>
    <s v="Costs"/>
    <s v="Matches"/>
    <s v="Ticket Sales"/>
    <x v="1"/>
  </r>
  <r>
    <s v="505-31000-2001"/>
    <s v="HU5 - CLE - FT &amp; FTC Staff Overtime inc. NI"/>
    <n v="0"/>
    <n v="935"/>
    <n v="0"/>
    <s v="505"/>
    <s v="31000"/>
    <s v="2001"/>
    <s v="Costs"/>
    <s v="Matches"/>
    <s v="Ticket Sales"/>
    <x v="1"/>
  </r>
  <r>
    <s v="000-60000-2001"/>
    <s v="NMA - ICC - FT &amp; FTC Staff Overtime inc. NI"/>
    <n v="0"/>
    <n v="2352"/>
    <n v="46"/>
    <s v="000"/>
    <s v="60000"/>
    <s v="2001"/>
    <s v="Costs"/>
    <s v="Indoor Cricket"/>
    <s v="Indoor Cricket"/>
    <x v="1"/>
  </r>
  <r>
    <s v="000-65000-2001"/>
    <s v="NMA - COF - FT &amp; FTC Staff Overtime inc. NI"/>
    <n v="1488"/>
    <n v="1488"/>
    <n v="0"/>
    <s v="000"/>
    <s v="65000"/>
    <s v="2001"/>
    <s v="Costs"/>
    <s v="Cricket"/>
    <s v="Cricket"/>
    <x v="1"/>
  </r>
  <r>
    <s v="000-67000-2001"/>
    <s v="NMA - COM - FT &amp; FTC Staff Overtime inc. NI"/>
    <n v="0"/>
    <n v="0"/>
    <n v="-1211"/>
    <s v="000"/>
    <s v="67000"/>
    <s v="2001"/>
    <s v="Costs"/>
    <s v="Admin"/>
    <s v="Admin"/>
    <x v="1"/>
  </r>
  <r>
    <s v="000-68000-2001"/>
    <s v="NMA - TSQ - FT &amp; FTC Staff Overtime inc. NI"/>
    <n v="12500"/>
    <n v="6000"/>
    <n v="3798"/>
    <s v="000"/>
    <s v="68000"/>
    <s v="2001"/>
    <s v="Costs"/>
    <s v="Tennis"/>
    <s v="Tennis"/>
    <x v="1"/>
  </r>
  <r>
    <s v="000-66000-2001"/>
    <s v="NMA - GRO - FT &amp; FTC Staff Overtime inc. NI"/>
    <n v="40795"/>
    <n v="24947"/>
    <n v="3926"/>
    <s v="000"/>
    <s v="66000"/>
    <s v="2001"/>
    <s v="Costs"/>
    <s v="Cricket"/>
    <s v="Cricket"/>
    <x v="2"/>
  </r>
  <r>
    <s v="111-66000-2001"/>
    <s v="TM1 - GRO - FT &amp; FTC Staff Overtime inc. NI"/>
    <n v="4910"/>
    <n v="4939"/>
    <n v="0"/>
    <s v="111"/>
    <s v="66000"/>
    <s v="2001"/>
    <s v="Costs"/>
    <s v="Matches"/>
    <s v="Ticket Sales"/>
    <x v="2"/>
  </r>
  <r>
    <s v="112-66000-2001"/>
    <s v="TM2 - GRO - FT &amp; FTC Staff Overtime inc. NI"/>
    <n v="2891"/>
    <n v="6669"/>
    <n v="0"/>
    <s v="112"/>
    <s v="66000"/>
    <s v="2001"/>
    <s v="Costs"/>
    <s v="Matches"/>
    <s v="Ticket Sales"/>
    <x v="2"/>
  </r>
  <r>
    <s v="141-66000-2001"/>
    <s v="OD1 - GRO - FT &amp; FTC Staff Overtime inc. NI"/>
    <n v="1790"/>
    <n v="2000"/>
    <n v="0"/>
    <s v="141"/>
    <s v="66000"/>
    <s v="2001"/>
    <s v="Costs"/>
    <s v="Matches"/>
    <s v="Ticket Sales"/>
    <x v="2"/>
  </r>
  <r>
    <s v="171-66000-2001"/>
    <s v="DFI - GRO - FT &amp; FTC Staff Overtime inc. NI"/>
    <n v="0"/>
    <n v="0"/>
    <n v="1222"/>
    <s v="171"/>
    <s v="66000"/>
    <s v="2001"/>
    <s v="Costs"/>
    <s v="Matches"/>
    <s v="Ticket Sales"/>
    <x v="2"/>
  </r>
  <r>
    <s v="211-66000-2001"/>
    <s v="TT1 - GRO - FT &amp; FTC Staff Overtime inc. NI"/>
    <n v="459"/>
    <n v="513"/>
    <n v="807"/>
    <s v="211"/>
    <s v="66000"/>
    <s v="2001"/>
    <s v="Costs"/>
    <s v="Matches"/>
    <s v="Ticket Sales"/>
    <x v="2"/>
  </r>
  <r>
    <s v="212-66000-2001"/>
    <s v="TT2 - GRO - FT &amp; FTC Staff Overtime inc. NI"/>
    <n v="459"/>
    <n v="383"/>
    <n v="367"/>
    <s v="212"/>
    <s v="66000"/>
    <s v="2001"/>
    <s v="Costs"/>
    <s v="Matches"/>
    <s v="Ticket Sales"/>
    <x v="2"/>
  </r>
  <r>
    <s v="213-66000-2001"/>
    <s v="TT3 - GRO - FT &amp; FTC Staff Overtime inc. NI"/>
    <n v="459"/>
    <n v="500"/>
    <n v="367"/>
    <s v="213"/>
    <s v="66000"/>
    <s v="2001"/>
    <s v="Costs"/>
    <s v="Matches"/>
    <s v="Ticket Sales"/>
    <x v="2"/>
  </r>
  <r>
    <s v="214-66000-2001"/>
    <s v="TT4 - GRO - FT &amp; FTC Staff Overtime inc. NI"/>
    <n v="459"/>
    <n v="560"/>
    <n v="774"/>
    <s v="214"/>
    <s v="66000"/>
    <s v="2001"/>
    <s v="Costs"/>
    <s v="Matches"/>
    <s v="Ticket Sales"/>
    <x v="2"/>
  </r>
  <r>
    <s v="215-66000-2001"/>
    <s v="TT5 - GRO - FT &amp; FTC Staff Overtime inc. NI"/>
    <n v="459"/>
    <n v="0"/>
    <n v="0"/>
    <s v="215"/>
    <s v="66000"/>
    <s v="2001"/>
    <s v="Costs"/>
    <s v="Matches"/>
    <s v="Ticket Sales"/>
    <x v="2"/>
  </r>
  <r>
    <s v="230-66000-2001"/>
    <s v="MDX - GRO - FT &amp; FTC Staff Overtime inc. NI"/>
    <n v="27533"/>
    <n v="15838"/>
    <n v="0"/>
    <s v="230"/>
    <s v="66000"/>
    <s v="2001"/>
    <s v="Costs"/>
    <s v="Matches"/>
    <s v="Ticket Sales"/>
    <x v="2"/>
  </r>
  <r>
    <s v="310-66000-2001"/>
    <s v="OMG - GRO - FT &amp; FTC Staff Overtime inc. NI"/>
    <n v="8811"/>
    <n v="12000"/>
    <n v="1100"/>
    <s v="310"/>
    <s v="66000"/>
    <s v="2001"/>
    <s v="Costs"/>
    <s v="Matches"/>
    <s v="Ticket Sales"/>
    <x v="2"/>
  </r>
  <r>
    <s v="501-66000-2001"/>
    <s v="HU1 - GRO - FT &amp; FTC Staff Overtime inc. NI"/>
    <n v="459"/>
    <n v="1500"/>
    <n v="0"/>
    <s v="501"/>
    <s v="66000"/>
    <s v="2001"/>
    <s v="Costs"/>
    <s v="Matches"/>
    <s v="Ticket Sales"/>
    <x v="2"/>
  </r>
  <r>
    <s v="502-66000-2001"/>
    <s v="HU2 - GRO - FT &amp; FTC Staff Overtime inc. NI"/>
    <n v="459"/>
    <n v="700"/>
    <n v="0"/>
    <s v="502"/>
    <s v="66000"/>
    <s v="2001"/>
    <s v="Costs"/>
    <s v="Matches"/>
    <s v="Ticket Sales"/>
    <x v="2"/>
  </r>
  <r>
    <s v="503-66000-2001"/>
    <s v="HU3 - GRO - FT &amp; FTC Staff Overtime inc. NI"/>
    <n v="2570"/>
    <n v="1500"/>
    <n v="0"/>
    <s v="503"/>
    <s v="66000"/>
    <s v="2001"/>
    <s v="Costs"/>
    <s v="Matches"/>
    <s v="Ticket Sales"/>
    <x v="2"/>
  </r>
  <r>
    <s v="504-66000-2001"/>
    <s v="HU4 - GRO - FT &amp; FTC Staff Overtime inc. NI"/>
    <n v="1927"/>
    <n v="700"/>
    <n v="0"/>
    <s v="504"/>
    <s v="66000"/>
    <s v="2001"/>
    <s v="Costs"/>
    <s v="Matches"/>
    <s v="Ticket Sales"/>
    <x v="2"/>
  </r>
  <r>
    <s v="505-66000-2001"/>
    <s v="HU5 - GRO - FT &amp; FTC Staff Overtime inc. NI"/>
    <n v="0"/>
    <n v="2100"/>
    <n v="0"/>
    <s v="505"/>
    <s v="66000"/>
    <s v="2001"/>
    <s v="Costs"/>
    <s v="Matches"/>
    <s v="Ticket Sales"/>
    <x v="2"/>
  </r>
  <r>
    <s v="000-70000-2001"/>
    <s v="NMA - EST - FT &amp; FTC Staff Overtime inc. NI"/>
    <n v="10000"/>
    <n v="20000"/>
    <n v="-1494"/>
    <s v="000"/>
    <s v="70000"/>
    <s v="2001"/>
    <s v="Costs"/>
    <s v="Maintenance"/>
    <s v="Maintenance"/>
    <x v="2"/>
  </r>
  <r>
    <s v="111-70000-2001"/>
    <s v="TM1 - EST - FT &amp; FTC Staff Overtime inc. NI"/>
    <n v="1500"/>
    <n v="1279"/>
    <n v="0"/>
    <s v="111"/>
    <s v="70000"/>
    <s v="2001"/>
    <s v="Costs"/>
    <s v="Matches"/>
    <s v="Ticket Sales"/>
    <x v="2"/>
  </r>
  <r>
    <s v="112-70000-2001"/>
    <s v="TM2 - EST - FT &amp; FTC Staff Overtime inc. NI"/>
    <n v="1500"/>
    <n v="2000"/>
    <n v="0"/>
    <s v="112"/>
    <s v="70000"/>
    <s v="2001"/>
    <s v="Costs"/>
    <s v="Matches"/>
    <s v="Ticket Sales"/>
    <x v="2"/>
  </r>
  <r>
    <s v="141-70000-2001"/>
    <s v="OD1 - EST - FT &amp; FTC Staff Overtime inc. NI"/>
    <n v="500"/>
    <n v="500"/>
    <n v="0"/>
    <s v="141"/>
    <s v="70000"/>
    <s v="2001"/>
    <s v="Costs"/>
    <s v="Matches"/>
    <s v="Ticket Sales"/>
    <x v="2"/>
  </r>
  <r>
    <s v="211-70000-2001"/>
    <s v="TT1 - EST - FT &amp; FTC Staff Overtime inc. NI"/>
    <n v="500"/>
    <n v="500"/>
    <n v="0"/>
    <s v="211"/>
    <s v="70000"/>
    <s v="2001"/>
    <s v="Costs"/>
    <s v="Matches"/>
    <s v="Ticket Sales"/>
    <x v="2"/>
  </r>
  <r>
    <s v="212-70000-2001"/>
    <s v="TT2 - EST - FT &amp; FTC Staff Overtime inc. NI"/>
    <n v="500"/>
    <n v="500"/>
    <n v="0"/>
    <s v="212"/>
    <s v="70000"/>
    <s v="2001"/>
    <s v="Costs"/>
    <s v="Matches"/>
    <s v="Ticket Sales"/>
    <x v="2"/>
  </r>
  <r>
    <s v="213-70000-2001"/>
    <s v="TT3 - EST - FT &amp; FTC Staff Overtime inc. NI"/>
    <n v="500"/>
    <n v="500"/>
    <n v="0"/>
    <s v="213"/>
    <s v="70000"/>
    <s v="2001"/>
    <s v="Costs"/>
    <s v="Matches"/>
    <s v="Ticket Sales"/>
    <x v="2"/>
  </r>
  <r>
    <s v="214-70000-2001"/>
    <s v="TT4 - EST - FT &amp; FTC Staff Overtime inc. NI"/>
    <n v="500"/>
    <n v="500"/>
    <n v="0"/>
    <s v="214"/>
    <s v="70000"/>
    <s v="2001"/>
    <s v="Costs"/>
    <s v="Matches"/>
    <s v="Ticket Sales"/>
    <x v="2"/>
  </r>
  <r>
    <s v="215-70000-2001"/>
    <s v="TT5 - EST - FT &amp; FTC Staff Overtime inc. NI"/>
    <n v="500"/>
    <n v="0"/>
    <n v="0"/>
    <s v="215"/>
    <s v="70000"/>
    <s v="2001"/>
    <s v="Costs"/>
    <s v="Matches"/>
    <s v="Ticket Sales"/>
    <x v="2"/>
  </r>
  <r>
    <s v="230-70000-2001"/>
    <s v="MDX - EST - FT &amp; FTC Staff Overtime inc. NI"/>
    <n v="2000"/>
    <n v="2000"/>
    <n v="0"/>
    <s v="230"/>
    <s v="70000"/>
    <s v="2001"/>
    <s v="Costs"/>
    <s v="Matches"/>
    <s v="Ticket Sales"/>
    <x v="2"/>
  </r>
  <r>
    <s v="310-70000-2001"/>
    <s v="OMG - EST - FT &amp; FTC Staff Overtime inc. NI"/>
    <n v="0"/>
    <n v="1230"/>
    <n v="0"/>
    <s v="310"/>
    <s v="70000"/>
    <s v="2001"/>
    <s v="Costs"/>
    <s v="Matches"/>
    <s v="Ticket Sales"/>
    <x v="2"/>
  </r>
  <r>
    <s v="501-70000-2001"/>
    <s v="HU1 - EST - FT &amp; FTC Staff Overtime inc. NI"/>
    <n v="500"/>
    <n v="500"/>
    <n v="0"/>
    <s v="501"/>
    <s v="70000"/>
    <s v="2001"/>
    <s v="Costs"/>
    <s v="Matches"/>
    <s v="Ticket Sales"/>
    <x v="2"/>
  </r>
  <r>
    <s v="502-70000-2001"/>
    <s v="HU2 - EST - FT &amp; FTC Staff Overtime inc. NI"/>
    <n v="500"/>
    <n v="500"/>
    <n v="0"/>
    <s v="502"/>
    <s v="70000"/>
    <s v="2001"/>
    <s v="Costs"/>
    <s v="Matches"/>
    <s v="Ticket Sales"/>
    <x v="2"/>
  </r>
  <r>
    <s v="503-70000-2001"/>
    <s v="HU3 - EST - FT &amp; FTC Staff Overtime inc. NI"/>
    <n v="500"/>
    <n v="500"/>
    <n v="0"/>
    <s v="503"/>
    <s v="70000"/>
    <s v="2001"/>
    <s v="Costs"/>
    <s v="Matches"/>
    <s v="Ticket Sales"/>
    <x v="2"/>
  </r>
  <r>
    <s v="504-70000-2001"/>
    <s v="HU4 - EST - FT &amp; FTC Staff Overtime inc. NI"/>
    <n v="500"/>
    <n v="500"/>
    <n v="0"/>
    <s v="504"/>
    <s v="70000"/>
    <s v="2001"/>
    <s v="Costs"/>
    <s v="Matches"/>
    <s v="Ticket Sales"/>
    <x v="2"/>
  </r>
  <r>
    <s v="505-70000-2001"/>
    <s v="HU5 - EST - FT &amp; FTC Staff Overtime inc. NI"/>
    <n v="0"/>
    <n v="500"/>
    <n v="0"/>
    <s v="505"/>
    <s v="70000"/>
    <s v="2001"/>
    <s v="Costs"/>
    <s v="Matches"/>
    <s v="Ticket Sales"/>
    <x v="2"/>
  </r>
  <r>
    <s v="000-20000-2002"/>
    <s v="NMA - TIC - FT &amp; FTC Staff Bonus"/>
    <n v="0"/>
    <n v="7715"/>
    <n v="0"/>
    <s v="000"/>
    <s v="20000"/>
    <s v="2002"/>
    <s v="Costs"/>
    <s v="Admin"/>
    <s v="Admin"/>
    <x v="1"/>
  </r>
  <r>
    <s v="000-41000-2003"/>
    <s v="NMA - BAR - FT &amp; FTC Staff Ers NI"/>
    <n v="24815"/>
    <n v="24510"/>
    <n v="26202"/>
    <s v="000"/>
    <s v="41000"/>
    <s v="2003"/>
    <s v="Costs"/>
    <s v="Catering "/>
    <s v="Matches"/>
    <x v="3"/>
  </r>
  <r>
    <s v="000-42000-2003"/>
    <s v="NMA - SRD - FT &amp; FTC Staff Ers NI"/>
    <n v="58124"/>
    <n v="44867"/>
    <n v="46715"/>
    <s v="000"/>
    <s v="42000"/>
    <s v="2003"/>
    <s v="Costs"/>
    <s v="Catering "/>
    <s v="Matches"/>
    <x v="3"/>
  </r>
  <r>
    <s v="000-43000-2003"/>
    <s v="NMA - HOS - FT &amp; FTC Staff Ers NI"/>
    <n v="41138"/>
    <n v="29871"/>
    <n v="26601"/>
    <s v="000"/>
    <s v="43000"/>
    <s v="2003"/>
    <s v="Costs"/>
    <s v="Matches"/>
    <s v="Hospitality"/>
    <x v="3"/>
  </r>
  <r>
    <s v="000-44000-2003"/>
    <s v="NMA - LTA - FT &amp; FTC Staff Ers NI"/>
    <n v="12263"/>
    <n v="8353"/>
    <n v="8216"/>
    <s v="000"/>
    <s v="44000"/>
    <s v="2003"/>
    <s v="Costs"/>
    <s v="Catering "/>
    <s v="Tavern"/>
    <x v="3"/>
  </r>
  <r>
    <s v="000-45000-2003"/>
    <s v="NMA - ICB - FT &amp; FTC Staff Ers NI"/>
    <n v="0"/>
    <n v="947"/>
    <n v="2354"/>
    <s v="000"/>
    <s v="45000"/>
    <s v="2003"/>
    <s v="Costs"/>
    <s v="Catering "/>
    <s v="ICC Bar"/>
    <x v="3"/>
  </r>
  <r>
    <s v="000-46000-2003"/>
    <s v="NMA - EVE - FT &amp; FTC Staff Ers NI"/>
    <n v="52674"/>
    <n v="52587"/>
    <n v="65286"/>
    <s v="000"/>
    <s v="46000"/>
    <s v="2003"/>
    <s v="Costs"/>
    <s v="Catering "/>
    <s v="Events"/>
    <x v="3"/>
  </r>
  <r>
    <s v="000-47000-2003"/>
    <s v="NMA - PDR - FT &amp; FTC Staff Ers NI"/>
    <n v="10890"/>
    <n v="10157"/>
    <n v="12745"/>
    <s v="000"/>
    <s v="47000"/>
    <s v="2003"/>
    <s v="Costs"/>
    <s v="PDR"/>
    <s v="PDR"/>
    <x v="3"/>
  </r>
  <r>
    <s v="000-49000-2003"/>
    <s v="NMA - CEV - FT &amp; FTC Staff Ers NI"/>
    <n v="3598"/>
    <n v="3371"/>
    <n v="9649"/>
    <s v="000"/>
    <s v="49000"/>
    <s v="2003"/>
    <s v="Costs"/>
    <s v="Catering "/>
    <s v="Events"/>
    <x v="3"/>
  </r>
  <r>
    <s v="000-10000-2003"/>
    <s v="NMA - BOA - FT &amp; FTC Staff Ers NI"/>
    <n v="242354"/>
    <n v="199523"/>
    <n v="205276"/>
    <s v="000"/>
    <s v="10000"/>
    <s v="2003"/>
    <s v="Costs"/>
    <s v="Admin"/>
    <s v="Admin"/>
    <x v="3"/>
  </r>
  <r>
    <s v="000-12000-2003"/>
    <s v="NMA - HUM - FT &amp; FTC Staff Ers NI"/>
    <n v="87171"/>
    <n v="71593"/>
    <n v="72914"/>
    <s v="000"/>
    <s v="12000"/>
    <s v="2003"/>
    <s v="Costs"/>
    <s v="Admin"/>
    <s v="Admin"/>
    <x v="3"/>
  </r>
  <r>
    <s v="000-13000-2003"/>
    <s v="NMA - INF - FT &amp; FTC Staff Ers NI"/>
    <n v="32582"/>
    <n v="28499"/>
    <n v="36422"/>
    <s v="000"/>
    <s v="13000"/>
    <s v="2003"/>
    <s v="Costs"/>
    <s v="Admin"/>
    <s v="Admin"/>
    <x v="3"/>
  </r>
  <r>
    <s v="000-20000-2003"/>
    <s v="NMA - TIC - FT &amp; FTC Staff Ers NI"/>
    <n v="35554"/>
    <n v="25744"/>
    <n v="25282"/>
    <s v="000"/>
    <s v="20000"/>
    <s v="2003"/>
    <s v="Costs"/>
    <s v="Admin"/>
    <s v="Admin"/>
    <x v="3"/>
  </r>
  <r>
    <s v="000-21000-2003"/>
    <s v="NMA - MEM - FT &amp; FTC Staff Ers NI"/>
    <n v="15584"/>
    <n v="14766"/>
    <n v="18347"/>
    <s v="000"/>
    <s v="21000"/>
    <s v="2003"/>
    <s v="Costs"/>
    <s v="Admin"/>
    <s v="Admin"/>
    <x v="3"/>
  </r>
  <r>
    <s v="000-24000-2003"/>
    <s v="NMA - CFA - FT &amp; FTC Staff Ers NI"/>
    <n v="20746"/>
    <n v="20613"/>
    <n v="21965"/>
    <s v="000"/>
    <s v="24000"/>
    <s v="2003"/>
    <s v="Costs"/>
    <s v="Admin"/>
    <s v="Admin"/>
    <x v="3"/>
  </r>
  <r>
    <s v="000-28000-2003"/>
    <s v="NMA - PAV - FT &amp; FTC Staff Ers NI"/>
    <n v="26196"/>
    <n v="22048"/>
    <n v="23498"/>
    <s v="000"/>
    <s v="28000"/>
    <s v="2003"/>
    <s v="Costs"/>
    <s v="Admin"/>
    <s v="Admin"/>
    <x v="3"/>
  </r>
  <r>
    <s v="000-29000-2003"/>
    <s v="NMA - STE - FT &amp; FTC Staff Ers NI"/>
    <n v="28432"/>
    <n v="23030"/>
    <n v="21968"/>
    <s v="000"/>
    <s v="29000"/>
    <s v="2003"/>
    <s v="Costs"/>
    <s v="Admin"/>
    <s v="Admin"/>
    <x v="3"/>
  </r>
  <r>
    <s v="000-30000-2003"/>
    <s v="NMA - GSO - FT &amp; FTC Staff Ers NI"/>
    <n v="21040"/>
    <n v="22500"/>
    <n v="19014"/>
    <s v="000"/>
    <s v="30000"/>
    <s v="2003"/>
    <s v="Costs"/>
    <s v="Admin"/>
    <s v="Admin"/>
    <x v="3"/>
  </r>
  <r>
    <s v="000-31000-2003"/>
    <s v="NMA - CLE - FT &amp; FTC Staff Ers NI"/>
    <n v="12155"/>
    <n v="10710"/>
    <n v="11054"/>
    <s v="000"/>
    <s v="31000"/>
    <s v="2003"/>
    <s v="Costs"/>
    <s v="Admin"/>
    <s v="Admin"/>
    <x v="3"/>
  </r>
  <r>
    <s v="000-50000-2003"/>
    <s v="NMA - SHO - FT &amp; FTC Staff Ers NI"/>
    <n v="21939"/>
    <n v="18308"/>
    <n v="17860"/>
    <s v="000"/>
    <s v="50000"/>
    <s v="2003"/>
    <s v="Costs"/>
    <s v="Retail"/>
    <s v="Retail"/>
    <x v="3"/>
  </r>
  <r>
    <s v="000-51000-2003"/>
    <s v="NMA - TOU - FT &amp; FTC Staff Ers NI"/>
    <n v="6217"/>
    <n v="4639"/>
    <n v="7886"/>
    <s v="000"/>
    <s v="51000"/>
    <s v="2003"/>
    <s v="Costs"/>
    <s v="Tours"/>
    <s v="Tours"/>
    <x v="3"/>
  </r>
  <r>
    <s v="000-52000-2003"/>
    <s v="NMA - MAR - FT &amp; FTC Staff Ers NI"/>
    <n v="66004"/>
    <n v="60111"/>
    <n v="62686"/>
    <s v="000"/>
    <s v="52000"/>
    <s v="2003"/>
    <s v="Costs"/>
    <s v="Admin"/>
    <s v="Admin"/>
    <x v="3"/>
  </r>
  <r>
    <s v="000-54000-2003"/>
    <s v="NMA - SPO - FT &amp; FTC Staff Ers NI"/>
    <n v="17195"/>
    <n v="13851"/>
    <n v="12607"/>
    <s v="000"/>
    <s v="54000"/>
    <s v="2003"/>
    <s v="Costs"/>
    <s v="Admin"/>
    <s v="Admin"/>
    <x v="3"/>
  </r>
  <r>
    <s v="000-55000-2003"/>
    <s v="NMA - FTW - FT &amp; FTC Staff Ers NI"/>
    <n v="2322"/>
    <n v="0"/>
    <n v="0"/>
    <s v="000"/>
    <s v="55000"/>
    <s v="2003"/>
    <s v="Costs"/>
    <s v="Other Income"/>
    <s v="Other Income"/>
    <x v="3"/>
  </r>
  <r>
    <s v="000-60000-2003"/>
    <s v="NMA - ICC - FT &amp; FTC Staff Ers NI"/>
    <n v="29232"/>
    <n v="19988"/>
    <n v="18329"/>
    <s v="000"/>
    <s v="60000"/>
    <s v="2003"/>
    <s v="Costs"/>
    <s v="Indoor Cricket"/>
    <s v="Indoor Cricket"/>
    <x v="3"/>
  </r>
  <r>
    <s v="000-61000-2003"/>
    <s v="NMA - DEV - FT &amp; FTC Staff Ers NI"/>
    <n v="8868"/>
    <n v="7611"/>
    <n v="7764"/>
    <s v="000"/>
    <s v="61000"/>
    <s v="2003"/>
    <s v="Costs"/>
    <s v="Cricket"/>
    <s v="Cricket"/>
    <x v="3"/>
  </r>
  <r>
    <s v="000-64000-2003"/>
    <s v="NMA - YCR - FT &amp; FTC Staff Ers NI"/>
    <n v="17233"/>
    <n v="617"/>
    <n v="8029"/>
    <s v="000"/>
    <s v="64000"/>
    <s v="2003"/>
    <s v="Costs"/>
    <s v="Cricket"/>
    <s v="Cricket"/>
    <x v="3"/>
  </r>
  <r>
    <s v="000-65000-2003"/>
    <s v="NMA - COF - FT &amp; FTC Staff Ers NI"/>
    <n v="11094"/>
    <n v="10292"/>
    <n v="10257"/>
    <s v="000"/>
    <s v="65000"/>
    <s v="2003"/>
    <s v="Costs"/>
    <s v="Cricket"/>
    <s v="Cricket"/>
    <x v="3"/>
  </r>
  <r>
    <s v="000-67000-2003"/>
    <s v="NMA - COM - FT &amp; FTC Staff Ers NI"/>
    <n v="12656"/>
    <n v="13866"/>
    <n v="12815"/>
    <s v="000"/>
    <s v="67000"/>
    <s v="2003"/>
    <s v="Costs"/>
    <s v="Admin"/>
    <s v="Admin"/>
    <x v="3"/>
  </r>
  <r>
    <s v="000-68000-2003"/>
    <s v="NMA - TSQ - FT &amp; FTC Staff Ers NI"/>
    <n v="6049"/>
    <n v="5503"/>
    <n v="5660"/>
    <s v="000"/>
    <s v="68000"/>
    <s v="2003"/>
    <s v="Costs"/>
    <s v="Tennis"/>
    <s v="Tennis"/>
    <x v="3"/>
  </r>
  <r>
    <s v="000-80000-2003"/>
    <s v="NMA - HER - FT &amp; FTC Staff Ers NI"/>
    <n v="23100"/>
    <n v="21191"/>
    <n v="20746"/>
    <s v="000"/>
    <s v="80000"/>
    <s v="2003"/>
    <s v="Costs"/>
    <s v="Heritage"/>
    <s v="Heritage"/>
    <x v="3"/>
  </r>
  <r>
    <s v="000-82000-2003"/>
    <s v="NMA - LEG - FT &amp; FTC Staff Ers NI"/>
    <n v="11392"/>
    <n v="9727"/>
    <n v="11012"/>
    <s v="000"/>
    <s v="82000"/>
    <s v="2003"/>
    <s v="Costs"/>
    <s v="Admin"/>
    <s v="Admin"/>
    <x v="3"/>
  </r>
  <r>
    <s v="000-90000-2003"/>
    <s v="NMA - FIN - FT &amp; FTC Staff Ers NI"/>
    <n v="87157"/>
    <n v="79239"/>
    <n v="77531"/>
    <s v="000"/>
    <s v="90000"/>
    <s v="2003"/>
    <s v="Costs"/>
    <s v="Admin"/>
    <s v="Admin"/>
    <x v="3"/>
  </r>
  <r>
    <s v="000-91000-2003"/>
    <s v="NMA - CFI - FT &amp; FTC Staff Ers NI"/>
    <n v="6000"/>
    <n v="0"/>
    <n v="0"/>
    <s v="000"/>
    <s v="91000"/>
    <s v="2003"/>
    <s v="Costs"/>
    <s v="Admin"/>
    <s v="Admin"/>
    <x v="3"/>
  </r>
  <r>
    <s v="000-66000-2003"/>
    <s v="NMA - GRO - FT &amp; FTC Staff Ers NI"/>
    <n v="24927"/>
    <n v="22397"/>
    <n v="20151"/>
    <s v="000"/>
    <s v="66000"/>
    <s v="2003"/>
    <s v="Costs"/>
    <s v="Cricket"/>
    <s v="Cricket"/>
    <x v="3"/>
  </r>
  <r>
    <s v="000-70000-2003"/>
    <s v="NMA - EST - FT &amp; FTC Staff Ers NI"/>
    <n v="46735"/>
    <n v="43776"/>
    <n v="55653"/>
    <s v="000"/>
    <s v="70000"/>
    <s v="2003"/>
    <s v="Costs"/>
    <s v="Maintenance"/>
    <s v="Maintenance"/>
    <x v="3"/>
  </r>
  <r>
    <s v="000-20000-2004"/>
    <s v="NMA - TIC - FT &amp; FTC Staff Ers NI Bonus"/>
    <n v="0"/>
    <n v="963"/>
    <n v="0"/>
    <s v="000"/>
    <s v="20000"/>
    <s v="2004"/>
    <s v="Costs"/>
    <s v="Admin"/>
    <s v="Admin"/>
    <x v="3"/>
  </r>
  <r>
    <s v="000-10000-2006"/>
    <s v="NMA - BOA - Annual PSA Settlement"/>
    <n v="45000"/>
    <n v="20000"/>
    <n v="45595"/>
    <s v="000"/>
    <s v="10000"/>
    <s v="2006"/>
    <s v="Costs"/>
    <s v="Admin"/>
    <s v="Admin"/>
    <x v="3"/>
  </r>
  <r>
    <s v="000-10000-2007"/>
    <s v="NMA - BOA - Central Payroll Costs"/>
    <n v="750000"/>
    <n v="1000000"/>
    <n v="0"/>
    <s v="000"/>
    <s v="10000"/>
    <s v="2007"/>
    <s v="Costs"/>
    <s v="Admin"/>
    <s v="Admin"/>
    <x v="3"/>
  </r>
  <r>
    <s v="000-41000-2020"/>
    <s v="NMA - BAR - Casual Staff Basic Pay"/>
    <n v="1010415"/>
    <n v="649444"/>
    <n v="0"/>
    <s v="000"/>
    <s v="41000"/>
    <s v="2020"/>
    <s v="Costs"/>
    <s v="Catering "/>
    <s v="Matches"/>
    <x v="0"/>
  </r>
  <r>
    <s v="000-42000-2020"/>
    <s v="NMA - SRD - Casual Staff Basic Pay"/>
    <n v="813040"/>
    <n v="458749"/>
    <n v="2134"/>
    <s v="000"/>
    <s v="42000"/>
    <s v="2020"/>
    <s v="Costs"/>
    <s v="Catering "/>
    <s v="Matches"/>
    <x v="0"/>
  </r>
  <r>
    <s v="000-43000-2020"/>
    <s v="NMA - HOS - Casual Staff Basic Pay"/>
    <n v="77234"/>
    <n v="40400"/>
    <n v="0"/>
    <s v="000"/>
    <s v="43000"/>
    <s v="2020"/>
    <s v="Costs"/>
    <s v="Matches"/>
    <s v="Hospitality"/>
    <x v="0"/>
  </r>
  <r>
    <s v="000-44000-2020"/>
    <s v="NMA - LTA - Casual Staff Basic Pay"/>
    <n v="208630"/>
    <n v="63268"/>
    <n v="34267"/>
    <s v="000"/>
    <s v="44000"/>
    <s v="2020"/>
    <s v="Costs"/>
    <s v="Catering "/>
    <s v="Tavern"/>
    <x v="0"/>
  </r>
  <r>
    <s v="000-45000-2020"/>
    <s v="NMA - ICB - Casual Staff Basic Pay"/>
    <n v="60030"/>
    <n v="0"/>
    <n v="6184"/>
    <s v="000"/>
    <s v="45000"/>
    <s v="2020"/>
    <s v="Costs"/>
    <s v="Catering "/>
    <s v="ICC Bar"/>
    <x v="0"/>
  </r>
  <r>
    <s v="000-46000-2020"/>
    <s v="NMA - EVE - Casual Staff Basic Pay"/>
    <n v="689200"/>
    <n v="267126"/>
    <n v="115980"/>
    <s v="000"/>
    <s v="46000"/>
    <s v="2020"/>
    <s v="Costs"/>
    <s v="Catering "/>
    <s v="Events"/>
    <x v="0"/>
  </r>
  <r>
    <s v="000-47000-2020"/>
    <s v="NMA - PDR - Casual Staff Basic Pay"/>
    <n v="102829"/>
    <n v="20719"/>
    <n v="22981"/>
    <s v="000"/>
    <s v="47000"/>
    <s v="2020"/>
    <s v="Costs"/>
    <s v="PDR"/>
    <s v="PDR"/>
    <x v="0"/>
  </r>
  <r>
    <s v="000-48000-2020"/>
    <s v="NMA - CAN - Casual Staff Basic Pay"/>
    <n v="67100"/>
    <n v="33549"/>
    <n v="14841"/>
    <s v="000"/>
    <s v="48000"/>
    <s v="2020"/>
    <s v="Costs"/>
    <s v="Catering "/>
    <s v="Events"/>
    <x v="0"/>
  </r>
  <r>
    <s v="000-49000-2020"/>
    <s v="NMA - CEV - Casual Staff Basic Pay"/>
    <n v="12348"/>
    <n v="2700"/>
    <n v="2341"/>
    <s v="000"/>
    <s v="49000"/>
    <s v="2020"/>
    <s v="Costs"/>
    <s v="Catering "/>
    <s v="Events"/>
    <x v="0"/>
  </r>
  <r>
    <s v="000-20000-2020"/>
    <s v="NMA - TIC - Casual Staff Basic Pay"/>
    <n v="5000"/>
    <n v="0"/>
    <n v="0"/>
    <s v="000"/>
    <s v="20000"/>
    <s v="2020"/>
    <s v="Costs"/>
    <s v="Admin"/>
    <s v="Admin"/>
    <x v="1"/>
  </r>
  <r>
    <s v="000-24000-2020"/>
    <s v="NMA - CFA - Casual Staff Basic Pay"/>
    <n v="2000"/>
    <n v="0"/>
    <n v="0"/>
    <s v="000"/>
    <s v="24000"/>
    <s v="2020"/>
    <s v="Costs"/>
    <s v="Admin"/>
    <s v="Admin"/>
    <x v="1"/>
  </r>
  <r>
    <s v="000-28000-2020"/>
    <s v="NMA - PAV - Casual Staff Basic Pay"/>
    <n v="59076"/>
    <n v="5523"/>
    <n v="9265"/>
    <s v="000"/>
    <s v="28000"/>
    <s v="2020"/>
    <s v="Costs"/>
    <s v="Admin"/>
    <s v="Admin"/>
    <x v="1"/>
  </r>
  <r>
    <s v="111-28000-2020"/>
    <s v="TM1 - PAV - Casual Staff Basic Pay"/>
    <n v="4691"/>
    <n v="4000"/>
    <n v="0"/>
    <s v="111"/>
    <s v="28000"/>
    <s v="2020"/>
    <s v="Costs"/>
    <s v="Matches"/>
    <s v="Ticket Sales"/>
    <x v="1"/>
  </r>
  <r>
    <s v="112-28000-2020"/>
    <s v="TM2 - PAV - Casual Staff Basic Pay"/>
    <n v="4691"/>
    <n v="5500"/>
    <n v="0"/>
    <s v="112"/>
    <s v="28000"/>
    <s v="2020"/>
    <s v="Costs"/>
    <s v="Matches"/>
    <s v="Ticket Sales"/>
    <x v="1"/>
  </r>
  <r>
    <s v="141-28000-2020"/>
    <s v="OD1 - PAV - Casual Staff Basic Pay"/>
    <n v="1216"/>
    <n v="1000"/>
    <n v="0"/>
    <s v="141"/>
    <s v="28000"/>
    <s v="2020"/>
    <s v="Costs"/>
    <s v="Matches"/>
    <s v="Ticket Sales"/>
    <x v="1"/>
  </r>
  <r>
    <s v="211-28000-2020"/>
    <s v="TT1 - PAV - Casual Staff Basic Pay"/>
    <n v="608"/>
    <n v="450"/>
    <n v="0"/>
    <s v="211"/>
    <s v="28000"/>
    <s v="2020"/>
    <s v="Costs"/>
    <s v="Matches"/>
    <s v="Ticket Sales"/>
    <x v="1"/>
  </r>
  <r>
    <s v="212-28000-2020"/>
    <s v="TT2 - PAV - Casual Staff Basic Pay"/>
    <n v="608"/>
    <n v="459"/>
    <n v="0"/>
    <s v="212"/>
    <s v="28000"/>
    <s v="2020"/>
    <s v="Costs"/>
    <s v="Matches"/>
    <s v="Ticket Sales"/>
    <x v="1"/>
  </r>
  <r>
    <s v="213-28000-2020"/>
    <s v="TT3 - PAV - Casual Staff Basic Pay"/>
    <n v="608"/>
    <n v="450"/>
    <n v="0"/>
    <s v="213"/>
    <s v="28000"/>
    <s v="2020"/>
    <s v="Costs"/>
    <s v="Matches"/>
    <s v="Ticket Sales"/>
    <x v="1"/>
  </r>
  <r>
    <s v="214-28000-2020"/>
    <s v="TT4 - PAV - Casual Staff Basic Pay"/>
    <n v="608"/>
    <n v="300"/>
    <n v="0"/>
    <s v="214"/>
    <s v="28000"/>
    <s v="2020"/>
    <s v="Costs"/>
    <s v="Matches"/>
    <s v="Ticket Sales"/>
    <x v="1"/>
  </r>
  <r>
    <s v="215-28000-2020"/>
    <s v="TT5 - PAV - Casual Staff Basic Pay"/>
    <n v="608"/>
    <n v="0"/>
    <n v="0"/>
    <s v="215"/>
    <s v="28000"/>
    <s v="2020"/>
    <s v="Costs"/>
    <s v="Matches"/>
    <s v="Ticket Sales"/>
    <x v="1"/>
  </r>
  <r>
    <s v="230-28000-2020"/>
    <s v="MDX - PAV - Casual Staff Basic Pay"/>
    <n v="19808"/>
    <n v="6095"/>
    <n v="0"/>
    <s v="230"/>
    <s v="28000"/>
    <s v="2020"/>
    <s v="Costs"/>
    <s v="Matches"/>
    <s v="Ticket Sales"/>
    <x v="1"/>
  </r>
  <r>
    <s v="310-28000-2020"/>
    <s v="OMG - PAV - Casual Staff Basic Pay"/>
    <n v="8470"/>
    <n v="4654"/>
    <n v="0"/>
    <s v="310"/>
    <s v="28000"/>
    <s v="2020"/>
    <s v="Costs"/>
    <s v="Matches"/>
    <s v="Ticket Sales"/>
    <x v="1"/>
  </r>
  <r>
    <s v="501-28000-2020"/>
    <s v="HU1 - PAV - Casual Staff Basic Pay"/>
    <n v="836"/>
    <n v="250"/>
    <n v="0"/>
    <s v="501"/>
    <s v="28000"/>
    <s v="2020"/>
    <s v="Costs"/>
    <s v="Matches"/>
    <s v="Ticket Sales"/>
    <x v="1"/>
  </r>
  <r>
    <s v="502-28000-2020"/>
    <s v="HU2 - PAV - Casual Staff Basic Pay"/>
    <n v="836"/>
    <n v="250"/>
    <n v="0"/>
    <s v="502"/>
    <s v="28000"/>
    <s v="2020"/>
    <s v="Costs"/>
    <s v="Matches"/>
    <s v="Ticket Sales"/>
    <x v="1"/>
  </r>
  <r>
    <s v="503-28000-2020"/>
    <s v="HU3 - PAV - Casual Staff Basic Pay"/>
    <n v="836"/>
    <n v="250"/>
    <n v="0"/>
    <s v="503"/>
    <s v="28000"/>
    <s v="2020"/>
    <s v="Costs"/>
    <s v="Matches"/>
    <s v="Ticket Sales"/>
    <x v="1"/>
  </r>
  <r>
    <s v="504-28000-2020"/>
    <s v="HU4 - PAV - Casual Staff Basic Pay"/>
    <n v="836"/>
    <n v="250"/>
    <n v="0"/>
    <s v="504"/>
    <s v="28000"/>
    <s v="2020"/>
    <s v="Costs"/>
    <s v="Matches"/>
    <s v="Ticket Sales"/>
    <x v="1"/>
  </r>
  <r>
    <s v="505-28000-2020"/>
    <s v="HU5 - PAV - Casual Staff Basic Pay"/>
    <n v="0"/>
    <n v="816"/>
    <n v="0"/>
    <s v="505"/>
    <s v="28000"/>
    <s v="2020"/>
    <s v="Costs"/>
    <s v="Matches"/>
    <s v="Ticket Sales"/>
    <x v="1"/>
  </r>
  <r>
    <s v="000-29000-2020"/>
    <s v="NMA - STE - Casual Staff Basic Pay"/>
    <n v="112727"/>
    <n v="105311"/>
    <n v="119065"/>
    <s v="000"/>
    <s v="29000"/>
    <s v="2020"/>
    <s v="Costs"/>
    <s v="Admin"/>
    <s v="Admin"/>
    <x v="1"/>
  </r>
  <r>
    <s v="111-29000-2020"/>
    <s v="TM1 - STE - Casual Staff Basic Pay"/>
    <n v="314253"/>
    <n v="170145"/>
    <n v="0"/>
    <s v="111"/>
    <s v="29000"/>
    <s v="2020"/>
    <s v="Costs"/>
    <s v="Matches"/>
    <s v="Ticket Sales"/>
    <x v="1"/>
  </r>
  <r>
    <s v="112-29000-2020"/>
    <s v="TM2 - STE - Casual Staff Basic Pay"/>
    <n v="314253"/>
    <n v="202453"/>
    <n v="0"/>
    <s v="112"/>
    <s v="29000"/>
    <s v="2020"/>
    <s v="Costs"/>
    <s v="Matches"/>
    <s v="Ticket Sales"/>
    <x v="1"/>
  </r>
  <r>
    <s v="141-29000-2020"/>
    <s v="OD1 - STE - Casual Staff Basic Pay"/>
    <n v="78563"/>
    <n v="46682"/>
    <n v="0"/>
    <s v="141"/>
    <s v="29000"/>
    <s v="2020"/>
    <s v="Costs"/>
    <s v="Matches"/>
    <s v="Ticket Sales"/>
    <x v="1"/>
  </r>
  <r>
    <s v="171-29000-2020"/>
    <s v="DFI - STE - Casual Staff Basic Pay"/>
    <n v="0"/>
    <n v="0"/>
    <n v="6672"/>
    <s v="171"/>
    <s v="29000"/>
    <s v="2020"/>
    <s v="Costs"/>
    <s v="Matches"/>
    <s v="Ticket Sales"/>
    <x v="1"/>
  </r>
  <r>
    <s v="211-29000-2020"/>
    <s v="TT1 - STE - Casual Staff Basic Pay"/>
    <n v="45676"/>
    <n v="24103"/>
    <n v="1042"/>
    <s v="211"/>
    <s v="29000"/>
    <s v="2020"/>
    <s v="Costs"/>
    <s v="Matches"/>
    <s v="Ticket Sales"/>
    <x v="1"/>
  </r>
  <r>
    <s v="212-29000-2020"/>
    <s v="TT2 - STE - Casual Staff Basic Pay"/>
    <n v="45676"/>
    <n v="23928"/>
    <n v="963"/>
    <s v="212"/>
    <s v="29000"/>
    <s v="2020"/>
    <s v="Costs"/>
    <s v="Matches"/>
    <s v="Ticket Sales"/>
    <x v="1"/>
  </r>
  <r>
    <s v="213-29000-2020"/>
    <s v="TT3 - STE - Casual Staff Basic Pay"/>
    <n v="45676"/>
    <n v="24847"/>
    <n v="1042"/>
    <s v="213"/>
    <s v="29000"/>
    <s v="2020"/>
    <s v="Costs"/>
    <s v="Matches"/>
    <s v="Ticket Sales"/>
    <x v="1"/>
  </r>
  <r>
    <s v="214-29000-2020"/>
    <s v="TT4 - STE - Casual Staff Basic Pay"/>
    <n v="45676"/>
    <n v="25607"/>
    <n v="1042"/>
    <s v="214"/>
    <s v="29000"/>
    <s v="2020"/>
    <s v="Costs"/>
    <s v="Matches"/>
    <s v="Ticket Sales"/>
    <x v="1"/>
  </r>
  <r>
    <s v="215-29000-2020"/>
    <s v="TT5 - STE - Casual Staff Basic Pay"/>
    <n v="45676"/>
    <n v="0"/>
    <n v="1042"/>
    <s v="215"/>
    <s v="29000"/>
    <s v="2020"/>
    <s v="Costs"/>
    <s v="Matches"/>
    <s v="Ticket Sales"/>
    <x v="1"/>
  </r>
  <r>
    <s v="230-29000-2020"/>
    <s v="MDX - STE - Casual Staff Basic Pay"/>
    <n v="48892"/>
    <n v="30000"/>
    <n v="0"/>
    <s v="230"/>
    <s v="29000"/>
    <s v="2020"/>
    <s v="Costs"/>
    <s v="Matches"/>
    <s v="Ticket Sales"/>
    <x v="1"/>
  </r>
  <r>
    <s v="310-29000-2020"/>
    <s v="OMG - STE - Casual Staff Basic Pay"/>
    <n v="20799"/>
    <n v="48593"/>
    <n v="557"/>
    <s v="310"/>
    <s v="29000"/>
    <s v="2020"/>
    <s v="Costs"/>
    <s v="Matches"/>
    <s v="Ticket Sales"/>
    <x v="1"/>
  </r>
  <r>
    <s v="501-29000-2020"/>
    <s v="HU1 - STE - Casual Staff Basic Pay"/>
    <n v="54855"/>
    <n v="29842"/>
    <n v="0"/>
    <s v="501"/>
    <s v="29000"/>
    <s v="2020"/>
    <s v="Costs"/>
    <s v="Matches"/>
    <s v="Ticket Sales"/>
    <x v="1"/>
  </r>
  <r>
    <s v="502-29000-2020"/>
    <s v="HU2 - STE - Casual Staff Basic Pay"/>
    <n v="54855"/>
    <n v="31115"/>
    <n v="0"/>
    <s v="502"/>
    <s v="29000"/>
    <s v="2020"/>
    <s v="Costs"/>
    <s v="Matches"/>
    <s v="Ticket Sales"/>
    <x v="1"/>
  </r>
  <r>
    <s v="503-29000-2020"/>
    <s v="HU3 - STE - Casual Staff Basic Pay"/>
    <n v="54855"/>
    <n v="33000"/>
    <n v="0"/>
    <s v="503"/>
    <s v="29000"/>
    <s v="2020"/>
    <s v="Costs"/>
    <s v="Matches"/>
    <s v="Ticket Sales"/>
    <x v="1"/>
  </r>
  <r>
    <s v="504-29000-2020"/>
    <s v="HU4 - STE - Casual Staff Basic Pay"/>
    <n v="54855"/>
    <n v="30000"/>
    <n v="0"/>
    <s v="504"/>
    <s v="29000"/>
    <s v="2020"/>
    <s v="Costs"/>
    <s v="Matches"/>
    <s v="Ticket Sales"/>
    <x v="1"/>
  </r>
  <r>
    <s v="505-29000-2020"/>
    <s v="HU5 - STE - Casual Staff Basic Pay"/>
    <n v="0"/>
    <n v="34110"/>
    <n v="0"/>
    <s v="505"/>
    <s v="29000"/>
    <s v="2020"/>
    <s v="Costs"/>
    <s v="Matches"/>
    <s v="Ticket Sales"/>
    <x v="1"/>
  </r>
  <r>
    <s v="000-50000-2020"/>
    <s v="NMA - SHO - Casual Staff Basic Pay"/>
    <n v="29617"/>
    <n v="29326"/>
    <n v="3081"/>
    <s v="000"/>
    <s v="50000"/>
    <s v="2020"/>
    <s v="Costs"/>
    <s v="Retail"/>
    <s v="Retail"/>
    <x v="1"/>
  </r>
  <r>
    <s v="000-51000-2020"/>
    <s v="NMA - TOU - Casual Staff Basic Pay"/>
    <n v="121700"/>
    <n v="21897"/>
    <n v="28625"/>
    <s v="000"/>
    <s v="51000"/>
    <s v="2020"/>
    <s v="Costs"/>
    <s v="Tours"/>
    <s v="Tours"/>
    <x v="1"/>
  </r>
  <r>
    <s v="000-52000-2020"/>
    <s v="NMA - MAR - Casual Staff Basic Pay"/>
    <n v="0"/>
    <n v="0"/>
    <n v="215"/>
    <s v="000"/>
    <s v="52000"/>
    <s v="2020"/>
    <s v="Costs"/>
    <s v="Admin"/>
    <s v="Admin"/>
    <x v="1"/>
  </r>
  <r>
    <s v="000-60000-2020"/>
    <s v="NMA - ICC - Casual Staff Basic Pay"/>
    <n v="179634"/>
    <n v="98288"/>
    <n v="123317"/>
    <s v="000"/>
    <s v="60000"/>
    <s v="2020"/>
    <s v="Costs"/>
    <s v="Indoor Cricket"/>
    <s v="Indoor Cricket"/>
    <x v="1"/>
  </r>
  <r>
    <s v="000-65000-2020"/>
    <s v="NMA - COF - Casual Staff Basic Pay"/>
    <n v="10291"/>
    <n v="4000"/>
    <n v="645"/>
    <s v="000"/>
    <s v="65000"/>
    <s v="2020"/>
    <s v="Costs"/>
    <s v="Cricket"/>
    <s v="Cricket"/>
    <x v="1"/>
  </r>
  <r>
    <s v="000-68000-2020"/>
    <s v="NMA - TSQ - Casual Staff Basic Pay"/>
    <n v="3500"/>
    <n v="7000"/>
    <n v="2034"/>
    <s v="000"/>
    <s v="68000"/>
    <s v="2020"/>
    <s v="Costs"/>
    <s v="Tennis"/>
    <s v="Tennis"/>
    <x v="1"/>
  </r>
  <r>
    <s v="000-90000-2020"/>
    <s v="NMA - FIN - Casual Staff Basic Pay"/>
    <n v="0"/>
    <n v="0"/>
    <n v="116"/>
    <s v="000"/>
    <s v="90000"/>
    <s v="2020"/>
    <s v="Costs"/>
    <s v="Admin"/>
    <s v="Admin"/>
    <x v="1"/>
  </r>
  <r>
    <s v="000-91000-2020"/>
    <s v="NMA - CFI - Casual Staff Basic Pay"/>
    <n v="0"/>
    <n v="229938"/>
    <n v="1094197"/>
    <s v="000"/>
    <s v="91000"/>
    <s v="2020"/>
    <s v="Costs"/>
    <s v="Admin"/>
    <s v="Admin"/>
    <x v="1"/>
  </r>
  <r>
    <s v="000-66000-2020"/>
    <s v="NMA - GRO - Casual Staff Basic Pay"/>
    <n v="0"/>
    <n v="0"/>
    <n v="198"/>
    <s v="000"/>
    <s v="66000"/>
    <s v="2020"/>
    <s v="Costs"/>
    <s v="Cricket"/>
    <s v="Cricket"/>
    <x v="2"/>
  </r>
  <r>
    <s v="000-70000-2020"/>
    <s v="NMA - EST - Casual Staff Basic Pay"/>
    <n v="0"/>
    <n v="4226"/>
    <n v="485"/>
    <s v="000"/>
    <s v="70000"/>
    <s v="2020"/>
    <s v="Costs"/>
    <s v="Maintenance"/>
    <s v="Maintenance"/>
    <x v="2"/>
  </r>
  <r>
    <s v="000-41000-2023"/>
    <s v="NMA - BAR - Casual Staff Ers NI"/>
    <n v="0"/>
    <n v="32259"/>
    <n v="-6"/>
    <s v="000"/>
    <s v="41000"/>
    <s v="2023"/>
    <s v="Costs"/>
    <s v="Catering "/>
    <s v="Matches"/>
    <x v="3"/>
  </r>
  <r>
    <s v="000-42000-2023"/>
    <s v="NMA - SRD - Casual Staff Ers NI"/>
    <n v="28600"/>
    <n v="28464"/>
    <n v="0"/>
    <s v="000"/>
    <s v="42000"/>
    <s v="2023"/>
    <s v="Costs"/>
    <s v="Catering "/>
    <s v="Matches"/>
    <x v="3"/>
  </r>
  <r>
    <s v="000-43000-2023"/>
    <s v="NMA - HOS - Casual Staff Ers NI"/>
    <n v="0"/>
    <n v="2952"/>
    <n v="0"/>
    <s v="000"/>
    <s v="43000"/>
    <s v="2023"/>
    <s v="Costs"/>
    <s v="Matches"/>
    <s v="Hospitality"/>
    <x v="3"/>
  </r>
  <r>
    <s v="000-44000-2023"/>
    <s v="NMA - LTA - Casual Staff Ers NI"/>
    <n v="12702"/>
    <n v="10842"/>
    <n v="1748"/>
    <s v="000"/>
    <s v="44000"/>
    <s v="2023"/>
    <s v="Costs"/>
    <s v="Catering "/>
    <s v="Tavern"/>
    <x v="3"/>
  </r>
  <r>
    <s v="000-45000-2023"/>
    <s v="NMA - ICB - Casual Staff Ers NI"/>
    <n v="390"/>
    <n v="0"/>
    <n v="173"/>
    <s v="000"/>
    <s v="45000"/>
    <s v="2023"/>
    <s v="Costs"/>
    <s v="Catering "/>
    <s v="ICC Bar"/>
    <x v="3"/>
  </r>
  <r>
    <s v="000-46000-2023"/>
    <s v="NMA - EVE - Casual Staff Ers NI"/>
    <n v="0"/>
    <n v="13631"/>
    <n v="3781"/>
    <s v="000"/>
    <s v="46000"/>
    <s v="2023"/>
    <s v="Costs"/>
    <s v="Catering "/>
    <s v="Events"/>
    <x v="3"/>
  </r>
  <r>
    <s v="000-47000-2023"/>
    <s v="NMA - PDR - Casual Staff Ers NI"/>
    <n v="10283"/>
    <n v="4785"/>
    <n v="1600"/>
    <s v="000"/>
    <s v="47000"/>
    <s v="2023"/>
    <s v="Costs"/>
    <s v="PDR"/>
    <s v="PDR"/>
    <x v="3"/>
  </r>
  <r>
    <s v="000-48000-2023"/>
    <s v="NMA - CAN - Casual Staff Ers NI"/>
    <n v="5368"/>
    <n v="2360"/>
    <n v="453"/>
    <s v="000"/>
    <s v="48000"/>
    <s v="2023"/>
    <s v="Costs"/>
    <s v="Catering "/>
    <s v="Events"/>
    <x v="3"/>
  </r>
  <r>
    <s v="000-49000-2023"/>
    <s v="NMA - CEV - Casual Staff Ers NI"/>
    <n v="761"/>
    <n v="182"/>
    <n v="128"/>
    <s v="000"/>
    <s v="49000"/>
    <s v="2023"/>
    <s v="Costs"/>
    <s v="Catering "/>
    <s v="Events"/>
    <x v="3"/>
  </r>
  <r>
    <s v="000-28000-2023"/>
    <s v="NMA - PAV - Casual Staff Ers NI"/>
    <n v="3545"/>
    <n v="1256"/>
    <n v="60"/>
    <s v="000"/>
    <s v="28000"/>
    <s v="2023"/>
    <s v="Costs"/>
    <s v="Admin"/>
    <s v="Admin"/>
    <x v="3"/>
  </r>
  <r>
    <s v="000-29000-2023"/>
    <s v="NMA - STE - Casual Staff Ers NI"/>
    <n v="0"/>
    <n v="7523"/>
    <n v="4990"/>
    <s v="000"/>
    <s v="29000"/>
    <s v="2023"/>
    <s v="Costs"/>
    <s v="Admin"/>
    <s v="Admin"/>
    <x v="3"/>
  </r>
  <r>
    <s v="111-29000-2023"/>
    <s v="TM1 - STE - Casual Staff Ers NI"/>
    <n v="12570"/>
    <n v="2905"/>
    <n v="0"/>
    <s v="111"/>
    <s v="29000"/>
    <s v="2023"/>
    <s v="Costs"/>
    <s v="Matches"/>
    <s v="Ticket Sales"/>
    <x v="3"/>
  </r>
  <r>
    <s v="112-29000-2023"/>
    <s v="TM2 - STE - Casual Staff Ers NI"/>
    <n v="12570"/>
    <n v="6074"/>
    <n v="0"/>
    <s v="112"/>
    <s v="29000"/>
    <s v="2023"/>
    <s v="Costs"/>
    <s v="Matches"/>
    <s v="Ticket Sales"/>
    <x v="3"/>
  </r>
  <r>
    <s v="141-29000-2023"/>
    <s v="OD1 - STE - Casual Staff Ers NI"/>
    <n v="0"/>
    <n v="700"/>
    <n v="0"/>
    <s v="141"/>
    <s v="29000"/>
    <s v="2023"/>
    <s v="Costs"/>
    <s v="Matches"/>
    <s v="Ticket Sales"/>
    <x v="3"/>
  </r>
  <r>
    <s v="171-29000-2023"/>
    <s v="DFI - STE - Casual Staff Ers NI"/>
    <n v="0"/>
    <n v="0"/>
    <n v="207"/>
    <s v="171"/>
    <s v="29000"/>
    <s v="2023"/>
    <s v="Costs"/>
    <s v="Matches"/>
    <s v="Ticket Sales"/>
    <x v="3"/>
  </r>
  <r>
    <s v="211-29000-2023"/>
    <s v="TT1 - STE - Casual Staff Ers NI"/>
    <n v="1827"/>
    <n v="449"/>
    <n v="23"/>
    <s v="211"/>
    <s v="29000"/>
    <s v="2023"/>
    <s v="Costs"/>
    <s v="Matches"/>
    <s v="Ticket Sales"/>
    <x v="3"/>
  </r>
  <r>
    <s v="212-29000-2023"/>
    <s v="TT2 - STE - Casual Staff Ers NI"/>
    <n v="1827"/>
    <n v="79"/>
    <n v="23"/>
    <s v="212"/>
    <s v="29000"/>
    <s v="2023"/>
    <s v="Costs"/>
    <s v="Matches"/>
    <s v="Ticket Sales"/>
    <x v="3"/>
  </r>
  <r>
    <s v="213-29000-2023"/>
    <s v="TT3 - STE - Casual Staff Ers NI"/>
    <n v="1827"/>
    <n v="91"/>
    <n v="23"/>
    <s v="213"/>
    <s v="29000"/>
    <s v="2023"/>
    <s v="Costs"/>
    <s v="Matches"/>
    <s v="Ticket Sales"/>
    <x v="3"/>
  </r>
  <r>
    <s v="214-29000-2023"/>
    <s v="TT4 - STE - Casual Staff Ers NI"/>
    <n v="1827"/>
    <n v="768"/>
    <n v="23"/>
    <s v="214"/>
    <s v="29000"/>
    <s v="2023"/>
    <s v="Costs"/>
    <s v="Matches"/>
    <s v="Ticket Sales"/>
    <x v="3"/>
  </r>
  <r>
    <s v="215-29000-2023"/>
    <s v="TT5 - STE - Casual Staff Ers NI"/>
    <n v="1827"/>
    <n v="0"/>
    <n v="23"/>
    <s v="215"/>
    <s v="29000"/>
    <s v="2023"/>
    <s v="Costs"/>
    <s v="Matches"/>
    <s v="Ticket Sales"/>
    <x v="3"/>
  </r>
  <r>
    <s v="230-29000-2023"/>
    <s v="MDX - STE - Casual Staff Ers NI"/>
    <n v="1956"/>
    <n v="1669"/>
    <n v="0"/>
    <s v="230"/>
    <s v="29000"/>
    <s v="2023"/>
    <s v="Costs"/>
    <s v="Matches"/>
    <s v="Ticket Sales"/>
    <x v="3"/>
  </r>
  <r>
    <s v="310-29000-2023"/>
    <s v="OMG - STE - Casual Staff Ers NI"/>
    <n v="832"/>
    <n v="1500"/>
    <n v="14"/>
    <s v="310"/>
    <s v="29000"/>
    <s v="2023"/>
    <s v="Costs"/>
    <s v="Matches"/>
    <s v="Ticket Sales"/>
    <x v="3"/>
  </r>
  <r>
    <s v="501-29000-2023"/>
    <s v="HU1 - STE - Casual Staff Ers NI"/>
    <n v="2194"/>
    <n v="895"/>
    <n v="0"/>
    <s v="501"/>
    <s v="29000"/>
    <s v="2023"/>
    <s v="Costs"/>
    <s v="Matches"/>
    <s v="Ticket Sales"/>
    <x v="3"/>
  </r>
  <r>
    <s v="502-29000-2023"/>
    <s v="HU2 - STE - Casual Staff Ers NI"/>
    <n v="2194"/>
    <n v="933"/>
    <n v="0"/>
    <s v="502"/>
    <s v="29000"/>
    <s v="2023"/>
    <s v="Costs"/>
    <s v="Matches"/>
    <s v="Ticket Sales"/>
    <x v="3"/>
  </r>
  <r>
    <s v="503-29000-2023"/>
    <s v="HU3 - STE - Casual Staff Ers NI"/>
    <n v="2194"/>
    <n v="990"/>
    <n v="0"/>
    <s v="503"/>
    <s v="29000"/>
    <s v="2023"/>
    <s v="Costs"/>
    <s v="Matches"/>
    <s v="Ticket Sales"/>
    <x v="3"/>
  </r>
  <r>
    <s v="504-29000-2023"/>
    <s v="HU4 - STE - Casual Staff Ers NI"/>
    <n v="2194"/>
    <n v="900"/>
    <n v="0"/>
    <s v="504"/>
    <s v="29000"/>
    <s v="2023"/>
    <s v="Costs"/>
    <s v="Matches"/>
    <s v="Ticket Sales"/>
    <x v="3"/>
  </r>
  <r>
    <s v="505-29000-2023"/>
    <s v="HU5 - STE - Casual Staff Ers NI"/>
    <n v="0"/>
    <n v="1023"/>
    <n v="0"/>
    <s v="505"/>
    <s v="29000"/>
    <s v="2023"/>
    <s v="Costs"/>
    <s v="Matches"/>
    <s v="Ticket Sales"/>
    <x v="3"/>
  </r>
  <r>
    <s v="000-50000-2023"/>
    <s v="NMA - SHO - Casual Staff Ers NI"/>
    <n v="1111"/>
    <n v="1031"/>
    <n v="-43"/>
    <s v="000"/>
    <s v="50000"/>
    <s v="2023"/>
    <s v="Costs"/>
    <s v="Retail"/>
    <s v="Retail"/>
    <x v="3"/>
  </r>
  <r>
    <s v="000-51000-2023"/>
    <s v="NMA - TOU - Casual Staff Ers NI"/>
    <n v="4706"/>
    <n v="873"/>
    <n v="208"/>
    <s v="000"/>
    <s v="51000"/>
    <s v="2023"/>
    <s v="Costs"/>
    <s v="Tours"/>
    <s v="Tours"/>
    <x v="3"/>
  </r>
  <r>
    <s v="000-60000-2023"/>
    <s v="NMA - ICC - Casual Staff Ers NI"/>
    <n v="12574"/>
    <n v="6763"/>
    <n v="9043"/>
    <s v="000"/>
    <s v="60000"/>
    <s v="2023"/>
    <s v="Costs"/>
    <s v="Indoor Cricket"/>
    <s v="Indoor Cricket"/>
    <x v="3"/>
  </r>
  <r>
    <s v="000-65000-2023"/>
    <s v="NMA - COF - Casual Staff Ers NI"/>
    <n v="0"/>
    <n v="287"/>
    <n v="0"/>
    <s v="000"/>
    <s v="65000"/>
    <s v="2023"/>
    <s v="Costs"/>
    <s v="Cricket"/>
    <s v="Cricket"/>
    <x v="3"/>
  </r>
  <r>
    <s v="000-91000-2023"/>
    <s v="NMA - CFI - Casual Staff Ers NI"/>
    <n v="0"/>
    <n v="13559"/>
    <n v="61483"/>
    <s v="000"/>
    <s v="91000"/>
    <s v="2023"/>
    <s v="Costs"/>
    <s v="Admin"/>
    <s v="Admin"/>
    <x v="3"/>
  </r>
  <r>
    <s v="000-70000-2023"/>
    <s v="NMA - EST - Casual Staff Ers NI"/>
    <n v="0"/>
    <n v="0"/>
    <n v="21"/>
    <s v="000"/>
    <s v="70000"/>
    <s v="2023"/>
    <s v="Costs"/>
    <s v="Maintenance"/>
    <s v="Maintenance"/>
    <x v="3"/>
  </r>
  <r>
    <s v="000-10000-2101"/>
    <s v="NMA - BOA - Severance &amp; Reorganisation"/>
    <n v="150000"/>
    <n v="250000"/>
    <n v="158057"/>
    <s v="000"/>
    <s v="10000"/>
    <s v="2101"/>
    <s v="Costs"/>
    <s v="Admin"/>
    <s v="Admin"/>
    <x v="1"/>
  </r>
  <r>
    <s v="000-21000-0001"/>
    <s v="NMA - MEM - Subs FM Inner Town"/>
    <n v="-2869260"/>
    <n v="-2895723"/>
    <n v="-3433459"/>
    <s v="000"/>
    <s v="21000"/>
    <s v="0001"/>
    <s v="Sales"/>
    <s v="Subscriptions"/>
    <s v="Subscriptions"/>
    <x v="3"/>
  </r>
  <r>
    <s v="000-21000-0002"/>
    <s v="NMA - MEM - Subs FM Outer Town"/>
    <n v="-921500"/>
    <n v="-888663"/>
    <n v="-1009567"/>
    <s v="000"/>
    <s v="21000"/>
    <s v="0002"/>
    <s v="Sales"/>
    <s v="Subscriptions"/>
    <s v="Subscriptions"/>
    <x v="3"/>
  </r>
  <r>
    <s v="000-21000-0003"/>
    <s v="NMA - MEM - Subs FM Country"/>
    <n v="-715375"/>
    <n v="-731035"/>
    <n v="-839721"/>
    <s v="000"/>
    <s v="21000"/>
    <s v="0003"/>
    <s v="Sales"/>
    <s v="Subscriptions"/>
    <s v="Subscriptions"/>
    <x v="3"/>
  </r>
  <r>
    <s v="000-21000-0004"/>
    <s v="NMA - MEM - Subs FM Over 75"/>
    <n v="-412250"/>
    <n v="-406592"/>
    <n v="-414334"/>
    <s v="000"/>
    <s v="21000"/>
    <s v="0004"/>
    <s v="Sales"/>
    <s v="Subscriptions"/>
    <s v="Subscriptions"/>
    <x v="3"/>
  </r>
  <r>
    <s v="000-21000-0005"/>
    <s v="NMA - MEM - Subs FM Under 30"/>
    <n v="-97000"/>
    <n v="-92150"/>
    <n v="-109993"/>
    <s v="000"/>
    <s v="21000"/>
    <s v="0005"/>
    <s v="Sales"/>
    <s v="Subscriptions"/>
    <s v="Subscriptions"/>
    <x v="3"/>
  </r>
  <r>
    <s v="000-21000-0006"/>
    <s v="NMA - MEM - Subs FM Schoolmaster"/>
    <n v="-123675"/>
    <n v="-126505"/>
    <n v="-130590"/>
    <s v="000"/>
    <s v="21000"/>
    <s v="0006"/>
    <s v="Sales"/>
    <s v="Subscriptions"/>
    <s v="Subscriptions"/>
    <x v="3"/>
  </r>
  <r>
    <s v="000-21000-0007"/>
    <s v="NMA - MEM - Subs FM Abroad List"/>
    <n v="-88217"/>
    <n v="-90515"/>
    <n v="-103971"/>
    <s v="000"/>
    <s v="21000"/>
    <s v="0007"/>
    <s v="Sales"/>
    <s v="Subscriptions"/>
    <s v="Subscriptions"/>
    <x v="3"/>
  </r>
  <r>
    <s v="000-21000-0008"/>
    <s v="NMA - MEM - Subs FM Senior"/>
    <n v="-16946"/>
    <n v="-16944"/>
    <n v="-16977"/>
    <s v="000"/>
    <s v="21000"/>
    <s v="0008"/>
    <s v="Sales"/>
    <s v="Subscriptions"/>
    <s v="Subscriptions"/>
    <x v="3"/>
  </r>
  <r>
    <s v="000-21000-0009"/>
    <s v="NMA - MEM - Subs FM Out Match"/>
    <n v="-6923"/>
    <n v="-6979"/>
    <n v="-7649"/>
    <s v="000"/>
    <s v="21000"/>
    <s v="0009"/>
    <s v="Sales"/>
    <s v="Subscriptions"/>
    <s v="Subscriptions"/>
    <x v="3"/>
  </r>
  <r>
    <s v="000-21000-0020"/>
    <s v="NMA - MEM - Subs AM Inner Town"/>
    <n v="-831583"/>
    <n v="-828895"/>
    <n v="-807412"/>
    <s v="000"/>
    <s v="21000"/>
    <s v="0020"/>
    <s v="Sales"/>
    <s v="Subscriptions"/>
    <s v="Subscriptions"/>
    <x v="3"/>
  </r>
  <r>
    <s v="000-21000-0021"/>
    <s v="NMA - MEM - Subs AM Outer Town"/>
    <n v="-188180"/>
    <n v="-176993"/>
    <n v="-170311"/>
    <s v="000"/>
    <s v="21000"/>
    <s v="0021"/>
    <s v="Sales"/>
    <s v="Subscriptions"/>
    <s v="Subscriptions"/>
    <x v="3"/>
  </r>
  <r>
    <s v="000-21000-0022"/>
    <s v="NMA - MEM - Subs AM Country"/>
    <n v="-124160"/>
    <n v="-92856"/>
    <n v="-101073"/>
    <s v="000"/>
    <s v="21000"/>
    <s v="0022"/>
    <s v="Sales"/>
    <s v="Subscriptions"/>
    <s v="Subscriptions"/>
    <x v="3"/>
  </r>
  <r>
    <s v="000-21000-0023"/>
    <s v="NMA - MEM - Subs AM Under 30"/>
    <n v="-148733"/>
    <n v="-177996"/>
    <n v="-104590"/>
    <s v="000"/>
    <s v="21000"/>
    <s v="0023"/>
    <s v="Sales"/>
    <s v="Subscriptions"/>
    <s v="Subscriptions"/>
    <x v="3"/>
  </r>
  <r>
    <s v="000-21000-0024"/>
    <s v="NMA - MEM - Subs AM Schoolmaster"/>
    <n v="-12772"/>
    <n v="-11444"/>
    <n v="-51976"/>
    <s v="000"/>
    <s v="21000"/>
    <s v="0024"/>
    <s v="Sales"/>
    <s v="Subscriptions"/>
    <s v="Subscriptions"/>
    <x v="3"/>
  </r>
  <r>
    <s v="000-21000-0025"/>
    <s v="NMA - MEM - Subs AM Abroad List"/>
    <n v="-20930"/>
    <n v="-21441"/>
    <n v="-20248"/>
    <s v="000"/>
    <s v="21000"/>
    <s v="0025"/>
    <s v="Sales"/>
    <s v="Subscriptions"/>
    <s v="Subscriptions"/>
    <x v="3"/>
  </r>
  <r>
    <s v="000-21000-0030"/>
    <s v="NMA - MEM - Subs LM 1996 Scheme"/>
    <n v="-91665"/>
    <n v="-93120"/>
    <n v="-93605"/>
    <s v="000"/>
    <s v="21000"/>
    <s v="0030"/>
    <s v="Sales"/>
    <s v="Subscriptions"/>
    <s v="Subscriptions"/>
    <x v="3"/>
  </r>
  <r>
    <s v="000-21000-0031"/>
    <s v="NMA - MEM - Subs LM 2020 Scheme"/>
    <n v="-942809"/>
    <n v="-943779"/>
    <n v="0"/>
    <s v="000"/>
    <s v="21000"/>
    <s v="0031"/>
    <s v="Sales"/>
    <s v="Subscriptions"/>
    <s v="Subscriptions"/>
    <x v="3"/>
  </r>
  <r>
    <s v="000-21000-0040"/>
    <s v="NMA - MEM - Entry Fees FM"/>
    <n v="-315013"/>
    <n v="-421000"/>
    <n v="-347255"/>
    <s v="000"/>
    <s v="21000"/>
    <s v="0040"/>
    <s v="Sales"/>
    <s v="Subscriptions"/>
    <s v="Subscriptions"/>
    <x v="3"/>
  </r>
  <r>
    <s v="000-21000-0041"/>
    <s v="NMA - MEM - Entry Fees AM"/>
    <n v="-81900"/>
    <n v="-402000"/>
    <n v="-410897"/>
    <s v="000"/>
    <s v="21000"/>
    <s v="0041"/>
    <s v="Sales"/>
    <s v="Subscriptions"/>
    <s v="Subscriptions"/>
    <x v="3"/>
  </r>
  <r>
    <s v="000-21000-0042"/>
    <s v="NMA - MEM - Entry Fees PL"/>
    <n v="-38429"/>
    <n v="-21288"/>
    <n v="-42842"/>
    <s v="000"/>
    <s v="21000"/>
    <s v="0042"/>
    <s v="Sales"/>
    <s v="Subscriptions"/>
    <s v="Subscriptions"/>
    <x v="3"/>
  </r>
  <r>
    <s v="000-21000-0050"/>
    <s v="NMA - MEM - Subs Surcharges"/>
    <n v="-8000"/>
    <n v="9999"/>
    <n v="35591"/>
    <s v="000"/>
    <s v="21000"/>
    <s v="0050"/>
    <s v="Sales"/>
    <s v="Subscriptions"/>
    <s v="Subscriptions"/>
    <x v="3"/>
  </r>
  <r>
    <s v="000-21000-0052"/>
    <s v="NMA - MEM - Subs Prior Years"/>
    <n v="0"/>
    <n v="692"/>
    <n v="2712"/>
    <s v="000"/>
    <s v="21000"/>
    <s v="0052"/>
    <s v="Sales"/>
    <s v="Subscriptions"/>
    <s v="Subscriptions"/>
    <x v="3"/>
  </r>
  <r>
    <s v="000-21000-0060"/>
    <s v="NMA - MEM - Subs VAT Reclaim"/>
    <n v="-350000"/>
    <n v="-344479"/>
    <n v="-356994"/>
    <s v="000"/>
    <s v="21000"/>
    <s v="0060"/>
    <s v="Sales"/>
    <s v="Subscriptions"/>
    <s v="Subscriptions"/>
    <x v="3"/>
  </r>
  <r>
    <s v="111-20000-0100"/>
    <s v="TM1 - TIC - Ticket Sales"/>
    <n v="-7570271"/>
    <n v="-3430296"/>
    <n v="-4471200"/>
    <s v="111"/>
    <s v="20000"/>
    <s v="0100"/>
    <s v="Sales"/>
    <s v="Matches"/>
    <s v="Ticket Sales"/>
    <x v="3"/>
  </r>
  <r>
    <s v="112-20000-0100"/>
    <s v="TM2 - TIC - Ticket Sales"/>
    <n v="-7570271"/>
    <n v="-10484585"/>
    <n v="-5076976"/>
    <s v="112"/>
    <s v="20000"/>
    <s v="0100"/>
    <s v="Sales"/>
    <s v="Matches"/>
    <s v="Ticket Sales"/>
    <x v="3"/>
  </r>
  <r>
    <s v="141-20000-0100"/>
    <s v="OD1 - TIC - Ticket Sales"/>
    <n v="-2551338"/>
    <n v="-2280184"/>
    <n v="-2188732"/>
    <s v="141"/>
    <s v="20000"/>
    <s v="0100"/>
    <s v="Sales"/>
    <s v="Matches"/>
    <s v="Ticket Sales"/>
    <x v="3"/>
  </r>
  <r>
    <s v="211-20000-0100"/>
    <s v="TT1 - TIC - Ticket Sales"/>
    <n v="-416067"/>
    <n v="-67657"/>
    <n v="0"/>
    <s v="211"/>
    <s v="20000"/>
    <s v="0100"/>
    <s v="Sales"/>
    <s v="Matches"/>
    <s v="Ticket Sales"/>
    <x v="3"/>
  </r>
  <r>
    <s v="212-20000-0100"/>
    <s v="TT2 - TIC - Ticket Sales"/>
    <n v="-416067"/>
    <n v="-88728"/>
    <n v="0"/>
    <s v="212"/>
    <s v="20000"/>
    <s v="0100"/>
    <s v="Sales"/>
    <s v="Matches"/>
    <s v="Ticket Sales"/>
    <x v="3"/>
  </r>
  <r>
    <s v="213-20000-0100"/>
    <s v="TT3 - TIC - Ticket Sales"/>
    <n v="-416067"/>
    <n v="-100562"/>
    <n v="0"/>
    <s v="213"/>
    <s v="20000"/>
    <s v="0100"/>
    <s v="Sales"/>
    <s v="Matches"/>
    <s v="Ticket Sales"/>
    <x v="3"/>
  </r>
  <r>
    <s v="214-20000-0100"/>
    <s v="TT4 - TIC - Ticket Sales"/>
    <n v="-416067"/>
    <n v="-119749"/>
    <n v="0"/>
    <s v="214"/>
    <s v="20000"/>
    <s v="0100"/>
    <s v="Sales"/>
    <s v="Matches"/>
    <s v="Ticket Sales"/>
    <x v="3"/>
  </r>
  <r>
    <s v="215-20000-0100"/>
    <s v="TT5 - TIC - Ticket Sales"/>
    <n v="-416067"/>
    <n v="0"/>
    <n v="0"/>
    <s v="215"/>
    <s v="20000"/>
    <s v="0100"/>
    <s v="Sales"/>
    <s v="Matches"/>
    <s v="Ticket Sales"/>
    <x v="3"/>
  </r>
  <r>
    <s v="230-20000-0100"/>
    <s v="MDX - TIC - Ticket Sales"/>
    <n v="-130075"/>
    <n v="-24000"/>
    <n v="0"/>
    <s v="230"/>
    <s v="20000"/>
    <s v="0100"/>
    <s v="Sales"/>
    <s v="Matches"/>
    <s v="Ticket Sales"/>
    <x v="3"/>
  </r>
  <r>
    <s v="310-20000-0100"/>
    <s v="OMG - TIC - Ticket Sales"/>
    <n v="-78377"/>
    <n v="-12000"/>
    <n v="0"/>
    <s v="310"/>
    <s v="20000"/>
    <s v="0100"/>
    <s v="Sales"/>
    <s v="Matches"/>
    <s v="Ticket Sales"/>
    <x v="3"/>
  </r>
  <r>
    <s v="111-20000-0102"/>
    <s v="TM1 - TIC - Seat Reservation Fees"/>
    <n v="-25000"/>
    <n v="0"/>
    <n v="0"/>
    <s v="111"/>
    <s v="20000"/>
    <s v="0102"/>
    <s v="Sales"/>
    <s v="Matches"/>
    <s v="Ticket Sales"/>
    <x v="3"/>
  </r>
  <r>
    <s v="112-20000-0102"/>
    <s v="TM2 - TIC - Seat Reservation Fees"/>
    <n v="-33333"/>
    <n v="-51917"/>
    <n v="0"/>
    <s v="112"/>
    <s v="20000"/>
    <s v="0102"/>
    <s v="Sales"/>
    <s v="Matches"/>
    <s v="Ticket Sales"/>
    <x v="3"/>
  </r>
  <r>
    <s v="100-42000-0110"/>
    <s v="MUN - SRD - Long Term Suite Hire"/>
    <n v="-3715000"/>
    <n v="-2179000"/>
    <n v="0"/>
    <s v="100"/>
    <s v="42000"/>
    <s v="0110"/>
    <s v="Sales"/>
    <s v="Matches"/>
    <s v="Suite Hire"/>
    <x v="3"/>
  </r>
  <r>
    <s v="100-42000-0111"/>
    <s v="MUN - SRD - Apportion Long Term Suite Hire"/>
    <n v="3715000"/>
    <n v="2179000"/>
    <n v="0"/>
    <s v="100"/>
    <s v="42000"/>
    <s v="0111"/>
    <s v="Sales"/>
    <s v="Matches"/>
    <s v="Suite Hire"/>
    <x v="3"/>
  </r>
  <r>
    <s v="111-42000-0111"/>
    <s v="TM1 - SRD - Apportion Long Term Suite Hire"/>
    <n v="-1375926"/>
    <n v="-844363"/>
    <n v="0"/>
    <s v="111"/>
    <s v="42000"/>
    <s v="0111"/>
    <s v="Sales"/>
    <s v="Matches"/>
    <s v="Suite Hire"/>
    <x v="3"/>
  </r>
  <r>
    <s v="112-42000-0111"/>
    <s v="TM2 - SRD - Apportion Long Term Suite Hire"/>
    <n v="-1696975"/>
    <n v="-1116737"/>
    <n v="0"/>
    <s v="112"/>
    <s v="42000"/>
    <s v="0111"/>
    <s v="Sales"/>
    <s v="Matches"/>
    <s v="Suite Hire"/>
    <x v="3"/>
  </r>
  <r>
    <s v="141-42000-0111"/>
    <s v="OD1 - SRD - Apportion Long Term Suite Hire"/>
    <n v="-642099"/>
    <n v="-217900"/>
    <n v="0"/>
    <s v="141"/>
    <s v="42000"/>
    <s v="0111"/>
    <s v="Sales"/>
    <s v="Matches"/>
    <s v="Suite Hire"/>
    <x v="3"/>
  </r>
  <r>
    <s v="111-42000-0112"/>
    <s v="TM1 - SRD - Daily Suite Hire"/>
    <n v="-475000"/>
    <n v="0"/>
    <n v="0"/>
    <s v="111"/>
    <s v="42000"/>
    <s v="0112"/>
    <s v="Sales"/>
    <s v="Matches"/>
    <s v="Suite Hire"/>
    <x v="3"/>
  </r>
  <r>
    <s v="112-42000-0112"/>
    <s v="TM2 - SRD - Daily Suite Hire"/>
    <n v="-711000"/>
    <n v="-1096000"/>
    <n v="0"/>
    <s v="112"/>
    <s v="42000"/>
    <s v="0112"/>
    <s v="Sales"/>
    <s v="Matches"/>
    <s v="Suite Hire"/>
    <x v="3"/>
  </r>
  <r>
    <s v="141-42000-0112"/>
    <s v="OD1 - SRD - Daily Suite Hire"/>
    <n v="-357500"/>
    <n v="-197556"/>
    <n v="0"/>
    <s v="141"/>
    <s v="42000"/>
    <s v="0112"/>
    <s v="Sales"/>
    <s v="Matches"/>
    <s v="Suite Hire"/>
    <x v="3"/>
  </r>
  <r>
    <s v="211-42000-0112"/>
    <s v="TT1 - SRD - Daily Suite Hire"/>
    <n v="-40000"/>
    <n v="0"/>
    <n v="0"/>
    <s v="211"/>
    <s v="42000"/>
    <s v="0112"/>
    <s v="Sales"/>
    <s v="Matches"/>
    <s v="Suite Hire"/>
    <x v="3"/>
  </r>
  <r>
    <s v="212-42000-0112"/>
    <s v="TT2 - SRD - Daily Suite Hire"/>
    <n v="-35000"/>
    <n v="-6000"/>
    <n v="0"/>
    <s v="212"/>
    <s v="42000"/>
    <s v="0112"/>
    <s v="Sales"/>
    <s v="Matches"/>
    <s v="Suite Hire"/>
    <x v="3"/>
  </r>
  <r>
    <s v="213-42000-0112"/>
    <s v="TT3 - SRD - Daily Suite Hire"/>
    <n v="-35000"/>
    <n v="-16500"/>
    <n v="0"/>
    <s v="213"/>
    <s v="42000"/>
    <s v="0112"/>
    <s v="Sales"/>
    <s v="Matches"/>
    <s v="Suite Hire"/>
    <x v="3"/>
  </r>
  <r>
    <s v="214-42000-0112"/>
    <s v="TT4 - SRD - Daily Suite Hire"/>
    <n v="-35000"/>
    <n v="-10800"/>
    <n v="0"/>
    <s v="214"/>
    <s v="42000"/>
    <s v="0112"/>
    <s v="Sales"/>
    <s v="Matches"/>
    <s v="Suite Hire"/>
    <x v="3"/>
  </r>
  <r>
    <s v="215-42000-0112"/>
    <s v="TT5 - SRD - Daily Suite Hire"/>
    <n v="-9000"/>
    <n v="0"/>
    <n v="0"/>
    <s v="215"/>
    <s v="42000"/>
    <s v="0112"/>
    <s v="Sales"/>
    <s v="Matches"/>
    <s v="Suite Hire"/>
    <x v="3"/>
  </r>
  <r>
    <s v="310-42000-0112"/>
    <s v="OMG - SRD - Daily Suite Hire"/>
    <n v="-20750"/>
    <n v="0"/>
    <n v="0"/>
    <s v="310"/>
    <s v="42000"/>
    <s v="0112"/>
    <s v="Sales"/>
    <s v="Matches"/>
    <s v="Suite Hire"/>
    <x v="3"/>
  </r>
  <r>
    <s v="501-42000-0112"/>
    <s v="HU1 - SRD - Daily Suite Hire"/>
    <n v="-40000"/>
    <n v="-3000"/>
    <n v="0"/>
    <s v="501"/>
    <s v="42000"/>
    <s v="0112"/>
    <s v="Sales"/>
    <s v="Matches"/>
    <s v="Suite Hire"/>
    <x v="3"/>
  </r>
  <r>
    <s v="502-42000-0112"/>
    <s v="HU2 - SRD - Daily Suite Hire"/>
    <n v="-35000"/>
    <n v="-10500"/>
    <n v="0"/>
    <s v="502"/>
    <s v="42000"/>
    <s v="0112"/>
    <s v="Sales"/>
    <s v="Matches"/>
    <s v="Suite Hire"/>
    <x v="3"/>
  </r>
  <r>
    <s v="503-42000-0112"/>
    <s v="HU3 - SRD - Daily Suite Hire"/>
    <n v="-9000"/>
    <n v="0"/>
    <n v="0"/>
    <s v="503"/>
    <s v="42000"/>
    <s v="0112"/>
    <s v="Sales"/>
    <s v="Matches"/>
    <s v="Suite Hire"/>
    <x v="3"/>
  </r>
  <r>
    <s v="504-42000-0112"/>
    <s v="HU4 - SRD - Daily Suite Hire"/>
    <n v="-9000"/>
    <n v="-21000"/>
    <n v="0"/>
    <s v="504"/>
    <s v="42000"/>
    <s v="0112"/>
    <s v="Sales"/>
    <s v="Matches"/>
    <s v="Suite Hire"/>
    <x v="3"/>
  </r>
  <r>
    <s v="505-42000-0112"/>
    <s v="HU5 - SRD - Daily Suites Hire"/>
    <n v="0"/>
    <n v="-34000"/>
    <n v="0"/>
    <s v="505"/>
    <s v="42000"/>
    <s v="0112"/>
    <s v="Sales"/>
    <s v="Matches"/>
    <s v="Suite Hire"/>
    <x v="3"/>
  </r>
  <r>
    <s v="111-42000-0114"/>
    <s v="TM1 - SRD - Suite Hire Ticket Offset"/>
    <n v="370000"/>
    <n v="73400"/>
    <n v="0"/>
    <s v="111"/>
    <s v="42000"/>
    <s v="0114"/>
    <s v="Sales"/>
    <s v="Matches"/>
    <s v="Suite Hire"/>
    <x v="3"/>
  </r>
  <r>
    <s v="112-42000-0114"/>
    <s v="TM2 - SRD - Suite Hire Ticket Offset"/>
    <n v="392158"/>
    <n v="574663"/>
    <n v="0"/>
    <s v="112"/>
    <s v="42000"/>
    <s v="0114"/>
    <s v="Sales"/>
    <s v="Matches"/>
    <s v="Suite Hire"/>
    <x v="3"/>
  </r>
  <r>
    <s v="141-42000-0114"/>
    <s v="OD1 - SRD - Suite Hire Ticket Offset"/>
    <n v="140800"/>
    <n v="109783"/>
    <n v="0"/>
    <s v="141"/>
    <s v="42000"/>
    <s v="0114"/>
    <s v="Sales"/>
    <s v="Matches"/>
    <s v="Suite Hire"/>
    <x v="3"/>
  </r>
  <r>
    <s v="211-42000-0114"/>
    <s v="TT1 - SRD - Suite Hire Ticket Offset"/>
    <n v="28933"/>
    <n v="5104"/>
    <n v="0"/>
    <s v="211"/>
    <s v="42000"/>
    <s v="0114"/>
    <s v="Sales"/>
    <s v="Matches"/>
    <s v="Suite Hire"/>
    <x v="3"/>
  </r>
  <r>
    <s v="212-42000-0114"/>
    <s v="TT2 - SRD - Suite Hire Ticket Offset"/>
    <n v="28058"/>
    <n v="7583"/>
    <n v="0"/>
    <s v="212"/>
    <s v="42000"/>
    <s v="0114"/>
    <s v="Sales"/>
    <s v="Matches"/>
    <s v="Suite Hire"/>
    <x v="3"/>
  </r>
  <r>
    <s v="213-42000-0114"/>
    <s v="TT3 - SRD - Suite Hire Ticket Offset"/>
    <n v="28058"/>
    <n v="8261"/>
    <n v="0"/>
    <s v="213"/>
    <s v="42000"/>
    <s v="0114"/>
    <s v="Sales"/>
    <s v="Matches"/>
    <s v="Suite Hire"/>
    <x v="3"/>
  </r>
  <r>
    <s v="214-42000-0114"/>
    <s v="TT4 - SRD - Suite Hire Ticket Offset"/>
    <n v="28058"/>
    <n v="7209"/>
    <n v="0"/>
    <s v="214"/>
    <s v="42000"/>
    <s v="0114"/>
    <s v="Sales"/>
    <s v="Matches"/>
    <s v="Suite Hire"/>
    <x v="3"/>
  </r>
  <r>
    <s v="215-42000-0114"/>
    <s v="TT5 - SRD - Suite Hire Ticket Offset"/>
    <n v="24996"/>
    <n v="0"/>
    <n v="0"/>
    <s v="215"/>
    <s v="42000"/>
    <s v="0114"/>
    <s v="Sales"/>
    <s v="Matches"/>
    <s v="Suite Hire"/>
    <x v="3"/>
  </r>
  <r>
    <s v="501-42000-0114"/>
    <s v="HU1 - SRD - Suite Hire Ticket Offset"/>
    <n v="0"/>
    <n v="613"/>
    <n v="0"/>
    <s v="501"/>
    <s v="42000"/>
    <s v="0114"/>
    <s v="Sales"/>
    <s v="Matches"/>
    <s v="Suite Hire"/>
    <x v="3"/>
  </r>
  <r>
    <s v="502-42000-0114"/>
    <s v="HU2 - SRD - Suite Hire Ticket Offset"/>
    <n v="0"/>
    <n v="2025"/>
    <n v="0"/>
    <s v="502"/>
    <s v="42000"/>
    <s v="0114"/>
    <s v="Sales"/>
    <s v="Matches"/>
    <s v="Suite Hire"/>
    <x v="3"/>
  </r>
  <r>
    <s v="503-42000-0114"/>
    <s v="HU3 - SRD - Suite Hire Ticket Offset"/>
    <n v="0"/>
    <n v="2000"/>
    <n v="0"/>
    <s v="503"/>
    <s v="42000"/>
    <s v="0114"/>
    <s v="Sales"/>
    <s v="Matches"/>
    <s v="Suite Hire"/>
    <x v="3"/>
  </r>
  <r>
    <s v="504-42000-0114"/>
    <s v="HU4 - SRD - Suite Hire Ticket Offset"/>
    <n v="0"/>
    <n v="2000"/>
    <n v="0"/>
    <s v="504"/>
    <s v="42000"/>
    <s v="0114"/>
    <s v="Sales"/>
    <s v="Matches"/>
    <s v="Suite Hire"/>
    <x v="3"/>
  </r>
  <r>
    <s v="505-42000-0114"/>
    <s v="HU5 - SRD - Suites Hire Ticket Offset"/>
    <n v="0"/>
    <n v="2000"/>
    <n v="0"/>
    <s v="505"/>
    <s v="42000"/>
    <s v="0114"/>
    <s v="Sales"/>
    <s v="Matches"/>
    <s v="Suite Hire"/>
    <x v="3"/>
  </r>
  <r>
    <s v="111-43000-0121"/>
    <s v="TM1 - HOS - Programme &amp; Scorecard Income"/>
    <n v="-4000"/>
    <n v="0"/>
    <n v="0"/>
    <s v="111"/>
    <s v="43000"/>
    <s v="0121"/>
    <s v="Sales"/>
    <s v="Matches"/>
    <s v="Ticket Sales"/>
    <x v="3"/>
  </r>
  <r>
    <s v="112-43000-0121"/>
    <s v="TM2 - HOS - Programme &amp; Scorecard Income"/>
    <n v="-5000"/>
    <n v="-10836"/>
    <n v="0"/>
    <s v="112"/>
    <s v="43000"/>
    <s v="0121"/>
    <s v="Sales"/>
    <s v="Matches"/>
    <s v="Ticket Sales"/>
    <x v="3"/>
  </r>
  <r>
    <s v="141-43000-0121"/>
    <s v="OD1 - HOS - Programme &amp; Scorecard Income"/>
    <n v="-1000"/>
    <n v="0"/>
    <n v="0"/>
    <s v="141"/>
    <s v="43000"/>
    <s v="0121"/>
    <s v="Sales"/>
    <s v="Matches"/>
    <s v="Ticket Sales"/>
    <x v="3"/>
  </r>
  <r>
    <s v="000-91000-0130"/>
    <s v="NMA - CFI - Match Profit Share"/>
    <n v="0"/>
    <n v="0"/>
    <n v="-77793"/>
    <s v="000"/>
    <s v="91000"/>
    <s v="0130"/>
    <s v="Sales"/>
    <s v="Matches"/>
    <s v="Ticket Sales"/>
    <x v="3"/>
  </r>
  <r>
    <s v="211-91000-0130"/>
    <s v="TT1 - CFI - Match Profit Share"/>
    <n v="0"/>
    <n v="-262545"/>
    <n v="0"/>
    <s v="211"/>
    <s v="91000"/>
    <s v="0130"/>
    <s v="Sales"/>
    <s v="Matches"/>
    <s v="Ticket Sales"/>
    <x v="3"/>
  </r>
  <r>
    <s v="212-91000-0130"/>
    <s v="TT2 - CFI - Match Profit Share"/>
    <n v="0"/>
    <n v="-198767"/>
    <n v="0"/>
    <s v="212"/>
    <s v="91000"/>
    <s v="0130"/>
    <s v="Sales"/>
    <s v="Matches"/>
    <s v="Ticket Sales"/>
    <x v="3"/>
  </r>
  <r>
    <s v="213-91000-0130"/>
    <s v="TT3 - CFI - Match Profit Share"/>
    <n v="0"/>
    <n v="-201776"/>
    <n v="0"/>
    <s v="213"/>
    <s v="91000"/>
    <s v="0130"/>
    <s v="Sales"/>
    <s v="Matches"/>
    <s v="Ticket Sales"/>
    <x v="3"/>
  </r>
  <r>
    <s v="214-91000-0130"/>
    <s v="TT4 - CFI - Match Profit Share"/>
    <n v="0"/>
    <n v="-131197"/>
    <n v="0"/>
    <s v="214"/>
    <s v="91000"/>
    <s v="0130"/>
    <s v="Sales"/>
    <s v="Matches"/>
    <s v="Ticket Sales"/>
    <x v="3"/>
  </r>
  <r>
    <s v="501-91000-0130"/>
    <s v="HU1 - CFI - Match Profit Share"/>
    <n v="-110000"/>
    <n v="-110000"/>
    <n v="0"/>
    <s v="501"/>
    <s v="91000"/>
    <s v="0130"/>
    <s v="Sales"/>
    <s v="Matches"/>
    <s v="Ticket Sales"/>
    <x v="3"/>
  </r>
  <r>
    <s v="502-91000-0130"/>
    <s v="HU2 - CFI - Match Profit Share"/>
    <n v="-110000"/>
    <n v="-110000"/>
    <n v="0"/>
    <s v="502"/>
    <s v="91000"/>
    <s v="0130"/>
    <s v="Sales"/>
    <s v="Matches"/>
    <s v="Ticket Sales"/>
    <x v="3"/>
  </r>
  <r>
    <s v="503-91000-0130"/>
    <s v="HU3 - CFI - Match Profit Share"/>
    <n v="-110000"/>
    <n v="-120000"/>
    <n v="0"/>
    <s v="503"/>
    <s v="91000"/>
    <s v="0130"/>
    <s v="Sales"/>
    <s v="Matches"/>
    <s v="Ticket Sales"/>
    <x v="3"/>
  </r>
  <r>
    <s v="504-91000-0130"/>
    <s v="HU4 - CFI - Match Profit Share"/>
    <n v="-110000"/>
    <n v="-115000"/>
    <n v="0"/>
    <s v="504"/>
    <s v="91000"/>
    <s v="0130"/>
    <s v="Sales"/>
    <s v="Matches"/>
    <s v="Ticket Sales"/>
    <x v="3"/>
  </r>
  <r>
    <s v="505-91000-0130"/>
    <s v="HU5 - CFI - Match Profit Share"/>
    <n v="0"/>
    <n v="-130000"/>
    <n v="0"/>
    <s v="505"/>
    <s v="91000"/>
    <s v="0130"/>
    <s v="Sales"/>
    <s v="Matches"/>
    <s v="Ticket Sales"/>
    <x v="3"/>
  </r>
  <r>
    <s v="211-52000-0131"/>
    <s v="TT1 - MAR - Match Contribution"/>
    <n v="0"/>
    <n v="-4000"/>
    <n v="0"/>
    <s v="211"/>
    <s v="52000"/>
    <s v="0131"/>
    <s v="Sales"/>
    <s v="Matches"/>
    <s v="Ticket Sales"/>
    <x v="3"/>
  </r>
  <r>
    <s v="212-52000-0131"/>
    <s v="TT2 - MAR - Match Contribution"/>
    <n v="0"/>
    <n v="-4000"/>
    <n v="0"/>
    <s v="212"/>
    <s v="52000"/>
    <s v="0131"/>
    <s v="Sales"/>
    <s v="Matches"/>
    <s v="Ticket Sales"/>
    <x v="3"/>
  </r>
  <r>
    <s v="213-52000-0131"/>
    <s v="TT3 - MAR - Match Contribution"/>
    <n v="0"/>
    <n v="-4000"/>
    <n v="0"/>
    <s v="213"/>
    <s v="52000"/>
    <s v="0131"/>
    <s v="Sales"/>
    <s v="Matches"/>
    <s v="Ticket Sales"/>
    <x v="3"/>
  </r>
  <r>
    <s v="214-52000-0131"/>
    <s v="TT4 - MAR - Match Contribution"/>
    <n v="0"/>
    <n v="-4000"/>
    <n v="0"/>
    <s v="214"/>
    <s v="52000"/>
    <s v="0131"/>
    <s v="Sales"/>
    <s v="Matches"/>
    <s v="Ticket Sales"/>
    <x v="3"/>
  </r>
  <r>
    <s v="000-64000-0131"/>
    <s v="NMA - YCR - Match Contribution"/>
    <n v="0"/>
    <n v="0"/>
    <n v="-4639"/>
    <s v="000"/>
    <s v="64000"/>
    <s v="0131"/>
    <s v="Sales"/>
    <s v="Matches"/>
    <s v="Ticket Sales"/>
    <x v="3"/>
  </r>
  <r>
    <s v="501-91000-0131"/>
    <s v="HU1 - CFI - Match Contribution"/>
    <n v="-217000"/>
    <n v="-217064"/>
    <n v="-129958"/>
    <s v="501"/>
    <s v="91000"/>
    <s v="0131"/>
    <s v="Sales"/>
    <s v="Matches"/>
    <s v="Ticket Sales"/>
    <x v="3"/>
  </r>
  <r>
    <s v="502-91000-0131"/>
    <s v="HU2 - CFI - Match Contribution"/>
    <n v="-207000"/>
    <n v="-207000"/>
    <n v="-129958"/>
    <s v="502"/>
    <s v="91000"/>
    <s v="0131"/>
    <s v="Sales"/>
    <s v="Matches"/>
    <s v="Ticket Sales"/>
    <x v="3"/>
  </r>
  <r>
    <s v="503-91000-0131"/>
    <s v="HU3 - CFI - Match Contribution"/>
    <n v="-232000"/>
    <n v="-232000"/>
    <n v="-129958"/>
    <s v="503"/>
    <s v="91000"/>
    <s v="0131"/>
    <s v="Sales"/>
    <s v="Matches"/>
    <s v="Ticket Sales"/>
    <x v="3"/>
  </r>
  <r>
    <s v="504-91000-0131"/>
    <s v="HU4 - CFI - Match Contribution"/>
    <n v="-207000"/>
    <n v="-207000"/>
    <n v="-129958"/>
    <s v="504"/>
    <s v="91000"/>
    <s v="0131"/>
    <s v="Sales"/>
    <s v="Matches"/>
    <s v="Ticket Sales"/>
    <x v="3"/>
  </r>
  <r>
    <s v="505-91000-0131"/>
    <s v="HU5 - CFI - Match Contribution"/>
    <n v="0"/>
    <n v="-246000"/>
    <n v="0"/>
    <s v="505"/>
    <s v="91000"/>
    <s v="0131"/>
    <s v="Sales"/>
    <s v="Matches"/>
    <s v="Ticket Sales"/>
    <x v="3"/>
  </r>
  <r>
    <s v="111-41000-0200"/>
    <s v="TM1 - BAR - Food Sales"/>
    <n v="-107417"/>
    <n v="-41392"/>
    <n v="0"/>
    <s v="111"/>
    <s v="41000"/>
    <s v="0200"/>
    <s v="Sales"/>
    <s v="Catering"/>
    <s v="Matches"/>
    <x v="3"/>
  </r>
  <r>
    <s v="112-41000-0200"/>
    <s v="TM2 - BAR - Food Sales"/>
    <n v="-136583"/>
    <n v="-198090"/>
    <n v="0"/>
    <s v="112"/>
    <s v="41000"/>
    <s v="0200"/>
    <s v="Sales"/>
    <s v="Catering"/>
    <s v="Matches"/>
    <x v="3"/>
  </r>
  <r>
    <s v="141-41000-0200"/>
    <s v="OD1 - BAR - Food Sales"/>
    <n v="-29750"/>
    <n v="-67421"/>
    <n v="0"/>
    <s v="141"/>
    <s v="41000"/>
    <s v="0200"/>
    <s v="Sales"/>
    <s v="Catering"/>
    <s v="Matches"/>
    <x v="3"/>
  </r>
  <r>
    <s v="211-41000-0200"/>
    <s v="TT1 - BAR - Food Sales"/>
    <n v="-17500"/>
    <n v="-9193"/>
    <n v="0"/>
    <s v="211"/>
    <s v="41000"/>
    <s v="0200"/>
    <s v="Sales"/>
    <s v="Catering"/>
    <s v="Matches"/>
    <x v="3"/>
  </r>
  <r>
    <s v="212-41000-0200"/>
    <s v="TT2 - BAR - Food Sales"/>
    <n v="-17500"/>
    <n v="-9749"/>
    <n v="0"/>
    <s v="212"/>
    <s v="41000"/>
    <s v="0200"/>
    <s v="Sales"/>
    <s v="Catering"/>
    <s v="Matches"/>
    <x v="3"/>
  </r>
  <r>
    <s v="213-41000-0200"/>
    <s v="TT3 - BAR - Food Sales"/>
    <n v="-17500"/>
    <n v="-11167"/>
    <n v="0"/>
    <s v="213"/>
    <s v="41000"/>
    <s v="0200"/>
    <s v="Sales"/>
    <s v="Catering"/>
    <s v="Matches"/>
    <x v="3"/>
  </r>
  <r>
    <s v="214-41000-0200"/>
    <s v="TT4 - BAR - Food Sales"/>
    <n v="-17500"/>
    <n v="-9711"/>
    <n v="0"/>
    <s v="214"/>
    <s v="41000"/>
    <s v="0200"/>
    <s v="Sales"/>
    <s v="Catering"/>
    <s v="Matches"/>
    <x v="3"/>
  </r>
  <r>
    <s v="215-41000-0200"/>
    <s v="TT5 - BAR - Food Sales"/>
    <n v="-17250"/>
    <n v="0"/>
    <n v="0"/>
    <s v="215"/>
    <s v="41000"/>
    <s v="0200"/>
    <s v="Sales"/>
    <s v="Catering"/>
    <s v="Matches"/>
    <x v="3"/>
  </r>
  <r>
    <s v="230-41000-0200"/>
    <s v="MDX - BAR - Food Sales"/>
    <n v="-120155"/>
    <n v="-47370"/>
    <n v="0"/>
    <s v="230"/>
    <s v="41000"/>
    <s v="0200"/>
    <s v="Sales"/>
    <s v="Catering"/>
    <s v="Matches"/>
    <x v="3"/>
  </r>
  <r>
    <s v="310-41000-0200"/>
    <s v="OMG - BAR - Food Sales"/>
    <n v="-32220"/>
    <n v="-19830"/>
    <n v="0"/>
    <s v="310"/>
    <s v="41000"/>
    <s v="0200"/>
    <s v="Sales"/>
    <s v="Catering"/>
    <s v="Matches"/>
    <x v="3"/>
  </r>
  <r>
    <s v="501-41000-0200"/>
    <s v="HU1 - BAR - Food Sales"/>
    <n v="-13250"/>
    <n v="-17504"/>
    <n v="0"/>
    <s v="501"/>
    <s v="41000"/>
    <s v="0200"/>
    <s v="Sales"/>
    <s v="Catering"/>
    <s v="Matches"/>
    <x v="3"/>
  </r>
  <r>
    <s v="502-41000-0200"/>
    <s v="HU2 - BAR - Food Sales"/>
    <n v="-13250"/>
    <n v="-21095"/>
    <n v="0"/>
    <s v="502"/>
    <s v="41000"/>
    <s v="0200"/>
    <s v="Sales"/>
    <s v="Catering"/>
    <s v="Matches"/>
    <x v="3"/>
  </r>
  <r>
    <s v="503-41000-0200"/>
    <s v="HU3 - BAR - Food Sales"/>
    <n v="-13250"/>
    <n v="-21838"/>
    <n v="0"/>
    <s v="503"/>
    <s v="41000"/>
    <s v="0200"/>
    <s v="Sales"/>
    <s v="Catering"/>
    <s v="Matches"/>
    <x v="3"/>
  </r>
  <r>
    <s v="504-41000-0200"/>
    <s v="HU4 - BAR - Food Sales"/>
    <n v="-13250"/>
    <n v="-23280"/>
    <n v="0"/>
    <s v="504"/>
    <s v="41000"/>
    <s v="0200"/>
    <s v="Sales"/>
    <s v="Catering"/>
    <s v="Matches"/>
    <x v="3"/>
  </r>
  <r>
    <s v="505-41000-0200"/>
    <s v="HU5 - BAR - Food Sales"/>
    <n v="0"/>
    <n v="-23073"/>
    <n v="0"/>
    <s v="505"/>
    <s v="41000"/>
    <s v="0200"/>
    <s v="Sales"/>
    <s v="Catering"/>
    <s v="Matches"/>
    <x v="3"/>
  </r>
  <r>
    <s v="111-42000-0200"/>
    <s v="TM1 - SRD - Food Sales"/>
    <n v="-738937"/>
    <n v="-83284"/>
    <n v="0"/>
    <s v="111"/>
    <s v="42000"/>
    <s v="0200"/>
    <s v="Sales"/>
    <s v="Catering"/>
    <s v="Matches"/>
    <x v="3"/>
  </r>
  <r>
    <s v="112-42000-0200"/>
    <s v="TM2 - SRD - Food Sales"/>
    <n v="-785271"/>
    <n v="-694185"/>
    <n v="0"/>
    <s v="112"/>
    <s v="42000"/>
    <s v="0200"/>
    <s v="Sales"/>
    <s v="Catering"/>
    <s v="Matches"/>
    <x v="3"/>
  </r>
  <r>
    <s v="141-42000-0200"/>
    <s v="OD1 - SRD - Food Sales"/>
    <n v="-200180"/>
    <n v="-138441"/>
    <n v="0"/>
    <s v="141"/>
    <s v="42000"/>
    <s v="0200"/>
    <s v="Sales"/>
    <s v="Catering"/>
    <s v="Matches"/>
    <x v="3"/>
  </r>
  <r>
    <s v="211-42000-0200"/>
    <s v="TT1 - SRD - Food Sales"/>
    <n v="-71582"/>
    <n v="-8475"/>
    <n v="0"/>
    <s v="211"/>
    <s v="42000"/>
    <s v="0200"/>
    <s v="Sales"/>
    <s v="Catering"/>
    <s v="Matches"/>
    <x v="3"/>
  </r>
  <r>
    <s v="212-42000-0200"/>
    <s v="TT2 - SRD - Food Sales"/>
    <n v="-68582"/>
    <n v="-11905"/>
    <n v="0"/>
    <s v="212"/>
    <s v="42000"/>
    <s v="0200"/>
    <s v="Sales"/>
    <s v="Catering"/>
    <s v="Matches"/>
    <x v="3"/>
  </r>
  <r>
    <s v="213-42000-0200"/>
    <s v="TT3 - SRD - Food Sales"/>
    <n v="-68582"/>
    <n v="-13269"/>
    <n v="0"/>
    <s v="213"/>
    <s v="42000"/>
    <s v="0200"/>
    <s v="Sales"/>
    <s v="Catering"/>
    <s v="Matches"/>
    <x v="3"/>
  </r>
  <r>
    <s v="214-42000-0200"/>
    <s v="TT4 - SRD - Food Sales"/>
    <n v="-67739"/>
    <n v="-13709"/>
    <n v="0"/>
    <s v="214"/>
    <s v="42000"/>
    <s v="0200"/>
    <s v="Sales"/>
    <s v="Catering"/>
    <s v="Matches"/>
    <x v="3"/>
  </r>
  <r>
    <s v="215-42000-0200"/>
    <s v="TT5 - SRD - Food Sales"/>
    <n v="-61565"/>
    <n v="0"/>
    <n v="0"/>
    <s v="215"/>
    <s v="42000"/>
    <s v="0200"/>
    <s v="Sales"/>
    <s v="Catering"/>
    <s v="Matches"/>
    <x v="3"/>
  </r>
  <r>
    <s v="230-42000-0200"/>
    <s v="MDX - SRD - Food Sales"/>
    <n v="-99630"/>
    <n v="-30020"/>
    <n v="0"/>
    <s v="230"/>
    <s v="42000"/>
    <s v="0200"/>
    <s v="Sales"/>
    <s v="Catering"/>
    <s v="Matches"/>
    <x v="3"/>
  </r>
  <r>
    <s v="310-42000-0200"/>
    <s v="OMG - SRD - Food Sales"/>
    <n v="-34400"/>
    <n v="-2779"/>
    <n v="0"/>
    <s v="310"/>
    <s v="42000"/>
    <s v="0200"/>
    <s v="Sales"/>
    <s v="Catering"/>
    <s v="Matches"/>
    <x v="3"/>
  </r>
  <r>
    <s v="501-42000-0200"/>
    <s v="HU1 - SRD - Food Sales"/>
    <n v="-90067"/>
    <n v="-16409"/>
    <n v="0"/>
    <s v="501"/>
    <s v="42000"/>
    <s v="0200"/>
    <s v="Sales"/>
    <s v="Catering"/>
    <s v="Matches"/>
    <x v="3"/>
  </r>
  <r>
    <s v="502-42000-0200"/>
    <s v="HU2 - SRD - Food Sales"/>
    <n v="-87067"/>
    <n v="-26477"/>
    <n v="0"/>
    <s v="502"/>
    <s v="42000"/>
    <s v="0200"/>
    <s v="Sales"/>
    <s v="Catering"/>
    <s v="Matches"/>
    <x v="3"/>
  </r>
  <r>
    <s v="503-42000-0200"/>
    <s v="HU3 - SRD - Food Sales"/>
    <n v="-78032"/>
    <n v="-14369"/>
    <n v="0"/>
    <s v="503"/>
    <s v="42000"/>
    <s v="0200"/>
    <s v="Sales"/>
    <s v="Catering"/>
    <s v="Matches"/>
    <x v="3"/>
  </r>
  <r>
    <s v="504-42000-0200"/>
    <s v="HU4 - SRD - Food Sales"/>
    <n v="-78032"/>
    <n v="-31024"/>
    <n v="0"/>
    <s v="504"/>
    <s v="42000"/>
    <s v="0200"/>
    <s v="Sales"/>
    <s v="Catering"/>
    <s v="Matches"/>
    <x v="3"/>
  </r>
  <r>
    <s v="505-42000-0200"/>
    <s v="HU5 - SRD - Food Sales"/>
    <n v="0"/>
    <n v="-40533"/>
    <n v="0"/>
    <s v="505"/>
    <s v="42000"/>
    <s v="0200"/>
    <s v="Sales"/>
    <s v="Catering"/>
    <s v="Matches"/>
    <x v="3"/>
  </r>
  <r>
    <s v="111-43000-0200"/>
    <s v="TM1 - HOS - Food Sales"/>
    <n v="-62300"/>
    <n v="0"/>
    <n v="0"/>
    <s v="111"/>
    <s v="43000"/>
    <s v="0200"/>
    <s v="Sales"/>
    <s v="Matches"/>
    <s v="Hospitality"/>
    <x v="3"/>
  </r>
  <r>
    <s v="112-43000-0200"/>
    <s v="TM2 - HOS - Food Sales"/>
    <n v="-86980"/>
    <n v="-79950"/>
    <n v="0"/>
    <s v="112"/>
    <s v="43000"/>
    <s v="0200"/>
    <s v="Sales"/>
    <s v="Matches"/>
    <s v="Hospitality"/>
    <x v="3"/>
  </r>
  <r>
    <s v="141-43000-0200"/>
    <s v="OD1 - HOS - Food Sales"/>
    <n v="-29040"/>
    <n v="-57806"/>
    <n v="0"/>
    <s v="141"/>
    <s v="43000"/>
    <s v="0200"/>
    <s v="Sales"/>
    <s v="Matches"/>
    <s v="Hospitality"/>
    <x v="3"/>
  </r>
  <r>
    <s v="211-43000-0200"/>
    <s v="TT1 - HOS - Food Sales"/>
    <n v="-7950"/>
    <n v="0"/>
    <n v="0"/>
    <s v="211"/>
    <s v="43000"/>
    <s v="0200"/>
    <s v="Sales"/>
    <s v="Matches"/>
    <s v="Hospitality"/>
    <x v="3"/>
  </r>
  <r>
    <s v="212-43000-0200"/>
    <s v="TT2 - HOS - Food Sales"/>
    <n v="-7950"/>
    <n v="-3015"/>
    <n v="0"/>
    <s v="212"/>
    <s v="43000"/>
    <s v="0200"/>
    <s v="Sales"/>
    <s v="Matches"/>
    <s v="Hospitality"/>
    <x v="3"/>
  </r>
  <r>
    <s v="213-43000-0200"/>
    <s v="TT3 - HOS - Food Sales"/>
    <n v="-7950"/>
    <n v="-4090"/>
    <n v="0"/>
    <s v="213"/>
    <s v="43000"/>
    <s v="0200"/>
    <s v="Sales"/>
    <s v="Matches"/>
    <s v="Hospitality"/>
    <x v="3"/>
  </r>
  <r>
    <s v="214-43000-0200"/>
    <s v="TT4 - HOS - Food Sales"/>
    <n v="-7950"/>
    <n v="-2800"/>
    <n v="0"/>
    <s v="214"/>
    <s v="43000"/>
    <s v="0200"/>
    <s v="Sales"/>
    <s v="Matches"/>
    <s v="Hospitality"/>
    <x v="3"/>
  </r>
  <r>
    <s v="215-43000-0200"/>
    <s v="TT5 - HOS - Food Sales"/>
    <n v="-5500"/>
    <n v="0"/>
    <n v="0"/>
    <s v="215"/>
    <s v="43000"/>
    <s v="0200"/>
    <s v="Sales"/>
    <s v="Matches"/>
    <s v="Hospitality"/>
    <x v="3"/>
  </r>
  <r>
    <s v="501-43000-0200"/>
    <s v="HU1 - HOS - Food Sales"/>
    <n v="-7950"/>
    <n v="-2785"/>
    <n v="0"/>
    <s v="501"/>
    <s v="43000"/>
    <s v="0200"/>
    <s v="Sales"/>
    <s v="Matches"/>
    <s v="Hospitality"/>
    <x v="3"/>
  </r>
  <r>
    <s v="502-43000-0200"/>
    <s v="HU2 - HOS - Food Sales"/>
    <n v="-7950"/>
    <n v="-1305"/>
    <n v="0"/>
    <s v="502"/>
    <s v="43000"/>
    <s v="0200"/>
    <s v="Sales"/>
    <s v="Matches"/>
    <s v="Hospitality"/>
    <x v="3"/>
  </r>
  <r>
    <s v="503-43000-0200"/>
    <s v="HU3 - HOS - Food Sales"/>
    <n v="-5500"/>
    <n v="-1520"/>
    <n v="0"/>
    <s v="503"/>
    <s v="43000"/>
    <s v="0200"/>
    <s v="Sales"/>
    <s v="Matches"/>
    <s v="Hospitality"/>
    <x v="3"/>
  </r>
  <r>
    <s v="504-43000-0200"/>
    <s v="HU4 - HOS - Food Sales"/>
    <n v="-5500"/>
    <n v="-1530"/>
    <n v="0"/>
    <s v="504"/>
    <s v="43000"/>
    <s v="0200"/>
    <s v="Sales"/>
    <s v="Matches"/>
    <s v="Hospitality"/>
    <x v="3"/>
  </r>
  <r>
    <s v="505-43000-0200"/>
    <s v="HU5 - HOS - Food Sales"/>
    <n v="0"/>
    <n v="-2610"/>
    <n v="0"/>
    <s v="505"/>
    <s v="43000"/>
    <s v="0200"/>
    <s v="Sales"/>
    <s v="Matches"/>
    <s v="Hospitality"/>
    <x v="3"/>
  </r>
  <r>
    <s v="000-44000-0200"/>
    <s v="NMA - LTA - Food Sales"/>
    <n v="-303578"/>
    <n v="-71633"/>
    <n v="-38818"/>
    <s v="000"/>
    <s v="44000"/>
    <s v="0200"/>
    <s v="Sales"/>
    <s v="Catering"/>
    <s v="Tavern"/>
    <x v="3"/>
  </r>
  <r>
    <s v="000-45000-0200"/>
    <s v="NMA - ICB - Food Sales"/>
    <n v="-55500"/>
    <n v="0"/>
    <n v="-15824"/>
    <s v="000"/>
    <s v="45000"/>
    <s v="0200"/>
    <s v="Sales"/>
    <s v="Catering"/>
    <s v="ICC Bar"/>
    <x v="3"/>
  </r>
  <r>
    <s v="000-46000-0200"/>
    <s v="NMA - EVE - Food Sales"/>
    <n v="-1020000"/>
    <n v="-348493"/>
    <n v="-173282"/>
    <s v="000"/>
    <s v="46000"/>
    <s v="0200"/>
    <s v="Sales"/>
    <s v="Catering"/>
    <s v="Events"/>
    <x v="3"/>
  </r>
  <r>
    <s v="000-47000-0200"/>
    <s v="NMA - PDR - Food Sales"/>
    <n v="-209864"/>
    <n v="-42521"/>
    <n v="-37240"/>
    <s v="000"/>
    <s v="47000"/>
    <s v="0200"/>
    <s v="Sales"/>
    <s v="PDR"/>
    <s v="PDR"/>
    <x v="3"/>
  </r>
  <r>
    <s v="111-41000-0210"/>
    <s v="TM1 - BAR - Drink Sales"/>
    <n v="-1128917"/>
    <n v="-137066"/>
    <n v="0"/>
    <s v="111"/>
    <s v="41000"/>
    <s v="0210"/>
    <s v="Sales"/>
    <s v="Catering"/>
    <s v="Matches"/>
    <x v="3"/>
  </r>
  <r>
    <s v="112-41000-0210"/>
    <s v="TM2 - BAR - Drink Sales"/>
    <n v="-1434083"/>
    <n v="-1672341"/>
    <n v="0"/>
    <s v="112"/>
    <s v="41000"/>
    <s v="0210"/>
    <s v="Sales"/>
    <s v="Catering"/>
    <s v="Matches"/>
    <x v="3"/>
  </r>
  <r>
    <s v="141-41000-0210"/>
    <s v="OD1 - BAR - Drink Sales"/>
    <n v="-267667"/>
    <n v="-172651"/>
    <n v="0"/>
    <s v="141"/>
    <s v="41000"/>
    <s v="0210"/>
    <s v="Sales"/>
    <s v="Catering"/>
    <s v="Matches"/>
    <x v="3"/>
  </r>
  <r>
    <s v="211-41000-0210"/>
    <s v="TT1 - BAR - Drink Sales"/>
    <n v="-188417"/>
    <n v="-24400"/>
    <n v="0"/>
    <s v="211"/>
    <s v="41000"/>
    <s v="0210"/>
    <s v="Sales"/>
    <s v="Catering"/>
    <s v="Matches"/>
    <x v="3"/>
  </r>
  <r>
    <s v="212-41000-0210"/>
    <s v="TT2 - BAR - Drink Sales"/>
    <n v="-160250"/>
    <n v="-26682"/>
    <n v="0"/>
    <s v="212"/>
    <s v="41000"/>
    <s v="0210"/>
    <s v="Sales"/>
    <s v="Catering"/>
    <s v="Matches"/>
    <x v="3"/>
  </r>
  <r>
    <s v="213-41000-0210"/>
    <s v="TT3 - BAR - Drink Sales"/>
    <n v="-160250"/>
    <n v="-28231"/>
    <n v="0"/>
    <s v="213"/>
    <s v="41000"/>
    <s v="0210"/>
    <s v="Sales"/>
    <s v="Catering"/>
    <s v="Matches"/>
    <x v="3"/>
  </r>
  <r>
    <s v="214-41000-0210"/>
    <s v="TT4 - BAR - Drink Sales"/>
    <n v="-188417"/>
    <n v="-41555"/>
    <n v="0"/>
    <s v="214"/>
    <s v="41000"/>
    <s v="0210"/>
    <s v="Sales"/>
    <s v="Catering"/>
    <s v="Matches"/>
    <x v="3"/>
  </r>
  <r>
    <s v="215-41000-0210"/>
    <s v="TT5 - BAR - Drink Sales"/>
    <n v="-138250"/>
    <n v="0"/>
    <n v="0"/>
    <s v="215"/>
    <s v="41000"/>
    <s v="0210"/>
    <s v="Sales"/>
    <s v="Catering"/>
    <s v="Matches"/>
    <x v="3"/>
  </r>
  <r>
    <s v="230-41000-0210"/>
    <s v="MDX - BAR - Drink Sales"/>
    <n v="-169500"/>
    <n v="-70280"/>
    <n v="0"/>
    <s v="230"/>
    <s v="41000"/>
    <s v="0210"/>
    <s v="Sales"/>
    <s v="Catering"/>
    <s v="Matches"/>
    <x v="3"/>
  </r>
  <r>
    <s v="310-41000-0210"/>
    <s v="OMG - BAR - Drink Sales"/>
    <n v="-64330"/>
    <n v="-28117"/>
    <n v="0"/>
    <s v="310"/>
    <s v="41000"/>
    <s v="0210"/>
    <s v="Sales"/>
    <s v="Catering"/>
    <s v="Matches"/>
    <x v="3"/>
  </r>
  <r>
    <s v="501-41000-0210"/>
    <s v="HU1 - BAR - Drink Sales"/>
    <n v="-103417"/>
    <n v="-74174"/>
    <n v="0"/>
    <s v="501"/>
    <s v="41000"/>
    <s v="0210"/>
    <s v="Sales"/>
    <s v="Catering"/>
    <s v="Matches"/>
    <x v="3"/>
  </r>
  <r>
    <s v="502-41000-0210"/>
    <s v="HU2 - BAR - Drink Sales"/>
    <n v="-103417"/>
    <n v="-165736"/>
    <n v="0"/>
    <s v="502"/>
    <s v="41000"/>
    <s v="0210"/>
    <s v="Sales"/>
    <s v="Catering"/>
    <s v="Matches"/>
    <x v="3"/>
  </r>
  <r>
    <s v="503-41000-0210"/>
    <s v="HU3 - BAR - Drink Sales"/>
    <n v="-106583"/>
    <n v="-169444"/>
    <n v="0"/>
    <s v="503"/>
    <s v="41000"/>
    <s v="0210"/>
    <s v="Sales"/>
    <s v="Catering"/>
    <s v="Matches"/>
    <x v="3"/>
  </r>
  <r>
    <s v="504-41000-0210"/>
    <s v="HU4 - BAR - Drink Sales"/>
    <n v="-106583"/>
    <n v="-180803"/>
    <n v="0"/>
    <s v="504"/>
    <s v="41000"/>
    <s v="0210"/>
    <s v="Sales"/>
    <s v="Catering"/>
    <s v="Matches"/>
    <x v="3"/>
  </r>
  <r>
    <s v="505-41000-0210"/>
    <s v="HU5 - BAR - Drink Sales"/>
    <n v="0"/>
    <n v="-212625"/>
    <n v="0"/>
    <s v="505"/>
    <s v="41000"/>
    <s v="0210"/>
    <s v="Sales"/>
    <s v="Catering"/>
    <s v="Matches"/>
    <x v="3"/>
  </r>
  <r>
    <s v="111-42000-0210"/>
    <s v="TM1 - SRD - Drink Sales"/>
    <n v="-339222"/>
    <n v="-80031"/>
    <n v="0"/>
    <s v="111"/>
    <s v="42000"/>
    <s v="0210"/>
    <s v="Sales"/>
    <s v="Catering"/>
    <s v="Matches"/>
    <x v="3"/>
  </r>
  <r>
    <s v="112-42000-0210"/>
    <s v="TM2 - SRD - Drink Sales"/>
    <n v="-363635"/>
    <n v="-395339"/>
    <n v="0"/>
    <s v="112"/>
    <s v="42000"/>
    <s v="0210"/>
    <s v="Sales"/>
    <s v="Catering"/>
    <s v="Matches"/>
    <x v="3"/>
  </r>
  <r>
    <s v="141-42000-0210"/>
    <s v="OD1 - SRD - Drink Sales"/>
    <n v="-103340"/>
    <n v="-75163"/>
    <n v="0"/>
    <s v="141"/>
    <s v="42000"/>
    <s v="0210"/>
    <s v="Sales"/>
    <s v="Catering"/>
    <s v="Matches"/>
    <x v="3"/>
  </r>
  <r>
    <s v="211-42000-0210"/>
    <s v="TT1 - SRD - Drink Sales"/>
    <n v="-54447"/>
    <n v="-10130"/>
    <n v="0"/>
    <s v="211"/>
    <s v="42000"/>
    <s v="0210"/>
    <s v="Sales"/>
    <s v="Catering"/>
    <s v="Matches"/>
    <x v="3"/>
  </r>
  <r>
    <s v="212-42000-0210"/>
    <s v="TT2 - SRD - Drink Sales"/>
    <n v="-51447"/>
    <n v="-13746"/>
    <n v="0"/>
    <s v="212"/>
    <s v="42000"/>
    <s v="0210"/>
    <s v="Sales"/>
    <s v="Catering"/>
    <s v="Matches"/>
    <x v="3"/>
  </r>
  <r>
    <s v="213-42000-0210"/>
    <s v="TT3 - SRD - Drink Sales"/>
    <n v="-51447"/>
    <n v="-13750"/>
    <n v="0"/>
    <s v="213"/>
    <s v="42000"/>
    <s v="0210"/>
    <s v="Sales"/>
    <s v="Catering"/>
    <s v="Matches"/>
    <x v="3"/>
  </r>
  <r>
    <s v="214-42000-0210"/>
    <s v="TT4 - SRD - Drink Sales"/>
    <n v="-51207"/>
    <n v="-14565"/>
    <n v="0"/>
    <s v="214"/>
    <s v="42000"/>
    <s v="0210"/>
    <s v="Sales"/>
    <s v="Catering"/>
    <s v="Matches"/>
    <x v="3"/>
  </r>
  <r>
    <s v="215-42000-0210"/>
    <s v="TT5 - SRD - Drink Sales"/>
    <n v="-46665"/>
    <n v="0"/>
    <n v="0"/>
    <s v="215"/>
    <s v="42000"/>
    <s v="0210"/>
    <s v="Sales"/>
    <s v="Catering"/>
    <s v="Matches"/>
    <x v="3"/>
  </r>
  <r>
    <s v="230-42000-0210"/>
    <s v="MDX - SRD - Drink Sales"/>
    <n v="-39060"/>
    <n v="-11900"/>
    <n v="0"/>
    <s v="230"/>
    <s v="42000"/>
    <s v="0210"/>
    <s v="Sales"/>
    <s v="Catering"/>
    <s v="Matches"/>
    <x v="3"/>
  </r>
  <r>
    <s v="310-42000-0210"/>
    <s v="OMG - SRD - Drink Sales"/>
    <n v="-1405"/>
    <n v="-871"/>
    <n v="0"/>
    <s v="310"/>
    <s v="42000"/>
    <s v="0210"/>
    <s v="Sales"/>
    <s v="Catering"/>
    <s v="Matches"/>
    <x v="3"/>
  </r>
  <r>
    <s v="501-42000-0210"/>
    <s v="HU1 - SRD - Drink Sales"/>
    <n v="-62672"/>
    <n v="-11773"/>
    <n v="0"/>
    <s v="501"/>
    <s v="42000"/>
    <s v="0210"/>
    <s v="Sales"/>
    <s v="Catering"/>
    <s v="Matches"/>
    <x v="3"/>
  </r>
  <r>
    <s v="502-42000-0210"/>
    <s v="HU2 - SRD - Drink Sales"/>
    <n v="-59672"/>
    <n v="-24516"/>
    <n v="0"/>
    <s v="502"/>
    <s v="42000"/>
    <s v="0210"/>
    <s v="Sales"/>
    <s v="Catering"/>
    <s v="Matches"/>
    <x v="3"/>
  </r>
  <r>
    <s v="503-42000-0210"/>
    <s v="HU3 - SRD - Drink Sales"/>
    <n v="-53993"/>
    <n v="-15930"/>
    <n v="0"/>
    <s v="503"/>
    <s v="42000"/>
    <s v="0210"/>
    <s v="Sales"/>
    <s v="Catering"/>
    <s v="Matches"/>
    <x v="3"/>
  </r>
  <r>
    <s v="504-42000-0210"/>
    <s v="HU4 - SRD - Drink Sales"/>
    <n v="-53993"/>
    <n v="-30180"/>
    <n v="0"/>
    <s v="504"/>
    <s v="42000"/>
    <s v="0210"/>
    <s v="Sales"/>
    <s v="Catering"/>
    <s v="Matches"/>
    <x v="3"/>
  </r>
  <r>
    <s v="505-42000-0210"/>
    <s v="HU5 - SRD - Drink Sales"/>
    <n v="0"/>
    <n v="-39060"/>
    <n v="0"/>
    <s v="505"/>
    <s v="42000"/>
    <s v="0210"/>
    <s v="Sales"/>
    <s v="Catering"/>
    <s v="Matches"/>
    <x v="3"/>
  </r>
  <r>
    <s v="111-43000-0210"/>
    <s v="TM1 - HOS - Drink Sales"/>
    <n v="-47300"/>
    <n v="0"/>
    <n v="0"/>
    <s v="111"/>
    <s v="43000"/>
    <s v="0210"/>
    <s v="Sales"/>
    <s v="Matches"/>
    <s v="Hospitality"/>
    <x v="3"/>
  </r>
  <r>
    <s v="112-43000-0210"/>
    <s v="TM2 - HOS - Drink Sales"/>
    <n v="-67200"/>
    <n v="-64855"/>
    <n v="0"/>
    <s v="112"/>
    <s v="43000"/>
    <s v="0210"/>
    <s v="Sales"/>
    <s v="Matches"/>
    <s v="Hospitality"/>
    <x v="3"/>
  </r>
  <r>
    <s v="141-43000-0210"/>
    <s v="OD1 - HOS - Drink Sales"/>
    <n v="-22600"/>
    <n v="-47788"/>
    <n v="0"/>
    <s v="141"/>
    <s v="43000"/>
    <s v="0210"/>
    <s v="Sales"/>
    <s v="Matches"/>
    <s v="Hospitality"/>
    <x v="3"/>
  </r>
  <r>
    <s v="211-43000-0210"/>
    <s v="TT1 - HOS - Drink Sales"/>
    <n v="-6960"/>
    <n v="0"/>
    <n v="0"/>
    <s v="211"/>
    <s v="43000"/>
    <s v="0210"/>
    <s v="Sales"/>
    <s v="Matches"/>
    <s v="Hospitality"/>
    <x v="3"/>
  </r>
  <r>
    <s v="212-43000-0210"/>
    <s v="TT2 - HOS - Drink Sales"/>
    <n v="-6960"/>
    <n v="-2680"/>
    <n v="0"/>
    <s v="212"/>
    <s v="43000"/>
    <s v="0210"/>
    <s v="Sales"/>
    <s v="Matches"/>
    <s v="Hospitality"/>
    <x v="3"/>
  </r>
  <r>
    <s v="213-43000-0210"/>
    <s v="TT3 - HOS - Drink Sales"/>
    <n v="-6960"/>
    <n v="-3520"/>
    <n v="0"/>
    <s v="213"/>
    <s v="43000"/>
    <s v="0210"/>
    <s v="Sales"/>
    <s v="Matches"/>
    <s v="Hospitality"/>
    <x v="3"/>
  </r>
  <r>
    <s v="214-43000-0210"/>
    <s v="TT4 - HOS - Drink Sales"/>
    <n v="-6960"/>
    <n v="-2489"/>
    <n v="0"/>
    <s v="214"/>
    <s v="43000"/>
    <s v="0210"/>
    <s v="Sales"/>
    <s v="Matches"/>
    <s v="Hospitality"/>
    <x v="3"/>
  </r>
  <r>
    <s v="215-43000-0210"/>
    <s v="TT5 - HOS - Drink Sales"/>
    <n v="-4800"/>
    <n v="0"/>
    <n v="0"/>
    <s v="215"/>
    <s v="43000"/>
    <s v="0210"/>
    <s v="Sales"/>
    <s v="Matches"/>
    <s v="Hospitality"/>
    <x v="3"/>
  </r>
  <r>
    <s v="501-43000-0210"/>
    <s v="HU1 - HOS - Drink Sales"/>
    <n v="-6960"/>
    <n v="-2476"/>
    <n v="0"/>
    <s v="501"/>
    <s v="43000"/>
    <s v="0210"/>
    <s v="Sales"/>
    <s v="Matches"/>
    <s v="Hospitality"/>
    <x v="3"/>
  </r>
  <r>
    <s v="502-43000-0210"/>
    <s v="HU2 - HOS - Drink Sales"/>
    <n v="-6960"/>
    <n v="-1160"/>
    <n v="0"/>
    <s v="502"/>
    <s v="43000"/>
    <s v="0210"/>
    <s v="Sales"/>
    <s v="Matches"/>
    <s v="Hospitality"/>
    <x v="3"/>
  </r>
  <r>
    <s v="503-43000-0210"/>
    <s v="HU3 - HOS - Drink Sales"/>
    <n v="-4800"/>
    <n v="-1240"/>
    <n v="0"/>
    <s v="503"/>
    <s v="43000"/>
    <s v="0210"/>
    <s v="Sales"/>
    <s v="Matches"/>
    <s v="Hospitality"/>
    <x v="3"/>
  </r>
  <r>
    <s v="504-43000-0210"/>
    <s v="HU4 - HOS - Drink Sales"/>
    <n v="-4800"/>
    <n v="-1360"/>
    <n v="0"/>
    <s v="504"/>
    <s v="43000"/>
    <s v="0210"/>
    <s v="Sales"/>
    <s v="Matches"/>
    <s v="Hospitality"/>
    <x v="3"/>
  </r>
  <r>
    <s v="505-43000-0210"/>
    <s v="HU5 - HOS - Drink Sales"/>
    <n v="0"/>
    <n v="-2320"/>
    <n v="0"/>
    <s v="505"/>
    <s v="43000"/>
    <s v="0210"/>
    <s v="Sales"/>
    <s v="Matches"/>
    <s v="Hospitality"/>
    <x v="3"/>
  </r>
  <r>
    <s v="000-44000-0210"/>
    <s v="NMA - LTA - Drink Sales"/>
    <n v="-436673"/>
    <n v="-138832"/>
    <n v="-46849"/>
    <s v="000"/>
    <s v="44000"/>
    <s v="0210"/>
    <s v="Sales"/>
    <s v="Catering"/>
    <s v="Tavern"/>
    <x v="3"/>
  </r>
  <r>
    <s v="000-45000-0210"/>
    <s v="NMA - ICB - Drink Sales"/>
    <n v="-65500"/>
    <n v="0"/>
    <n v="-14669"/>
    <s v="000"/>
    <s v="45000"/>
    <s v="0210"/>
    <s v="Sales"/>
    <s v="Catering"/>
    <s v="ICC Bar"/>
    <x v="3"/>
  </r>
  <r>
    <s v="000-46000-0210"/>
    <s v="NMA - EVE - Drink Sales"/>
    <n v="-390000"/>
    <n v="-133793"/>
    <n v="-67978"/>
    <s v="000"/>
    <s v="46000"/>
    <s v="0210"/>
    <s v="Sales"/>
    <s v="Catering"/>
    <s v="Events"/>
    <x v="3"/>
  </r>
  <r>
    <s v="000-47000-0210"/>
    <s v="NMA - PDR - Drink Sales"/>
    <n v="-41230"/>
    <n v="-5630"/>
    <n v="-9316"/>
    <s v="000"/>
    <s v="47000"/>
    <s v="0210"/>
    <s v="Sales"/>
    <s v="PDR"/>
    <s v="PDR"/>
    <x v="3"/>
  </r>
  <r>
    <s v="000-49000-0210"/>
    <s v="NMA - CEV - Drink Sales"/>
    <n v="-11845"/>
    <n v="-32115"/>
    <n v="-151"/>
    <s v="000"/>
    <s v="49000"/>
    <s v="0210"/>
    <s v="Sales"/>
    <s v="Catering"/>
    <s v="Events"/>
    <x v="3"/>
  </r>
  <r>
    <s v="111-42000-0220"/>
    <s v="TM1 - SRD - Packages Premium"/>
    <n v="-3300"/>
    <n v="0"/>
    <n v="0"/>
    <s v="111"/>
    <s v="42000"/>
    <s v="0220"/>
    <s v="Sales"/>
    <s v="Catering"/>
    <s v="Matches"/>
    <x v="3"/>
  </r>
  <r>
    <s v="112-42000-0220"/>
    <s v="TM2 - SRD - Packages Premium"/>
    <n v="-6600"/>
    <n v="0"/>
    <n v="0"/>
    <s v="112"/>
    <s v="42000"/>
    <s v="0220"/>
    <s v="Sales"/>
    <s v="Catering"/>
    <s v="Matches"/>
    <x v="3"/>
  </r>
  <r>
    <s v="141-42000-0220"/>
    <s v="OD1 - SRD - Packages Premium"/>
    <n v="-3300"/>
    <n v="0"/>
    <n v="0"/>
    <s v="141"/>
    <s v="42000"/>
    <s v="0220"/>
    <s v="Sales"/>
    <s v="Catering"/>
    <s v="Matches"/>
    <x v="3"/>
  </r>
  <r>
    <s v="111-43000-0220"/>
    <s v="TM1 - HOS - Packages Premium"/>
    <n v="-605434"/>
    <n v="0"/>
    <n v="0"/>
    <s v="111"/>
    <s v="43000"/>
    <s v="0220"/>
    <s v="Sales"/>
    <s v="Matches"/>
    <s v="Hospitality"/>
    <x v="3"/>
  </r>
  <r>
    <s v="112-43000-0220"/>
    <s v="TM2 - HOS - Packages Premium"/>
    <n v="-1451054"/>
    <n v="-1735058"/>
    <n v="0"/>
    <s v="112"/>
    <s v="43000"/>
    <s v="0220"/>
    <s v="Sales"/>
    <s v="Matches"/>
    <s v="Hospitality"/>
    <x v="3"/>
  </r>
  <r>
    <s v="141-43000-0220"/>
    <s v="OD1 - HOS - Packages Premium"/>
    <n v="-768586"/>
    <n v="-212420"/>
    <n v="0"/>
    <s v="141"/>
    <s v="43000"/>
    <s v="0220"/>
    <s v="Sales"/>
    <s v="Matches"/>
    <s v="Hospitality"/>
    <x v="3"/>
  </r>
  <r>
    <s v="211-43000-0220"/>
    <s v="TT1 - HOS - Packages Premium"/>
    <n v="-15916"/>
    <n v="0"/>
    <n v="0"/>
    <s v="211"/>
    <s v="43000"/>
    <s v="0220"/>
    <s v="Sales"/>
    <s v="Matches"/>
    <s v="Hospitality"/>
    <x v="3"/>
  </r>
  <r>
    <s v="212-43000-0220"/>
    <s v="TT2 - HOS - Packages Premium"/>
    <n v="-15916"/>
    <n v="-8021"/>
    <n v="0"/>
    <s v="212"/>
    <s v="43000"/>
    <s v="0220"/>
    <s v="Sales"/>
    <s v="Matches"/>
    <s v="Hospitality"/>
    <x v="3"/>
  </r>
  <r>
    <s v="213-43000-0220"/>
    <s v="TT3 - HOS - Packages Premium"/>
    <n v="-15916"/>
    <n v="-10024"/>
    <n v="0"/>
    <s v="213"/>
    <s v="43000"/>
    <s v="0220"/>
    <s v="Sales"/>
    <s v="Matches"/>
    <s v="Hospitality"/>
    <x v="3"/>
  </r>
  <r>
    <s v="214-43000-0220"/>
    <s v="TT4 - HOS - Packages Premium"/>
    <n v="-15916"/>
    <n v="-7015"/>
    <n v="0"/>
    <s v="214"/>
    <s v="43000"/>
    <s v="0220"/>
    <s v="Sales"/>
    <s v="Matches"/>
    <s v="Hospitality"/>
    <x v="3"/>
  </r>
  <r>
    <s v="215-43000-0220"/>
    <s v="TT5 - HOS - Packages Premium"/>
    <n v="-11080"/>
    <n v="0"/>
    <n v="0"/>
    <s v="215"/>
    <s v="43000"/>
    <s v="0220"/>
    <s v="Sales"/>
    <s v="Matches"/>
    <s v="Hospitality"/>
    <x v="3"/>
  </r>
  <r>
    <s v="501-43000-0220"/>
    <s v="HU1 - HOS - Packages Premium"/>
    <n v="-15916"/>
    <n v="-5474"/>
    <n v="0"/>
    <s v="501"/>
    <s v="43000"/>
    <s v="0220"/>
    <s v="Sales"/>
    <s v="Matches"/>
    <s v="Hospitality"/>
    <x v="3"/>
  </r>
  <r>
    <s v="502-43000-0220"/>
    <s v="HU2 - HOS - Packages Premium"/>
    <n v="-15916"/>
    <n v="-3997"/>
    <n v="0"/>
    <s v="502"/>
    <s v="43000"/>
    <s v="0220"/>
    <s v="Sales"/>
    <s v="Matches"/>
    <s v="Hospitality"/>
    <x v="3"/>
  </r>
  <r>
    <s v="503-43000-0220"/>
    <s v="HU3 - HOS - Packages Premium"/>
    <n v="-11080"/>
    <n v="-4425"/>
    <n v="0"/>
    <s v="503"/>
    <s v="43000"/>
    <s v="0220"/>
    <s v="Sales"/>
    <s v="Matches"/>
    <s v="Hospitality"/>
    <x v="3"/>
  </r>
  <r>
    <s v="504-43000-0220"/>
    <s v="HU4 - HOS - Packages Premium"/>
    <n v="-11080"/>
    <n v="-3644"/>
    <n v="0"/>
    <s v="504"/>
    <s v="43000"/>
    <s v="0220"/>
    <s v="Sales"/>
    <s v="Matches"/>
    <s v="Hospitality"/>
    <x v="3"/>
  </r>
  <r>
    <s v="505-43000-0220"/>
    <s v="HU5 - HOS - Packages Premium"/>
    <n v="0"/>
    <n v="-14662"/>
    <n v="0"/>
    <s v="505"/>
    <s v="43000"/>
    <s v="0220"/>
    <s v="Sales"/>
    <s v="Matches"/>
    <s v="Hospitality"/>
    <x v="3"/>
  </r>
  <r>
    <s v="111-43000-0221"/>
    <s v="TM1 - HOS - Packages Ticket Offset"/>
    <n v="124817"/>
    <n v="0"/>
    <n v="0"/>
    <s v="111"/>
    <s v="43000"/>
    <s v="0221"/>
    <s v="Sales"/>
    <s v="Matches"/>
    <s v="Hospitality"/>
    <x v="3"/>
  </r>
  <r>
    <s v="112-43000-0221"/>
    <s v="TM2 - HOS - Packages Ticket Offset"/>
    <n v="224817"/>
    <n v="345225"/>
    <n v="0"/>
    <s v="112"/>
    <s v="43000"/>
    <s v="0221"/>
    <s v="Sales"/>
    <s v="Matches"/>
    <s v="Hospitality"/>
    <x v="3"/>
  </r>
  <r>
    <s v="141-43000-0221"/>
    <s v="OD1 - HOS - Packages Ticket Offset"/>
    <n v="113633"/>
    <n v="83704"/>
    <n v="0"/>
    <s v="141"/>
    <s v="43000"/>
    <s v="0221"/>
    <s v="Sales"/>
    <s v="Matches"/>
    <s v="Hospitality"/>
    <x v="3"/>
  </r>
  <r>
    <s v="211-43000-0221"/>
    <s v="TT1 - HOS - Packages Ticket Offset"/>
    <n v="4350"/>
    <n v="0"/>
    <n v="0"/>
    <s v="211"/>
    <s v="43000"/>
    <s v="0221"/>
    <s v="Sales"/>
    <s v="Matches"/>
    <s v="Hospitality"/>
    <x v="3"/>
  </r>
  <r>
    <s v="212-43000-0221"/>
    <s v="TT2 - HOS - Packages Ticket Offset"/>
    <n v="4350"/>
    <n v="896"/>
    <n v="0"/>
    <s v="212"/>
    <s v="43000"/>
    <s v="0221"/>
    <s v="Sales"/>
    <s v="Matches"/>
    <s v="Hospitality"/>
    <x v="3"/>
  </r>
  <r>
    <s v="213-43000-0221"/>
    <s v="TT3 - HOS - Packages Ticket Offset"/>
    <n v="4350"/>
    <n v="1417"/>
    <n v="0"/>
    <s v="213"/>
    <s v="43000"/>
    <s v="0221"/>
    <s v="Sales"/>
    <s v="Matches"/>
    <s v="Hospitality"/>
    <x v="3"/>
  </r>
  <r>
    <s v="214-43000-0221"/>
    <s v="TT4 - HOS - Packages Ticket Offset"/>
    <n v="4350"/>
    <n v="1042"/>
    <n v="0"/>
    <s v="214"/>
    <s v="43000"/>
    <s v="0221"/>
    <s v="Sales"/>
    <s v="Matches"/>
    <s v="Hospitality"/>
    <x v="3"/>
  </r>
  <r>
    <s v="215-43000-0221"/>
    <s v="TT5 - HOS - Packages Ticket Offset"/>
    <n v="3000"/>
    <n v="0"/>
    <n v="0"/>
    <s v="215"/>
    <s v="43000"/>
    <s v="0221"/>
    <s v="Sales"/>
    <s v="Matches"/>
    <s v="Hospitality"/>
    <x v="3"/>
  </r>
  <r>
    <s v="501-43000-0221"/>
    <s v="HU1 - HOS - Packages Ticket Offset"/>
    <n v="4350"/>
    <n v="1050"/>
    <n v="0"/>
    <s v="501"/>
    <s v="43000"/>
    <s v="0221"/>
    <s v="Sales"/>
    <s v="Matches"/>
    <s v="Hospitality"/>
    <x v="3"/>
  </r>
  <r>
    <s v="502-43000-0221"/>
    <s v="HU2 - HOS - Packages Ticket Offset"/>
    <n v="4350"/>
    <n v="338"/>
    <n v="0"/>
    <s v="502"/>
    <s v="43000"/>
    <s v="0221"/>
    <s v="Sales"/>
    <s v="Matches"/>
    <s v="Hospitality"/>
    <x v="3"/>
  </r>
  <r>
    <s v="503-43000-0221"/>
    <s v="HU3 - HOS - Packages Ticket Offset"/>
    <n v="3000"/>
    <n v="775"/>
    <n v="0"/>
    <s v="503"/>
    <s v="43000"/>
    <s v="0221"/>
    <s v="Sales"/>
    <s v="Matches"/>
    <s v="Hospitality"/>
    <x v="3"/>
  </r>
  <r>
    <s v="504-43000-0221"/>
    <s v="HU4 - HOS - Packages Ticket Offset"/>
    <n v="3000"/>
    <n v="850"/>
    <n v="0"/>
    <s v="504"/>
    <s v="43000"/>
    <s v="0221"/>
    <s v="Sales"/>
    <s v="Matches"/>
    <s v="Hospitality"/>
    <x v="3"/>
  </r>
  <r>
    <s v="505-43000-0221"/>
    <s v="HU5 - HOS - Packages Ticket Offset"/>
    <n v="0"/>
    <n v="2417"/>
    <n v="0"/>
    <s v="505"/>
    <s v="43000"/>
    <s v="0221"/>
    <s v="Sales"/>
    <s v="Matches"/>
    <s v="Hospitality"/>
    <x v="3"/>
  </r>
  <r>
    <s v="000-46000-0230"/>
    <s v="NMA - EVE - Room Hire"/>
    <n v="-772000"/>
    <n v="-262675"/>
    <n v="-113198"/>
    <s v="000"/>
    <s v="46000"/>
    <s v="0230"/>
    <s v="Sales"/>
    <s v="Catering"/>
    <s v="Events"/>
    <x v="3"/>
  </r>
  <r>
    <s v="000-47000-0230"/>
    <s v="NMA - PDR - Room Hire"/>
    <n v="-26000"/>
    <n v="-4500"/>
    <n v="-6000"/>
    <s v="000"/>
    <s v="47000"/>
    <s v="0230"/>
    <s v="Sales"/>
    <s v="PDR"/>
    <s v="PDR"/>
    <x v="3"/>
  </r>
  <r>
    <s v="111-41000-0240"/>
    <s v="TM1 - BAR - Concessionaires Income"/>
    <n v="-101264"/>
    <n v="-15091"/>
    <n v="0"/>
    <s v="111"/>
    <s v="41000"/>
    <s v="0240"/>
    <s v="Sales"/>
    <s v="Catering"/>
    <s v="Matches"/>
    <x v="3"/>
  </r>
  <r>
    <s v="112-41000-0240"/>
    <s v="TM2 - BAR - Concessionaires Income"/>
    <n v="-115338"/>
    <n v="-178064"/>
    <n v="0"/>
    <s v="112"/>
    <s v="41000"/>
    <s v="0240"/>
    <s v="Sales"/>
    <s v="Catering"/>
    <s v="Matches"/>
    <x v="3"/>
  </r>
  <r>
    <s v="141-41000-0240"/>
    <s v="OD1 - BAR - Concessionaires Income"/>
    <n v="-27058"/>
    <n v="-28180"/>
    <n v="0"/>
    <s v="141"/>
    <s v="41000"/>
    <s v="0240"/>
    <s v="Sales"/>
    <s v="Catering"/>
    <s v="Matches"/>
    <x v="3"/>
  </r>
  <r>
    <s v="211-41000-0240"/>
    <s v="TT1 - BAR - Concessionaires Income"/>
    <n v="-23083"/>
    <n v="-1582"/>
    <n v="0"/>
    <s v="211"/>
    <s v="41000"/>
    <s v="0240"/>
    <s v="Sales"/>
    <s v="Catering"/>
    <s v="Matches"/>
    <x v="3"/>
  </r>
  <r>
    <s v="212-41000-0240"/>
    <s v="TT2 - BAR - Concessionaires Income"/>
    <n v="-19391"/>
    <n v="-1498"/>
    <n v="0"/>
    <s v="212"/>
    <s v="41000"/>
    <s v="0240"/>
    <s v="Sales"/>
    <s v="Catering"/>
    <s v="Matches"/>
    <x v="3"/>
  </r>
  <r>
    <s v="213-41000-0240"/>
    <s v="TT3 - BAR - Concessionaires Income"/>
    <n v="-19391"/>
    <n v="-1499"/>
    <n v="0"/>
    <s v="213"/>
    <s v="41000"/>
    <s v="0240"/>
    <s v="Sales"/>
    <s v="Catering"/>
    <s v="Matches"/>
    <x v="3"/>
  </r>
  <r>
    <s v="214-41000-0240"/>
    <s v="TT4 - BAR - Concessionaires Income"/>
    <n v="-22362"/>
    <n v="-2473"/>
    <n v="0"/>
    <s v="214"/>
    <s v="41000"/>
    <s v="0240"/>
    <s v="Sales"/>
    <s v="Catering"/>
    <s v="Matches"/>
    <x v="3"/>
  </r>
  <r>
    <s v="215-41000-0240"/>
    <s v="TT5 - BAR - Concessionaires Income"/>
    <n v="-16373"/>
    <n v="0"/>
    <n v="0"/>
    <s v="215"/>
    <s v="41000"/>
    <s v="0240"/>
    <s v="Sales"/>
    <s v="Catering"/>
    <s v="Matches"/>
    <x v="3"/>
  </r>
  <r>
    <s v="501-41000-0240"/>
    <s v="HU1 - BAR - Concessionaires Income"/>
    <n v="-18708"/>
    <n v="-20921"/>
    <n v="0"/>
    <s v="501"/>
    <s v="41000"/>
    <s v="0240"/>
    <s v="Sales"/>
    <s v="Catering"/>
    <s v="Matches"/>
    <x v="3"/>
  </r>
  <r>
    <s v="502-41000-0240"/>
    <s v="HU2 - BAR - Concessionaires Income"/>
    <n v="-18708"/>
    <n v="-25710"/>
    <n v="0"/>
    <s v="502"/>
    <s v="41000"/>
    <s v="0240"/>
    <s v="Sales"/>
    <s v="Catering"/>
    <s v="Matches"/>
    <x v="3"/>
  </r>
  <r>
    <s v="503-41000-0240"/>
    <s v="HU3 - BAR - Concessionaires Income"/>
    <n v="-24298"/>
    <n v="-30836"/>
    <n v="0"/>
    <s v="503"/>
    <s v="41000"/>
    <s v="0240"/>
    <s v="Sales"/>
    <s v="Catering"/>
    <s v="Matches"/>
    <x v="3"/>
  </r>
  <r>
    <s v="504-41000-0240"/>
    <s v="HU4 - BAR - Concessionaires Income"/>
    <n v="-24298"/>
    <n v="-29062"/>
    <n v="0"/>
    <s v="504"/>
    <s v="41000"/>
    <s v="0240"/>
    <s v="Sales"/>
    <s v="Catering"/>
    <s v="Matches"/>
    <x v="3"/>
  </r>
  <r>
    <s v="505-41000-0240"/>
    <s v="HU5 - BAR - Concessionaires Income"/>
    <n v="0"/>
    <n v="-34427"/>
    <n v="0"/>
    <s v="505"/>
    <s v="41000"/>
    <s v="0240"/>
    <s v="Sales"/>
    <s v="Catering"/>
    <s v="Matches"/>
    <x v="3"/>
  </r>
  <r>
    <s v="111-50000-0240"/>
    <s v="TM1 - SHO - Concessionaires Income"/>
    <n v="-2083"/>
    <n v="0"/>
    <n v="0"/>
    <s v="111"/>
    <s v="50000"/>
    <s v="0240"/>
    <s v="Sales"/>
    <s v="Catering "/>
    <s v="Events"/>
    <x v="3"/>
  </r>
  <r>
    <s v="000-50000-0240"/>
    <s v="NMA - SHO - Concessionaires Income"/>
    <n v="0"/>
    <n v="0"/>
    <n v="-2333"/>
    <s v="000"/>
    <s v="50000"/>
    <s v="0240"/>
    <s v="Sales"/>
    <s v="Retail"/>
    <s v="Retail"/>
    <x v="3"/>
  </r>
  <r>
    <s v="112-50000-0240"/>
    <s v="TM2 - SHO - Concessionaires Income"/>
    <n v="-2083"/>
    <n v="-2500"/>
    <n v="0"/>
    <s v="112"/>
    <s v="50000"/>
    <s v="0240"/>
    <s v="Sales"/>
    <s v="Retail"/>
    <s v="Retail"/>
    <x v="3"/>
  </r>
  <r>
    <s v="000-46000-0250"/>
    <s v="NMA - EVE - AV &amp; Recharges Sales"/>
    <n v="-206000"/>
    <n v="-70760"/>
    <n v="-22402"/>
    <s v="000"/>
    <s v="46000"/>
    <s v="0250"/>
    <s v="Sales"/>
    <s v="Catering"/>
    <s v="Events"/>
    <x v="3"/>
  </r>
  <r>
    <s v="111-41000-0260"/>
    <s v="TM1 - BAR - Hampers Sales"/>
    <n v="-112200"/>
    <n v="-26460"/>
    <n v="0"/>
    <s v="111"/>
    <s v="41000"/>
    <s v="0260"/>
    <s v="Sales"/>
    <s v="Catering"/>
    <s v="Matches"/>
    <x v="3"/>
  </r>
  <r>
    <s v="112-41000-0260"/>
    <s v="TM2 - BAR - Hampers Sales"/>
    <n v="-153200"/>
    <n v="-70333"/>
    <n v="0"/>
    <s v="112"/>
    <s v="41000"/>
    <s v="0260"/>
    <s v="Sales"/>
    <s v="Catering"/>
    <s v="Matches"/>
    <x v="3"/>
  </r>
  <r>
    <s v="141-41000-0260"/>
    <s v="OD1 - BAR - Hampers Sales"/>
    <n v="-25000"/>
    <n v="-12297"/>
    <n v="0"/>
    <s v="141"/>
    <s v="41000"/>
    <s v="0260"/>
    <s v="Sales"/>
    <s v="Catering"/>
    <s v="Matches"/>
    <x v="3"/>
  </r>
  <r>
    <s v="111-42000-0260"/>
    <s v="TM1 - SRD - Hampers Sales"/>
    <n v="0"/>
    <n v="-11246"/>
    <n v="0"/>
    <s v="111"/>
    <s v="42000"/>
    <s v="0260"/>
    <s v="Sales"/>
    <s v="Catering"/>
    <s v="Matches"/>
    <x v="3"/>
  </r>
  <r>
    <s v="000-46000-0271"/>
    <s v="NMA - EVE - Labour Sales"/>
    <n v="0"/>
    <n v="0"/>
    <n v="-489"/>
    <s v="000"/>
    <s v="46000"/>
    <s v="0271"/>
    <s v="Sales"/>
    <s v="Catering"/>
    <s v="Events"/>
    <x v="3"/>
  </r>
  <r>
    <s v="111-42000-0272"/>
    <s v="TM1 - SRD - Corkage Sales"/>
    <n v="-1600"/>
    <n v="-340"/>
    <n v="0"/>
    <s v="111"/>
    <s v="42000"/>
    <s v="0272"/>
    <s v="Sales"/>
    <s v="Catering"/>
    <s v="Matches"/>
    <x v="3"/>
  </r>
  <r>
    <s v="112-42000-0272"/>
    <s v="TM2 - SRD - Corkage Sales"/>
    <n v="-4000"/>
    <n v="-4000"/>
    <n v="0"/>
    <s v="112"/>
    <s v="42000"/>
    <s v="0272"/>
    <s v="Sales"/>
    <s v="Catering"/>
    <s v="Matches"/>
    <x v="3"/>
  </r>
  <r>
    <s v="141-42000-0272"/>
    <s v="OD1 - SRD - Corkage Sales"/>
    <n v="-500"/>
    <n v="-960"/>
    <n v="0"/>
    <s v="141"/>
    <s v="42000"/>
    <s v="0272"/>
    <s v="Sales"/>
    <s v="Catering"/>
    <s v="Matches"/>
    <x v="3"/>
  </r>
  <r>
    <s v="000-46000-0272"/>
    <s v="NMA - EVE - Corkage Sales"/>
    <n v="-44000"/>
    <n v="-15000"/>
    <n v="-3868"/>
    <s v="000"/>
    <s v="46000"/>
    <s v="0272"/>
    <s v="Sales"/>
    <s v="Catering"/>
    <s v="Events"/>
    <x v="3"/>
  </r>
  <r>
    <s v="000-45000-0273"/>
    <s v="NMA - ICB - Vending Sales"/>
    <n v="-1200"/>
    <n v="-300"/>
    <n v="-169"/>
    <s v="000"/>
    <s v="45000"/>
    <s v="0273"/>
    <s v="Sales"/>
    <s v="Catering"/>
    <s v="ICC Bar"/>
    <x v="3"/>
  </r>
  <r>
    <s v="000-49000-0274"/>
    <s v="NMA - CEV - Club Events Admissions"/>
    <n v="-138842"/>
    <n v="-32054"/>
    <n v="-47096"/>
    <s v="000"/>
    <s v="49000"/>
    <s v="0274"/>
    <s v="Sales"/>
    <s v="Catering"/>
    <s v="Events"/>
    <x v="3"/>
  </r>
  <r>
    <s v="111-41000-0276"/>
    <s v="TM1 - BAR - Recup Deposits Surplus"/>
    <n v="-20000"/>
    <n v="0"/>
    <n v="0"/>
    <s v="111"/>
    <s v="41000"/>
    <s v="0276"/>
    <s v="Sales"/>
    <s v="Catering"/>
    <s v="Matches"/>
    <x v="3"/>
  </r>
  <r>
    <s v="112-41000-0276"/>
    <s v="TM2 - BAR - Recup Deposits Surplus"/>
    <n v="-20000"/>
    <n v="0"/>
    <n v="0"/>
    <s v="112"/>
    <s v="41000"/>
    <s v="0276"/>
    <s v="Sales"/>
    <s v="Catering"/>
    <s v="Matches"/>
    <x v="3"/>
  </r>
  <r>
    <s v="141-41000-0276"/>
    <s v="OD1 - BAR - Recup Deposits Surplus"/>
    <n v="-5000"/>
    <n v="0"/>
    <n v="0"/>
    <s v="141"/>
    <s v="41000"/>
    <s v="0276"/>
    <s v="Sales"/>
    <s v="Catering"/>
    <s v="Matches"/>
    <x v="3"/>
  </r>
  <r>
    <s v="211-41000-0276"/>
    <s v="TT1 - BAR - Recup Deposits Surplus"/>
    <n v="-2000"/>
    <n v="0"/>
    <n v="0"/>
    <s v="211"/>
    <s v="41000"/>
    <s v="0276"/>
    <s v="Sales"/>
    <s v="Catering"/>
    <s v="Matches"/>
    <x v="3"/>
  </r>
  <r>
    <s v="212-41000-0276"/>
    <s v="TT2 - BAR - Recup Deposits Surplus"/>
    <n v="-2000"/>
    <n v="0"/>
    <n v="0"/>
    <s v="212"/>
    <s v="41000"/>
    <s v="0276"/>
    <s v="Sales"/>
    <s v="Catering"/>
    <s v="Matches"/>
    <x v="3"/>
  </r>
  <r>
    <s v="213-41000-0276"/>
    <s v="TT3 - BAR - Recup Deposits Surplus"/>
    <n v="-2000"/>
    <n v="0"/>
    <n v="0"/>
    <s v="213"/>
    <s v="41000"/>
    <s v="0276"/>
    <s v="Sales"/>
    <s v="Catering"/>
    <s v="Matches"/>
    <x v="3"/>
  </r>
  <r>
    <s v="214-41000-0276"/>
    <s v="TT4 - BAR - Recup Deposits Surplus"/>
    <n v="-2000"/>
    <n v="0"/>
    <n v="0"/>
    <s v="214"/>
    <s v="41000"/>
    <s v="0276"/>
    <s v="Sales"/>
    <s v="Catering"/>
    <s v="Matches"/>
    <x v="3"/>
  </r>
  <r>
    <s v="215-41000-0276"/>
    <s v="TT5 - BAR - Recup Deposits Surplus"/>
    <n v="-2000"/>
    <n v="0"/>
    <n v="0"/>
    <s v="215"/>
    <s v="41000"/>
    <s v="0276"/>
    <s v="Sales"/>
    <s v="Catering"/>
    <s v="Matches"/>
    <x v="3"/>
  </r>
  <r>
    <s v="230-41000-0276"/>
    <s v="MDX - BAR - Recup Deposits Surplus"/>
    <n v="-3000"/>
    <n v="0"/>
    <n v="0"/>
    <s v="230"/>
    <s v="41000"/>
    <s v="0276"/>
    <s v="Sales"/>
    <s v="Catering"/>
    <s v="Matches"/>
    <x v="3"/>
  </r>
  <r>
    <s v="310-41000-0276"/>
    <s v="OMG - BAR - Recup Deposits Surplus"/>
    <n v="-500"/>
    <n v="0"/>
    <n v="0"/>
    <s v="310"/>
    <s v="41000"/>
    <s v="0276"/>
    <s v="Sales"/>
    <s v="Catering"/>
    <s v="Matches"/>
    <x v="3"/>
  </r>
  <r>
    <s v="501-41000-0276"/>
    <s v="HU1 - BAR - Recup Deposits Surplus"/>
    <n v="-2000"/>
    <n v="0"/>
    <n v="0"/>
    <s v="501"/>
    <s v="41000"/>
    <s v="0276"/>
    <s v="Sales"/>
    <s v="Catering"/>
    <s v="Matches"/>
    <x v="3"/>
  </r>
  <r>
    <s v="502-41000-0276"/>
    <s v="HU2 - BAR - Recup Deposits Surplus"/>
    <n v="-2000"/>
    <n v="0"/>
    <n v="0"/>
    <s v="502"/>
    <s v="41000"/>
    <s v="0276"/>
    <s v="Sales"/>
    <s v="Catering"/>
    <s v="Matches"/>
    <x v="3"/>
  </r>
  <r>
    <s v="503-41000-0276"/>
    <s v="HU3 - BAR - Recup Deposits Surplus"/>
    <n v="-2000"/>
    <n v="0"/>
    <n v="0"/>
    <s v="503"/>
    <s v="41000"/>
    <s v="0276"/>
    <s v="Sales"/>
    <s v="Catering"/>
    <s v="Matches"/>
    <x v="3"/>
  </r>
  <r>
    <s v="504-41000-0276"/>
    <s v="HU4 - BAR - Recup Deposits Surplus"/>
    <n v="-2000"/>
    <n v="0"/>
    <n v="0"/>
    <s v="504"/>
    <s v="41000"/>
    <s v="0276"/>
    <s v="Sales"/>
    <s v="Catering"/>
    <s v="Matches"/>
    <x v="3"/>
  </r>
  <r>
    <s v="505-41000-0276"/>
    <s v="HU5 - BAR - Recup Deposits Surplus"/>
    <n v="0"/>
    <n v="-16222"/>
    <n v="0"/>
    <s v="505"/>
    <s v="41000"/>
    <s v="0276"/>
    <s v="Sales"/>
    <s v="Catering"/>
    <s v="Matches"/>
    <x v="3"/>
  </r>
  <r>
    <s v="000-48000-0277"/>
    <s v="NMA - CAN - Canteen Sales"/>
    <n v="-42000"/>
    <n v="-6208"/>
    <n v="-8354"/>
    <s v="000"/>
    <s v="48000"/>
    <s v="0277"/>
    <s v="Sales"/>
    <s v="Catering"/>
    <s v="Events"/>
    <x v="3"/>
  </r>
  <r>
    <s v="111-43000-0290"/>
    <s v="TM1 - HOS - Catering Discounts"/>
    <n v="60346"/>
    <n v="0"/>
    <n v="0"/>
    <s v="111"/>
    <s v="43000"/>
    <s v="0290"/>
    <s v="Sales"/>
    <s v="Matches"/>
    <s v="Hospitality"/>
    <x v="3"/>
  </r>
  <r>
    <s v="112-43000-0290"/>
    <s v="TM2 - HOS - Catering Discounts"/>
    <n v="123502"/>
    <n v="125883"/>
    <n v="0"/>
    <s v="112"/>
    <s v="43000"/>
    <s v="0290"/>
    <s v="Sales"/>
    <s v="Matches"/>
    <s v="Hospitality"/>
    <x v="3"/>
  </r>
  <r>
    <s v="141-43000-0290"/>
    <s v="OD1 - HOS - Catering Discounts"/>
    <n v="51681"/>
    <n v="22877"/>
    <n v="0"/>
    <s v="141"/>
    <s v="43000"/>
    <s v="0290"/>
    <s v="Sales"/>
    <s v="Matches"/>
    <s v="Hospitality"/>
    <x v="3"/>
  </r>
  <r>
    <s v="000-44000-0290"/>
    <s v="NMA - LTA - Catering Discounts"/>
    <n v="0"/>
    <n v="487"/>
    <n v="1455"/>
    <s v="000"/>
    <s v="44000"/>
    <s v="0290"/>
    <s v="Sales"/>
    <s v="Catering"/>
    <s v="Tavern"/>
    <x v="3"/>
  </r>
  <r>
    <s v="000-46000-0290"/>
    <s v="NMA - EVE - Catering Discounts"/>
    <n v="262000"/>
    <n v="91000"/>
    <n v="27381"/>
    <s v="000"/>
    <s v="46000"/>
    <s v="0290"/>
    <s v="Sales"/>
    <s v="Catering"/>
    <s v="Events"/>
    <x v="3"/>
  </r>
  <r>
    <s v="000-47000-0290"/>
    <s v="NMA - PDR - Catering Discounts"/>
    <n v="15480"/>
    <n v="1200"/>
    <n v="4574"/>
    <s v="000"/>
    <s v="47000"/>
    <s v="0290"/>
    <s v="Sales"/>
    <s v="PDR"/>
    <s v="PDR"/>
    <x v="3"/>
  </r>
  <r>
    <s v="100-54000-0300"/>
    <s v="MUN - SPO - Perimeter Advertising Income"/>
    <n v="-1498000"/>
    <n v="-1438500"/>
    <n v="0"/>
    <s v="100"/>
    <s v="54000"/>
    <s v="0300"/>
    <s v="Sales"/>
    <s v="Matches"/>
    <s v="Advertising"/>
    <x v="3"/>
  </r>
  <r>
    <s v="211-54000-0300"/>
    <s v="TT1 - SPO - Perimeter Advertising Income"/>
    <n v="-1500"/>
    <n v="-2375"/>
    <n v="0"/>
    <s v="211"/>
    <s v="54000"/>
    <s v="0300"/>
    <s v="Sales"/>
    <s v="Matches"/>
    <s v="Advertising"/>
    <x v="3"/>
  </r>
  <r>
    <s v="212-54000-0300"/>
    <s v="TT2 - SPO - Perimeter Advertising Income"/>
    <n v="-1500"/>
    <n v="-2375"/>
    <n v="0"/>
    <s v="212"/>
    <s v="54000"/>
    <s v="0300"/>
    <s v="Sales"/>
    <s v="Matches"/>
    <s v="Advertising"/>
    <x v="3"/>
  </r>
  <r>
    <s v="213-54000-0300"/>
    <s v="TT3 - SPO - Perimeter Advertising Income"/>
    <n v="-1500"/>
    <n v="-2375"/>
    <n v="0"/>
    <s v="213"/>
    <s v="54000"/>
    <s v="0300"/>
    <s v="Sales"/>
    <s v="Matches"/>
    <s v="Advertising"/>
    <x v="3"/>
  </r>
  <r>
    <s v="214-54000-0300"/>
    <s v="TT4 - SPO - Perimeter Advertising Income"/>
    <n v="-1500"/>
    <n v="-2375"/>
    <n v="0"/>
    <s v="214"/>
    <s v="54000"/>
    <s v="0300"/>
    <s v="Sales"/>
    <s v="Matches"/>
    <s v="Advertising"/>
    <x v="3"/>
  </r>
  <r>
    <s v="230-54000-0300"/>
    <s v="MDX - SPO - Perimeter Advertising Income"/>
    <n v="-60000"/>
    <n v="-60000"/>
    <n v="0"/>
    <s v="230"/>
    <s v="54000"/>
    <s v="0300"/>
    <s v="Sales"/>
    <s v="Matches"/>
    <s v="Advertising"/>
    <x v="3"/>
  </r>
  <r>
    <s v="100-54000-0301"/>
    <s v="MUN - SPO - Apportion Perimeter Advertising"/>
    <n v="1498000"/>
    <n v="1438500"/>
    <n v="0"/>
    <s v="100"/>
    <s v="54000"/>
    <s v="0301"/>
    <s v="Sales"/>
    <s v="Matches"/>
    <s v="Advertising"/>
    <x v="3"/>
  </r>
  <r>
    <s v="111-54000-0301"/>
    <s v="TM1 - SPO - Apportion Perimeter Advertising"/>
    <n v="-580475"/>
    <n v="-561015"/>
    <n v="0"/>
    <s v="111"/>
    <s v="54000"/>
    <s v="0301"/>
    <s v="Sales"/>
    <s v="Matches"/>
    <s v="Advertising"/>
    <x v="3"/>
  </r>
  <r>
    <s v="112-54000-0301"/>
    <s v="TM2 - SPO - Apportion Perimeter Advertising"/>
    <n v="-767725"/>
    <n v="-733635"/>
    <n v="0"/>
    <s v="112"/>
    <s v="54000"/>
    <s v="0301"/>
    <s v="Sales"/>
    <s v="Matches"/>
    <s v="Advertising"/>
    <x v="3"/>
  </r>
  <r>
    <s v="141-54000-0301"/>
    <s v="OD1 - SPO - Apportion Perimeter Advertising"/>
    <n v="-149800"/>
    <n v="-143850"/>
    <n v="0"/>
    <s v="141"/>
    <s v="54000"/>
    <s v="0301"/>
    <s v="Sales"/>
    <s v="Matches"/>
    <s v="Advertising"/>
    <x v="3"/>
  </r>
  <r>
    <s v="000-54000-0302"/>
    <s v="NMA - SPO - Other Advertising Income"/>
    <n v="-160000"/>
    <n v="-160000"/>
    <n v="0"/>
    <s v="000"/>
    <s v="54000"/>
    <s v="0302"/>
    <s v="Sales"/>
    <s v="Matches"/>
    <s v="Advertising"/>
    <x v="3"/>
  </r>
  <r>
    <s v="000-54000-0303"/>
    <s v="NMA - SPO - Partner Premium Income"/>
    <n v="-1065560"/>
    <n v="-783950"/>
    <n v="-118750"/>
    <s v="000"/>
    <s v="54000"/>
    <s v="0303"/>
    <s v="Sales"/>
    <s v="Matches"/>
    <s v="Advertising"/>
    <x v="3"/>
  </r>
  <r>
    <s v="000-54000-0304"/>
    <s v="NMA - SPO - Corporate Cricket Day Income"/>
    <n v="-160000"/>
    <n v="-115000"/>
    <n v="0"/>
    <s v="000"/>
    <s v="54000"/>
    <s v="0304"/>
    <s v="Sales"/>
    <s v="Matches"/>
    <s v="Advertising"/>
    <x v="3"/>
  </r>
  <r>
    <s v="000-62000-0306"/>
    <s v="NMA - UNI - Sponsorship Income"/>
    <n v="0"/>
    <n v="0"/>
    <n v="-26560"/>
    <s v="000"/>
    <s v="62000"/>
    <s v="0306"/>
    <s v="Sales"/>
    <s v="Other Income"/>
    <s v="Other Income"/>
    <x v="3"/>
  </r>
  <r>
    <s v="000-80000-0306"/>
    <s v="NMA - HER - Sponsorship Income"/>
    <n v="-50500"/>
    <n v="-50002"/>
    <n v="0"/>
    <s v="000"/>
    <s v="80000"/>
    <s v="0306"/>
    <s v="Sales"/>
    <s v="Other Income"/>
    <s v="Other Income"/>
    <x v="3"/>
  </r>
  <r>
    <s v="000-54000-0309"/>
    <s v="NMA - SPO - PCA Ticket Commissions"/>
    <n v="-10208"/>
    <n v="-7667"/>
    <n v="0"/>
    <s v="000"/>
    <s v="54000"/>
    <s v="0309"/>
    <s v="Sales"/>
    <s v="Other Income"/>
    <s v="Other Income"/>
    <x v="3"/>
  </r>
  <r>
    <s v="000-80000-0311"/>
    <s v="NMA - HER - Broadcast, Rights &amp;Licencing Income"/>
    <n v="-750"/>
    <n v="-432"/>
    <n v="-711"/>
    <s v="000"/>
    <s v="80000"/>
    <s v="0311"/>
    <s v="Sales"/>
    <s v="Other Income"/>
    <s v="Other Income"/>
    <x v="3"/>
  </r>
  <r>
    <s v="000-91000-0311"/>
    <s v="NMA - CFI - Broadcast, Rights &amp; Licensing Income"/>
    <n v="-1345000"/>
    <n v="-1350000"/>
    <n v="-1344996"/>
    <s v="000"/>
    <s v="91000"/>
    <s v="0311"/>
    <s v="Sales"/>
    <s v="Matches"/>
    <s v="Advertising"/>
    <x v="3"/>
  </r>
  <r>
    <s v="000-54000-0312"/>
    <s v="NMA - SPO - Contra Deals Income"/>
    <n v="-30000"/>
    <n v="-15000"/>
    <n v="0"/>
    <s v="000"/>
    <s v="54000"/>
    <s v="0312"/>
    <s v="Sales"/>
    <s v="Other Income"/>
    <s v="Other Income"/>
    <x v="3"/>
  </r>
  <r>
    <s v="000-52000-0313"/>
    <s v="NMA - MAR - Digital Income"/>
    <n v="-70000"/>
    <n v="-64451"/>
    <n v="-18106"/>
    <s v="000"/>
    <s v="52000"/>
    <s v="0313"/>
    <s v="Sales"/>
    <s v="Other Income"/>
    <s v="Other Income"/>
    <x v="3"/>
  </r>
  <r>
    <s v="000-25000-0330"/>
    <s v="NMA - SOC - Retail Shop &amp; Onsite Sales"/>
    <n v="-300"/>
    <n v="-250"/>
    <n v="-98"/>
    <s v="000"/>
    <s v="25000"/>
    <s v="0330"/>
    <s v="Sales"/>
    <s v="Retail"/>
    <s v="Retail"/>
    <x v="3"/>
  </r>
  <r>
    <s v="000-50000-0330"/>
    <s v="NMA - SHO - Retail Shop &amp; Onsite Sales"/>
    <n v="-331646"/>
    <n v="-50459"/>
    <n v="-44509"/>
    <s v="000"/>
    <s v="50000"/>
    <s v="0330"/>
    <s v="Sales"/>
    <s v="Retail"/>
    <s v="Retail"/>
    <x v="3"/>
  </r>
  <r>
    <s v="111-50000-0330"/>
    <s v="TM1 - SHO - Retail Shop &amp; Onsite Sales"/>
    <n v="-252000"/>
    <n v="-91595"/>
    <n v="0"/>
    <s v="111"/>
    <s v="50000"/>
    <s v="0330"/>
    <s v="Sales"/>
    <s v="Retail"/>
    <s v="Retail"/>
    <x v="3"/>
  </r>
  <r>
    <s v="112-50000-0330"/>
    <s v="TM2 - SHO - Retail Shop &amp; Onsite Sales"/>
    <n v="-280000"/>
    <n v="-283978"/>
    <n v="0"/>
    <s v="112"/>
    <s v="50000"/>
    <s v="0330"/>
    <s v="Sales"/>
    <s v="Retail"/>
    <s v="Retail"/>
    <x v="3"/>
  </r>
  <r>
    <s v="141-50000-0330"/>
    <s v="OD1 - SHO - Retail Shop &amp; Onsite Sales"/>
    <n v="-76000"/>
    <n v="-82671"/>
    <n v="0"/>
    <s v="141"/>
    <s v="50000"/>
    <s v="0330"/>
    <s v="Sales"/>
    <s v="Retail"/>
    <s v="Retail"/>
    <x v="3"/>
  </r>
  <r>
    <s v="211-50000-0330"/>
    <s v="TT1 - SHO - Retail Shop &amp; Onsite Sales"/>
    <n v="-18000"/>
    <n v="-6606"/>
    <n v="0"/>
    <s v="211"/>
    <s v="50000"/>
    <s v="0330"/>
    <s v="Sales"/>
    <s v="Retail"/>
    <s v="Retail"/>
    <x v="3"/>
  </r>
  <r>
    <s v="212-50000-0330"/>
    <s v="TT2 - SHO - Retail Shop &amp; Onsite Sales"/>
    <n v="-15000"/>
    <n v="-6986"/>
    <n v="0"/>
    <s v="212"/>
    <s v="50000"/>
    <s v="0330"/>
    <s v="Sales"/>
    <s v="Retail"/>
    <s v="Retail"/>
    <x v="3"/>
  </r>
  <r>
    <s v="213-50000-0330"/>
    <s v="TT3 - SHO - Retail Shop &amp; Onsite Sales"/>
    <n v="-15000"/>
    <n v="-7687"/>
    <n v="0"/>
    <s v="213"/>
    <s v="50000"/>
    <s v="0330"/>
    <s v="Sales"/>
    <s v="Retail"/>
    <s v="Retail"/>
    <x v="3"/>
  </r>
  <r>
    <s v="214-50000-0330"/>
    <s v="TT4 - SHO - Retail Shop &amp; Onsite Sales"/>
    <n v="-15000"/>
    <n v="-9980"/>
    <n v="0"/>
    <s v="214"/>
    <s v="50000"/>
    <s v="0330"/>
    <s v="Sales"/>
    <s v="Retail"/>
    <s v="Retail"/>
    <x v="3"/>
  </r>
  <r>
    <s v="215-50000-0330"/>
    <s v="TT5 - SHO - Retail Shop &amp; Onsite Sales"/>
    <n v="-12000"/>
    <n v="0"/>
    <n v="0"/>
    <s v="215"/>
    <s v="50000"/>
    <s v="0330"/>
    <s v="Sales"/>
    <s v="Retail"/>
    <s v="Retail"/>
    <x v="3"/>
  </r>
  <r>
    <s v="230-50000-0330"/>
    <s v="MDX - SHO - Retail Shop &amp; Onsite Sales"/>
    <n v="-80492"/>
    <n v="-5027"/>
    <n v="0"/>
    <s v="230"/>
    <s v="50000"/>
    <s v="0330"/>
    <s v="Sales"/>
    <s v="Retail"/>
    <s v="Retail"/>
    <x v="3"/>
  </r>
  <r>
    <s v="310-50000-0330"/>
    <s v="OMG - SHO - Retail Shop &amp; Onsite Sales"/>
    <n v="-47050"/>
    <n v="-13462"/>
    <n v="0"/>
    <s v="310"/>
    <s v="50000"/>
    <s v="0330"/>
    <s v="Sales"/>
    <s v="Retail"/>
    <s v="Retail"/>
    <x v="3"/>
  </r>
  <r>
    <s v="501-50000-0330"/>
    <s v="HU1 - SHO - Retail Shop &amp; Onsite Sales"/>
    <n v="-25000"/>
    <n v="-53248"/>
    <n v="0"/>
    <s v="501"/>
    <s v="50000"/>
    <s v="0330"/>
    <s v="Sales"/>
    <s v="Retail"/>
    <s v="Retail"/>
    <x v="3"/>
  </r>
  <r>
    <s v="502-50000-0330"/>
    <s v="HU2 - SHO - Retail Shop &amp; Onsite Sales"/>
    <n v="-20000"/>
    <n v="-41511"/>
    <n v="0"/>
    <s v="502"/>
    <s v="50000"/>
    <s v="0330"/>
    <s v="Sales"/>
    <s v="Retail"/>
    <s v="Retail"/>
    <x v="3"/>
  </r>
  <r>
    <s v="503-50000-0330"/>
    <s v="HU3 - SHO - Retail Shop &amp; Onsite Sales"/>
    <n v="-20000"/>
    <n v="-47725"/>
    <n v="0"/>
    <s v="503"/>
    <s v="50000"/>
    <s v="0330"/>
    <s v="Sales"/>
    <s v="Retail"/>
    <s v="Retail"/>
    <x v="3"/>
  </r>
  <r>
    <s v="504-50000-0330"/>
    <s v="HU4 - SHO - Retail Shop &amp; Onsite Sales"/>
    <n v="-15000"/>
    <n v="-33583"/>
    <n v="0"/>
    <s v="504"/>
    <s v="50000"/>
    <s v="0330"/>
    <s v="Sales"/>
    <s v="Retail"/>
    <s v="Retail"/>
    <x v="3"/>
  </r>
  <r>
    <s v="505-50000-0330"/>
    <s v="HU5 - SHO - Retail Shop &amp; Onsite Sales"/>
    <n v="0"/>
    <n v="-27018"/>
    <n v="0"/>
    <s v="505"/>
    <s v="50000"/>
    <s v="0330"/>
    <s v="Sales"/>
    <s v="Retail"/>
    <s v="Retail"/>
    <x v="3"/>
  </r>
  <r>
    <s v="000-61000-0330"/>
    <s v="NMA - DEV - Retail Shop &amp; Onsite Sales"/>
    <n v="-3500"/>
    <n v="-2366"/>
    <n v="-4778"/>
    <s v="000"/>
    <s v="61000"/>
    <s v="0330"/>
    <s v="Sales"/>
    <s v="Retail"/>
    <s v="Retail"/>
    <x v="3"/>
  </r>
  <r>
    <s v="000-68000-0330"/>
    <s v="NMA - TSQ - Retail Shop &amp; Onsite Sales"/>
    <n v="-10000"/>
    <n v="-3500"/>
    <n v="-1007"/>
    <s v="000"/>
    <s v="68000"/>
    <s v="0330"/>
    <s v="Sales"/>
    <s v="Retail"/>
    <s v="Retail"/>
    <x v="3"/>
  </r>
  <r>
    <s v="000-80000-0330"/>
    <s v="NMA - HER - Retail Shop &amp; Onsite Sales"/>
    <n v="-2750"/>
    <n v="-833"/>
    <n v="-301"/>
    <s v="000"/>
    <s v="80000"/>
    <s v="0330"/>
    <s v="Sales"/>
    <s v="Retail"/>
    <s v="Retail"/>
    <x v="3"/>
  </r>
  <r>
    <s v="000-50000-0332"/>
    <s v="NMA - SHO - Retail Online Sales"/>
    <n v="-185000"/>
    <n v="-286444"/>
    <n v="-137204"/>
    <s v="000"/>
    <s v="50000"/>
    <s v="0332"/>
    <s v="Sales"/>
    <s v="Retail"/>
    <s v="Retail"/>
    <x v="3"/>
  </r>
  <r>
    <s v="000-50000-0334"/>
    <s v="NMA - SHO - Retail Discounts"/>
    <n v="0"/>
    <n v="0"/>
    <n v="30"/>
    <s v="000"/>
    <s v="50000"/>
    <s v="0334"/>
    <s v="Sales"/>
    <s v="Retail"/>
    <s v="Retail"/>
    <x v="3"/>
  </r>
  <r>
    <s v="000-50000-0337"/>
    <s v="NMA - SHO - Retail Postage Income"/>
    <n v="-34000"/>
    <n v="-42174"/>
    <n v="-18721"/>
    <s v="000"/>
    <s v="50000"/>
    <s v="0337"/>
    <s v="Sales"/>
    <s v="Retail"/>
    <s v="Retail"/>
    <x v="3"/>
  </r>
  <r>
    <s v="000-55000-0342"/>
    <s v="NMA - FTW - Indigo Tile Income"/>
    <n v="-60979"/>
    <n v="-59913"/>
    <n v="0"/>
    <s v="000"/>
    <s v="55000"/>
    <s v="0342"/>
    <s v="Sales"/>
    <s v="Other Income"/>
    <s v="Other Income"/>
    <x v="3"/>
  </r>
  <r>
    <s v="000-55000-0343"/>
    <s v="NMA - FTW - Replica Tile Income"/>
    <n v="-11339"/>
    <n v="-75158"/>
    <n v="0"/>
    <s v="000"/>
    <s v="55000"/>
    <s v="0343"/>
    <s v="Sales"/>
    <s v="Other Income"/>
    <s v="Other Income"/>
    <x v="3"/>
  </r>
  <r>
    <s v="000-60000-0350"/>
    <s v="NMA - ICC - Cricket Net Fees"/>
    <n v="-206067"/>
    <n v="-48000"/>
    <n v="-93517"/>
    <s v="000"/>
    <s v="60000"/>
    <s v="0350"/>
    <s v="Sales"/>
    <s v="Indoor Cricket"/>
    <s v="Indoor Cricket"/>
    <x v="3"/>
  </r>
  <r>
    <s v="000-60000-0351"/>
    <s v="NMA - ICC - Holiday Courses Sales"/>
    <n v="-116333"/>
    <n v="-45001"/>
    <n v="-45346"/>
    <s v="000"/>
    <s v="60000"/>
    <s v="0351"/>
    <s v="Sales"/>
    <s v="Indoor Cricket"/>
    <s v="Indoor Cricket"/>
    <x v="3"/>
  </r>
  <r>
    <s v="000-60000-0352"/>
    <s v="NMA - ICC - Weekly Courses Sales"/>
    <n v="-347287"/>
    <n v="-195000"/>
    <n v="-183480"/>
    <s v="000"/>
    <s v="60000"/>
    <s v="0352"/>
    <s v="Sales"/>
    <s v="Indoor Cricket"/>
    <s v="Indoor Cricket"/>
    <x v="3"/>
  </r>
  <r>
    <s v="000-60000-0353"/>
    <s v="NMA - ICC - Cricket Coaching Sales"/>
    <n v="-240285"/>
    <n v="-108939"/>
    <n v="-107739"/>
    <s v="000"/>
    <s v="60000"/>
    <s v="0353"/>
    <s v="Sales"/>
    <s v="Indoor Cricket"/>
    <s v="Indoor Cricket"/>
    <x v="3"/>
  </r>
  <r>
    <s v="000-60000-0354"/>
    <s v="NMA - ICC - Hawkeye Sales"/>
    <n v="-31442"/>
    <n v="-17118"/>
    <n v="-10344"/>
    <s v="000"/>
    <s v="60000"/>
    <s v="0354"/>
    <s v="Sales"/>
    <s v="Indoor Cricket"/>
    <s v="Indoor Cricket"/>
    <x v="3"/>
  </r>
  <r>
    <s v="000-60000-0355"/>
    <s v="NMA - ICC - Indoor Cricket Match Sales"/>
    <n v="-52200"/>
    <n v="-16562"/>
    <n v="-7473"/>
    <s v="000"/>
    <s v="60000"/>
    <s v="0355"/>
    <s v="Sales"/>
    <s v="Indoor Cricket"/>
    <s v="Indoor Cricket"/>
    <x v="3"/>
  </r>
  <r>
    <s v="000-60000-0356"/>
    <s v="NMA - ICC - Gym Commission (Net)"/>
    <n v="8700"/>
    <n v="8101"/>
    <n v="34730"/>
    <s v="000"/>
    <s v="60000"/>
    <s v="0356"/>
    <s v="Sales"/>
    <s v="Gym"/>
    <s v="Gym"/>
    <x v="3"/>
  </r>
  <r>
    <s v="000-68000-0370"/>
    <s v="NMA - TSQ - Tennis Courts Fees"/>
    <n v="-100000"/>
    <n v="-39284"/>
    <n v="-37311"/>
    <s v="000"/>
    <s v="68000"/>
    <s v="0370"/>
    <s v="Sales"/>
    <s v="Tennis"/>
    <s v="Tennis"/>
    <x v="3"/>
  </r>
  <r>
    <s v="000-68000-0371"/>
    <s v="NMA - TSQ - Squash Courts Fees"/>
    <n v="-15000"/>
    <n v="-4950"/>
    <n v="-2221"/>
    <s v="000"/>
    <s v="68000"/>
    <s v="0371"/>
    <s v="Sales"/>
    <s v="Tennis"/>
    <s v="Tennis"/>
    <x v="3"/>
  </r>
  <r>
    <s v="000-68000-0372"/>
    <s v="NMA - TSQ - Tennis Marking Fees"/>
    <n v="-10000"/>
    <n v="-1572"/>
    <n v="-1399"/>
    <s v="000"/>
    <s v="68000"/>
    <s v="0372"/>
    <s v="Sales"/>
    <s v="Tennis"/>
    <s v="Tennis"/>
    <x v="3"/>
  </r>
  <r>
    <s v="000-68000-0373"/>
    <s v="NMA - TSQ - Tennis Coaching Sales"/>
    <n v="-5000"/>
    <n v="-1250"/>
    <n v="-413"/>
    <s v="000"/>
    <s v="68000"/>
    <s v="0373"/>
    <s v="Sales"/>
    <s v="Tennis"/>
    <s v="Tennis"/>
    <x v="3"/>
  </r>
  <r>
    <s v="000-68000-0374"/>
    <s v="NMA - TSQ - Lockers Sales"/>
    <n v="-3100"/>
    <n v="-2250"/>
    <n v="-2917"/>
    <s v="000"/>
    <s v="68000"/>
    <s v="0374"/>
    <s v="Sales"/>
    <s v="Tennis"/>
    <s v="Tennis"/>
    <x v="3"/>
  </r>
  <r>
    <s v="000-68000-0375"/>
    <s v="NMA - TSQ - Racket Repairs Sales"/>
    <n v="-2500"/>
    <n v="-667"/>
    <n v="-397"/>
    <s v="000"/>
    <s v="68000"/>
    <s v="0375"/>
    <s v="Sales"/>
    <s v="Tennis"/>
    <s v="Tennis"/>
    <x v="3"/>
  </r>
  <r>
    <s v="000-68000-0376"/>
    <s v="NMA - TSQ - Competition Entry Fees"/>
    <n v="-4659"/>
    <n v="-1080"/>
    <n v="-3550"/>
    <s v="000"/>
    <s v="68000"/>
    <s v="0376"/>
    <s v="Sales"/>
    <s v="Tennis"/>
    <s v="Tennis"/>
    <x v="3"/>
  </r>
  <r>
    <s v="000-68000-0378"/>
    <s v="NMA - TSQ - Club Weekend Income"/>
    <n v="-5800"/>
    <n v="0"/>
    <n v="-5904"/>
    <s v="000"/>
    <s v="68000"/>
    <s v="0378"/>
    <s v="Sales"/>
    <s v="Tennis"/>
    <s v="Tennis"/>
    <x v="3"/>
  </r>
  <r>
    <s v="000-68000-0379"/>
    <s v="NMA - TSQ - University Match Income"/>
    <n v="-7000"/>
    <n v="-6000"/>
    <n v="-6022"/>
    <s v="000"/>
    <s v="68000"/>
    <s v="0379"/>
    <s v="Sales"/>
    <s v="Tennis"/>
    <s v="Tennis"/>
    <x v="3"/>
  </r>
  <r>
    <s v="000-25000-0380"/>
    <s v="NMA - SOC - Golf Days Income"/>
    <n v="-72000"/>
    <n v="-55250"/>
    <n v="-12523"/>
    <s v="000"/>
    <s v="25000"/>
    <s v="0380"/>
    <s v="Sales"/>
    <s v="Other Income"/>
    <s v="Other Income"/>
    <x v="3"/>
  </r>
  <r>
    <s v="000-25000-0381"/>
    <s v="NMA - SOC - Golf Matches Income"/>
    <n v="-10000"/>
    <n v="-1500"/>
    <n v="0"/>
    <s v="000"/>
    <s v="25000"/>
    <s v="0381"/>
    <s v="Sales"/>
    <s v="Other Income"/>
    <s v="Other Income"/>
    <x v="3"/>
  </r>
  <r>
    <s v="000-25000-0382"/>
    <s v="NMA - SOC - Golf Finals Day Income"/>
    <n v="-6500"/>
    <n v="-6500"/>
    <n v="0"/>
    <s v="000"/>
    <s v="25000"/>
    <s v="0382"/>
    <s v="Sales"/>
    <s v="Other Income"/>
    <s v="Other Income"/>
    <x v="3"/>
  </r>
  <r>
    <s v="000-25000-0383"/>
    <s v="NMA - SOC - Golf Tours Income"/>
    <n v="-100000"/>
    <n v="-60500"/>
    <n v="-20349"/>
    <s v="000"/>
    <s v="25000"/>
    <s v="0383"/>
    <s v="Sales"/>
    <s v="Other Income"/>
    <s v="Other Income"/>
    <x v="3"/>
  </r>
  <r>
    <s v="000-25000-0384"/>
    <s v="NMA - SOC - Golf Dinner Income"/>
    <n v="-22000"/>
    <n v="-10000"/>
    <n v="94"/>
    <s v="000"/>
    <s v="25000"/>
    <s v="0384"/>
    <s v="Sales"/>
    <s v="Other Income"/>
    <s v="Other Income"/>
    <x v="3"/>
  </r>
  <r>
    <s v="000-25000-0385"/>
    <s v="NMA - SOC - Bridge Income"/>
    <n v="-17600"/>
    <n v="-9713"/>
    <n v="-5410"/>
    <s v="000"/>
    <s v="25000"/>
    <s v="0385"/>
    <s v="Sales"/>
    <s v="Other Income"/>
    <s v="Other Income"/>
    <x v="3"/>
  </r>
  <r>
    <s v="000-24000-0386"/>
    <s v="NMA - CFA - Official Members Tour Income"/>
    <n v="0"/>
    <n v="0"/>
    <n v="-644"/>
    <s v="000"/>
    <s v="24000"/>
    <s v="0386"/>
    <s v="Sales"/>
    <s v="Other Income"/>
    <s v="Other Income"/>
    <x v="3"/>
  </r>
  <r>
    <s v="000-25000-0387"/>
    <s v="NMA - SOC - Chess Income"/>
    <n v="-1375"/>
    <n v="-200"/>
    <n v="-81"/>
    <s v="000"/>
    <s v="25000"/>
    <s v="0387"/>
    <s v="Sales"/>
    <s v="Other Income"/>
    <s v="Other Income"/>
    <x v="3"/>
  </r>
  <r>
    <s v="000-25000-0388"/>
    <s v="NMA - SOC - Backgammon Income"/>
    <n v="-1300"/>
    <n v="-312"/>
    <n v="-230"/>
    <s v="000"/>
    <s v="25000"/>
    <s v="0388"/>
    <s v="Sales"/>
    <s v="Other Income"/>
    <s v="Other Income"/>
    <x v="3"/>
  </r>
  <r>
    <s v="000-51000-0400"/>
    <s v="NMA - TOU - Tours Cash on Day"/>
    <n v="0"/>
    <n v="0"/>
    <n v="-27709"/>
    <s v="000"/>
    <s v="51000"/>
    <s v="0400"/>
    <s v="Sales"/>
    <s v="Tours"/>
    <s v="Tours"/>
    <x v="3"/>
  </r>
  <r>
    <s v="000-51000-0401"/>
    <s v="NMA - TOU - Tours Online Bookings"/>
    <n v="-315691"/>
    <n v="-54635"/>
    <n v="-40855"/>
    <s v="000"/>
    <s v="51000"/>
    <s v="0401"/>
    <s v="Sales"/>
    <s v="Tours"/>
    <s v="Tours"/>
    <x v="3"/>
  </r>
  <r>
    <s v="000-51000-0402"/>
    <s v="NMA - TOU - Tours External"/>
    <n v="-26792"/>
    <n v="0"/>
    <n v="-16474"/>
    <s v="000"/>
    <s v="51000"/>
    <s v="0402"/>
    <s v="Sales"/>
    <s v="Tours"/>
    <s v="Tours"/>
    <x v="3"/>
  </r>
  <r>
    <s v="000-51000-0403"/>
    <s v="NMA - TOU - Tours Internal Tours"/>
    <n v="-7972"/>
    <n v="0"/>
    <n v="-837"/>
    <s v="000"/>
    <s v="51000"/>
    <s v="0403"/>
    <s v="Sales"/>
    <s v="Tours"/>
    <s v="Tours"/>
    <x v="3"/>
  </r>
  <r>
    <s v="000-51000-0404"/>
    <s v="NMA - TOU - PDR Tours"/>
    <n v="-34425"/>
    <n v="-4410"/>
    <n v="-6130"/>
    <s v="000"/>
    <s v="51000"/>
    <s v="0404"/>
    <s v="Sales"/>
    <s v="Tours"/>
    <s v="Tours"/>
    <x v="3"/>
  </r>
  <r>
    <s v="000-51000-0405"/>
    <s v="NMA - TOU - Experience Tours"/>
    <n v="-61450"/>
    <n v="-20460"/>
    <n v="-5538"/>
    <s v="000"/>
    <s v="51000"/>
    <s v="0405"/>
    <s v="Sales"/>
    <s v="Tours"/>
    <s v="Tours"/>
    <x v="3"/>
  </r>
  <r>
    <s v="000-80000-0422"/>
    <s v="NMA - HER - Film Evening Income"/>
    <n v="-8750"/>
    <n v="-1216"/>
    <n v="-8208"/>
    <s v="000"/>
    <s v="80000"/>
    <s v="0422"/>
    <s v="Sales"/>
    <s v="Heritage"/>
    <s v="Heritage"/>
    <x v="3"/>
  </r>
  <r>
    <s v="000-80000-0423"/>
    <s v="NMA - HER - Evening &amp; Arts Tours Income"/>
    <n v="-11880"/>
    <n v="-2431"/>
    <n v="-4075"/>
    <s v="000"/>
    <s v="80000"/>
    <s v="0423"/>
    <s v="Sales"/>
    <s v="Heritage"/>
    <s v="Heritage"/>
    <x v="3"/>
  </r>
  <r>
    <s v="000-80000-0425"/>
    <s v="NMA - HER - Literary Event Income"/>
    <n v="-20750"/>
    <n v="-4861"/>
    <n v="-1963"/>
    <s v="000"/>
    <s v="80000"/>
    <s v="0425"/>
    <s v="Sales"/>
    <s v="Heritage"/>
    <s v="Heritage"/>
    <x v="3"/>
  </r>
  <r>
    <s v="000-91000-0450"/>
    <s v="NMA - CFI - Rent ECB Offices"/>
    <n v="-320000"/>
    <n v="-321445"/>
    <n v="-402120"/>
    <s v="000"/>
    <s v="91000"/>
    <s v="0450"/>
    <s v="Sales"/>
    <s v="Other Income"/>
    <s v="Other Income"/>
    <x v="3"/>
  </r>
  <r>
    <s v="000-64000-0453"/>
    <s v="NMA - YCR - Rent Staff Housing"/>
    <n v="0"/>
    <n v="0"/>
    <n v="288"/>
    <s v="000"/>
    <s v="64000"/>
    <s v="0453"/>
    <s v="Sales"/>
    <s v="Other Income"/>
    <s v="Other Income"/>
    <x v="3"/>
  </r>
  <r>
    <s v="000-91000-0453"/>
    <s v="NMA - CFI - Rent Staff Housing"/>
    <n v="-22000"/>
    <n v="-22389"/>
    <n v="-17439"/>
    <s v="000"/>
    <s v="91000"/>
    <s v="0453"/>
    <s v="Sales"/>
    <s v="Other Income"/>
    <s v="Other Income"/>
    <x v="3"/>
  </r>
  <r>
    <s v="000-91000-0460"/>
    <s v="NMA - CFI - Rent Phone Masts &amp; Wayleave"/>
    <n v="-8937"/>
    <n v="-8936"/>
    <n v="-8937"/>
    <s v="000"/>
    <s v="91000"/>
    <s v="0460"/>
    <s v="Sales"/>
    <s v="Other Income"/>
    <s v="Other Income"/>
    <x v="3"/>
  </r>
  <r>
    <s v="000-80000-0461"/>
    <s v="NMA - HER - Film Location Income"/>
    <n v="-5000"/>
    <n v="0"/>
    <n v="-2333"/>
    <s v="000"/>
    <s v="80000"/>
    <s v="0461"/>
    <s v="Sales"/>
    <s v="Other Income"/>
    <s v="Other Income"/>
    <x v="3"/>
  </r>
  <r>
    <s v="000-91000-0480"/>
    <s v="NMA - CFI - Debenture Premium"/>
    <n v="-160000"/>
    <n v="-153720"/>
    <n v="0"/>
    <s v="000"/>
    <s v="91000"/>
    <s v="0480"/>
    <s v="Sales"/>
    <s v="Other Income"/>
    <s v="Other Income"/>
    <x v="3"/>
  </r>
  <r>
    <s v="000-67000-0490"/>
    <s v="NMA - COM - Donations &amp; Legacies Income"/>
    <n v="-10000"/>
    <n v="-8750"/>
    <n v="-3085"/>
    <s v="000"/>
    <s v="67000"/>
    <s v="0490"/>
    <s v="Sales"/>
    <s v="Other Income"/>
    <s v="Other Income"/>
    <x v="3"/>
  </r>
  <r>
    <s v="000-91000-0493"/>
    <s v="NMA - CFI - Grant Income"/>
    <n v="-71940"/>
    <n v="-71940"/>
    <n v="-1171942"/>
    <s v="000"/>
    <s v="91000"/>
    <s v="0493"/>
    <s v="Sales"/>
    <s v="Other Income"/>
    <s v="Other Income"/>
    <x v="3"/>
  </r>
  <r>
    <s v="000-91000-0494"/>
    <s v="NMA - CFI - FT &amp; FTC Staff CJRS Rebate"/>
    <n v="0"/>
    <n v="-402391"/>
    <n v="-2024746"/>
    <s v="000"/>
    <s v="91000"/>
    <s v="0494"/>
    <s v="Sales"/>
    <s v="Other Income"/>
    <s v="Other Income"/>
    <x v="3"/>
  </r>
  <r>
    <s v="000-91000-0495"/>
    <s v="NMA - CFI - Casual Staff CJRS Rebate"/>
    <n v="0"/>
    <n v="-229832"/>
    <n v="-1110452"/>
    <s v="000"/>
    <s v="91000"/>
    <s v="0495"/>
    <s v="Sales"/>
    <s v="Other Income"/>
    <s v="Other Income"/>
    <x v="3"/>
  </r>
  <r>
    <s v="111-91000-1000"/>
    <s v="TM1 - CFI - Staging Fee"/>
    <n v="1600000"/>
    <n v="800000"/>
    <n v="0"/>
    <s v="111"/>
    <s v="91000"/>
    <s v="1000"/>
    <s v="Costs"/>
    <s v="Matches"/>
    <s v="Ticket Sales"/>
    <x v="3"/>
  </r>
  <r>
    <s v="112-91000-1000"/>
    <s v="TM2 - CFI - Staging Fee"/>
    <n v="2900000"/>
    <n v="3000000"/>
    <n v="0"/>
    <s v="112"/>
    <s v="91000"/>
    <s v="1000"/>
    <s v="Costs"/>
    <s v="Matches"/>
    <s v="Ticket Sales"/>
    <x v="3"/>
  </r>
  <r>
    <s v="141-91000-1000"/>
    <s v="OD1 - CFI - Staging Fee"/>
    <n v="1000000"/>
    <n v="800000"/>
    <n v="0"/>
    <s v="141"/>
    <s v="91000"/>
    <s v="1000"/>
    <s v="Costs"/>
    <s v="Matches"/>
    <s v="Ticket Sales"/>
    <x v="3"/>
  </r>
  <r>
    <s v="111-91000-1001"/>
    <s v="TM1 - CFI - Staging Fee Notional Costs"/>
    <n v="326120"/>
    <n v="185860"/>
    <n v="0"/>
    <s v="111"/>
    <s v="91000"/>
    <s v="1001"/>
    <s v="Costs"/>
    <s v="Matches"/>
    <s v="Ticket Sales"/>
    <x v="3"/>
  </r>
  <r>
    <s v="112-91000-1001"/>
    <s v="TM2 - CFI - Staging Fee Notional Costs"/>
    <n v="406120"/>
    <n v="294613"/>
    <n v="0"/>
    <s v="112"/>
    <s v="91000"/>
    <s v="1001"/>
    <s v="Costs"/>
    <s v="Matches"/>
    <s v="Ticket Sales"/>
    <x v="3"/>
  </r>
  <r>
    <s v="141-91000-1001"/>
    <s v="OD1 - CFI - Staging Fee Notional Costs"/>
    <n v="83530"/>
    <n v="54880"/>
    <n v="0"/>
    <s v="141"/>
    <s v="91000"/>
    <s v="1001"/>
    <s v="Costs"/>
    <s v="Matches"/>
    <s v="Ticket Sales"/>
    <x v="3"/>
  </r>
  <r>
    <s v="211-91000-1010"/>
    <s v="TT1 - CFI - Middx Partnership Fee"/>
    <n v="120000"/>
    <n v="75000"/>
    <n v="0"/>
    <s v="211"/>
    <s v="91000"/>
    <s v="1010"/>
    <s v="Costs"/>
    <s v="Matches"/>
    <s v="Ticket Sales"/>
    <x v="3"/>
  </r>
  <r>
    <s v="212-91000-1010"/>
    <s v="TT2 - CFI - Middx Partnership Fee"/>
    <n v="120000"/>
    <n v="75000"/>
    <n v="0"/>
    <s v="212"/>
    <s v="91000"/>
    <s v="1010"/>
    <s v="Costs"/>
    <s v="Matches"/>
    <s v="Ticket Sales"/>
    <x v="3"/>
  </r>
  <r>
    <s v="213-91000-1010"/>
    <s v="TT3 - CFI - Middx Partnership Fee"/>
    <n v="120000"/>
    <n v="75000"/>
    <n v="0"/>
    <s v="213"/>
    <s v="91000"/>
    <s v="1010"/>
    <s v="Costs"/>
    <s v="Matches"/>
    <s v="Ticket Sales"/>
    <x v="3"/>
  </r>
  <r>
    <s v="214-91000-1010"/>
    <s v="TT4 - CFI - Middx Partnership Fee"/>
    <n v="120000"/>
    <n v="75000"/>
    <n v="0"/>
    <s v="214"/>
    <s v="91000"/>
    <s v="1010"/>
    <s v="Costs"/>
    <s v="Matches"/>
    <s v="Ticket Sales"/>
    <x v="3"/>
  </r>
  <r>
    <s v="215-91000-1010"/>
    <s v="TT5 - CFI - Middx Partnership Fee"/>
    <n v="120000"/>
    <n v="0"/>
    <n v="0"/>
    <s v="215"/>
    <s v="91000"/>
    <s v="1010"/>
    <s v="Costs"/>
    <s v="Matches"/>
    <s v="Ticket Sales"/>
    <x v="3"/>
  </r>
  <r>
    <s v="000-65000-1011"/>
    <s v="NMA - COF - Middx Other Support"/>
    <n v="20000"/>
    <n v="0"/>
    <n v="0"/>
    <s v="000"/>
    <s v="65000"/>
    <s v="1011"/>
    <s v="Costs"/>
    <s v="Cricket"/>
    <s v="Cricket"/>
    <x v="3"/>
  </r>
  <r>
    <s v="230-91000-1011"/>
    <s v="MDX - CFI - Middx Other Support"/>
    <n v="20000"/>
    <n v="10000"/>
    <n v="0"/>
    <s v="230"/>
    <s v="91000"/>
    <s v="1011"/>
    <s v="Costs"/>
    <s v="Matches"/>
    <s v="Ticket Sales"/>
    <x v="3"/>
  </r>
  <r>
    <s v="000-41000-1100"/>
    <s v="NMA - BAR - Food Cost"/>
    <n v="254869"/>
    <n v="219651"/>
    <n v="0"/>
    <s v="000"/>
    <s v="41000"/>
    <s v="1100"/>
    <s v="Costs"/>
    <s v="Catering "/>
    <s v="Matches"/>
    <x v="3"/>
  </r>
  <r>
    <s v="000-42000-1100"/>
    <s v="NMA - SRD - Food Cost"/>
    <n v="661937"/>
    <n v="327838"/>
    <n v="1752"/>
    <s v="000"/>
    <s v="42000"/>
    <s v="1100"/>
    <s v="Costs"/>
    <s v="Catering "/>
    <s v="Matches"/>
    <x v="3"/>
  </r>
  <r>
    <s v="000-43000-1100"/>
    <s v="NMA - HOS - Food Cost"/>
    <n v="60630"/>
    <n v="63811"/>
    <n v="0"/>
    <s v="000"/>
    <s v="43000"/>
    <s v="1100"/>
    <s v="Costs"/>
    <s v="Matches"/>
    <s v="Hospitality"/>
    <x v="3"/>
  </r>
  <r>
    <s v="000-44000-1100"/>
    <s v="NMA - LTA - Food Cost"/>
    <n v="115360"/>
    <n v="25320"/>
    <n v="12491"/>
    <s v="000"/>
    <s v="44000"/>
    <s v="1100"/>
    <s v="Costs"/>
    <s v="Catering "/>
    <s v="Tavern"/>
    <x v="3"/>
  </r>
  <r>
    <s v="000-45000-1100"/>
    <s v="NMA - ICB - Food Cost"/>
    <n v="18870"/>
    <n v="0"/>
    <n v="6515"/>
    <s v="000"/>
    <s v="45000"/>
    <s v="1100"/>
    <s v="Costs"/>
    <s v="Catering "/>
    <s v="ICC Bar"/>
    <x v="3"/>
  </r>
  <r>
    <s v="000-46000-1100"/>
    <s v="NMA - EVE - Food Cost"/>
    <n v="275400"/>
    <n v="95905"/>
    <n v="36913"/>
    <s v="000"/>
    <s v="46000"/>
    <s v="1100"/>
    <s v="Costs"/>
    <s v="Catering "/>
    <s v="Events"/>
    <x v="3"/>
  </r>
  <r>
    <s v="000-47000-1100"/>
    <s v="NMA - PDR - Food Cost"/>
    <n v="72972"/>
    <n v="17284"/>
    <n v="4454"/>
    <s v="000"/>
    <s v="47000"/>
    <s v="1100"/>
    <s v="Costs"/>
    <s v="PDR"/>
    <s v="PDR"/>
    <x v="3"/>
  </r>
  <r>
    <s v="000-61000-1100"/>
    <s v="NMA - DEV - Food Cost"/>
    <n v="0"/>
    <n v="900"/>
    <n v="0"/>
    <s v="000"/>
    <s v="61000"/>
    <s v="1100"/>
    <s v="Costs"/>
    <s v="Cricket"/>
    <s v="Cricket"/>
    <x v="3"/>
  </r>
  <r>
    <s v="000-41000-1102"/>
    <s v="NMA - BAR - Food Wastage"/>
    <n v="0"/>
    <n v="22009"/>
    <n v="0"/>
    <s v="000"/>
    <s v="41000"/>
    <s v="1102"/>
    <s v="Costs"/>
    <s v="Catering "/>
    <s v="Matches"/>
    <x v="3"/>
  </r>
  <r>
    <s v="000-42000-1102"/>
    <s v="NMA - SRD - Food Wastage"/>
    <n v="0"/>
    <n v="817"/>
    <n v="18093"/>
    <s v="000"/>
    <s v="42000"/>
    <s v="1102"/>
    <s v="Costs"/>
    <s v="Catering "/>
    <s v="Matches"/>
    <x v="3"/>
  </r>
  <r>
    <s v="000-44000-1102"/>
    <s v="NMA - LTA - Food Wastage"/>
    <n v="0"/>
    <n v="663"/>
    <n v="4668"/>
    <s v="000"/>
    <s v="44000"/>
    <s v="1102"/>
    <s v="Costs"/>
    <s v="Catering "/>
    <s v="Tavern"/>
    <x v="3"/>
  </r>
  <r>
    <s v="000-45000-1102"/>
    <s v="NMA - ICB - Food Wastage"/>
    <n v="0"/>
    <n v="0"/>
    <n v="1358"/>
    <s v="000"/>
    <s v="45000"/>
    <s v="1102"/>
    <s v="Costs"/>
    <s v="Catering "/>
    <s v="ICC Bar"/>
    <x v="3"/>
  </r>
  <r>
    <s v="000-46000-1102"/>
    <s v="NMA - EVE - Food Wastage"/>
    <n v="0"/>
    <n v="4446"/>
    <n v="12030"/>
    <s v="000"/>
    <s v="46000"/>
    <s v="1102"/>
    <s v="Costs"/>
    <s v="Catering "/>
    <s v="Events"/>
    <x v="3"/>
  </r>
  <r>
    <s v="000-47000-1102"/>
    <s v="NMA - PDR - Food Wastage"/>
    <n v="480"/>
    <n v="594"/>
    <n v="3124"/>
    <s v="000"/>
    <s v="47000"/>
    <s v="1102"/>
    <s v="Costs"/>
    <s v="PDR"/>
    <s v="PDR"/>
    <x v="3"/>
  </r>
  <r>
    <s v="000-41000-1110"/>
    <s v="NMA - BAR - Drink Cost"/>
    <n v="1512028"/>
    <n v="1016756"/>
    <n v="-1631"/>
    <s v="000"/>
    <s v="41000"/>
    <s v="1110"/>
    <s v="Costs"/>
    <s v="Catering "/>
    <s v="Matches"/>
    <x v="3"/>
  </r>
  <r>
    <s v="000-42000-1110"/>
    <s v="NMA - SRD - Drink Cost"/>
    <n v="333050"/>
    <n v="227665"/>
    <n v="0"/>
    <s v="000"/>
    <s v="42000"/>
    <s v="1110"/>
    <s v="Costs"/>
    <s v="Catering "/>
    <s v="Matches"/>
    <x v="3"/>
  </r>
  <r>
    <s v="000-43000-1110"/>
    <s v="NMA - HOS - Drink Cost"/>
    <n v="48315"/>
    <n v="29304"/>
    <n v="0"/>
    <s v="000"/>
    <s v="43000"/>
    <s v="1110"/>
    <s v="Costs"/>
    <s v="Matches"/>
    <s v="Hospitality"/>
    <x v="3"/>
  </r>
  <r>
    <s v="000-44000-1110"/>
    <s v="NMA - LTA - Drink Cost"/>
    <n v="135369"/>
    <n v="43612"/>
    <n v="15274"/>
    <s v="000"/>
    <s v="44000"/>
    <s v="1110"/>
    <s v="Costs"/>
    <s v="Catering "/>
    <s v="Tavern"/>
    <x v="3"/>
  </r>
  <r>
    <s v="000-45000-1110"/>
    <s v="NMA - ICB - Drink Cost"/>
    <n v="22925"/>
    <n v="0"/>
    <n v="4863"/>
    <s v="000"/>
    <s v="45000"/>
    <s v="1110"/>
    <s v="Costs"/>
    <s v="Catering "/>
    <s v="ICC Bar"/>
    <x v="3"/>
  </r>
  <r>
    <s v="000-46000-1110"/>
    <s v="NMA - EVE - Drink Cost"/>
    <n v="105300"/>
    <n v="37093"/>
    <n v="69316"/>
    <s v="000"/>
    <s v="46000"/>
    <s v="1110"/>
    <s v="Costs"/>
    <s v="Catering "/>
    <s v="Events"/>
    <x v="3"/>
  </r>
  <r>
    <s v="000-47000-1110"/>
    <s v="NMA - PDR - Drink Cost"/>
    <n v="12781"/>
    <n v="-2729"/>
    <n v="1315"/>
    <s v="000"/>
    <s v="47000"/>
    <s v="1110"/>
    <s v="Costs"/>
    <s v="PDR"/>
    <s v="PDR"/>
    <x v="3"/>
  </r>
  <r>
    <s v="000-49000-1110"/>
    <s v="NMA - CEV - Drink Cost"/>
    <n v="5212"/>
    <n v="2486"/>
    <n v="60"/>
    <s v="000"/>
    <s v="49000"/>
    <s v="1110"/>
    <s v="Costs"/>
    <s v="Catering "/>
    <s v="Events"/>
    <x v="3"/>
  </r>
  <r>
    <s v="000-61000-1110"/>
    <s v="NMA - DEV - Drink Cost"/>
    <n v="0"/>
    <n v="350"/>
    <n v="0"/>
    <s v="000"/>
    <s v="61000"/>
    <s v="1110"/>
    <s v="Costs"/>
    <s v="Cricket"/>
    <s v="Cricket"/>
    <x v="3"/>
  </r>
  <r>
    <s v="000-91000-1110"/>
    <s v="NMA - CFI - Drink Cost"/>
    <n v="0"/>
    <n v="0"/>
    <n v="153114"/>
    <s v="000"/>
    <s v="91000"/>
    <s v="1110"/>
    <s v="Costs"/>
    <s v="Admin"/>
    <s v="Admin"/>
    <x v="3"/>
  </r>
  <r>
    <s v="000-41000-1112"/>
    <s v="NMA - BAR - Drink Wastage"/>
    <n v="0"/>
    <n v="13196"/>
    <n v="19926"/>
    <s v="000"/>
    <s v="41000"/>
    <s v="1112"/>
    <s v="Costs"/>
    <s v="Catering "/>
    <s v="Matches"/>
    <x v="3"/>
  </r>
  <r>
    <s v="000-44000-1112"/>
    <s v="NMA - LTA - Drink Wastage"/>
    <n v="0"/>
    <n v="1294"/>
    <n v="6430"/>
    <s v="000"/>
    <s v="44000"/>
    <s v="1112"/>
    <s v="Costs"/>
    <s v="Catering "/>
    <s v="Tavern"/>
    <x v="3"/>
  </r>
  <r>
    <s v="000-45000-1112"/>
    <s v="NMA - ICB - Drink Wastage"/>
    <n v="0"/>
    <n v="0"/>
    <n v="1318"/>
    <s v="000"/>
    <s v="45000"/>
    <s v="1112"/>
    <s v="Costs"/>
    <s v="Catering "/>
    <s v="ICC Bar"/>
    <x v="3"/>
  </r>
  <r>
    <s v="000-46000-1112"/>
    <s v="NMA - EVE - Drink Wastage"/>
    <n v="0"/>
    <n v="567"/>
    <n v="18531"/>
    <s v="000"/>
    <s v="46000"/>
    <s v="1112"/>
    <s v="Costs"/>
    <s v="Catering "/>
    <s v="Events"/>
    <x v="3"/>
  </r>
  <r>
    <s v="000-42000-1120"/>
    <s v="NMA - SRD - Packaging &amp; Gifts Cost"/>
    <n v="14500"/>
    <n v="16394"/>
    <n v="5865"/>
    <s v="000"/>
    <s v="42000"/>
    <s v="1120"/>
    <s v="Costs"/>
    <s v="Catering "/>
    <s v="Matches"/>
    <x v="3"/>
  </r>
  <r>
    <s v="000-43000-1120"/>
    <s v="NMA - HOS - Packaging &amp; Gift Costs"/>
    <n v="39852"/>
    <n v="29732"/>
    <n v="5865"/>
    <s v="000"/>
    <s v="43000"/>
    <s v="1120"/>
    <s v="Costs"/>
    <s v="Matches"/>
    <s v="Hospitality"/>
    <x v="3"/>
  </r>
  <r>
    <s v="000-46000-1130"/>
    <s v="NMA - EVE - AV Cost"/>
    <n v="168920"/>
    <n v="57400"/>
    <n v="21029"/>
    <s v="000"/>
    <s v="46000"/>
    <s v="1130"/>
    <s v="Costs"/>
    <s v="Catering "/>
    <s v="Events"/>
    <x v="3"/>
  </r>
  <r>
    <s v="000-41000-1140"/>
    <s v="NMA - BAR - Hampers Cost"/>
    <n v="213444"/>
    <n v="98740"/>
    <n v="0"/>
    <s v="000"/>
    <s v="41000"/>
    <s v="1140"/>
    <s v="Costs"/>
    <s v="Catering "/>
    <s v="Matches"/>
    <x v="3"/>
  </r>
  <r>
    <s v="111-42000-1140"/>
    <s v="TM1 - SRD - Hampers Cost"/>
    <n v="0"/>
    <n v="36878"/>
    <n v="0"/>
    <s v="111"/>
    <s v="42000"/>
    <s v="1140"/>
    <s v="Costs"/>
    <s v="Catering "/>
    <s v="Matches"/>
    <x v="3"/>
  </r>
  <r>
    <s v="211-42000-1140"/>
    <s v="TT1 - SRD - Hampers Cost"/>
    <n v="0"/>
    <n v="624"/>
    <n v="0"/>
    <s v="211"/>
    <s v="42000"/>
    <s v="1140"/>
    <s v="Costs"/>
    <s v="Catering "/>
    <s v="Matches"/>
    <x v="3"/>
  </r>
  <r>
    <s v="000-42000-1151"/>
    <s v="NMA - SRD - External Caterer Cost"/>
    <n v="52500"/>
    <n v="52500"/>
    <n v="10878"/>
    <s v="000"/>
    <s v="42000"/>
    <s v="1151"/>
    <s v="Costs"/>
    <s v="Catering "/>
    <s v="Matches"/>
    <x v="3"/>
  </r>
  <r>
    <s v="000-43000-1151"/>
    <s v="NMA - HOS - External Caterer Cost"/>
    <n v="425350"/>
    <n v="280471"/>
    <n v="0"/>
    <s v="000"/>
    <s v="43000"/>
    <s v="1151"/>
    <s v="Costs"/>
    <s v="Matches"/>
    <s v="Hospitality"/>
    <x v="3"/>
  </r>
  <r>
    <s v="000-46000-1151"/>
    <s v="NMA - EVE - External Caterer Cost"/>
    <n v="21000"/>
    <n v="5000"/>
    <n v="3000"/>
    <s v="000"/>
    <s v="46000"/>
    <s v="1151"/>
    <s v="Costs"/>
    <s v="Catering "/>
    <s v="Events"/>
    <x v="3"/>
  </r>
  <r>
    <s v="000-44000-1152"/>
    <s v="NMA - LTA - Agency Commissions Cost"/>
    <n v="0"/>
    <n v="366"/>
    <n v="190"/>
    <s v="000"/>
    <s v="44000"/>
    <s v="1152"/>
    <s v="Costs"/>
    <s v="Catering "/>
    <s v="Tavern"/>
    <x v="3"/>
  </r>
  <r>
    <s v="000-46000-1152"/>
    <s v="NMA - EVE - Agency Commissions Cost"/>
    <n v="7000"/>
    <n v="7000"/>
    <n v="9038"/>
    <s v="000"/>
    <s v="46000"/>
    <s v="1152"/>
    <s v="Costs"/>
    <s v="Catering "/>
    <s v="Events"/>
    <x v="3"/>
  </r>
  <r>
    <s v="000-41000-1153"/>
    <s v="NMA - BAR - Epsys Commissions Cost"/>
    <n v="6600"/>
    <n v="6600"/>
    <n v="6600"/>
    <s v="000"/>
    <s v="41000"/>
    <s v="1153"/>
    <s v="Costs"/>
    <s v="Catering "/>
    <s v="Matches"/>
    <x v="3"/>
  </r>
  <r>
    <s v="000-42000-1153"/>
    <s v="NMA - SRD - Epsys Commissions Cost"/>
    <n v="5000"/>
    <n v="5000"/>
    <n v="5000"/>
    <s v="000"/>
    <s v="42000"/>
    <s v="1153"/>
    <s v="Costs"/>
    <s v="Catering "/>
    <s v="Matches"/>
    <x v="3"/>
  </r>
  <r>
    <s v="000-43000-1153"/>
    <s v="NMA - HOS - Epsys Commissions Cost"/>
    <n v="294"/>
    <n v="374"/>
    <n v="400"/>
    <s v="000"/>
    <s v="43000"/>
    <s v="1153"/>
    <s v="Costs"/>
    <s v="Matches"/>
    <s v="Hospitality"/>
    <x v="3"/>
  </r>
  <r>
    <s v="000-46000-1153"/>
    <s v="NMA - EVE - Epsys Commissions Cost"/>
    <n v="18000"/>
    <n v="18000"/>
    <n v="18000"/>
    <s v="000"/>
    <s v="46000"/>
    <s v="1153"/>
    <s v="Costs"/>
    <s v="Catering "/>
    <s v="Events"/>
    <x v="3"/>
  </r>
  <r>
    <s v="000-41000-1160"/>
    <s v="NMA - BAR - Rebates"/>
    <n v="-40000"/>
    <n v="-25757"/>
    <n v="-7264"/>
    <s v="000"/>
    <s v="41000"/>
    <s v="1160"/>
    <s v="Costs"/>
    <s v="Catering "/>
    <s v="Matches"/>
    <x v="3"/>
  </r>
  <r>
    <s v="000-46000-1160"/>
    <s v="NMA - EVE - Rebates"/>
    <n v="0"/>
    <n v="-240"/>
    <n v="0"/>
    <s v="000"/>
    <s v="46000"/>
    <s v="1160"/>
    <s v="Costs"/>
    <s v="Catering "/>
    <s v="Events"/>
    <x v="3"/>
  </r>
  <r>
    <s v="000-40000-1170"/>
    <s v="NMA - CAD - Apportion Cater COS"/>
    <n v="-3598368"/>
    <n v="-2426579"/>
    <n v="-49078"/>
    <s v="000"/>
    <s v="40000"/>
    <s v="1170"/>
    <s v="Costs"/>
    <s v="Catering "/>
    <s v="Matches"/>
    <x v="3"/>
  </r>
  <r>
    <s v="111-40000-1170"/>
    <s v="TM1 - CAD - Apportion Cater COS"/>
    <n v="985803"/>
    <n v="322603"/>
    <n v="15263"/>
    <s v="111"/>
    <s v="40000"/>
    <s v="1170"/>
    <s v="Costs"/>
    <s v="Catering "/>
    <s v="Matches"/>
    <x v="3"/>
  </r>
  <r>
    <s v="112-40000-1170"/>
    <s v="TM2 - CAD - Apportion Cater COS"/>
    <n v="1240355"/>
    <n v="1369797"/>
    <n v="16411"/>
    <s v="112"/>
    <s v="40000"/>
    <s v="1170"/>
    <s v="Costs"/>
    <s v="Catering "/>
    <s v="Matches"/>
    <x v="3"/>
  </r>
  <r>
    <s v="141-40000-1170"/>
    <s v="OD1 - CAD - Apportion Cater COS"/>
    <n v="331701"/>
    <n v="251235"/>
    <n v="5955"/>
    <s v="141"/>
    <s v="40000"/>
    <s v="1170"/>
    <s v="Costs"/>
    <s v="Catering "/>
    <s v="Matches"/>
    <x v="3"/>
  </r>
  <r>
    <s v="211-40000-1170"/>
    <s v="TT1 - CAD - Apportion Cater COS"/>
    <n v="110604"/>
    <n v="13470"/>
    <n v="652"/>
    <s v="211"/>
    <s v="40000"/>
    <s v="1170"/>
    <s v="Costs"/>
    <s v="Catering "/>
    <s v="Matches"/>
    <x v="3"/>
  </r>
  <r>
    <s v="212-40000-1170"/>
    <s v="TT2 - CAD - Apportion Cater COS"/>
    <n v="99337"/>
    <n v="20704"/>
    <n v="1011"/>
    <s v="212"/>
    <s v="40000"/>
    <s v="1170"/>
    <s v="Costs"/>
    <s v="Catering "/>
    <s v="Matches"/>
    <x v="3"/>
  </r>
  <r>
    <s v="213-40000-1170"/>
    <s v="TT3 - CAD - Apportion Cater COS"/>
    <n v="99337"/>
    <n v="22927"/>
    <n v="1061"/>
    <s v="213"/>
    <s v="40000"/>
    <s v="1170"/>
    <s v="Costs"/>
    <s v="Catering "/>
    <s v="Matches"/>
    <x v="3"/>
  </r>
  <r>
    <s v="214-40000-1170"/>
    <s v="TT4 - CAD - Apportion Cater COS"/>
    <n v="108715"/>
    <n v="24042"/>
    <n v="1126"/>
    <s v="214"/>
    <s v="40000"/>
    <s v="1170"/>
    <s v="Costs"/>
    <s v="Catering "/>
    <s v="Matches"/>
    <x v="3"/>
  </r>
  <r>
    <s v="215-40000-1170"/>
    <s v="TT5 - CAD - Apportion Cater COS"/>
    <n v="87286"/>
    <n v="0"/>
    <n v="1149"/>
    <s v="215"/>
    <s v="40000"/>
    <s v="1170"/>
    <s v="Costs"/>
    <s v="Catering "/>
    <s v="Matches"/>
    <x v="3"/>
  </r>
  <r>
    <s v="230-40000-1170"/>
    <s v="MDX - CAD - Apportion Cater COS"/>
    <n v="153401"/>
    <n v="59778"/>
    <n v="1426"/>
    <s v="230"/>
    <s v="40000"/>
    <s v="1170"/>
    <s v="Costs"/>
    <s v="Catering "/>
    <s v="Matches"/>
    <x v="3"/>
  </r>
  <r>
    <s v="310-40000-1170"/>
    <s v="OMG - CAD - Apportion Cater COS"/>
    <n v="47836"/>
    <n v="17988"/>
    <n v="626"/>
    <s v="310"/>
    <s v="40000"/>
    <s v="1170"/>
    <s v="Costs"/>
    <s v="Catering "/>
    <s v="Matches"/>
    <x v="3"/>
  </r>
  <r>
    <s v="501-40000-1170"/>
    <s v="HU1 - CAD - Apportion Cater COS"/>
    <n v="86758"/>
    <n v="37938"/>
    <n v="545"/>
    <s v="501"/>
    <s v="40000"/>
    <s v="1170"/>
    <s v="Costs"/>
    <s v="Catering "/>
    <s v="Matches"/>
    <x v="3"/>
  </r>
  <r>
    <s v="502-40000-1170"/>
    <s v="HU2 - CAD - Apportion Cater COS"/>
    <n v="85161"/>
    <n v="69033"/>
    <n v="542"/>
    <s v="502"/>
    <s v="40000"/>
    <s v="1170"/>
    <s v="Costs"/>
    <s v="Catering "/>
    <s v="Matches"/>
    <x v="3"/>
  </r>
  <r>
    <s v="503-40000-1170"/>
    <s v="HU3 - CAD - Apportion Cater COS"/>
    <n v="81037"/>
    <n v="56108"/>
    <n v="509"/>
    <s v="503"/>
    <s v="40000"/>
    <s v="1170"/>
    <s v="Costs"/>
    <s v="Catering "/>
    <s v="Matches"/>
    <x v="3"/>
  </r>
  <r>
    <s v="504-40000-1170"/>
    <s v="HU4 - CAD - Apportion Cater COS"/>
    <n v="81037"/>
    <n v="69698"/>
    <n v="468"/>
    <s v="504"/>
    <s v="40000"/>
    <s v="1170"/>
    <s v="Costs"/>
    <s v="Catering "/>
    <s v="Matches"/>
    <x v="3"/>
  </r>
  <r>
    <s v="505-40000-1170"/>
    <s v="HU5 - CAD - Apportion Cater COS"/>
    <n v="0"/>
    <n v="91255"/>
    <n v="2335"/>
    <s v="505"/>
    <s v="40000"/>
    <s v="1170"/>
    <s v="Costs"/>
    <s v="Catering "/>
    <s v="Matches"/>
    <x v="3"/>
  </r>
  <r>
    <s v="000-50000-1300"/>
    <s v="NMA - SHO - Retail Cost"/>
    <n v="647306"/>
    <n v="522921"/>
    <n v="186832"/>
    <s v="000"/>
    <s v="50000"/>
    <s v="1300"/>
    <s v="Costs"/>
    <s v="Retail"/>
    <s v="Retail"/>
    <x v="3"/>
  </r>
  <r>
    <s v="000-68000-1300"/>
    <s v="NMA - TSQ - Retail Cost"/>
    <n v="10000"/>
    <n v="2500"/>
    <n v="1619"/>
    <s v="000"/>
    <s v="68000"/>
    <s v="1300"/>
    <s v="Costs"/>
    <s v="Tennis"/>
    <s v="Tennis"/>
    <x v="3"/>
  </r>
  <r>
    <s v="000-80000-1300"/>
    <s v="NMA - HER - Retail Cost"/>
    <n v="1750"/>
    <n v="417"/>
    <n v="1420"/>
    <s v="000"/>
    <s v="80000"/>
    <s v="1300"/>
    <s v="Costs"/>
    <s v="Heritage"/>
    <s v="Heritage"/>
    <x v="3"/>
  </r>
  <r>
    <s v="111-20000-1310"/>
    <s v="TM1 - TIC - Ticket Printing &amp; Design Cost"/>
    <n v="4548"/>
    <n v="618"/>
    <n v="30554"/>
    <s v="111"/>
    <s v="20000"/>
    <s v="1310"/>
    <s v="Costs"/>
    <s v="Matches"/>
    <s v="Ticket Sales"/>
    <x v="3"/>
  </r>
  <r>
    <s v="112-20000-1310"/>
    <s v="TM2 - TIC - Ticket Printing &amp; Design Cost"/>
    <n v="4553"/>
    <n v="1897"/>
    <n v="30803"/>
    <s v="112"/>
    <s v="20000"/>
    <s v="1310"/>
    <s v="Costs"/>
    <s v="Matches"/>
    <s v="Ticket Sales"/>
    <x v="3"/>
  </r>
  <r>
    <s v="141-20000-1310"/>
    <s v="OD1 - TIC - Ticket Printing &amp; Design Cost"/>
    <n v="1528"/>
    <n v="411"/>
    <n v="14398"/>
    <s v="141"/>
    <s v="20000"/>
    <s v="1310"/>
    <s v="Costs"/>
    <s v="Matches"/>
    <s v="Ticket Sales"/>
    <x v="3"/>
  </r>
  <r>
    <s v="211-20000-1310"/>
    <s v="TT1 - TIC - Ticket Printing &amp; Design Cost"/>
    <n v="249"/>
    <n v="12"/>
    <n v="238"/>
    <s v="211"/>
    <s v="20000"/>
    <s v="1310"/>
    <s v="Costs"/>
    <s v="Matches"/>
    <s v="Ticket Sales"/>
    <x v="3"/>
  </r>
  <r>
    <s v="212-20000-1310"/>
    <s v="TT2 - TIC - Ticket Printing &amp; Design Cost"/>
    <n v="249"/>
    <n v="16"/>
    <n v="303"/>
    <s v="212"/>
    <s v="20000"/>
    <s v="1310"/>
    <s v="Costs"/>
    <s v="Matches"/>
    <s v="Ticket Sales"/>
    <x v="3"/>
  </r>
  <r>
    <s v="213-20000-1310"/>
    <s v="TT3 - TIC - Ticket Printing &amp; Design Cost"/>
    <n v="249"/>
    <n v="18"/>
    <n v="375"/>
    <s v="213"/>
    <s v="20000"/>
    <s v="1310"/>
    <s v="Costs"/>
    <s v="Matches"/>
    <s v="Ticket Sales"/>
    <x v="3"/>
  </r>
  <r>
    <s v="214-20000-1310"/>
    <s v="TT4 - TIC - Ticket Printing &amp; Design Cost"/>
    <n v="249"/>
    <n v="22"/>
    <n v="495"/>
    <s v="214"/>
    <s v="20000"/>
    <s v="1310"/>
    <s v="Costs"/>
    <s v="Matches"/>
    <s v="Ticket Sales"/>
    <x v="3"/>
  </r>
  <r>
    <s v="215-20000-1310"/>
    <s v="TT5 - TIC - Ticket Printing &amp; Design Cost"/>
    <n v="249"/>
    <n v="0"/>
    <n v="762"/>
    <s v="215"/>
    <s v="20000"/>
    <s v="1310"/>
    <s v="Costs"/>
    <s v="Matches"/>
    <s v="Ticket Sales"/>
    <x v="3"/>
  </r>
  <r>
    <s v="230-20000-1310"/>
    <s v="MDX - TIC - Ticket Printing &amp; Design Cost"/>
    <n v="78"/>
    <n v="4"/>
    <n v="0"/>
    <s v="230"/>
    <s v="20000"/>
    <s v="1310"/>
    <s v="Costs"/>
    <s v="Matches"/>
    <s v="Ticket Sales"/>
    <x v="3"/>
  </r>
  <r>
    <s v="310-20000-1310"/>
    <s v="OMG - TIC - Ticket Printing &amp; Design Cost"/>
    <n v="47"/>
    <n v="3"/>
    <n v="0"/>
    <s v="310"/>
    <s v="20000"/>
    <s v="1310"/>
    <s v="Costs"/>
    <s v="Matches"/>
    <s v="Ticket Sales"/>
    <x v="3"/>
  </r>
  <r>
    <s v="111-42000-1311"/>
    <s v="TM1 - SRD - Programme &amp; Scorecard Cost"/>
    <n v="4000"/>
    <n v="0"/>
    <n v="0"/>
    <s v="111"/>
    <s v="42000"/>
    <s v="1311"/>
    <s v="Costs"/>
    <s v="Catering "/>
    <s v="Matches"/>
    <x v="3"/>
  </r>
  <r>
    <s v="112-42000-1311"/>
    <s v="TM2 - SRD - Programme &amp; Scorecard Cost"/>
    <n v="4000"/>
    <n v="4000"/>
    <n v="0"/>
    <s v="112"/>
    <s v="42000"/>
    <s v="1311"/>
    <s v="Costs"/>
    <s v="Catering "/>
    <s v="Matches"/>
    <x v="3"/>
  </r>
  <r>
    <s v="141-42000-1311"/>
    <s v="OD1 - SRD - Programme &amp; Scorecard Cost"/>
    <n v="2000"/>
    <n v="0"/>
    <n v="0"/>
    <s v="141"/>
    <s v="42000"/>
    <s v="1311"/>
    <s v="Costs"/>
    <s v="Catering "/>
    <s v="Matches"/>
    <x v="3"/>
  </r>
  <r>
    <s v="503-42000-1311"/>
    <s v="HU3 - SRD - Programme &amp; Scorecard Cost"/>
    <n v="0"/>
    <n v="400"/>
    <n v="0"/>
    <s v="503"/>
    <s v="42000"/>
    <s v="1311"/>
    <s v="Costs"/>
    <s v="Catering "/>
    <s v="Matches"/>
    <x v="3"/>
  </r>
  <r>
    <s v="504-42000-1311"/>
    <s v="HU4 - SRD - Programme &amp; Scorecard Cost"/>
    <n v="0"/>
    <n v="400"/>
    <n v="0"/>
    <s v="504"/>
    <s v="42000"/>
    <s v="1311"/>
    <s v="Costs"/>
    <s v="Catering "/>
    <s v="Matches"/>
    <x v="3"/>
  </r>
  <r>
    <s v="111-52000-1311"/>
    <s v="TM1 - MAR - Programme &amp; Scorecard Cost"/>
    <n v="3925"/>
    <n v="0"/>
    <n v="0"/>
    <s v="111"/>
    <s v="52000"/>
    <s v="1311"/>
    <s v="Costs"/>
    <s v="Matches"/>
    <s v="Ticket Sales"/>
    <x v="3"/>
  </r>
  <r>
    <s v="112-52000-1311"/>
    <s v="TM2 - MAR - Programme &amp; Scorecard Cost"/>
    <n v="3925"/>
    <n v="0"/>
    <n v="0"/>
    <s v="112"/>
    <s v="52000"/>
    <s v="1311"/>
    <s v="Costs"/>
    <s v="Matches"/>
    <s v="Ticket Sales"/>
    <x v="3"/>
  </r>
  <r>
    <s v="141-52000-1311"/>
    <s v="OD1 - MAR - Programme &amp; Scorecard Cost"/>
    <n v="1142"/>
    <n v="0"/>
    <n v="0"/>
    <s v="141"/>
    <s v="52000"/>
    <s v="1311"/>
    <s v="Costs"/>
    <s v="Matches"/>
    <s v="Ticket Sales"/>
    <x v="3"/>
  </r>
  <r>
    <s v="211-52000-1311"/>
    <s v="TT1 - MAR - Programme &amp; Scorecard Cost"/>
    <n v="938"/>
    <n v="0"/>
    <n v="0"/>
    <s v="211"/>
    <s v="52000"/>
    <s v="1311"/>
    <s v="Costs"/>
    <s v="Matches"/>
    <s v="Ticket Sales"/>
    <x v="3"/>
  </r>
  <r>
    <s v="212-52000-1311"/>
    <s v="TT2 - MAR - Programme &amp; Scorecard Cost"/>
    <n v="938"/>
    <n v="0"/>
    <n v="0"/>
    <s v="212"/>
    <s v="52000"/>
    <s v="1311"/>
    <s v="Costs"/>
    <s v="Matches"/>
    <s v="Ticket Sales"/>
    <x v="3"/>
  </r>
  <r>
    <s v="213-52000-1311"/>
    <s v="TT3 - MAR - Programme &amp; Scorecard Cost"/>
    <n v="938"/>
    <n v="0"/>
    <n v="0"/>
    <s v="213"/>
    <s v="52000"/>
    <s v="1311"/>
    <s v="Costs"/>
    <s v="Matches"/>
    <s v="Ticket Sales"/>
    <x v="3"/>
  </r>
  <r>
    <s v="214-52000-1311"/>
    <s v="TT4 - MAR - Programme &amp; Scorecard Cost"/>
    <n v="938"/>
    <n v="0"/>
    <n v="0"/>
    <s v="214"/>
    <s v="52000"/>
    <s v="1311"/>
    <s v="Costs"/>
    <s v="Matches"/>
    <s v="Ticket Sales"/>
    <x v="3"/>
  </r>
  <r>
    <s v="215-52000-1311"/>
    <s v="TT5 - MAR - Programme &amp; Scorecard Cost"/>
    <n v="938"/>
    <n v="0"/>
    <n v="0"/>
    <s v="215"/>
    <s v="52000"/>
    <s v="1311"/>
    <s v="Costs"/>
    <s v="Matches"/>
    <s v="Ticket Sales"/>
    <x v="3"/>
  </r>
  <r>
    <s v="310-52000-1311"/>
    <s v="OMG - MAR - Programme &amp; Scorecard Cost"/>
    <n v="1414"/>
    <n v="0"/>
    <n v="0"/>
    <s v="310"/>
    <s v="52000"/>
    <s v="1311"/>
    <s v="Costs"/>
    <s v="Matches"/>
    <s v="Ticket Sales"/>
    <x v="3"/>
  </r>
  <r>
    <s v="111-24000-1312"/>
    <s v="TM1 - CFA - Parking Cost"/>
    <n v="3875"/>
    <n v="4427"/>
    <n v="0"/>
    <s v="111"/>
    <s v="24000"/>
    <s v="1312"/>
    <s v="Costs"/>
    <s v="Matches"/>
    <s v="Ticket Sales"/>
    <x v="3"/>
  </r>
  <r>
    <s v="112-24000-1312"/>
    <s v="TM2 - CFA - Parking Cost"/>
    <n v="3875"/>
    <n v="5167"/>
    <n v="0"/>
    <s v="112"/>
    <s v="24000"/>
    <s v="1312"/>
    <s v="Costs"/>
    <s v="Matches"/>
    <s v="Ticket Sales"/>
    <x v="3"/>
  </r>
  <r>
    <s v="141-24000-1312"/>
    <s v="OD1 - CFA - Parking Cost"/>
    <n v="775"/>
    <n v="1333"/>
    <n v="0"/>
    <s v="141"/>
    <s v="24000"/>
    <s v="1312"/>
    <s v="Costs"/>
    <s v="Matches"/>
    <s v="Ticket Sales"/>
    <x v="3"/>
  </r>
  <r>
    <s v="211-24000-1312"/>
    <s v="TT1 - CFA - Parking Cost"/>
    <n v="250"/>
    <n v="250"/>
    <n v="0"/>
    <s v="211"/>
    <s v="24000"/>
    <s v="1312"/>
    <s v="Costs"/>
    <s v="Matches"/>
    <s v="Ticket Sales"/>
    <x v="3"/>
  </r>
  <r>
    <s v="501-24000-1312"/>
    <s v="HU1 - CFA - Parking Cost"/>
    <n v="562"/>
    <n v="0"/>
    <n v="0"/>
    <s v="501"/>
    <s v="24000"/>
    <s v="1312"/>
    <s v="Costs"/>
    <s v="Matches"/>
    <s v="Ticket Sales"/>
    <x v="3"/>
  </r>
  <r>
    <s v="502-24000-1312"/>
    <s v="HU2 - CFA - Parking Cost"/>
    <n v="562"/>
    <n v="0"/>
    <n v="0"/>
    <s v="502"/>
    <s v="24000"/>
    <s v="1312"/>
    <s v="Costs"/>
    <s v="Matches"/>
    <s v="Ticket Sales"/>
    <x v="3"/>
  </r>
  <r>
    <s v="503-24000-1312"/>
    <s v="HU3 - CFA - Parking Cost"/>
    <n v="562"/>
    <n v="0"/>
    <n v="0"/>
    <s v="503"/>
    <s v="24000"/>
    <s v="1312"/>
    <s v="Costs"/>
    <s v="Matches"/>
    <s v="Ticket Sales"/>
    <x v="3"/>
  </r>
  <r>
    <s v="504-24000-1312"/>
    <s v="HU4 - CFA - Parking Cost"/>
    <n v="562"/>
    <n v="0"/>
    <n v="0"/>
    <s v="504"/>
    <s v="24000"/>
    <s v="1312"/>
    <s v="Costs"/>
    <s v="Matches"/>
    <s v="Ticket Sales"/>
    <x v="3"/>
  </r>
  <r>
    <s v="000-55000-1313"/>
    <s v="NMA - FTW - FTW Cost of Sales"/>
    <n v="19168"/>
    <n v="141951"/>
    <n v="0"/>
    <s v="000"/>
    <s v="55000"/>
    <s v="1313"/>
    <s v="Costs"/>
    <s v="Other Income"/>
    <s v="Other Income"/>
    <x v="3"/>
  </r>
  <r>
    <s v="000-50000-1330"/>
    <s v="NMA - SHO - Apportion Retail COS"/>
    <n v="-409649"/>
    <n v="-356263"/>
    <n v="0"/>
    <s v="000"/>
    <s v="50000"/>
    <s v="1330"/>
    <s v="Costs"/>
    <s v="Retail"/>
    <s v="Retail"/>
    <x v="3"/>
  </r>
  <r>
    <s v="111-50000-1330"/>
    <s v="TM1 - SHO - Apportion Retail COS"/>
    <n v="115920"/>
    <n v="45891"/>
    <n v="0"/>
    <s v="111"/>
    <s v="50000"/>
    <s v="1330"/>
    <s v="Costs"/>
    <s v="Retail"/>
    <s v="Retail"/>
    <x v="3"/>
  </r>
  <r>
    <s v="112-50000-1330"/>
    <s v="TM2 - SHO - Apportion Retail COS"/>
    <n v="128800"/>
    <n v="142278"/>
    <n v="0"/>
    <s v="112"/>
    <s v="50000"/>
    <s v="1330"/>
    <s v="Costs"/>
    <s v="Retail"/>
    <s v="Retail"/>
    <x v="3"/>
  </r>
  <r>
    <s v="141-50000-1330"/>
    <s v="OD1 - SHO - Apportion Retail COS"/>
    <n v="34960"/>
    <n v="41420"/>
    <n v="0"/>
    <s v="141"/>
    <s v="50000"/>
    <s v="1330"/>
    <s v="Costs"/>
    <s v="Retail"/>
    <s v="Retail"/>
    <x v="3"/>
  </r>
  <r>
    <s v="211-50000-1330"/>
    <s v="TT1 - SHO - Apportion Retail COS"/>
    <n v="8280"/>
    <n v="3310"/>
    <n v="0"/>
    <s v="211"/>
    <s v="50000"/>
    <s v="1330"/>
    <s v="Costs"/>
    <s v="Retail"/>
    <s v="Retail"/>
    <x v="3"/>
  </r>
  <r>
    <s v="212-50000-1330"/>
    <s v="TT2 - SHO - Apportion Retail COS"/>
    <n v="6900"/>
    <n v="3500"/>
    <n v="0"/>
    <s v="212"/>
    <s v="50000"/>
    <s v="1330"/>
    <s v="Costs"/>
    <s v="Retail"/>
    <s v="Retail"/>
    <x v="3"/>
  </r>
  <r>
    <s v="213-50000-1330"/>
    <s v="TT3 - SHO - Apportion Retail COS"/>
    <n v="6900"/>
    <n v="3851"/>
    <n v="0"/>
    <s v="213"/>
    <s v="50000"/>
    <s v="1330"/>
    <s v="Costs"/>
    <s v="Retail"/>
    <s v="Retail"/>
    <x v="3"/>
  </r>
  <r>
    <s v="214-50000-1330"/>
    <s v="TT4 - SHO - Apportion Retail COS"/>
    <n v="6900"/>
    <n v="5000"/>
    <n v="0"/>
    <s v="214"/>
    <s v="50000"/>
    <s v="1330"/>
    <s v="Costs"/>
    <s v="Retail"/>
    <s v="Retail"/>
    <x v="3"/>
  </r>
  <r>
    <s v="215-50000-1330"/>
    <s v="TT5 - SHO - Apportion Retail COS"/>
    <n v="5520"/>
    <n v="0"/>
    <n v="0"/>
    <s v="215"/>
    <s v="50000"/>
    <s v="1330"/>
    <s v="Costs"/>
    <s v="Retail"/>
    <s v="Retail"/>
    <x v="3"/>
  </r>
  <r>
    <s v="230-50000-1330"/>
    <s v="MDX - SHO - Apportion Retail COS"/>
    <n v="37026"/>
    <n v="2519"/>
    <n v="0"/>
    <s v="230"/>
    <s v="50000"/>
    <s v="1330"/>
    <s v="Costs"/>
    <s v="Retail"/>
    <s v="Retail"/>
    <x v="3"/>
  </r>
  <r>
    <s v="310-50000-1330"/>
    <s v="OMG - SHO - Apportion Retail COS"/>
    <n v="21643"/>
    <n v="6745"/>
    <n v="0"/>
    <s v="310"/>
    <s v="50000"/>
    <s v="1330"/>
    <s v="Costs"/>
    <s v="Retail"/>
    <s v="Retail"/>
    <x v="3"/>
  </r>
  <r>
    <s v="501-50000-1330"/>
    <s v="HU1 - SHO - Apportion Retail COS"/>
    <n v="11500"/>
    <n v="26678"/>
    <n v="0"/>
    <s v="501"/>
    <s v="50000"/>
    <s v="1330"/>
    <s v="Costs"/>
    <s v="Retail"/>
    <s v="Retail"/>
    <x v="3"/>
  </r>
  <r>
    <s v="502-50000-1330"/>
    <s v="HU2 - SHO - Apportion Retail COS"/>
    <n v="9200"/>
    <n v="20798"/>
    <n v="0"/>
    <s v="502"/>
    <s v="50000"/>
    <s v="1330"/>
    <s v="Costs"/>
    <s v="Retail"/>
    <s v="Retail"/>
    <x v="3"/>
  </r>
  <r>
    <s v="503-50000-1330"/>
    <s v="HU3 - SHO - Apportion Retail COS"/>
    <n v="9200"/>
    <n v="23911"/>
    <n v="0"/>
    <s v="503"/>
    <s v="50000"/>
    <s v="1330"/>
    <s v="Costs"/>
    <s v="Retail"/>
    <s v="Retail"/>
    <x v="3"/>
  </r>
  <r>
    <s v="504-50000-1330"/>
    <s v="HU4 - SHO - Apportion Retail COS"/>
    <n v="6900"/>
    <n v="16826"/>
    <n v="0"/>
    <s v="504"/>
    <s v="50000"/>
    <s v="1330"/>
    <s v="Costs"/>
    <s v="Retail"/>
    <s v="Retail"/>
    <x v="3"/>
  </r>
  <r>
    <s v="505-50000-1330"/>
    <s v="HU5 - SHO - Apportion Retail COS"/>
    <n v="0"/>
    <n v="13537"/>
    <n v="0"/>
    <s v="505"/>
    <s v="50000"/>
    <s v="1330"/>
    <s v="Costs"/>
    <s v="Retail"/>
    <s v="Retail"/>
    <x v="3"/>
  </r>
  <r>
    <s v="000-10000-2005"/>
    <s v="NMA - BOA - FT &amp; FTC Staff Ers Pension"/>
    <n v="169134"/>
    <n v="146865"/>
    <n v="142206"/>
    <s v="000"/>
    <s v="10000"/>
    <s v="2005"/>
    <s v="Costs"/>
    <s v="Admin"/>
    <s v="Admin"/>
    <x v="3"/>
  </r>
  <r>
    <s v="000-12000-2005"/>
    <s v="NMA - HUM - FT &amp; FTC Staff Ers Pension"/>
    <n v="31165"/>
    <n v="24420"/>
    <n v="38901"/>
    <s v="000"/>
    <s v="12000"/>
    <s v="2005"/>
    <s v="Costs"/>
    <s v="Admin"/>
    <s v="Admin"/>
    <x v="3"/>
  </r>
  <r>
    <s v="000-13000-2005"/>
    <s v="NMA - INF - FT &amp; FTC Staff Ers Pension"/>
    <n v="33321"/>
    <n v="28527"/>
    <n v="23628"/>
    <s v="000"/>
    <s v="13000"/>
    <s v="2005"/>
    <s v="Costs"/>
    <s v="Admin"/>
    <s v="Admin"/>
    <x v="3"/>
  </r>
  <r>
    <s v="000-20000-2005"/>
    <s v="NMA - TIC - FT &amp; FTC Staff Ers Pension"/>
    <n v="42508"/>
    <n v="33875"/>
    <n v="33875"/>
    <s v="000"/>
    <s v="20000"/>
    <s v="2005"/>
    <s v="Costs"/>
    <s v="Admin"/>
    <s v="Admin"/>
    <x v="3"/>
  </r>
  <r>
    <s v="000-21000-2005"/>
    <s v="NMA - MEM - FT &amp; FTC Staff Ers Pension"/>
    <n v="21177"/>
    <n v="20945"/>
    <n v="19266"/>
    <s v="000"/>
    <s v="21000"/>
    <s v="2005"/>
    <s v="Costs"/>
    <s v="Admin"/>
    <s v="Admin"/>
    <x v="3"/>
  </r>
  <r>
    <s v="000-24000-2005"/>
    <s v="NMA - CFA - FT &amp; FTC Staff Ers Pension"/>
    <n v="23118"/>
    <n v="24646"/>
    <n v="27418"/>
    <s v="000"/>
    <s v="24000"/>
    <s v="2005"/>
    <s v="Costs"/>
    <s v="Admin"/>
    <s v="Admin"/>
    <x v="3"/>
  </r>
  <r>
    <s v="000-28000-2005"/>
    <s v="NMA - PAV - FT &amp; FTC Staff Ers Pension"/>
    <n v="34747"/>
    <n v="33136"/>
    <n v="34210"/>
    <s v="000"/>
    <s v="28000"/>
    <s v="2005"/>
    <s v="Costs"/>
    <s v="Admin"/>
    <s v="Admin"/>
    <x v="3"/>
  </r>
  <r>
    <s v="000-29000-2005"/>
    <s v="NMA - STE - FT &amp; FTC Staff Ers Pension"/>
    <n v="30049"/>
    <n v="26356"/>
    <n v="25812"/>
    <s v="000"/>
    <s v="29000"/>
    <s v="2005"/>
    <s v="Costs"/>
    <s v="Admin"/>
    <s v="Admin"/>
    <x v="3"/>
  </r>
  <r>
    <s v="000-30000-2005"/>
    <s v="NMA - GSO - FT &amp; FTC Staff Ers Pension"/>
    <n v="18113"/>
    <n v="18931"/>
    <n v="17010"/>
    <s v="000"/>
    <s v="30000"/>
    <s v="2005"/>
    <s v="Costs"/>
    <s v="Admin"/>
    <s v="Admin"/>
    <x v="3"/>
  </r>
  <r>
    <s v="000-31000-2005"/>
    <s v="NMA - CLE - FT &amp; FTC Staff Ers Pension"/>
    <n v="19355"/>
    <n v="16880"/>
    <n v="19065"/>
    <s v="000"/>
    <s v="31000"/>
    <s v="2005"/>
    <s v="Costs"/>
    <s v="Admin"/>
    <s v="Admin"/>
    <x v="3"/>
  </r>
  <r>
    <s v="000-41000-2005"/>
    <s v="NMA - BAR - FT &amp; FTC Staff Ers Pension"/>
    <n v="23963"/>
    <n v="24578"/>
    <n v="25770"/>
    <s v="000"/>
    <s v="41000"/>
    <s v="2005"/>
    <s v="Costs"/>
    <s v="Catering "/>
    <s v="Matches"/>
    <x v="3"/>
  </r>
  <r>
    <s v="000-42000-2005"/>
    <s v="NMA - SRD - FT &amp; FTC Staff Ers Pension"/>
    <n v="60771"/>
    <n v="50878"/>
    <n v="60227"/>
    <s v="000"/>
    <s v="42000"/>
    <s v="2005"/>
    <s v="Costs"/>
    <s v="Catering "/>
    <s v="Matches"/>
    <x v="3"/>
  </r>
  <r>
    <s v="000-43000-2005"/>
    <s v="NMA - HOS - FT &amp; FTC Staff Ers Pension"/>
    <n v="44253"/>
    <n v="33068"/>
    <n v="26924"/>
    <s v="000"/>
    <s v="43000"/>
    <s v="2005"/>
    <s v="Costs"/>
    <s v="Matches"/>
    <s v="Hospitality"/>
    <x v="3"/>
  </r>
  <r>
    <s v="000-44000-2005"/>
    <s v="NMA - LTA - FT &amp; FTC Staff Ers Pension"/>
    <n v="16232"/>
    <n v="12542"/>
    <n v="12544"/>
    <s v="000"/>
    <s v="44000"/>
    <s v="2005"/>
    <s v="Costs"/>
    <s v="Catering "/>
    <s v="Tavern"/>
    <x v="3"/>
  </r>
  <r>
    <s v="000-45000-2005"/>
    <s v="NMA - ICB - FT &amp; FTC Staff Ers Pension"/>
    <n v="0"/>
    <n v="1570"/>
    <n v="3771"/>
    <s v="000"/>
    <s v="45000"/>
    <s v="2005"/>
    <s v="Costs"/>
    <s v="Catering "/>
    <s v="ICC Bar"/>
    <x v="3"/>
  </r>
  <r>
    <s v="000-46000-2005"/>
    <s v="NMA - EVE - FT &amp; FTC Staff Ers Pension"/>
    <n v="53892"/>
    <n v="60742"/>
    <n v="72309"/>
    <s v="000"/>
    <s v="46000"/>
    <s v="2005"/>
    <s v="Costs"/>
    <s v="Catering "/>
    <s v="Events"/>
    <x v="3"/>
  </r>
  <r>
    <s v="000-47000-2005"/>
    <s v="NMA - PDR - FT &amp; FTC Staff Ers Pension"/>
    <n v="10916"/>
    <n v="10703"/>
    <n v="13960"/>
    <s v="000"/>
    <s v="47000"/>
    <s v="2005"/>
    <s v="Costs"/>
    <s v="PDR"/>
    <s v="PDR"/>
    <x v="3"/>
  </r>
  <r>
    <s v="000-49000-2005"/>
    <s v="NMA - CEV - FT &amp; FTC Staff Ers Pension"/>
    <n v="4539"/>
    <n v="4451"/>
    <n v="10334"/>
    <s v="000"/>
    <s v="49000"/>
    <s v="2005"/>
    <s v="Costs"/>
    <s v="Catering "/>
    <s v="Events"/>
    <x v="3"/>
  </r>
  <r>
    <s v="000-50000-2005"/>
    <s v="NMA - SHO - FT &amp; FTC Staff Ers Pension"/>
    <n v="26472"/>
    <n v="23097"/>
    <n v="22493"/>
    <s v="000"/>
    <s v="50000"/>
    <s v="2005"/>
    <s v="Costs"/>
    <s v="Retail"/>
    <s v="Retail"/>
    <x v="3"/>
  </r>
  <r>
    <s v="000-51000-2005"/>
    <s v="NMA - TOU - FT &amp; FTC Staff Ers Pension"/>
    <n v="8046"/>
    <n v="5846"/>
    <n v="9765"/>
    <s v="000"/>
    <s v="51000"/>
    <s v="2005"/>
    <s v="Costs"/>
    <s v="Tours"/>
    <s v="Tours"/>
    <x v="3"/>
  </r>
  <r>
    <s v="000-52000-2005"/>
    <s v="NMA - MAR - FT &amp; FTC Staff Ers Pension"/>
    <n v="72582"/>
    <n v="68419"/>
    <n v="67148"/>
    <s v="000"/>
    <s v="52000"/>
    <s v="2005"/>
    <s v="Costs"/>
    <s v="Admin"/>
    <s v="Admin"/>
    <x v="3"/>
  </r>
  <r>
    <s v="000-54000-2005"/>
    <s v="NMA - SPO - FT &amp; FTC Staff Ers Pension"/>
    <n v="19886"/>
    <n v="15575"/>
    <n v="15467"/>
    <s v="000"/>
    <s v="54000"/>
    <s v="2005"/>
    <s v="Costs"/>
    <s v="Admin"/>
    <s v="Admin"/>
    <x v="3"/>
  </r>
  <r>
    <s v="000-55000-2005"/>
    <s v="NMA - FTW - FT &amp; FTC Staff Ers Pension"/>
    <n v="1980"/>
    <n v="0"/>
    <n v="0"/>
    <s v="000"/>
    <s v="55000"/>
    <s v="2005"/>
    <s v="Costs"/>
    <s v="Other Income"/>
    <s v="Other Income"/>
    <x v="3"/>
  </r>
  <r>
    <s v="000-60000-2005"/>
    <s v="NMA - ICC - FT &amp; FTC Staff Ers Pension"/>
    <n v="34232"/>
    <n v="26282"/>
    <n v="23141"/>
    <s v="000"/>
    <s v="60000"/>
    <s v="2005"/>
    <s v="Costs"/>
    <s v="Indoor Cricket"/>
    <s v="Indoor Cricket"/>
    <x v="3"/>
  </r>
  <r>
    <s v="000-61000-2005"/>
    <s v="NMA - DEV - FT &amp; FTC Staff Ers Pension"/>
    <n v="8780"/>
    <n v="8606"/>
    <n v="8906"/>
    <s v="000"/>
    <s v="61000"/>
    <s v="2005"/>
    <s v="Costs"/>
    <s v="Cricket"/>
    <s v="Cricket"/>
    <x v="3"/>
  </r>
  <r>
    <s v="000-64000-2005"/>
    <s v="NMA - YCR - FT &amp; FTC Staff Ers Pension"/>
    <n v="14639"/>
    <n v="548"/>
    <n v="7010"/>
    <s v="000"/>
    <s v="64000"/>
    <s v="2005"/>
    <s v="Costs"/>
    <s v="Cricket"/>
    <s v="Cricket"/>
    <x v="3"/>
  </r>
  <r>
    <s v="000-65000-2005"/>
    <s v="NMA - COF - FT &amp; FTC Staff Ers Pension"/>
    <n v="13787"/>
    <n v="13515"/>
    <n v="13381"/>
    <s v="000"/>
    <s v="65000"/>
    <s v="2005"/>
    <s v="Costs"/>
    <s v="Cricket"/>
    <s v="Cricket"/>
    <x v="3"/>
  </r>
  <r>
    <s v="000-66000-2005"/>
    <s v="NMA - GRO - FT &amp; FTC Staff Ers Pension"/>
    <n v="29458"/>
    <n v="27823"/>
    <n v="22503"/>
    <s v="000"/>
    <s v="66000"/>
    <s v="2005"/>
    <s v="Costs"/>
    <s v="Cricket"/>
    <s v="Cricket"/>
    <x v="3"/>
  </r>
  <r>
    <s v="000-67000-2005"/>
    <s v="NMA - COM - FT &amp; FTC Staff Ers Pension"/>
    <n v="16361"/>
    <n v="19724"/>
    <n v="18180"/>
    <s v="000"/>
    <s v="67000"/>
    <s v="2005"/>
    <s v="Costs"/>
    <s v="Admin"/>
    <s v="Admin"/>
    <x v="3"/>
  </r>
  <r>
    <s v="000-68000-2005"/>
    <s v="NMA - TSQ - FT &amp; FTC Staff Ers Pension"/>
    <n v="8135"/>
    <n v="7977"/>
    <n v="7975"/>
    <s v="000"/>
    <s v="68000"/>
    <s v="2005"/>
    <s v="Costs"/>
    <s v="Tennis"/>
    <s v="Tennis"/>
    <x v="3"/>
  </r>
  <r>
    <s v="000-70000-2005"/>
    <s v="NMA - EST - FT &amp; FTC Staff Ers Pension"/>
    <n v="49236"/>
    <n v="48897"/>
    <n v="55511"/>
    <s v="000"/>
    <s v="70000"/>
    <s v="2005"/>
    <s v="Costs"/>
    <s v="Maintenance"/>
    <s v="Maintenance"/>
    <x v="3"/>
  </r>
  <r>
    <s v="000-80000-2005"/>
    <s v="NMA - HER - FT &amp; FTC Staff Ers Pension"/>
    <n v="28468"/>
    <n v="27911"/>
    <n v="27910"/>
    <s v="000"/>
    <s v="80000"/>
    <s v="2005"/>
    <s v="Costs"/>
    <s v="Heritage"/>
    <s v="Heritage"/>
    <x v="3"/>
  </r>
  <r>
    <s v="000-82000-2005"/>
    <s v="NMA - LEG - FT &amp; FTC Staff Ers Pension"/>
    <n v="9863"/>
    <n v="12741"/>
    <n v="6780"/>
    <s v="000"/>
    <s v="82000"/>
    <s v="2005"/>
    <s v="Costs"/>
    <s v="Admin"/>
    <s v="Admin"/>
    <x v="3"/>
  </r>
  <r>
    <s v="000-90000-2005"/>
    <s v="NMA - FIN - FT &amp; FTC Staff Ers Pension"/>
    <n v="94351"/>
    <n v="89675"/>
    <n v="89652"/>
    <s v="000"/>
    <s v="90000"/>
    <s v="2005"/>
    <s v="Costs"/>
    <s v="Admin"/>
    <s v="Admin"/>
    <x v="3"/>
  </r>
  <r>
    <s v="000-91000-2005"/>
    <s v="NMA - CFI - FT &amp; FTC Staff Ers Pension"/>
    <n v="6000"/>
    <n v="0"/>
    <n v="0"/>
    <s v="000"/>
    <s v="91000"/>
    <s v="2005"/>
    <s v="Costs"/>
    <s v="Admin"/>
    <s v="Admin"/>
    <x v="3"/>
  </r>
  <r>
    <s v="000-28000-2025"/>
    <s v="NMA - PAV - Casual Staff Ers Pension"/>
    <n v="118"/>
    <n v="103"/>
    <n v="-47"/>
    <s v="000"/>
    <s v="28000"/>
    <s v="2025"/>
    <s v="Costs"/>
    <s v="Admin"/>
    <s v="Admin"/>
    <x v="3"/>
  </r>
  <r>
    <s v="000-29000-2025"/>
    <s v="NMA - STE - Casual Staff Ers Pension"/>
    <n v="0"/>
    <n v="2681"/>
    <n v="1524"/>
    <s v="000"/>
    <s v="29000"/>
    <s v="2025"/>
    <s v="Costs"/>
    <s v="Admin"/>
    <s v="Admin"/>
    <x v="3"/>
  </r>
  <r>
    <s v="000-41000-2025"/>
    <s v="NMA - BAR - Casual Staff Ers Pension"/>
    <n v="0"/>
    <n v="2091"/>
    <n v="0"/>
    <s v="000"/>
    <s v="41000"/>
    <s v="2025"/>
    <s v="Costs"/>
    <s v="Catering "/>
    <s v="Matches"/>
    <x v="3"/>
  </r>
  <r>
    <s v="000-42000-2025"/>
    <s v="NMA - SRD - Casual Staff Ers Pension"/>
    <n v="0"/>
    <n v="829"/>
    <n v="0"/>
    <s v="000"/>
    <s v="42000"/>
    <s v="2025"/>
    <s v="Costs"/>
    <s v="Catering "/>
    <s v="Matches"/>
    <x v="3"/>
  </r>
  <r>
    <s v="000-43000-2025"/>
    <s v="NMA - HOS - Casual Staff Ers Pension"/>
    <n v="0"/>
    <n v="0"/>
    <n v="35"/>
    <s v="000"/>
    <s v="43000"/>
    <s v="2025"/>
    <s v="Costs"/>
    <s v="Matches"/>
    <s v="Hospitality"/>
    <x v="3"/>
  </r>
  <r>
    <s v="000-44000-2025"/>
    <s v="NMA - LTA - Casual Staff Ers Pension"/>
    <n v="400"/>
    <n v="399"/>
    <n v="314"/>
    <s v="000"/>
    <s v="44000"/>
    <s v="2025"/>
    <s v="Costs"/>
    <s v="Catering "/>
    <s v="Tavern"/>
    <x v="3"/>
  </r>
  <r>
    <s v="000-46000-2025"/>
    <s v="NMA - EVE - Casual Staff Ers Pension"/>
    <n v="0"/>
    <n v="485"/>
    <n v="2756"/>
    <s v="000"/>
    <s v="46000"/>
    <s v="2025"/>
    <s v="Costs"/>
    <s v="Catering "/>
    <s v="Events"/>
    <x v="3"/>
  </r>
  <r>
    <s v="000-51000-2025"/>
    <s v="NMA - TOU - Casual Staff Ers Pension"/>
    <n v="0"/>
    <n v="0"/>
    <n v="70"/>
    <s v="000"/>
    <s v="51000"/>
    <s v="2025"/>
    <s v="Costs"/>
    <s v="Tours"/>
    <s v="Tours"/>
    <x v="3"/>
  </r>
  <r>
    <s v="000-60000-2025"/>
    <s v="NMA - ICC - Casual Staff Ers Pension"/>
    <n v="3593"/>
    <n v="1779"/>
    <n v="2560"/>
    <s v="000"/>
    <s v="60000"/>
    <s v="2025"/>
    <s v="Costs"/>
    <s v="Indoor Cricket"/>
    <s v="Indoor Cricket"/>
    <x v="3"/>
  </r>
  <r>
    <s v="000-91000-2025"/>
    <s v="NMA - CFI - Casual Staff Ers Pension"/>
    <n v="0"/>
    <n v="2604"/>
    <n v="13653"/>
    <s v="000"/>
    <s v="91000"/>
    <s v="2025"/>
    <s v="Costs"/>
    <s v="Admin"/>
    <s v="Admin"/>
    <x v="3"/>
  </r>
  <r>
    <s v="000-90000-2100"/>
    <s v="NMA - FIN - Pension Deficit Contributions"/>
    <n v="1225000"/>
    <n v="254000"/>
    <n v="270481"/>
    <s v="000"/>
    <s v="90000"/>
    <s v="2100"/>
    <s v="Costs"/>
    <s v="Admin"/>
    <s v="Admin"/>
    <x v="3"/>
  </r>
  <r>
    <s v="000-64000-2110"/>
    <s v="NMA - YCR - Health Care Costs Staff"/>
    <n v="14400"/>
    <n v="0"/>
    <n v="10800"/>
    <s v="000"/>
    <s v="64000"/>
    <s v="2110"/>
    <s v="Costs"/>
    <s v="Cricket"/>
    <s v="Cricket"/>
    <x v="3"/>
  </r>
  <r>
    <s v="000-82000-2110"/>
    <s v="NMA - LEG - Health Care Costs Staff"/>
    <n v="200000"/>
    <n v="167840"/>
    <n v="191953"/>
    <s v="000"/>
    <s v="82000"/>
    <s v="2110"/>
    <s v="Costs"/>
    <s v="Admin"/>
    <s v="Admin"/>
    <x v="3"/>
  </r>
  <r>
    <s v="000-82000-2111"/>
    <s v="NMA - LEG - Health Care Costs Old Secretariat"/>
    <n v="45000"/>
    <n v="39047"/>
    <n v="38649"/>
    <s v="000"/>
    <s v="82000"/>
    <s v="2111"/>
    <s v="Costs"/>
    <s v="Admin"/>
    <s v="Admin"/>
    <x v="3"/>
  </r>
  <r>
    <s v="000-82000-2112"/>
    <s v="NMA - LEG - Health Care Staff Contributions"/>
    <n v="-10000"/>
    <n v="-9233"/>
    <n v="-10556"/>
    <s v="000"/>
    <s v="82000"/>
    <s v="2112"/>
    <s v="Costs"/>
    <s v="Admin"/>
    <s v="Admin"/>
    <x v="3"/>
  </r>
  <r>
    <s v="000-82000-2113"/>
    <s v="NMA - LEG - Health Care Refunds"/>
    <n v="-6000"/>
    <n v="0"/>
    <n v="0"/>
    <s v="000"/>
    <s v="82000"/>
    <s v="2113"/>
    <s v="Costs"/>
    <s v="Admin"/>
    <s v="Admin"/>
    <x v="3"/>
  </r>
  <r>
    <s v="000-82000-2114"/>
    <s v="NMA - LEG - Life &amp; Death in Service Premiums"/>
    <n v="60000"/>
    <n v="73845"/>
    <n v="81035"/>
    <s v="000"/>
    <s v="82000"/>
    <s v="2114"/>
    <s v="Costs"/>
    <s v="Admin"/>
    <s v="Admin"/>
    <x v="3"/>
  </r>
  <r>
    <s v="000-10000-2200"/>
    <s v="NMA - BOA - Agency Labour General"/>
    <n v="0"/>
    <n v="95875"/>
    <n v="7150"/>
    <s v="000"/>
    <s v="10000"/>
    <s v="2200"/>
    <s v="Costs"/>
    <s v="Admin"/>
    <s v="Admin"/>
    <x v="3"/>
  </r>
  <r>
    <s v="000-12000-2200"/>
    <s v="NMA - HUM - Agency Labour General"/>
    <n v="0"/>
    <n v="0"/>
    <n v="3651"/>
    <s v="000"/>
    <s v="12000"/>
    <s v="2200"/>
    <s v="Costs"/>
    <s v="Admin"/>
    <s v="Admin"/>
    <x v="3"/>
  </r>
  <r>
    <s v="000-13000-2200"/>
    <s v="NMA - INF - Agency Labour General"/>
    <n v="160000"/>
    <n v="160000"/>
    <n v="143885"/>
    <s v="000"/>
    <s v="13000"/>
    <s v="2200"/>
    <s v="Costs"/>
    <s v="Admin"/>
    <s v="Admin"/>
    <x v="3"/>
  </r>
  <r>
    <s v="000-51000-2200"/>
    <s v="NMA - TOU - Agency Labour General"/>
    <n v="12750"/>
    <n v="6750"/>
    <n v="1000"/>
    <s v="000"/>
    <s v="51000"/>
    <s v="2200"/>
    <s v="Costs"/>
    <s v="Tours"/>
    <s v="Tours"/>
    <x v="3"/>
  </r>
  <r>
    <s v="000-52000-2200"/>
    <s v="NMA - MAR - Agency Labour General"/>
    <n v="4000"/>
    <n v="0"/>
    <n v="285"/>
    <s v="000"/>
    <s v="52000"/>
    <s v="2200"/>
    <s v="Costs"/>
    <s v="Admin"/>
    <s v="Admin"/>
    <x v="3"/>
  </r>
  <r>
    <s v="000-68000-2200"/>
    <s v="NMA - TSQ - Agency Labour General"/>
    <n v="10000"/>
    <n v="11880"/>
    <n v="0"/>
    <s v="000"/>
    <s v="68000"/>
    <s v="2200"/>
    <s v="Costs"/>
    <s v="Tennis"/>
    <s v="Tennis"/>
    <x v="3"/>
  </r>
  <r>
    <s v="000-70000-2200"/>
    <s v="NMA - EST - Agency Labour General"/>
    <n v="196000"/>
    <n v="184000"/>
    <n v="92741"/>
    <s v="000"/>
    <s v="70000"/>
    <s v="2200"/>
    <s v="Costs"/>
    <s v="Maintenance"/>
    <s v="Maintenance"/>
    <x v="3"/>
  </r>
  <r>
    <s v="000-90000-2200"/>
    <s v="NMA - FIN - Agency Labour General"/>
    <n v="22000"/>
    <n v="29005"/>
    <n v="17044"/>
    <s v="000"/>
    <s v="90000"/>
    <s v="2200"/>
    <s v="Costs"/>
    <s v="Admin"/>
    <s v="Admin"/>
    <x v="3"/>
  </r>
  <r>
    <s v="000-41000-2201"/>
    <s v="NMA - BAR - Agency Labour Catering"/>
    <n v="372000"/>
    <n v="538927"/>
    <n v="-1873"/>
    <s v="000"/>
    <s v="41000"/>
    <s v="2201"/>
    <s v="Costs"/>
    <s v="Catering "/>
    <s v="Matches"/>
    <x v="3"/>
  </r>
  <r>
    <s v="000-42000-2201"/>
    <s v="NMA - SRD - Agency Labour Catering"/>
    <n v="409000"/>
    <n v="407722"/>
    <n v="0"/>
    <s v="000"/>
    <s v="42000"/>
    <s v="2201"/>
    <s v="Costs"/>
    <s v="Catering "/>
    <s v="Matches"/>
    <x v="3"/>
  </r>
  <r>
    <s v="000-43000-2201"/>
    <s v="NMA - HOS - Agency Labour Catering"/>
    <n v="16000"/>
    <n v="10296"/>
    <n v="0"/>
    <s v="000"/>
    <s v="43000"/>
    <s v="2201"/>
    <s v="Costs"/>
    <s v="Matches"/>
    <s v="Hospitality"/>
    <x v="3"/>
  </r>
  <r>
    <s v="000-44000-2201"/>
    <s v="NMA - LTA - Agency Labour Catering"/>
    <n v="11000"/>
    <n v="6132"/>
    <n v="498"/>
    <s v="000"/>
    <s v="44000"/>
    <s v="2201"/>
    <s v="Costs"/>
    <s v="Catering "/>
    <s v="Tavern"/>
    <x v="3"/>
  </r>
  <r>
    <s v="000-46000-2201"/>
    <s v="NMA - EVE - Agency Labour Catering"/>
    <n v="86800"/>
    <n v="32610"/>
    <n v="13458"/>
    <s v="000"/>
    <s v="46000"/>
    <s v="2201"/>
    <s v="Costs"/>
    <s v="Catering "/>
    <s v="Events"/>
    <x v="3"/>
  </r>
  <r>
    <s v="000-47000-2201"/>
    <s v="NMA - PDR - Agency Labour Catering"/>
    <n v="0"/>
    <n v="1083"/>
    <n v="0"/>
    <s v="000"/>
    <s v="47000"/>
    <s v="2201"/>
    <s v="Costs"/>
    <s v="PDR"/>
    <s v="PDR"/>
    <x v="3"/>
  </r>
  <r>
    <s v="000-48000-2201"/>
    <s v="NMA - CAN - Agency Labour Catering"/>
    <n v="49500"/>
    <n v="34316"/>
    <n v="0"/>
    <s v="000"/>
    <s v="48000"/>
    <s v="2201"/>
    <s v="Costs"/>
    <s v="Catering "/>
    <s v="Events"/>
    <x v="3"/>
  </r>
  <r>
    <s v="000-31000-2202"/>
    <s v="NMA - CLE - Agency Labour Cleaning (Griffin)"/>
    <n v="36960"/>
    <n v="28637"/>
    <n v="45908"/>
    <s v="000"/>
    <s v="31000"/>
    <s v="2202"/>
    <s v="Costs"/>
    <s v="Admin"/>
    <s v="Admin"/>
    <x v="3"/>
  </r>
  <r>
    <s v="111-31000-2202"/>
    <s v="TM1 - CLE - Agency Labour Cleaning (Griffin)"/>
    <n v="3802"/>
    <n v="1115"/>
    <n v="0"/>
    <s v="111"/>
    <s v="31000"/>
    <s v="2202"/>
    <s v="Costs"/>
    <s v="Matches"/>
    <s v="Ticket Sales"/>
    <x v="3"/>
  </r>
  <r>
    <s v="112-31000-2202"/>
    <s v="TM2 - CLE - Agency Labour Cleaning (Griffin)"/>
    <n v="3802"/>
    <n v="1500"/>
    <n v="0"/>
    <s v="112"/>
    <s v="31000"/>
    <s v="2202"/>
    <s v="Costs"/>
    <s v="Matches"/>
    <s v="Ticket Sales"/>
    <x v="3"/>
  </r>
  <r>
    <s v="141-31000-2202"/>
    <s v="OD1 - CLE - Agency Labour Cleaning (Griffin)"/>
    <n v="950"/>
    <n v="198"/>
    <n v="0"/>
    <s v="141"/>
    <s v="31000"/>
    <s v="2202"/>
    <s v="Costs"/>
    <s v="Matches"/>
    <s v="Ticket Sales"/>
    <x v="3"/>
  </r>
  <r>
    <s v="211-31000-2202"/>
    <s v="TT1 - CLE - Agency Labour Cleaning (Griffin)"/>
    <n v="634"/>
    <n v="160"/>
    <n v="0"/>
    <s v="211"/>
    <s v="31000"/>
    <s v="2202"/>
    <s v="Costs"/>
    <s v="Matches"/>
    <s v="Ticket Sales"/>
    <x v="3"/>
  </r>
  <r>
    <s v="212-31000-2202"/>
    <s v="TT2 - CLE - Agency Labour Cleaning (Griffin)"/>
    <n v="634"/>
    <n v="160"/>
    <n v="0"/>
    <s v="212"/>
    <s v="31000"/>
    <s v="2202"/>
    <s v="Costs"/>
    <s v="Matches"/>
    <s v="Ticket Sales"/>
    <x v="3"/>
  </r>
  <r>
    <s v="213-31000-2202"/>
    <s v="TT3 - CLE - Agency Labour Cleaning (Griffin)"/>
    <n v="634"/>
    <n v="158"/>
    <n v="0"/>
    <s v="213"/>
    <s v="31000"/>
    <s v="2202"/>
    <s v="Costs"/>
    <s v="Matches"/>
    <s v="Ticket Sales"/>
    <x v="3"/>
  </r>
  <r>
    <s v="214-31000-2202"/>
    <s v="TT4 - CLE - Agency Labour Cleaning (Griffin)"/>
    <n v="634"/>
    <n v="198"/>
    <n v="0"/>
    <s v="214"/>
    <s v="31000"/>
    <s v="2202"/>
    <s v="Costs"/>
    <s v="Matches"/>
    <s v="Ticket Sales"/>
    <x v="3"/>
  </r>
  <r>
    <s v="215-31000-2202"/>
    <s v="TT5 - CLE - Agency Labour Cleaning (Griffin)"/>
    <n v="634"/>
    <n v="0"/>
    <n v="0"/>
    <s v="215"/>
    <s v="31000"/>
    <s v="2202"/>
    <s v="Costs"/>
    <s v="Matches"/>
    <s v="Ticket Sales"/>
    <x v="3"/>
  </r>
  <r>
    <s v="230-31000-2202"/>
    <s v="MDX - CLE - Agency Labour Cleaning (Griffin)"/>
    <n v="15840"/>
    <n v="1500"/>
    <n v="0"/>
    <s v="230"/>
    <s v="31000"/>
    <s v="2202"/>
    <s v="Costs"/>
    <s v="Matches"/>
    <s v="Ticket Sales"/>
    <x v="3"/>
  </r>
  <r>
    <s v="310-31000-2202"/>
    <s v="OMG - CLE - Agency Labour Cleaning (Griffin)"/>
    <n v="6178"/>
    <n v="1665"/>
    <n v="0"/>
    <s v="310"/>
    <s v="31000"/>
    <s v="2202"/>
    <s v="Costs"/>
    <s v="Matches"/>
    <s v="Ticket Sales"/>
    <x v="3"/>
  </r>
  <r>
    <s v="501-31000-2202"/>
    <s v="HU1 -  CLE - Agency Labour Cleaning (Griffin)"/>
    <n v="634"/>
    <n v="297"/>
    <n v="0"/>
    <s v="501"/>
    <s v="31000"/>
    <s v="2202"/>
    <s v="Costs"/>
    <s v="Matches"/>
    <s v="Ticket Sales"/>
    <x v="3"/>
  </r>
  <r>
    <s v="502-31000-2202"/>
    <s v="HU2 -  CLE - Agency Labour Cleaning (Griffin)"/>
    <n v="634"/>
    <n v="158"/>
    <n v="0"/>
    <s v="502"/>
    <s v="31000"/>
    <s v="2202"/>
    <s v="Costs"/>
    <s v="Matches"/>
    <s v="Ticket Sales"/>
    <x v="3"/>
  </r>
  <r>
    <s v="503-31000-2202"/>
    <s v="HU3 -  CLE - Agency Labour Cleaning (Griffin)"/>
    <n v="634"/>
    <n v="160"/>
    <n v="0"/>
    <s v="503"/>
    <s v="31000"/>
    <s v="2202"/>
    <s v="Costs"/>
    <s v="Matches"/>
    <s v="Ticket Sales"/>
    <x v="3"/>
  </r>
  <r>
    <s v="504-31000-2202"/>
    <s v="HU4 -  CLE - Agency Labour Cleaning (Griffin)"/>
    <n v="634"/>
    <n v="160"/>
    <n v="0"/>
    <s v="504"/>
    <s v="31000"/>
    <s v="2202"/>
    <s v="Costs"/>
    <s v="Matches"/>
    <s v="Ticket Sales"/>
    <x v="3"/>
  </r>
  <r>
    <s v="505-31000-2202"/>
    <s v="HU5 -  CLE - Agency Labour Cleaning (Griffin)"/>
    <n v="0"/>
    <n v="160"/>
    <n v="0"/>
    <s v="505"/>
    <s v="31000"/>
    <s v="2202"/>
    <s v="Costs"/>
    <s v="Matches"/>
    <s v="Ticket Sales"/>
    <x v="3"/>
  </r>
  <r>
    <s v="000-70000-2203"/>
    <s v="NMA - EST - Agency Labour Cleaning (LSS)"/>
    <n v="416000"/>
    <n v="367732"/>
    <n v="174175"/>
    <s v="000"/>
    <s v="70000"/>
    <s v="2203"/>
    <s v="Costs"/>
    <s v="Maintenance"/>
    <s v="Maintenance"/>
    <x v="3"/>
  </r>
  <r>
    <s v="111-70000-2203"/>
    <s v="TM1 - EST - Agency Labour Cleaning (LSS)"/>
    <n v="113400"/>
    <n v="82875"/>
    <n v="0"/>
    <s v="111"/>
    <s v="70000"/>
    <s v="2203"/>
    <s v="Costs"/>
    <s v="Matches"/>
    <s v="Ticket Sales"/>
    <x v="3"/>
  </r>
  <r>
    <s v="112-70000-2203"/>
    <s v="TM2 - EST - Agency Labour Cleaning (LSS)"/>
    <n v="113400"/>
    <n v="114125"/>
    <n v="0"/>
    <s v="112"/>
    <s v="70000"/>
    <s v="2203"/>
    <s v="Costs"/>
    <s v="Matches"/>
    <s v="Ticket Sales"/>
    <x v="3"/>
  </r>
  <r>
    <s v="141-70000-2203"/>
    <s v="OD1 - EST - Agency Labour Cleaning (LSS)"/>
    <n v="27405"/>
    <n v="24200"/>
    <n v="0"/>
    <s v="141"/>
    <s v="70000"/>
    <s v="2203"/>
    <s v="Costs"/>
    <s v="Matches"/>
    <s v="Ticket Sales"/>
    <x v="3"/>
  </r>
  <r>
    <s v="171-70000-2203"/>
    <s v="DFI - EST - Agency Labour Cleaning (LSS)"/>
    <n v="0"/>
    <n v="0"/>
    <n v="9606"/>
    <s v="171"/>
    <s v="70000"/>
    <s v="2203"/>
    <s v="Costs"/>
    <s v="Matches"/>
    <s v="Ticket Sales"/>
    <x v="3"/>
  </r>
  <r>
    <s v="211-70000-2203"/>
    <s v="TT1 - EST - Agency Labour Cleaning (LSS)"/>
    <n v="25830"/>
    <n v="22000"/>
    <n v="2170"/>
    <s v="211"/>
    <s v="70000"/>
    <s v="2203"/>
    <s v="Costs"/>
    <s v="Matches"/>
    <s v="Ticket Sales"/>
    <x v="3"/>
  </r>
  <r>
    <s v="212-70000-2203"/>
    <s v="TT2 - EST - Agency Labour Cleaning (LSS)"/>
    <n v="25830"/>
    <n v="22000"/>
    <n v="2313"/>
    <s v="212"/>
    <s v="70000"/>
    <s v="2203"/>
    <s v="Costs"/>
    <s v="Matches"/>
    <s v="Ticket Sales"/>
    <x v="3"/>
  </r>
  <r>
    <s v="213-70000-2203"/>
    <s v="TT3 - EST - Agency Labour Cleaning (LSS)"/>
    <n v="25830"/>
    <n v="22000"/>
    <n v="2271"/>
    <s v="213"/>
    <s v="70000"/>
    <s v="2203"/>
    <s v="Costs"/>
    <s v="Matches"/>
    <s v="Ticket Sales"/>
    <x v="3"/>
  </r>
  <r>
    <s v="214-70000-2203"/>
    <s v="TT4 - EST - Agency Labour Cleaning (LSS)"/>
    <n v="25830"/>
    <n v="22000"/>
    <n v="2470"/>
    <s v="214"/>
    <s v="70000"/>
    <s v="2203"/>
    <s v="Costs"/>
    <s v="Matches"/>
    <s v="Ticket Sales"/>
    <x v="3"/>
  </r>
  <r>
    <s v="215-70000-2203"/>
    <s v="TT5 - EST - Agency Labour Cleaning (LSS)"/>
    <n v="25830"/>
    <n v="0"/>
    <n v="2331"/>
    <s v="215"/>
    <s v="70000"/>
    <s v="2203"/>
    <s v="Costs"/>
    <s v="Matches"/>
    <s v="Ticket Sales"/>
    <x v="3"/>
  </r>
  <r>
    <s v="230-70000-2203"/>
    <s v="MDX - EST - Agency Labour Cleaning (LSS)"/>
    <n v="52500"/>
    <n v="3750"/>
    <n v="0"/>
    <s v="230"/>
    <s v="70000"/>
    <s v="2203"/>
    <s v="Costs"/>
    <s v="Matches"/>
    <s v="Ticket Sales"/>
    <x v="3"/>
  </r>
  <r>
    <s v="310-70000-2203"/>
    <s v="OMG - EST - Agency Labour Cleaning (LSS)"/>
    <n v="30000"/>
    <n v="3750"/>
    <n v="2702"/>
    <s v="310"/>
    <s v="70000"/>
    <s v="2203"/>
    <s v="Costs"/>
    <s v="Matches"/>
    <s v="Ticket Sales"/>
    <x v="3"/>
  </r>
  <r>
    <s v="501-70000-2203"/>
    <s v="HU1 - EST - Agency Labour Cleaning (LSS)"/>
    <n v="27405"/>
    <n v="36200"/>
    <n v="0"/>
    <s v="501"/>
    <s v="70000"/>
    <s v="2203"/>
    <s v="Costs"/>
    <s v="Matches"/>
    <s v="Ticket Sales"/>
    <x v="3"/>
  </r>
  <r>
    <s v="502-70000-2203"/>
    <s v="HU2 - EST - Agency Labour Cleaning (LSS)"/>
    <n v="27405"/>
    <n v="36200"/>
    <n v="0"/>
    <s v="502"/>
    <s v="70000"/>
    <s v="2203"/>
    <s v="Costs"/>
    <s v="Matches"/>
    <s v="Ticket Sales"/>
    <x v="3"/>
  </r>
  <r>
    <s v="503-70000-2203"/>
    <s v="HU3 - EST - Agency Labour Cleaning (LSS)"/>
    <n v="27405"/>
    <n v="36200"/>
    <n v="0"/>
    <s v="503"/>
    <s v="70000"/>
    <s v="2203"/>
    <s v="Costs"/>
    <s v="Matches"/>
    <s v="Ticket Sales"/>
    <x v="3"/>
  </r>
  <r>
    <s v="504-70000-2203"/>
    <s v="HU4 - EST - Agency Labour Cleaning (LSS)"/>
    <n v="27405"/>
    <n v="36200"/>
    <n v="0"/>
    <s v="504"/>
    <s v="70000"/>
    <s v="2203"/>
    <s v="Costs"/>
    <s v="Matches"/>
    <s v="Ticket Sales"/>
    <x v="3"/>
  </r>
  <r>
    <s v="505-70000-2203"/>
    <s v="HU5 - EST - Agency Labour Cleaning (Tower)"/>
    <n v="0"/>
    <n v="36200"/>
    <n v="0"/>
    <s v="505"/>
    <s v="70000"/>
    <s v="2203"/>
    <s v="Costs"/>
    <s v="Matches"/>
    <s v="Ticket Sales"/>
    <x v="3"/>
  </r>
  <r>
    <s v="000-29000-2204"/>
    <s v="NMA - STE - Agency Labour Stewards"/>
    <n v="110000"/>
    <n v="110000"/>
    <n v="108912"/>
    <s v="000"/>
    <s v="29000"/>
    <s v="2204"/>
    <s v="Costs"/>
    <s v="Admin"/>
    <s v="Admin"/>
    <x v="3"/>
  </r>
  <r>
    <s v="111-29000-2204"/>
    <s v="TM1 - STE - Agency Labour Stewards"/>
    <n v="60391"/>
    <n v="50632"/>
    <n v="0"/>
    <s v="111"/>
    <s v="29000"/>
    <s v="2204"/>
    <s v="Costs"/>
    <s v="Matches"/>
    <s v="Ticket Sales"/>
    <x v="3"/>
  </r>
  <r>
    <s v="112-29000-2204"/>
    <s v="TM2 - STE - Agency Labour Stewards"/>
    <n v="41969"/>
    <n v="110533"/>
    <n v="0"/>
    <s v="112"/>
    <s v="29000"/>
    <s v="2204"/>
    <s v="Costs"/>
    <s v="Matches"/>
    <s v="Ticket Sales"/>
    <x v="3"/>
  </r>
  <r>
    <s v="141-29000-2204"/>
    <s v="OD1 - STE - Agency Labour Stewards"/>
    <n v="11249"/>
    <n v="19404"/>
    <n v="0"/>
    <s v="141"/>
    <s v="29000"/>
    <s v="2204"/>
    <s v="Costs"/>
    <s v="Matches"/>
    <s v="Ticket Sales"/>
    <x v="3"/>
  </r>
  <r>
    <s v="211-29000-2204"/>
    <s v="TT1 - STE - Agency Labour Stewards"/>
    <n v="6360"/>
    <n v="3240"/>
    <n v="0"/>
    <s v="211"/>
    <s v="29000"/>
    <s v="2204"/>
    <s v="Costs"/>
    <s v="Matches"/>
    <s v="Ticket Sales"/>
    <x v="3"/>
  </r>
  <r>
    <s v="212-29000-2204"/>
    <s v="TT2 - STE - Agency Labour Stewards"/>
    <n v="6360"/>
    <n v="4468"/>
    <n v="0"/>
    <s v="212"/>
    <s v="29000"/>
    <s v="2204"/>
    <s v="Costs"/>
    <s v="Matches"/>
    <s v="Ticket Sales"/>
    <x v="3"/>
  </r>
  <r>
    <s v="213-29000-2204"/>
    <s v="TT3 - STE - Agency Labour Stewards"/>
    <n v="6360"/>
    <n v="4558"/>
    <n v="0"/>
    <s v="213"/>
    <s v="29000"/>
    <s v="2204"/>
    <s v="Costs"/>
    <s v="Matches"/>
    <s v="Ticket Sales"/>
    <x v="3"/>
  </r>
  <r>
    <s v="214-29000-2204"/>
    <s v="TT4 - STE - Agency Labour Stewards"/>
    <n v="6360"/>
    <n v="5545"/>
    <n v="0"/>
    <s v="214"/>
    <s v="29000"/>
    <s v="2204"/>
    <s v="Costs"/>
    <s v="Matches"/>
    <s v="Ticket Sales"/>
    <x v="3"/>
  </r>
  <r>
    <s v="215-29000-2204"/>
    <s v="TT5 - STE - Agency Labour Stewards"/>
    <n v="6360"/>
    <n v="0"/>
    <n v="0"/>
    <s v="215"/>
    <s v="29000"/>
    <s v="2204"/>
    <s v="Costs"/>
    <s v="Matches"/>
    <s v="Ticket Sales"/>
    <x v="3"/>
  </r>
  <r>
    <s v="310-29000-2204"/>
    <s v="OMG - STE - Agency Labour Stewards"/>
    <n v="0"/>
    <n v="1085"/>
    <n v="0"/>
    <s v="310"/>
    <s v="29000"/>
    <s v="2204"/>
    <s v="Costs"/>
    <s v="Matches"/>
    <s v="Ticket Sales"/>
    <x v="3"/>
  </r>
  <r>
    <s v="501-29000-2204"/>
    <s v="HU1 - STE - Agency Labour Stewards"/>
    <n v="7145"/>
    <n v="16881"/>
    <n v="0"/>
    <s v="501"/>
    <s v="29000"/>
    <s v="2204"/>
    <s v="Costs"/>
    <s v="Matches"/>
    <s v="Ticket Sales"/>
    <x v="3"/>
  </r>
  <r>
    <s v="502-29000-2204"/>
    <s v="HU2 - STE - Agency Labour Stewards"/>
    <n v="7145"/>
    <n v="23731"/>
    <n v="0"/>
    <s v="502"/>
    <s v="29000"/>
    <s v="2204"/>
    <s v="Costs"/>
    <s v="Matches"/>
    <s v="Ticket Sales"/>
    <x v="3"/>
  </r>
  <r>
    <s v="503-29000-2204"/>
    <s v="HU3 - STE - Agency Labour Stewards"/>
    <n v="7145"/>
    <n v="24000"/>
    <n v="0"/>
    <s v="503"/>
    <s v="29000"/>
    <s v="2204"/>
    <s v="Costs"/>
    <s v="Matches"/>
    <s v="Ticket Sales"/>
    <x v="3"/>
  </r>
  <r>
    <s v="504-29000-2204"/>
    <s v="HU4 - STE - Agency Labour Stewards"/>
    <n v="7145"/>
    <n v="24000"/>
    <n v="0"/>
    <s v="504"/>
    <s v="29000"/>
    <s v="2204"/>
    <s v="Costs"/>
    <s v="Matches"/>
    <s v="Ticket Sales"/>
    <x v="3"/>
  </r>
  <r>
    <s v="505-29000-2204"/>
    <s v="HU5 - STE - Agency Labour Stewards"/>
    <n v="0"/>
    <n v="19637"/>
    <n v="0"/>
    <s v="505"/>
    <s v="29000"/>
    <s v="2204"/>
    <s v="Costs"/>
    <s v="Matches"/>
    <s v="Ticket Sales"/>
    <x v="3"/>
  </r>
  <r>
    <s v="000-70000-2208"/>
    <s v="NMA - EST - Agency Labour Pre Season Clean"/>
    <n v="95000"/>
    <n v="89792"/>
    <n v="0"/>
    <s v="000"/>
    <s v="70000"/>
    <s v="2208"/>
    <s v="Costs"/>
    <s v="Maintenance"/>
    <s v="Maintenance"/>
    <x v="3"/>
  </r>
  <r>
    <s v="111-29000-2220"/>
    <s v="TM1 - STE - Military Stewards"/>
    <n v="34000"/>
    <n v="31045"/>
    <n v="0"/>
    <s v="111"/>
    <s v="29000"/>
    <s v="2220"/>
    <s v="Costs"/>
    <s v="Matches"/>
    <s v="Ticket Sales"/>
    <x v="3"/>
  </r>
  <r>
    <s v="112-29000-2220"/>
    <s v="TM2 - STE - Military Stewards"/>
    <n v="34000"/>
    <n v="44000"/>
    <n v="0"/>
    <s v="112"/>
    <s v="29000"/>
    <s v="2220"/>
    <s v="Costs"/>
    <s v="Matches"/>
    <s v="Ticket Sales"/>
    <x v="3"/>
  </r>
  <r>
    <s v="141-29000-2220"/>
    <s v="OD1 - STE - Military Stewards"/>
    <n v="34000"/>
    <n v="11474"/>
    <n v="0"/>
    <s v="141"/>
    <s v="29000"/>
    <s v="2220"/>
    <s v="Costs"/>
    <s v="Matches"/>
    <s v="Ticket Sales"/>
    <x v="3"/>
  </r>
  <r>
    <s v="505-29000-2220"/>
    <s v="HU5 - STE - Military Stewards"/>
    <n v="0"/>
    <n v="10528"/>
    <n v="0"/>
    <s v="505"/>
    <s v="29000"/>
    <s v="2220"/>
    <s v="Costs"/>
    <s v="Matches"/>
    <s v="Ticket Sales"/>
    <x v="3"/>
  </r>
  <r>
    <s v="000-41000-2221"/>
    <s v="NMA - BAR - Stocktaking &amp; Echos"/>
    <n v="40300"/>
    <n v="52838"/>
    <n v="0"/>
    <s v="000"/>
    <s v="41000"/>
    <s v="2221"/>
    <s v="Costs"/>
    <s v="Catering "/>
    <s v="Matches"/>
    <x v="3"/>
  </r>
  <r>
    <s v="000-50000-2221"/>
    <s v="NMA - SHO - Stocktaking &amp; Echos"/>
    <n v="4000"/>
    <n v="1233"/>
    <n v="0"/>
    <s v="000"/>
    <s v="50000"/>
    <s v="2221"/>
    <s v="Costs"/>
    <s v="Retail"/>
    <s v="Retail"/>
    <x v="3"/>
  </r>
  <r>
    <s v="000-42000-2222"/>
    <s v="NMA - SRD - Hostesses"/>
    <n v="54000"/>
    <n v="46983"/>
    <n v="0"/>
    <s v="000"/>
    <s v="42000"/>
    <s v="2222"/>
    <s v="Costs"/>
    <s v="Catering "/>
    <s v="Matches"/>
    <x v="3"/>
  </r>
  <r>
    <s v="000-43000-2222"/>
    <s v="NMA - HOS - Hostesses"/>
    <n v="47951"/>
    <n v="27350"/>
    <n v="0"/>
    <s v="000"/>
    <s v="43000"/>
    <s v="2222"/>
    <s v="Costs"/>
    <s v="Matches"/>
    <s v="Hospitality"/>
    <x v="3"/>
  </r>
  <r>
    <s v="000-41000-2300"/>
    <s v="NMA - BAR - Labour Recharges (net)"/>
    <n v="0"/>
    <n v="-2462"/>
    <n v="0"/>
    <s v="000"/>
    <s v="41000"/>
    <s v="2300"/>
    <s v="Costs"/>
    <s v="Catering "/>
    <s v="Matches"/>
    <x v="3"/>
  </r>
  <r>
    <s v="000-42000-2300"/>
    <s v="NMA - SRD - Labour Recharges (net)"/>
    <n v="-65000"/>
    <n v="-44654"/>
    <n v="0"/>
    <s v="000"/>
    <s v="42000"/>
    <s v="2300"/>
    <s v="Costs"/>
    <s v="Catering "/>
    <s v="Matches"/>
    <x v="3"/>
  </r>
  <r>
    <s v="000-45000-2300"/>
    <s v="NMA - ICB - Labour Recharges (net)"/>
    <n v="80"/>
    <n v="0"/>
    <n v="0"/>
    <s v="000"/>
    <s v="45000"/>
    <s v="2300"/>
    <s v="Costs"/>
    <s v="Catering "/>
    <s v="ICC Bar"/>
    <x v="3"/>
  </r>
  <r>
    <s v="000-46000-2300"/>
    <s v="NMA - EVE - Labour Recharges (net)"/>
    <n v="-125000"/>
    <n v="-37651"/>
    <n v="-30099"/>
    <s v="000"/>
    <s v="46000"/>
    <s v="2300"/>
    <s v="Costs"/>
    <s v="Catering "/>
    <s v="Events"/>
    <x v="3"/>
  </r>
  <r>
    <s v="000-47000-2300"/>
    <s v="NMA - PDR - Labour Recharges (net)"/>
    <n v="0"/>
    <n v="-16294"/>
    <n v="-14835"/>
    <s v="000"/>
    <s v="47000"/>
    <s v="2300"/>
    <s v="Costs"/>
    <s v="PDR"/>
    <s v="PDR"/>
    <x v="3"/>
  </r>
  <r>
    <s v="000-49000-2300"/>
    <s v="NMA - CEV - Labour Recharges (net)"/>
    <n v="33680"/>
    <n v="2097"/>
    <n v="12997"/>
    <s v="000"/>
    <s v="49000"/>
    <s v="2300"/>
    <s v="Costs"/>
    <s v="Catering "/>
    <s v="Events"/>
    <x v="3"/>
  </r>
  <r>
    <s v="000-40000-2310"/>
    <s v="NMA - CAD - Apportion Match Labour"/>
    <n v="-3401655"/>
    <n v="-2805506"/>
    <n v="-619870"/>
    <s v="000"/>
    <s v="40000"/>
    <s v="2310"/>
    <s v="Costs"/>
    <s v="Catering "/>
    <s v="Matches"/>
    <x v="3"/>
  </r>
  <r>
    <s v="111-40000-2310"/>
    <s v="TM1 - CAD - Apportion Match Labour"/>
    <n v="820745"/>
    <n v="498369"/>
    <n v="192777"/>
    <s v="111"/>
    <s v="40000"/>
    <s v="2310"/>
    <s v="Costs"/>
    <s v="Catering "/>
    <s v="Matches"/>
    <x v="3"/>
  </r>
  <r>
    <s v="112-40000-2310"/>
    <s v="TM2 - CAD - Apportion Match Labour"/>
    <n v="1000798"/>
    <n v="1348262"/>
    <n v="207275"/>
    <s v="112"/>
    <s v="40000"/>
    <s v="2310"/>
    <s v="Costs"/>
    <s v="Catering "/>
    <s v="Matches"/>
    <x v="3"/>
  </r>
  <r>
    <s v="141-40000-2310"/>
    <s v="OD1 - CAD - Apportion Match Labour"/>
    <n v="261250"/>
    <n v="353004"/>
    <n v="75208"/>
    <s v="141"/>
    <s v="40000"/>
    <s v="2310"/>
    <s v="Costs"/>
    <s v="Catering "/>
    <s v="Matches"/>
    <x v="3"/>
  </r>
  <r>
    <s v="211-40000-2310"/>
    <s v="TT1 - CAD - Apportion Match Labour"/>
    <n v="136000"/>
    <n v="20811"/>
    <n v="8229"/>
    <s v="211"/>
    <s v="40000"/>
    <s v="2310"/>
    <s v="Costs"/>
    <s v="Catering "/>
    <s v="Matches"/>
    <x v="3"/>
  </r>
  <r>
    <s v="212-40000-2310"/>
    <s v="TT2 - CAD - Apportion Match Labour"/>
    <n v="123263"/>
    <n v="31988"/>
    <n v="12768"/>
    <s v="212"/>
    <s v="40000"/>
    <s v="2310"/>
    <s v="Costs"/>
    <s v="Catering "/>
    <s v="Matches"/>
    <x v="3"/>
  </r>
  <r>
    <s v="213-40000-2310"/>
    <s v="TT3 - CAD - Apportion Match Labour"/>
    <n v="123263"/>
    <n v="32214"/>
    <n v="13405"/>
    <s v="213"/>
    <s v="40000"/>
    <s v="2310"/>
    <s v="Costs"/>
    <s v="Catering "/>
    <s v="Matches"/>
    <x v="3"/>
  </r>
  <r>
    <s v="214-40000-2310"/>
    <s v="TT4 - CAD - Apportion Match Labour"/>
    <n v="132912"/>
    <n v="33781"/>
    <n v="14222"/>
    <s v="214"/>
    <s v="40000"/>
    <s v="2310"/>
    <s v="Costs"/>
    <s v="Catering "/>
    <s v="Matches"/>
    <x v="3"/>
  </r>
  <r>
    <s v="215-40000-2310"/>
    <s v="TT5 - CAD - Apportion Match Labour"/>
    <n v="106291"/>
    <n v="0"/>
    <n v="14510"/>
    <s v="215"/>
    <s v="40000"/>
    <s v="2310"/>
    <s v="Costs"/>
    <s v="Catering "/>
    <s v="Matches"/>
    <x v="3"/>
  </r>
  <r>
    <s v="230-40000-2310"/>
    <s v="MDX - CAD - Apportion Match Labour"/>
    <n v="183991"/>
    <n v="75760"/>
    <n v="18015"/>
    <s v="230"/>
    <s v="40000"/>
    <s v="2310"/>
    <s v="Costs"/>
    <s v="Catering "/>
    <s v="Matches"/>
    <x v="3"/>
  </r>
  <r>
    <s v="310-40000-2310"/>
    <s v="OMG - CAD - Apportion Match Labour"/>
    <n v="66999"/>
    <n v="47364"/>
    <n v="7905"/>
    <s v="310"/>
    <s v="40000"/>
    <s v="2310"/>
    <s v="Costs"/>
    <s v="Catering "/>
    <s v="Matches"/>
    <x v="3"/>
  </r>
  <r>
    <s v="501-40000-2310"/>
    <s v="HU1 - CAD - Apportion Match Labour"/>
    <n v="116952"/>
    <n v="53306"/>
    <n v="6880"/>
    <s v="501"/>
    <s v="40000"/>
    <s v="2310"/>
    <s v="Costs"/>
    <s v="Catering "/>
    <s v="Matches"/>
    <x v="3"/>
  </r>
  <r>
    <s v="502-40000-2310"/>
    <s v="HU2 - CAD - Apportion Match Labour"/>
    <n v="114483"/>
    <n v="96997"/>
    <n v="6846"/>
    <s v="502"/>
    <s v="40000"/>
    <s v="2310"/>
    <s v="Costs"/>
    <s v="Catering "/>
    <s v="Matches"/>
    <x v="3"/>
  </r>
  <r>
    <s v="503-40000-2310"/>
    <s v="HU3 - CAD - Apportion Match Labour"/>
    <n v="107354"/>
    <n v="55226"/>
    <n v="6430"/>
    <s v="503"/>
    <s v="40000"/>
    <s v="2310"/>
    <s v="Costs"/>
    <s v="Catering "/>
    <s v="Matches"/>
    <x v="3"/>
  </r>
  <r>
    <s v="504-40000-2310"/>
    <s v="HU4 - CAD - Apportion Match Labour"/>
    <n v="107354"/>
    <n v="68603"/>
    <n v="5911"/>
    <s v="504"/>
    <s v="40000"/>
    <s v="2310"/>
    <s v="Costs"/>
    <s v="Catering "/>
    <s v="Matches"/>
    <x v="3"/>
  </r>
  <r>
    <s v="505-40000-2310"/>
    <s v="HU5 - CAD - Apportion Match Labour"/>
    <n v="0"/>
    <n v="89821"/>
    <n v="29489"/>
    <s v="505"/>
    <s v="40000"/>
    <s v="2310"/>
    <s v="Costs"/>
    <s v="Catering "/>
    <s v="Matches"/>
    <x v="3"/>
  </r>
  <r>
    <s v="000-50000-2310"/>
    <s v="NMA - SHO - Apportion Match Labour"/>
    <n v="-205462"/>
    <n v="-165584"/>
    <n v="0"/>
    <s v="000"/>
    <s v="50000"/>
    <s v="2310"/>
    <s v="Costs"/>
    <s v="Retail"/>
    <s v="Retail"/>
    <x v="3"/>
  </r>
  <r>
    <s v="111-50000-2310"/>
    <s v="TM1 - SHO - Apportion Match Labour"/>
    <n v="58140"/>
    <n v="21329"/>
    <n v="0"/>
    <s v="111"/>
    <s v="50000"/>
    <s v="2310"/>
    <s v="Costs"/>
    <s v="Retail"/>
    <s v="Retail"/>
    <x v="3"/>
  </r>
  <r>
    <s v="112-50000-2310"/>
    <s v="TM2 - SHO - Apportion Match Labour"/>
    <n v="64600"/>
    <n v="66128"/>
    <n v="0"/>
    <s v="112"/>
    <s v="50000"/>
    <s v="2310"/>
    <s v="Costs"/>
    <s v="Retail"/>
    <s v="Retail"/>
    <x v="3"/>
  </r>
  <r>
    <s v="141-50000-2310"/>
    <s v="OD1 - SHO - Apportion Match Labour"/>
    <n v="17534"/>
    <n v="19251"/>
    <n v="0"/>
    <s v="141"/>
    <s v="50000"/>
    <s v="2310"/>
    <s v="Costs"/>
    <s v="Retail"/>
    <s v="Retail"/>
    <x v="3"/>
  </r>
  <r>
    <s v="211-50000-2310"/>
    <s v="TT1 - SHO - Apportion Match Labour"/>
    <n v="4153"/>
    <n v="1538"/>
    <n v="0"/>
    <s v="211"/>
    <s v="50000"/>
    <s v="2310"/>
    <s v="Costs"/>
    <s v="Retail"/>
    <s v="Retail"/>
    <x v="3"/>
  </r>
  <r>
    <s v="212-50000-2310"/>
    <s v="TT2 - SHO - Apportion Match Labour"/>
    <n v="3461"/>
    <n v="1627"/>
    <n v="0"/>
    <s v="212"/>
    <s v="50000"/>
    <s v="2310"/>
    <s v="Costs"/>
    <s v="Retail"/>
    <s v="Retail"/>
    <x v="3"/>
  </r>
  <r>
    <s v="213-50000-2310"/>
    <s v="TT3 - SHO - Apportion Match Labour"/>
    <n v="3461"/>
    <n v="1790"/>
    <n v="0"/>
    <s v="213"/>
    <s v="50000"/>
    <s v="2310"/>
    <s v="Costs"/>
    <s v="Retail"/>
    <s v="Retail"/>
    <x v="3"/>
  </r>
  <r>
    <s v="214-50000-2310"/>
    <s v="TT4 - SHO - Apportion Match Labour"/>
    <n v="3461"/>
    <n v="2324"/>
    <n v="0"/>
    <s v="214"/>
    <s v="50000"/>
    <s v="2310"/>
    <s v="Costs"/>
    <s v="Retail"/>
    <s v="Retail"/>
    <x v="3"/>
  </r>
  <r>
    <s v="215-50000-2310"/>
    <s v="TT5 - SHO - Apportion Match Labour"/>
    <n v="2769"/>
    <n v="0"/>
    <n v="0"/>
    <s v="215"/>
    <s v="50000"/>
    <s v="2310"/>
    <s v="Costs"/>
    <s v="Retail"/>
    <s v="Retail"/>
    <x v="3"/>
  </r>
  <r>
    <s v="230-50000-2310"/>
    <s v="MDX - SHO - Apportion Match Labour"/>
    <n v="18571"/>
    <n v="1171"/>
    <n v="0"/>
    <s v="230"/>
    <s v="50000"/>
    <s v="2310"/>
    <s v="Costs"/>
    <s v="Retail"/>
    <s v="Retail"/>
    <x v="3"/>
  </r>
  <r>
    <s v="310-50000-2310"/>
    <s v="OMG - SHO - Apportion Match Labour"/>
    <n v="10855"/>
    <n v="3135"/>
    <n v="0"/>
    <s v="310"/>
    <s v="50000"/>
    <s v="2310"/>
    <s v="Costs"/>
    <s v="Retail"/>
    <s v="Retail"/>
    <x v="3"/>
  </r>
  <r>
    <s v="501-50000-2310"/>
    <s v="HU1 - SHO - Apportion Match Labour"/>
    <n v="5768"/>
    <n v="12400"/>
    <n v="0"/>
    <s v="501"/>
    <s v="50000"/>
    <s v="2310"/>
    <s v="Costs"/>
    <s v="Retail"/>
    <s v="Retail"/>
    <x v="3"/>
  </r>
  <r>
    <s v="502-50000-2310"/>
    <s v="HU2 - SHO - Apportion Match Labour"/>
    <n v="4614"/>
    <n v="9666"/>
    <n v="0"/>
    <s v="502"/>
    <s v="50000"/>
    <s v="2310"/>
    <s v="Costs"/>
    <s v="Retail"/>
    <s v="Retail"/>
    <x v="3"/>
  </r>
  <r>
    <s v="503-50000-2310"/>
    <s v="HU3 - SHO - Apportion Match Labour"/>
    <n v="4614"/>
    <n v="11113"/>
    <n v="0"/>
    <s v="503"/>
    <s v="50000"/>
    <s v="2310"/>
    <s v="Costs"/>
    <s v="Retail"/>
    <s v="Retail"/>
    <x v="3"/>
  </r>
  <r>
    <s v="504-50000-2310"/>
    <s v="HU4 - SHO - Apportion Match Labour"/>
    <n v="3461"/>
    <n v="7820"/>
    <n v="0"/>
    <s v="504"/>
    <s v="50000"/>
    <s v="2310"/>
    <s v="Costs"/>
    <s v="Retail"/>
    <s v="Retail"/>
    <x v="3"/>
  </r>
  <r>
    <s v="505-50000-2310"/>
    <s v="HU5 - SHO - Apportion Match Labour"/>
    <n v="0"/>
    <n v="6292"/>
    <n v="0"/>
    <s v="505"/>
    <s v="50000"/>
    <s v="2310"/>
    <s v="Costs"/>
    <s v="Retail"/>
    <s v="Retail"/>
    <x v="3"/>
  </r>
  <r>
    <s v="000-10000-3002"/>
    <s v="NMA - BOA - Petrol &amp; Mileage"/>
    <n v="8000"/>
    <n v="5500"/>
    <n v="6678"/>
    <s v="000"/>
    <s v="10000"/>
    <s v="3002"/>
    <s v="Costs"/>
    <s v="Admin"/>
    <s v="Admin"/>
    <x v="3"/>
  </r>
  <r>
    <s v="000-24000-3002"/>
    <s v="NMA - CFA - Petrol &amp; Mileage"/>
    <n v="100"/>
    <n v="100"/>
    <n v="0"/>
    <s v="000"/>
    <s v="24000"/>
    <s v="3002"/>
    <s v="Costs"/>
    <s v="Admin"/>
    <s v="Admin"/>
    <x v="3"/>
  </r>
  <r>
    <s v="000-28000-3002"/>
    <s v="NMA - PAV - Petrol &amp; Mileage"/>
    <n v="0"/>
    <n v="62"/>
    <n v="0"/>
    <s v="000"/>
    <s v="28000"/>
    <s v="3002"/>
    <s v="Costs"/>
    <s v="Admin"/>
    <s v="Admin"/>
    <x v="3"/>
  </r>
  <r>
    <s v="000-41000-3002"/>
    <s v="NMA - BAR - Petrol &amp; Mileage"/>
    <n v="12500"/>
    <n v="7979"/>
    <n v="0"/>
    <s v="000"/>
    <s v="41000"/>
    <s v="3002"/>
    <s v="Costs"/>
    <s v="Catering "/>
    <s v="Matches"/>
    <x v="3"/>
  </r>
  <r>
    <s v="000-42000-3002"/>
    <s v="NMA - SRD - Petrol &amp; Mileage"/>
    <n v="3400"/>
    <n v="2237"/>
    <n v="27"/>
    <s v="000"/>
    <s v="42000"/>
    <s v="3002"/>
    <s v="Costs"/>
    <s v="Catering "/>
    <s v="Matches"/>
    <x v="3"/>
  </r>
  <r>
    <s v="000-43000-3002"/>
    <s v="NMA - HOS - Petrol &amp; Mileage"/>
    <n v="1250"/>
    <n v="1328"/>
    <n v="0"/>
    <s v="000"/>
    <s v="43000"/>
    <s v="3002"/>
    <s v="Costs"/>
    <s v="Matches"/>
    <s v="Hospitality"/>
    <x v="3"/>
  </r>
  <r>
    <s v="000-46000-3002"/>
    <s v="NMA - EVE - Petrol &amp; Mileage"/>
    <n v="120"/>
    <n v="40"/>
    <n v="38"/>
    <s v="000"/>
    <s v="46000"/>
    <s v="3002"/>
    <s v="Costs"/>
    <s v="Catering "/>
    <s v="Events"/>
    <x v="3"/>
  </r>
  <r>
    <s v="000-52000-3002"/>
    <s v="NMA - MAR - Petrol &amp; Mileage"/>
    <n v="250"/>
    <n v="0"/>
    <n v="56"/>
    <s v="000"/>
    <s v="52000"/>
    <s v="3002"/>
    <s v="Costs"/>
    <s v="Admin"/>
    <s v="Admin"/>
    <x v="3"/>
  </r>
  <r>
    <s v="000-61000-3002"/>
    <s v="NMA - DEV - Petrol &amp; Mileage"/>
    <n v="200"/>
    <n v="200"/>
    <n v="0"/>
    <s v="000"/>
    <s v="61000"/>
    <s v="3002"/>
    <s v="Costs"/>
    <s v="Cricket"/>
    <s v="Cricket"/>
    <x v="3"/>
  </r>
  <r>
    <s v="000-62000-3002"/>
    <s v="NMA - UNI - Petrol &amp; Mileage"/>
    <n v="0"/>
    <n v="0"/>
    <n v="261"/>
    <s v="000"/>
    <s v="62000"/>
    <s v="3002"/>
    <s v="Costs"/>
    <s v="Cricket"/>
    <s v="Cricket"/>
    <x v="3"/>
  </r>
  <r>
    <s v="000-64000-3002"/>
    <s v="NMA - YCR - Petrol &amp; Mileage"/>
    <n v="5000"/>
    <n v="0"/>
    <n v="462"/>
    <s v="000"/>
    <s v="64000"/>
    <s v="3002"/>
    <s v="Costs"/>
    <s v="Cricket"/>
    <s v="Cricket"/>
    <x v="3"/>
  </r>
  <r>
    <s v="000-66000-3002"/>
    <s v="NMA - GRO - Petrol &amp; Mileage"/>
    <n v="100"/>
    <n v="100"/>
    <n v="0"/>
    <s v="000"/>
    <s v="66000"/>
    <s v="3002"/>
    <s v="Costs"/>
    <s v="Cricket"/>
    <s v="Cricket"/>
    <x v="3"/>
  </r>
  <r>
    <s v="000-70000-3002"/>
    <s v="NMA - EST - Petrol &amp; Mileage"/>
    <n v="250"/>
    <n v="250"/>
    <n v="0"/>
    <s v="000"/>
    <s v="70000"/>
    <s v="3002"/>
    <s v="Costs"/>
    <s v="Maintenance"/>
    <s v="Maintenance"/>
    <x v="3"/>
  </r>
  <r>
    <s v="000-80000-3002"/>
    <s v="NMA - HER - Petrol &amp; Mileage"/>
    <n v="450"/>
    <n v="417"/>
    <n v="0"/>
    <s v="000"/>
    <s v="80000"/>
    <s v="3002"/>
    <s v="Costs"/>
    <s v="Heritage"/>
    <s v="Heritage"/>
    <x v="3"/>
  </r>
  <r>
    <s v="000-10000-3003"/>
    <s v="NMA - BOA - Vehicle Rental"/>
    <n v="14400"/>
    <n v="17913"/>
    <n v="21493"/>
    <s v="000"/>
    <s v="10000"/>
    <s v="3003"/>
    <s v="Costs"/>
    <s v="Admin"/>
    <s v="Admin"/>
    <x v="3"/>
  </r>
  <r>
    <s v="000-64000-3003"/>
    <s v="NMA - YCR - Vehicle Rental"/>
    <n v="0"/>
    <n v="0"/>
    <n v="358"/>
    <s v="000"/>
    <s v="64000"/>
    <s v="3003"/>
    <s v="Costs"/>
    <s v="Cricket"/>
    <s v="Cricket"/>
    <x v="3"/>
  </r>
  <r>
    <s v="000-10000-3006"/>
    <s v="NMA - BOA - Air Travel"/>
    <n v="2500"/>
    <n v="583"/>
    <n v="368"/>
    <s v="000"/>
    <s v="10000"/>
    <s v="3006"/>
    <s v="Costs"/>
    <s v="Admin"/>
    <s v="Admin"/>
    <x v="3"/>
  </r>
  <r>
    <s v="000-52000-3006"/>
    <s v="NMA - MAR - Air Travel"/>
    <n v="0"/>
    <n v="0"/>
    <n v="6166"/>
    <s v="000"/>
    <s v="52000"/>
    <s v="3006"/>
    <s v="Costs"/>
    <s v="Admin"/>
    <s v="Admin"/>
    <x v="3"/>
  </r>
  <r>
    <s v="000-10000-3007"/>
    <s v="NMA - BOA - Rail &amp; Tube Travel"/>
    <n v="2000"/>
    <n v="583"/>
    <n v="809"/>
    <s v="000"/>
    <s v="10000"/>
    <s v="3007"/>
    <s v="Costs"/>
    <s v="Admin"/>
    <s v="Admin"/>
    <x v="3"/>
  </r>
  <r>
    <s v="000-13000-3007"/>
    <s v="NMA - INF - Rail &amp; Tube Travel"/>
    <n v="500"/>
    <n v="800"/>
    <n v="0"/>
    <s v="000"/>
    <s v="13000"/>
    <s v="3007"/>
    <s v="Costs"/>
    <s v="Admin"/>
    <s v="Admin"/>
    <x v="3"/>
  </r>
  <r>
    <s v="000-20000-3007"/>
    <s v="NMA - TIC - Rail &amp; Tube Travel"/>
    <n v="500"/>
    <n v="292"/>
    <n v="0"/>
    <s v="000"/>
    <s v="20000"/>
    <s v="3007"/>
    <s v="Costs"/>
    <s v="Admin"/>
    <s v="Admin"/>
    <x v="3"/>
  </r>
  <r>
    <s v="111-20000-3007"/>
    <s v="TM1 - TIC - Rail &amp; Tube Travel"/>
    <n v="0"/>
    <n v="66"/>
    <n v="0"/>
    <s v="111"/>
    <s v="20000"/>
    <s v="3007"/>
    <s v="Costs"/>
    <s v="Matches"/>
    <s v="Ticket Sales"/>
    <x v="3"/>
  </r>
  <r>
    <s v="000-30000-3007"/>
    <s v="NMA - GSO - Rail &amp; Tube Travel"/>
    <n v="500"/>
    <n v="250"/>
    <n v="193"/>
    <s v="000"/>
    <s v="30000"/>
    <s v="3007"/>
    <s v="Costs"/>
    <s v="Admin"/>
    <s v="Admin"/>
    <x v="3"/>
  </r>
  <r>
    <s v="000-41000-3007"/>
    <s v="NMA - BAR - Rail &amp; Tube Travel"/>
    <n v="0"/>
    <n v="834"/>
    <n v="319"/>
    <s v="000"/>
    <s v="41000"/>
    <s v="3007"/>
    <s v="Costs"/>
    <s v="Catering "/>
    <s v="Matches"/>
    <x v="3"/>
  </r>
  <r>
    <s v="000-42000-3007"/>
    <s v="NMA - SRD - Rail &amp; Tube Travel"/>
    <n v="1050"/>
    <n v="5430"/>
    <n v="75"/>
    <s v="000"/>
    <s v="42000"/>
    <s v="3007"/>
    <s v="Costs"/>
    <s v="Catering "/>
    <s v="Matches"/>
    <x v="3"/>
  </r>
  <r>
    <s v="000-43000-3007"/>
    <s v="NMA - HOS - Rail &amp; Tube Travel"/>
    <n v="231"/>
    <n v="656"/>
    <n v="322"/>
    <s v="000"/>
    <s v="43000"/>
    <s v="3007"/>
    <s v="Costs"/>
    <s v="Matches"/>
    <s v="Hospitality"/>
    <x v="3"/>
  </r>
  <r>
    <s v="000-46000-3007"/>
    <s v="NMA - EVE - Rail &amp; Tube Travel"/>
    <n v="510"/>
    <n v="160"/>
    <n v="171"/>
    <s v="000"/>
    <s v="46000"/>
    <s v="3007"/>
    <s v="Costs"/>
    <s v="Catering "/>
    <s v="Events"/>
    <x v="3"/>
  </r>
  <r>
    <s v="000-49000-3007"/>
    <s v="NMA - CEV - Rail &amp; Tube Travel"/>
    <n v="1520"/>
    <n v="1198"/>
    <n v="0"/>
    <s v="000"/>
    <s v="49000"/>
    <s v="3007"/>
    <s v="Costs"/>
    <s v="Catering "/>
    <s v="Events"/>
    <x v="3"/>
  </r>
  <r>
    <s v="000-50000-3007"/>
    <s v="NMA - SHO - Rail &amp; Tube Travel"/>
    <n v="1000"/>
    <n v="443"/>
    <n v="11"/>
    <s v="000"/>
    <s v="50000"/>
    <s v="3007"/>
    <s v="Costs"/>
    <s v="Retail"/>
    <s v="Retail"/>
    <x v="3"/>
  </r>
  <r>
    <s v="000-51000-3007"/>
    <s v="NMA - TOU - Rail &amp; Tube Travel"/>
    <n v="500"/>
    <n v="100"/>
    <n v="0"/>
    <s v="000"/>
    <s v="51000"/>
    <s v="3007"/>
    <s v="Costs"/>
    <s v="Tours"/>
    <s v="Tours"/>
    <x v="3"/>
  </r>
  <r>
    <s v="000-52000-3007"/>
    <s v="NMA - MAR - Rail &amp; Tube Travel"/>
    <n v="500"/>
    <n v="0"/>
    <n v="81"/>
    <s v="000"/>
    <s v="52000"/>
    <s v="3007"/>
    <s v="Costs"/>
    <s v="Admin"/>
    <s v="Admin"/>
    <x v="3"/>
  </r>
  <r>
    <s v="000-54000-3007"/>
    <s v="NMA - SPO - Rail &amp; Tube Travel"/>
    <n v="500"/>
    <n v="500"/>
    <n v="148"/>
    <s v="000"/>
    <s v="54000"/>
    <s v="3007"/>
    <s v="Costs"/>
    <s v="Admin"/>
    <s v="Admin"/>
    <x v="3"/>
  </r>
  <r>
    <s v="000-61000-3007"/>
    <s v="NMA - DEV - Rail &amp; Tube Travel"/>
    <n v="100"/>
    <n v="100"/>
    <n v="0"/>
    <s v="000"/>
    <s v="61000"/>
    <s v="3007"/>
    <s v="Costs"/>
    <s v="Cricket"/>
    <s v="Cricket"/>
    <x v="3"/>
  </r>
  <r>
    <s v="000-62000-3007"/>
    <s v="NMA - UNI - Rail &amp; Tube Travel"/>
    <n v="0"/>
    <n v="0"/>
    <n v="935"/>
    <s v="000"/>
    <s v="62000"/>
    <s v="3007"/>
    <s v="Costs"/>
    <s v="Cricket"/>
    <s v="Cricket"/>
    <x v="3"/>
  </r>
  <r>
    <s v="000-64000-3007"/>
    <s v="NMA - YCR - Rail &amp; Tube Travel"/>
    <n v="0"/>
    <n v="0"/>
    <n v="165"/>
    <s v="000"/>
    <s v="64000"/>
    <s v="3007"/>
    <s v="Costs"/>
    <s v="Cricket"/>
    <s v="Cricket"/>
    <x v="3"/>
  </r>
  <r>
    <s v="000-66000-3007"/>
    <s v="NMA - GRO - Rail &amp; Tube Travel"/>
    <n v="200"/>
    <n v="150"/>
    <n v="0"/>
    <s v="000"/>
    <s v="66000"/>
    <s v="3007"/>
    <s v="Costs"/>
    <s v="Cricket"/>
    <s v="Cricket"/>
    <x v="3"/>
  </r>
  <r>
    <s v="000-67000-3007"/>
    <s v="NMA - COM - Rail &amp; Tube Travel"/>
    <n v="1000"/>
    <n v="500"/>
    <n v="393"/>
    <s v="000"/>
    <s v="67000"/>
    <s v="3007"/>
    <s v="Costs"/>
    <s v="Admin"/>
    <s v="Admin"/>
    <x v="3"/>
  </r>
  <r>
    <s v="000-70000-3007"/>
    <s v="NMA - EST - Rail &amp; Tube Travel"/>
    <n v="500"/>
    <n v="250"/>
    <n v="0"/>
    <s v="000"/>
    <s v="70000"/>
    <s v="3007"/>
    <s v="Costs"/>
    <s v="Maintenance"/>
    <s v="Maintenance"/>
    <x v="3"/>
  </r>
  <r>
    <s v="000-80000-3007"/>
    <s v="NMA - HER - Rail &amp; Tube Travel"/>
    <n v="750"/>
    <n v="83"/>
    <n v="156"/>
    <s v="000"/>
    <s v="80000"/>
    <s v="3007"/>
    <s v="Costs"/>
    <s v="Heritage"/>
    <s v="Heritage"/>
    <x v="3"/>
  </r>
  <r>
    <s v="000-82000-3007"/>
    <s v="NMA - LEG - Rail &amp; Tube Travel"/>
    <n v="30"/>
    <n v="0"/>
    <n v="20"/>
    <s v="000"/>
    <s v="82000"/>
    <s v="3007"/>
    <s v="Costs"/>
    <s v="Admin"/>
    <s v="Admin"/>
    <x v="3"/>
  </r>
  <r>
    <s v="000-90000-3007"/>
    <s v="NMA - FIN - Rail &amp; Tube Travel"/>
    <n v="0"/>
    <n v="46"/>
    <n v="0"/>
    <s v="000"/>
    <s v="90000"/>
    <s v="3007"/>
    <s v="Costs"/>
    <s v="Admin"/>
    <s v="Admin"/>
    <x v="3"/>
  </r>
  <r>
    <s v="000-10000-3008"/>
    <s v="NMA - BOA - Taxis"/>
    <n v="7000"/>
    <n v="3042"/>
    <n v="250"/>
    <s v="000"/>
    <s v="10000"/>
    <s v="3008"/>
    <s v="Costs"/>
    <s v="Admin"/>
    <s v="Admin"/>
    <x v="3"/>
  </r>
  <r>
    <s v="000-12000-3008"/>
    <s v="NMA - HUM - Taxis"/>
    <n v="0"/>
    <n v="0"/>
    <n v="46"/>
    <s v="000"/>
    <s v="12000"/>
    <s v="3008"/>
    <s v="Costs"/>
    <s v="Admin"/>
    <s v="Admin"/>
    <x v="3"/>
  </r>
  <r>
    <s v="111-12000-3008"/>
    <s v="TM1 - HUM - Taxis"/>
    <n v="150"/>
    <n v="0"/>
    <n v="0"/>
    <s v="111"/>
    <s v="12000"/>
    <s v="3008"/>
    <s v="Costs"/>
    <s v="Matches"/>
    <s v="Ticket Sales"/>
    <x v="3"/>
  </r>
  <r>
    <s v="112-12000-3008"/>
    <s v="TM2 - HUM - Taxis"/>
    <n v="150"/>
    <n v="100"/>
    <n v="0"/>
    <s v="112"/>
    <s v="12000"/>
    <s v="3008"/>
    <s v="Costs"/>
    <s v="Matches"/>
    <s v="Ticket Sales"/>
    <x v="3"/>
  </r>
  <r>
    <s v="000-13000-3008"/>
    <s v="NMA - INF - Taxis"/>
    <n v="500"/>
    <n v="1600"/>
    <n v="641"/>
    <s v="000"/>
    <s v="13000"/>
    <s v="3008"/>
    <s v="Costs"/>
    <s v="Admin"/>
    <s v="Admin"/>
    <x v="3"/>
  </r>
  <r>
    <s v="111-13000-3008"/>
    <s v="TM1 - INF - Taxis"/>
    <n v="250"/>
    <n v="1080"/>
    <n v="0"/>
    <s v="111"/>
    <s v="13000"/>
    <s v="3008"/>
    <s v="Costs"/>
    <s v="Matches"/>
    <s v="Ticket Sales"/>
    <x v="3"/>
  </r>
  <r>
    <s v="112-13000-3008"/>
    <s v="TM2 - INF - Taxis"/>
    <n v="250"/>
    <n v="0"/>
    <n v="0"/>
    <s v="112"/>
    <s v="13000"/>
    <s v="3008"/>
    <s v="Costs"/>
    <s v="Matches"/>
    <s v="Ticket Sales"/>
    <x v="3"/>
  </r>
  <r>
    <s v="141-13000-3008"/>
    <s v="OD1 - INF - Taxis"/>
    <n v="50"/>
    <n v="0"/>
    <n v="0"/>
    <s v="141"/>
    <s v="13000"/>
    <s v="3008"/>
    <s v="Costs"/>
    <s v="Matches"/>
    <s v="Ticket Sales"/>
    <x v="3"/>
  </r>
  <r>
    <s v="000-20000-3008"/>
    <s v="NMA - TIC - Taxis"/>
    <n v="0"/>
    <n v="292"/>
    <n v="0"/>
    <s v="000"/>
    <s v="20000"/>
    <s v="3008"/>
    <s v="Costs"/>
    <s v="Admin"/>
    <s v="Admin"/>
    <x v="3"/>
  </r>
  <r>
    <s v="111-20000-3008"/>
    <s v="TM1 - TIC - Taxis"/>
    <n v="250"/>
    <n v="0"/>
    <n v="0"/>
    <s v="111"/>
    <s v="20000"/>
    <s v="3008"/>
    <s v="Costs"/>
    <s v="Matches"/>
    <s v="Ticket Sales"/>
    <x v="3"/>
  </r>
  <r>
    <s v="112-20000-3008"/>
    <s v="TM2 - TIC - Taxis"/>
    <n v="250"/>
    <n v="0"/>
    <n v="0"/>
    <s v="112"/>
    <s v="20000"/>
    <s v="3008"/>
    <s v="Costs"/>
    <s v="Matches"/>
    <s v="Ticket Sales"/>
    <x v="3"/>
  </r>
  <r>
    <s v="000-21000-3008"/>
    <s v="NMA - MEM - Taxis"/>
    <n v="300"/>
    <n v="0"/>
    <n v="0"/>
    <s v="000"/>
    <s v="21000"/>
    <s v="3008"/>
    <s v="Costs"/>
    <s v="Admin"/>
    <s v="Admin"/>
    <x v="3"/>
  </r>
  <r>
    <s v="000-28000-3008"/>
    <s v="NMA - PAV - Taxis"/>
    <n v="6440"/>
    <n v="1108"/>
    <n v="1388"/>
    <s v="000"/>
    <s v="28000"/>
    <s v="3008"/>
    <s v="Costs"/>
    <s v="Admin"/>
    <s v="Admin"/>
    <x v="3"/>
  </r>
  <r>
    <s v="111-28000-3008"/>
    <s v="TM1 - PAV - Taxis"/>
    <n v="100"/>
    <n v="84"/>
    <n v="0"/>
    <s v="111"/>
    <s v="28000"/>
    <s v="3008"/>
    <s v="Costs"/>
    <s v="Matches"/>
    <s v="Ticket Sales"/>
    <x v="3"/>
  </r>
  <r>
    <s v="112-28000-3008"/>
    <s v="TM2 - PAV - Taxis"/>
    <n v="100"/>
    <n v="200"/>
    <n v="0"/>
    <s v="112"/>
    <s v="28000"/>
    <s v="3008"/>
    <s v="Costs"/>
    <s v="Matches"/>
    <s v="Ticket Sales"/>
    <x v="3"/>
  </r>
  <r>
    <s v="141-28000-3008"/>
    <s v="OD1 - PAV - Taxis"/>
    <n v="0"/>
    <n v="122"/>
    <n v="0"/>
    <s v="141"/>
    <s v="28000"/>
    <s v="3008"/>
    <s v="Costs"/>
    <s v="Matches"/>
    <s v="Ticket Sales"/>
    <x v="3"/>
  </r>
  <r>
    <s v="211-28000-3008"/>
    <s v="TT1 - PAV - Taxis"/>
    <n v="0"/>
    <n v="50"/>
    <n v="0"/>
    <s v="211"/>
    <s v="28000"/>
    <s v="3008"/>
    <s v="Costs"/>
    <s v="Matches"/>
    <s v="Ticket Sales"/>
    <x v="3"/>
  </r>
  <r>
    <s v="212-28000-3008"/>
    <s v="TT2 - PAV - Taxis"/>
    <n v="0"/>
    <n v="36"/>
    <n v="0"/>
    <s v="212"/>
    <s v="28000"/>
    <s v="3008"/>
    <s v="Costs"/>
    <s v="Matches"/>
    <s v="Ticket Sales"/>
    <x v="3"/>
  </r>
  <r>
    <s v="213-28000-3008"/>
    <s v="TT3 - PAV - Taxis"/>
    <n v="0"/>
    <n v="36"/>
    <n v="0"/>
    <s v="213"/>
    <s v="28000"/>
    <s v="3008"/>
    <s v="Costs"/>
    <s v="Matches"/>
    <s v="Ticket Sales"/>
    <x v="3"/>
  </r>
  <r>
    <s v="214-28000-3008"/>
    <s v="TT4 - PAV - Taxis"/>
    <n v="0"/>
    <n v="42"/>
    <n v="0"/>
    <s v="214"/>
    <s v="28000"/>
    <s v="3008"/>
    <s v="Costs"/>
    <s v="Matches"/>
    <s v="Ticket Sales"/>
    <x v="3"/>
  </r>
  <r>
    <s v="501-28000-3008"/>
    <s v="HU1 - PAV - Taxis"/>
    <n v="0"/>
    <n v="42"/>
    <n v="0"/>
    <s v="501"/>
    <s v="28000"/>
    <s v="3008"/>
    <s v="Costs"/>
    <s v="Matches"/>
    <s v="Ticket Sales"/>
    <x v="3"/>
  </r>
  <r>
    <s v="502-28000-3008"/>
    <s v="HU2 - PAV - Taxis"/>
    <n v="0"/>
    <n v="57"/>
    <n v="0"/>
    <s v="502"/>
    <s v="28000"/>
    <s v="3008"/>
    <s v="Costs"/>
    <s v="Matches"/>
    <s v="Ticket Sales"/>
    <x v="3"/>
  </r>
  <r>
    <s v="000-29000-3008"/>
    <s v="NMA - STE - Taxis"/>
    <n v="200"/>
    <n v="0"/>
    <n v="27222"/>
    <s v="000"/>
    <s v="29000"/>
    <s v="3008"/>
    <s v="Costs"/>
    <s v="Admin"/>
    <s v="Admin"/>
    <x v="3"/>
  </r>
  <r>
    <s v="111-29000-3008"/>
    <s v="TM1 - STE - Taxis"/>
    <n v="1600"/>
    <n v="1230"/>
    <n v="0"/>
    <s v="111"/>
    <s v="29000"/>
    <s v="3008"/>
    <s v="Costs"/>
    <s v="Matches"/>
    <s v="Ticket Sales"/>
    <x v="3"/>
  </r>
  <r>
    <s v="112-29000-3008"/>
    <s v="TM2 - STE - Taxis"/>
    <n v="1600"/>
    <n v="1500"/>
    <n v="0"/>
    <s v="112"/>
    <s v="29000"/>
    <s v="3008"/>
    <s v="Costs"/>
    <s v="Matches"/>
    <s v="Ticket Sales"/>
    <x v="3"/>
  </r>
  <r>
    <s v="141-29000-3008"/>
    <s v="OD1 - STE - Taxis"/>
    <n v="480"/>
    <n v="268"/>
    <n v="0"/>
    <s v="141"/>
    <s v="29000"/>
    <s v="3008"/>
    <s v="Costs"/>
    <s v="Matches"/>
    <s v="Ticket Sales"/>
    <x v="3"/>
  </r>
  <r>
    <s v="501-29000-3008"/>
    <s v="HU1 - STE - Taxis"/>
    <n v="240"/>
    <n v="41"/>
    <n v="0"/>
    <s v="501"/>
    <s v="29000"/>
    <s v="3008"/>
    <s v="Costs"/>
    <s v="Matches"/>
    <s v="Ticket Sales"/>
    <x v="3"/>
  </r>
  <r>
    <s v="502-29000-3008"/>
    <s v="HU2 - STE - Taxis"/>
    <n v="240"/>
    <n v="203"/>
    <n v="0"/>
    <s v="502"/>
    <s v="29000"/>
    <s v="3008"/>
    <s v="Costs"/>
    <s v="Matches"/>
    <s v="Ticket Sales"/>
    <x v="3"/>
  </r>
  <r>
    <s v="503-29000-3008"/>
    <s v="HU3 - STE - Taxis"/>
    <n v="240"/>
    <n v="0"/>
    <n v="0"/>
    <s v="503"/>
    <s v="29000"/>
    <s v="3008"/>
    <s v="Costs"/>
    <s v="Matches"/>
    <s v="Ticket Sales"/>
    <x v="3"/>
  </r>
  <r>
    <s v="504-29000-3008"/>
    <s v="HU4 - STE - Taxis"/>
    <n v="240"/>
    <n v="0"/>
    <n v="0"/>
    <s v="504"/>
    <s v="29000"/>
    <s v="3008"/>
    <s v="Costs"/>
    <s v="Matches"/>
    <s v="Ticket Sales"/>
    <x v="3"/>
  </r>
  <r>
    <s v="000-30000-3008"/>
    <s v="NMA - GSO - Taxis"/>
    <n v="250"/>
    <n v="250"/>
    <n v="20"/>
    <s v="000"/>
    <s v="30000"/>
    <s v="3008"/>
    <s v="Costs"/>
    <s v="Admin"/>
    <s v="Admin"/>
    <x v="3"/>
  </r>
  <r>
    <s v="000-31000-3008"/>
    <s v="NMA - CLE - Taxis"/>
    <n v="225"/>
    <n v="225"/>
    <n v="0"/>
    <s v="000"/>
    <s v="31000"/>
    <s v="3008"/>
    <s v="Costs"/>
    <s v="Admin"/>
    <s v="Admin"/>
    <x v="3"/>
  </r>
  <r>
    <s v="111-31000-3008"/>
    <s v="TM1 - CLE - Taxis"/>
    <n v="360"/>
    <n v="257"/>
    <n v="0"/>
    <s v="111"/>
    <s v="31000"/>
    <s v="3008"/>
    <s v="Costs"/>
    <s v="Matches"/>
    <s v="Ticket Sales"/>
    <x v="3"/>
  </r>
  <r>
    <s v="112-31000-3008"/>
    <s v="TM2 - CLE - Taxis"/>
    <n v="360"/>
    <n v="600"/>
    <n v="0"/>
    <s v="112"/>
    <s v="31000"/>
    <s v="3008"/>
    <s v="Costs"/>
    <s v="Matches"/>
    <s v="Ticket Sales"/>
    <x v="3"/>
  </r>
  <r>
    <s v="505-31000-3008"/>
    <s v="HU5 - CLE - Taxis"/>
    <n v="0"/>
    <n v="60"/>
    <n v="0"/>
    <s v="505"/>
    <s v="31000"/>
    <s v="3008"/>
    <s v="Costs"/>
    <s v="Matches"/>
    <s v="Ticket Sales"/>
    <x v="3"/>
  </r>
  <r>
    <s v="000-41000-3008"/>
    <s v="NMA - BAR - Taxis"/>
    <n v="16700"/>
    <n v="12349"/>
    <n v="224"/>
    <s v="000"/>
    <s v="41000"/>
    <s v="3008"/>
    <s v="Costs"/>
    <s v="Catering "/>
    <s v="Matches"/>
    <x v="3"/>
  </r>
  <r>
    <s v="000-42000-3008"/>
    <s v="NMA - SRD - Taxis"/>
    <n v="15700"/>
    <n v="14215"/>
    <n v="-1617"/>
    <s v="000"/>
    <s v="42000"/>
    <s v="3008"/>
    <s v="Costs"/>
    <s v="Catering "/>
    <s v="Matches"/>
    <x v="3"/>
  </r>
  <r>
    <s v="000-43000-3008"/>
    <s v="NMA - HOS - Taxis"/>
    <n v="800"/>
    <n v="912"/>
    <n v="419"/>
    <s v="000"/>
    <s v="43000"/>
    <s v="3008"/>
    <s v="Costs"/>
    <s v="Matches"/>
    <s v="Hospitality"/>
    <x v="3"/>
  </r>
  <r>
    <s v="000-44000-3008"/>
    <s v="NMA - LTA - Taxis"/>
    <n v="440"/>
    <n v="348"/>
    <n v="0"/>
    <s v="000"/>
    <s v="44000"/>
    <s v="3008"/>
    <s v="Costs"/>
    <s v="Catering "/>
    <s v="Tavern"/>
    <x v="3"/>
  </r>
  <r>
    <s v="000-46000-3008"/>
    <s v="NMA - EVE - Taxis"/>
    <n v="16250"/>
    <n v="3311"/>
    <n v="2294"/>
    <s v="000"/>
    <s v="46000"/>
    <s v="3008"/>
    <s v="Costs"/>
    <s v="Catering "/>
    <s v="Events"/>
    <x v="3"/>
  </r>
  <r>
    <s v="000-47000-3008"/>
    <s v="NMA - PDR - Taxis"/>
    <n v="600"/>
    <n v="82"/>
    <n v="0"/>
    <s v="000"/>
    <s v="47000"/>
    <s v="3008"/>
    <s v="Costs"/>
    <s v="PDR"/>
    <s v="PDR"/>
    <x v="3"/>
  </r>
  <r>
    <s v="000-49000-3008"/>
    <s v="NMA - CEV - Taxis"/>
    <n v="0"/>
    <n v="32"/>
    <n v="0"/>
    <s v="000"/>
    <s v="49000"/>
    <s v="3008"/>
    <s v="Costs"/>
    <s v="Catering "/>
    <s v="Events"/>
    <x v="3"/>
  </r>
  <r>
    <s v="000-50000-3008"/>
    <s v="NMA - SHO - Taxis"/>
    <n v="1000"/>
    <n v="400"/>
    <n v="11"/>
    <s v="000"/>
    <s v="50000"/>
    <s v="3008"/>
    <s v="Costs"/>
    <s v="Retail"/>
    <s v="Retail"/>
    <x v="3"/>
  </r>
  <r>
    <s v="000-51000-3008"/>
    <s v="NMA - TOU - Taxis"/>
    <n v="500"/>
    <n v="100"/>
    <n v="0"/>
    <s v="000"/>
    <s v="51000"/>
    <s v="3008"/>
    <s v="Costs"/>
    <s v="Tours"/>
    <s v="Tours"/>
    <x v="3"/>
  </r>
  <r>
    <s v="000-52000-3008"/>
    <s v="NMA - MAR - Taxis"/>
    <n v="1000"/>
    <n v="20"/>
    <n v="223"/>
    <s v="000"/>
    <s v="52000"/>
    <s v="3008"/>
    <s v="Costs"/>
    <s v="Admin"/>
    <s v="Admin"/>
    <x v="3"/>
  </r>
  <r>
    <s v="000-54000-3008"/>
    <s v="NMA - SPO - Taxis"/>
    <n v="500"/>
    <n v="500"/>
    <n v="177"/>
    <s v="000"/>
    <s v="54000"/>
    <s v="3008"/>
    <s v="Costs"/>
    <s v="Admin"/>
    <s v="Admin"/>
    <x v="3"/>
  </r>
  <r>
    <s v="000-60000-3008"/>
    <s v="NMA - ICC - Taxis"/>
    <n v="0"/>
    <n v="48"/>
    <n v="0"/>
    <s v="000"/>
    <s v="60000"/>
    <s v="3008"/>
    <s v="Costs"/>
    <s v="Indoor Cricket"/>
    <s v="Indoor Cricket"/>
    <x v="3"/>
  </r>
  <r>
    <s v="000-61000-3008"/>
    <s v="NMA - DEV - Taxis"/>
    <n v="25"/>
    <n v="25"/>
    <n v="0"/>
    <s v="000"/>
    <s v="61000"/>
    <s v="3008"/>
    <s v="Costs"/>
    <s v="Cricket"/>
    <s v="Cricket"/>
    <x v="3"/>
  </r>
  <r>
    <s v="000-64000-3008"/>
    <s v="NMA - YCR - Taxis"/>
    <n v="0"/>
    <n v="0"/>
    <n v="96"/>
    <s v="000"/>
    <s v="64000"/>
    <s v="3008"/>
    <s v="Costs"/>
    <s v="Cricket"/>
    <s v="Cricket"/>
    <x v="3"/>
  </r>
  <r>
    <s v="000-66000-3008"/>
    <s v="NMA - GRO - Taxis"/>
    <n v="0"/>
    <n v="28"/>
    <n v="0"/>
    <s v="000"/>
    <s v="66000"/>
    <s v="3008"/>
    <s v="Costs"/>
    <s v="Cricket"/>
    <s v="Cricket"/>
    <x v="3"/>
  </r>
  <r>
    <s v="000-67000-3008"/>
    <s v="NMA - COM - Taxis"/>
    <n v="500"/>
    <n v="500"/>
    <n v="63"/>
    <s v="000"/>
    <s v="67000"/>
    <s v="3008"/>
    <s v="Costs"/>
    <s v="Admin"/>
    <s v="Admin"/>
    <x v="3"/>
  </r>
  <r>
    <s v="000-70000-3008"/>
    <s v="NMA - EST - Taxis"/>
    <n v="250"/>
    <n v="216"/>
    <n v="29"/>
    <s v="000"/>
    <s v="70000"/>
    <s v="3008"/>
    <s v="Costs"/>
    <s v="Maintenance"/>
    <s v="Maintenance"/>
    <x v="3"/>
  </r>
  <r>
    <s v="000-80000-3008"/>
    <s v="NMA - HER - Taxis"/>
    <n v="150"/>
    <n v="167"/>
    <n v="77"/>
    <s v="000"/>
    <s v="80000"/>
    <s v="3008"/>
    <s v="Costs"/>
    <s v="Heritage"/>
    <s v="Heritage"/>
    <x v="3"/>
  </r>
  <r>
    <s v="000-82000-3008"/>
    <s v="NMA - LEG - Taxis"/>
    <n v="70"/>
    <n v="0"/>
    <n v="70"/>
    <s v="000"/>
    <s v="82000"/>
    <s v="3008"/>
    <s v="Costs"/>
    <s v="Admin"/>
    <s v="Admin"/>
    <x v="3"/>
  </r>
  <r>
    <s v="000-90000-3008"/>
    <s v="NMA - FIN - Taxis"/>
    <n v="0"/>
    <n v="225"/>
    <n v="395"/>
    <s v="000"/>
    <s v="90000"/>
    <s v="3008"/>
    <s v="Costs"/>
    <s v="Admin"/>
    <s v="Admin"/>
    <x v="3"/>
  </r>
  <r>
    <s v="000-10000-3009"/>
    <s v="NMA - BOA - Accommodation"/>
    <n v="14000"/>
    <n v="5833"/>
    <n v="1325"/>
    <s v="000"/>
    <s v="10000"/>
    <s v="3009"/>
    <s v="Costs"/>
    <s v="Admin"/>
    <s v="Admin"/>
    <x v="3"/>
  </r>
  <r>
    <s v="111-12000-3009"/>
    <s v="TM1 - HUM - Accommodation"/>
    <n v="600"/>
    <n v="600"/>
    <n v="0"/>
    <s v="111"/>
    <s v="12000"/>
    <s v="3009"/>
    <s v="Costs"/>
    <s v="Matches"/>
    <s v="Ticket Sales"/>
    <x v="3"/>
  </r>
  <r>
    <s v="112-12000-3009"/>
    <s v="TM2 - HUM - Accommodation"/>
    <n v="600"/>
    <n v="520"/>
    <n v="0"/>
    <s v="112"/>
    <s v="12000"/>
    <s v="3009"/>
    <s v="Costs"/>
    <s v="Matches"/>
    <s v="Ticket Sales"/>
    <x v="3"/>
  </r>
  <r>
    <s v="000-13000-3009"/>
    <s v="NMA - INF - Accommodation"/>
    <n v="1000"/>
    <n v="800"/>
    <n v="0"/>
    <s v="000"/>
    <s v="13000"/>
    <s v="3009"/>
    <s v="Costs"/>
    <s v="Admin"/>
    <s v="Admin"/>
    <x v="3"/>
  </r>
  <r>
    <s v="111-13000-3009"/>
    <s v="TM1 - INF - Accommodation"/>
    <n v="500"/>
    <n v="840"/>
    <n v="0"/>
    <s v="111"/>
    <s v="13000"/>
    <s v="3009"/>
    <s v="Costs"/>
    <s v="Matches"/>
    <s v="Ticket Sales"/>
    <x v="3"/>
  </r>
  <r>
    <s v="112-13000-3009"/>
    <s v="TM2 - INF - Accommodation"/>
    <n v="500"/>
    <n v="0"/>
    <n v="0"/>
    <s v="112"/>
    <s v="13000"/>
    <s v="3009"/>
    <s v="Costs"/>
    <s v="Matches"/>
    <s v="Ticket Sales"/>
    <x v="3"/>
  </r>
  <r>
    <s v="141-13000-3009"/>
    <s v="OD1 - INF - Accommodation"/>
    <n v="125"/>
    <n v="0"/>
    <n v="0"/>
    <s v="141"/>
    <s v="13000"/>
    <s v="3009"/>
    <s v="Costs"/>
    <s v="Matches"/>
    <s v="Ticket Sales"/>
    <x v="3"/>
  </r>
  <r>
    <s v="000-20000-3009"/>
    <s v="NMA - TIC - Accommodation"/>
    <n v="0"/>
    <n v="550"/>
    <n v="0"/>
    <s v="000"/>
    <s v="20000"/>
    <s v="3009"/>
    <s v="Costs"/>
    <s v="Admin"/>
    <s v="Admin"/>
    <x v="3"/>
  </r>
  <r>
    <s v="111-20000-3009"/>
    <s v="TM1 - TIC - Accommodation"/>
    <n v="650"/>
    <n v="738"/>
    <n v="0"/>
    <s v="111"/>
    <s v="20000"/>
    <s v="3009"/>
    <s v="Costs"/>
    <s v="Matches"/>
    <s v="Ticket Sales"/>
    <x v="3"/>
  </r>
  <r>
    <s v="112-20000-3009"/>
    <s v="TM2 - TIC - Accommodation"/>
    <n v="650"/>
    <n v="738"/>
    <n v="0"/>
    <s v="112"/>
    <s v="20000"/>
    <s v="3009"/>
    <s v="Costs"/>
    <s v="Matches"/>
    <s v="Ticket Sales"/>
    <x v="3"/>
  </r>
  <r>
    <s v="141-20000-3009"/>
    <s v="OD1 - TIC - Accommodation"/>
    <n v="130"/>
    <n v="150"/>
    <n v="0"/>
    <s v="141"/>
    <s v="20000"/>
    <s v="3009"/>
    <s v="Costs"/>
    <s v="Matches"/>
    <s v="Ticket Sales"/>
    <x v="3"/>
  </r>
  <r>
    <s v="501-20000-3009"/>
    <s v="HU1 - TIC - Accommodation"/>
    <n v="130"/>
    <n v="0"/>
    <n v="0"/>
    <s v="501"/>
    <s v="20000"/>
    <s v="3009"/>
    <s v="Costs"/>
    <s v="Matches"/>
    <s v="Ticket Sales"/>
    <x v="3"/>
  </r>
  <r>
    <s v="502-20000-3009"/>
    <s v="HU2 - TIC - Accommodation"/>
    <n v="130"/>
    <n v="0"/>
    <n v="0"/>
    <s v="502"/>
    <s v="20000"/>
    <s v="3009"/>
    <s v="Costs"/>
    <s v="Matches"/>
    <s v="Ticket Sales"/>
    <x v="3"/>
  </r>
  <r>
    <s v="503-20000-3009"/>
    <s v="HU3 - TIC - Accommodation"/>
    <n v="130"/>
    <n v="0"/>
    <n v="0"/>
    <s v="503"/>
    <s v="20000"/>
    <s v="3009"/>
    <s v="Costs"/>
    <s v="Matches"/>
    <s v="Ticket Sales"/>
    <x v="3"/>
  </r>
  <r>
    <s v="504-20000-3009"/>
    <s v="HU4 - TIC - Accommodation"/>
    <n v="130"/>
    <n v="0"/>
    <n v="0"/>
    <s v="504"/>
    <s v="20000"/>
    <s v="3009"/>
    <s v="Costs"/>
    <s v="Matches"/>
    <s v="Ticket Sales"/>
    <x v="3"/>
  </r>
  <r>
    <s v="000-21000-3009"/>
    <s v="NMA - MEM - Accommodation"/>
    <n v="500"/>
    <n v="0"/>
    <n v="0"/>
    <s v="000"/>
    <s v="21000"/>
    <s v="3009"/>
    <s v="Costs"/>
    <s v="Admin"/>
    <s v="Admin"/>
    <x v="3"/>
  </r>
  <r>
    <s v="111-28000-3009"/>
    <s v="TM1 - PAV - Accommodation"/>
    <n v="600"/>
    <n v="641"/>
    <n v="0"/>
    <s v="111"/>
    <s v="28000"/>
    <s v="3009"/>
    <s v="Costs"/>
    <s v="Matches"/>
    <s v="Ticket Sales"/>
    <x v="3"/>
  </r>
  <r>
    <s v="112-28000-3009"/>
    <s v="TM2 - PAV - Accommodation"/>
    <n v="600"/>
    <n v="641"/>
    <n v="0"/>
    <s v="112"/>
    <s v="28000"/>
    <s v="3009"/>
    <s v="Costs"/>
    <s v="Matches"/>
    <s v="Ticket Sales"/>
    <x v="3"/>
  </r>
  <r>
    <s v="000-30000-3009"/>
    <s v="NMA - GSO - Accommodation"/>
    <n v="500"/>
    <n v="250"/>
    <n v="0"/>
    <s v="000"/>
    <s v="30000"/>
    <s v="3009"/>
    <s v="Costs"/>
    <s v="Admin"/>
    <s v="Admin"/>
    <x v="3"/>
  </r>
  <r>
    <s v="000-41000-3009"/>
    <s v="NMA - BAR - Accommodation"/>
    <n v="17650"/>
    <n v="17513"/>
    <n v="0"/>
    <s v="000"/>
    <s v="41000"/>
    <s v="3009"/>
    <s v="Costs"/>
    <s v="Catering "/>
    <s v="Matches"/>
    <x v="3"/>
  </r>
  <r>
    <s v="000-42000-3009"/>
    <s v="NMA - SRD - Accommodation"/>
    <n v="14170"/>
    <n v="24136"/>
    <n v="0"/>
    <s v="000"/>
    <s v="42000"/>
    <s v="3009"/>
    <s v="Costs"/>
    <s v="Catering "/>
    <s v="Matches"/>
    <x v="3"/>
  </r>
  <r>
    <s v="000-43000-3009"/>
    <s v="NMA - HOS - Accommodation"/>
    <n v="4000"/>
    <n v="6791"/>
    <n v="0"/>
    <s v="000"/>
    <s v="43000"/>
    <s v="3009"/>
    <s v="Costs"/>
    <s v="Matches"/>
    <s v="Hospitality"/>
    <x v="3"/>
  </r>
  <r>
    <s v="000-46000-3009"/>
    <s v="NMA - EVE - Accommodation"/>
    <n v="0"/>
    <n v="0"/>
    <n v="-19"/>
    <s v="000"/>
    <s v="46000"/>
    <s v="3009"/>
    <s v="Costs"/>
    <s v="Catering "/>
    <s v="Events"/>
    <x v="3"/>
  </r>
  <r>
    <s v="000-48000-3009"/>
    <s v="NMA - CAN - Accomodation"/>
    <n v="1800"/>
    <n v="480"/>
    <n v="0"/>
    <s v="000"/>
    <s v="48000"/>
    <s v="3009"/>
    <s v="Costs"/>
    <s v="Catering "/>
    <s v="Events"/>
    <x v="3"/>
  </r>
  <r>
    <s v="000-49000-3009"/>
    <s v="NMA - CEV - Accommodation"/>
    <n v="2330"/>
    <n v="1680"/>
    <n v="129"/>
    <s v="000"/>
    <s v="49000"/>
    <s v="3009"/>
    <s v="Costs"/>
    <s v="Catering "/>
    <s v="Events"/>
    <x v="3"/>
  </r>
  <r>
    <s v="000-51000-3009"/>
    <s v="NMA - TOU - Accommodation"/>
    <n v="0"/>
    <n v="100"/>
    <n v="0"/>
    <s v="000"/>
    <s v="51000"/>
    <s v="3009"/>
    <s v="Costs"/>
    <s v="Tours"/>
    <s v="Tours"/>
    <x v="3"/>
  </r>
  <r>
    <s v="000-52000-3009"/>
    <s v="NMA - MAR - Accommodation"/>
    <n v="2500"/>
    <n v="267"/>
    <n v="129"/>
    <s v="000"/>
    <s v="52000"/>
    <s v="3009"/>
    <s v="Costs"/>
    <s v="Admin"/>
    <s v="Admin"/>
    <x v="3"/>
  </r>
  <r>
    <s v="111-52000-3009"/>
    <s v="TM1 - MAR - Accommodation"/>
    <n v="1500"/>
    <n v="863"/>
    <n v="0"/>
    <s v="111"/>
    <s v="52000"/>
    <s v="3009"/>
    <s v="Costs"/>
    <s v="Matches"/>
    <s v="Ticket Sales"/>
    <x v="3"/>
  </r>
  <r>
    <s v="112-52000-3009"/>
    <s v="TM2 - MAR - Accommodation"/>
    <n v="1500"/>
    <n v="1000"/>
    <n v="0"/>
    <s v="112"/>
    <s v="52000"/>
    <s v="3009"/>
    <s v="Costs"/>
    <s v="Matches"/>
    <s v="Ticket Sales"/>
    <x v="3"/>
  </r>
  <r>
    <s v="141-52000-3009"/>
    <s v="OD1 - MAR - Accommodation"/>
    <n v="300"/>
    <n v="0"/>
    <n v="0"/>
    <s v="141"/>
    <s v="52000"/>
    <s v="3009"/>
    <s v="Costs"/>
    <s v="Matches"/>
    <s v="Ticket Sales"/>
    <x v="3"/>
  </r>
  <r>
    <s v="501-52000-3009"/>
    <s v="HU1 - MAR - Accommodation"/>
    <n v="300"/>
    <n v="0"/>
    <n v="0"/>
    <s v="501"/>
    <s v="52000"/>
    <s v="3009"/>
    <s v="Costs"/>
    <s v="Matches"/>
    <s v="Ticket Sales"/>
    <x v="3"/>
  </r>
  <r>
    <s v="000-54000-3009"/>
    <s v="NMA - SPO - Accommodation"/>
    <n v="4340"/>
    <n v="4500"/>
    <n v="0"/>
    <s v="000"/>
    <s v="54000"/>
    <s v="3009"/>
    <s v="Costs"/>
    <s v="Admin"/>
    <s v="Admin"/>
    <x v="3"/>
  </r>
  <r>
    <s v="000-61000-3009"/>
    <s v="NMA - DEV - Accommodation"/>
    <n v="100"/>
    <n v="100"/>
    <n v="0"/>
    <s v="000"/>
    <s v="61000"/>
    <s v="3009"/>
    <s v="Costs"/>
    <s v="Cricket"/>
    <s v="Cricket"/>
    <x v="3"/>
  </r>
  <r>
    <s v="000-62000-3009"/>
    <s v="NMA - UNI - Accommodation"/>
    <n v="0"/>
    <n v="0"/>
    <n v="337"/>
    <s v="000"/>
    <s v="62000"/>
    <s v="3009"/>
    <s v="Costs"/>
    <s v="Cricket"/>
    <s v="Cricket"/>
    <x v="3"/>
  </r>
  <r>
    <s v="000-64000-3009"/>
    <s v="NMA - YCR - Accommodation"/>
    <n v="24905"/>
    <n v="0"/>
    <n v="-623"/>
    <s v="000"/>
    <s v="64000"/>
    <s v="3009"/>
    <s v="Costs"/>
    <s v="Cricket"/>
    <s v="Cricket"/>
    <x v="3"/>
  </r>
  <r>
    <s v="000-65000-3009"/>
    <s v="NMA - COF - Accommodation"/>
    <n v="0"/>
    <n v="376"/>
    <n v="0"/>
    <s v="000"/>
    <s v="65000"/>
    <s v="3009"/>
    <s v="Costs"/>
    <s v="Cricket"/>
    <s v="Cricket"/>
    <x v="3"/>
  </r>
  <r>
    <s v="000-66000-3009"/>
    <s v="NMA - GRO - Accommodation"/>
    <n v="400"/>
    <n v="400"/>
    <n v="0"/>
    <s v="000"/>
    <s v="66000"/>
    <s v="3009"/>
    <s v="Costs"/>
    <s v="Cricket"/>
    <s v="Cricket"/>
    <x v="3"/>
  </r>
  <r>
    <s v="000-67000-3009"/>
    <s v="NMA - COM - Accommodation"/>
    <n v="0"/>
    <n v="886"/>
    <n v="0"/>
    <s v="000"/>
    <s v="67000"/>
    <s v="3009"/>
    <s v="Costs"/>
    <s v="Admin"/>
    <s v="Admin"/>
    <x v="3"/>
  </r>
  <r>
    <s v="111-67000-3009"/>
    <s v="TM1 - COM - Accommodation"/>
    <n v="700"/>
    <n v="700"/>
    <n v="0"/>
    <s v="111"/>
    <s v="67000"/>
    <s v="3009"/>
    <s v="Costs"/>
    <s v="Matches"/>
    <s v="Ticket Sales"/>
    <x v="3"/>
  </r>
  <r>
    <s v="000-70000-3009"/>
    <s v="NMA - EST - Accommodation"/>
    <n v="0"/>
    <n v="54"/>
    <n v="0"/>
    <s v="000"/>
    <s v="70000"/>
    <s v="3009"/>
    <s v="Costs"/>
    <s v="Maintenance"/>
    <s v="Maintenance"/>
    <x v="3"/>
  </r>
  <r>
    <s v="000-80000-3009"/>
    <s v="NMA - HER - Accommodation"/>
    <n v="250"/>
    <n v="0"/>
    <n v="0"/>
    <s v="000"/>
    <s v="80000"/>
    <s v="3009"/>
    <s v="Costs"/>
    <s v="Heritage"/>
    <s v="Heritage"/>
    <x v="3"/>
  </r>
  <r>
    <s v="000-10000-3015"/>
    <s v="NMA - BOA - Expenses"/>
    <n v="1000"/>
    <n v="1750"/>
    <n v="1377"/>
    <s v="000"/>
    <s v="10000"/>
    <s v="3015"/>
    <s v="Costs"/>
    <s v="Admin"/>
    <s v="Admin"/>
    <x v="3"/>
  </r>
  <r>
    <s v="000-13000-3015"/>
    <s v="NMA - INF - Expenses"/>
    <n v="500"/>
    <n v="1350"/>
    <n v="2273"/>
    <s v="000"/>
    <s v="13000"/>
    <s v="3015"/>
    <s v="Costs"/>
    <s v="Admin"/>
    <s v="Admin"/>
    <x v="3"/>
  </r>
  <r>
    <s v="000-20000-3015"/>
    <s v="NMA - TIC - Expenses"/>
    <n v="0"/>
    <n v="236"/>
    <n v="152"/>
    <s v="000"/>
    <s v="20000"/>
    <s v="3015"/>
    <s v="Costs"/>
    <s v="Admin"/>
    <s v="Admin"/>
    <x v="3"/>
  </r>
  <r>
    <s v="000-21000-3015"/>
    <s v="NMA - MEM - Expenses"/>
    <n v="0"/>
    <n v="0"/>
    <n v="142"/>
    <s v="000"/>
    <s v="21000"/>
    <s v="3015"/>
    <s v="Costs"/>
    <s v="Admin"/>
    <s v="Admin"/>
    <x v="3"/>
  </r>
  <r>
    <s v="000-28000-3015"/>
    <s v="NMA - PAV - Expenses"/>
    <n v="0"/>
    <n v="38"/>
    <n v="0"/>
    <s v="000"/>
    <s v="28000"/>
    <s v="3015"/>
    <s v="Costs"/>
    <s v="Admin"/>
    <s v="Admin"/>
    <x v="3"/>
  </r>
  <r>
    <s v="000-30000-3015"/>
    <s v="NMA - GSO - Expenses"/>
    <n v="0"/>
    <n v="155"/>
    <n v="0"/>
    <s v="000"/>
    <s v="30000"/>
    <s v="3015"/>
    <s v="Costs"/>
    <s v="Admin"/>
    <s v="Admin"/>
    <x v="3"/>
  </r>
  <r>
    <s v="000-41000-3015"/>
    <s v="NMA - BAR - Expenses"/>
    <n v="1800"/>
    <n v="1375"/>
    <n v="372"/>
    <s v="000"/>
    <s v="41000"/>
    <s v="3015"/>
    <s v="Costs"/>
    <s v="Catering "/>
    <s v="Matches"/>
    <x v="3"/>
  </r>
  <r>
    <s v="000-42000-3015"/>
    <s v="NMA - SRD - Expenses"/>
    <n v="2300"/>
    <n v="1181"/>
    <n v="7"/>
    <s v="000"/>
    <s v="42000"/>
    <s v="3015"/>
    <s v="Costs"/>
    <s v="Catering "/>
    <s v="Matches"/>
    <x v="3"/>
  </r>
  <r>
    <s v="000-43000-3015"/>
    <s v="NMA - HOS - Expenses"/>
    <n v="1500"/>
    <n v="1206"/>
    <n v="0"/>
    <s v="000"/>
    <s v="43000"/>
    <s v="3015"/>
    <s v="Costs"/>
    <s v="Matches"/>
    <s v="Hospitality"/>
    <x v="3"/>
  </r>
  <r>
    <s v="000-44000-3015"/>
    <s v="NMA - LTA - Expenses"/>
    <n v="200"/>
    <n v="125"/>
    <n v="0"/>
    <s v="000"/>
    <s v="44000"/>
    <s v="3015"/>
    <s v="Costs"/>
    <s v="Catering "/>
    <s v="Tavern"/>
    <x v="3"/>
  </r>
  <r>
    <s v="000-46000-3015"/>
    <s v="NMA - EVE - Expenses"/>
    <n v="500"/>
    <n v="500"/>
    <n v="187"/>
    <s v="000"/>
    <s v="46000"/>
    <s v="3015"/>
    <s v="Costs"/>
    <s v="Catering "/>
    <s v="Events"/>
    <x v="3"/>
  </r>
  <r>
    <s v="000-47000-3015"/>
    <s v="NMA - PDR - Expenses"/>
    <n v="120"/>
    <n v="40"/>
    <n v="25"/>
    <s v="000"/>
    <s v="47000"/>
    <s v="3015"/>
    <s v="Costs"/>
    <s v="PDR"/>
    <s v="PDR"/>
    <x v="3"/>
  </r>
  <r>
    <s v="000-49000-3015"/>
    <s v="NMA - CEV - Expenses"/>
    <n v="0"/>
    <n v="10"/>
    <n v="0"/>
    <s v="000"/>
    <s v="49000"/>
    <s v="3015"/>
    <s v="Costs"/>
    <s v="Catering "/>
    <s v="Events"/>
    <x v="3"/>
  </r>
  <r>
    <s v="000-50000-3015"/>
    <s v="NMA - SHO - Expenses"/>
    <n v="2000"/>
    <n v="200"/>
    <n v="28"/>
    <s v="000"/>
    <s v="50000"/>
    <s v="3015"/>
    <s v="Costs"/>
    <s v="Retail"/>
    <s v="Retail"/>
    <x v="3"/>
  </r>
  <r>
    <s v="000-51000-3015"/>
    <s v="NMA - TOU - Expenses"/>
    <n v="1500"/>
    <n v="100"/>
    <n v="7"/>
    <s v="000"/>
    <s v="51000"/>
    <s v="3015"/>
    <s v="Costs"/>
    <s v="Tours"/>
    <s v="Tours"/>
    <x v="3"/>
  </r>
  <r>
    <s v="000-52000-3015"/>
    <s v="NMA - MAR - Expenses"/>
    <n v="2000"/>
    <n v="819"/>
    <n v="305"/>
    <s v="000"/>
    <s v="52000"/>
    <s v="3015"/>
    <s v="Costs"/>
    <s v="Admin"/>
    <s v="Admin"/>
    <x v="3"/>
  </r>
  <r>
    <s v="000-54000-3015"/>
    <s v="NMA - SPO - Expenses"/>
    <n v="0"/>
    <n v="0"/>
    <n v="73"/>
    <s v="000"/>
    <s v="54000"/>
    <s v="3015"/>
    <s v="Costs"/>
    <s v="Admin"/>
    <s v="Admin"/>
    <x v="3"/>
  </r>
  <r>
    <s v="000-61000-3015"/>
    <s v="NMA - DEV - Expenses"/>
    <n v="300"/>
    <n v="1650"/>
    <n v="9"/>
    <s v="000"/>
    <s v="61000"/>
    <s v="3015"/>
    <s v="Costs"/>
    <s v="Cricket"/>
    <s v="Cricket"/>
    <x v="3"/>
  </r>
  <r>
    <s v="000-62000-3015"/>
    <s v="NMA - UNI - Expenses"/>
    <n v="0"/>
    <n v="0"/>
    <n v="265"/>
    <s v="000"/>
    <s v="62000"/>
    <s v="3015"/>
    <s v="Costs"/>
    <s v="Cricket"/>
    <s v="Cricket"/>
    <x v="3"/>
  </r>
  <r>
    <s v="000-64000-3015"/>
    <s v="NMA - YCR - Expenses"/>
    <n v="17100"/>
    <n v="0"/>
    <n v="381"/>
    <s v="000"/>
    <s v="64000"/>
    <s v="3015"/>
    <s v="Costs"/>
    <s v="Cricket"/>
    <s v="Cricket"/>
    <x v="3"/>
  </r>
  <r>
    <s v="000-67000-3015"/>
    <s v="NMA - COM - Expenses"/>
    <n v="0"/>
    <n v="0"/>
    <n v="40"/>
    <s v="000"/>
    <s v="67000"/>
    <s v="3015"/>
    <s v="Costs"/>
    <s v="Admin"/>
    <s v="Admin"/>
    <x v="3"/>
  </r>
  <r>
    <s v="000-68000-3015"/>
    <s v="NMA - TSQ - Expenses"/>
    <n v="0"/>
    <n v="0"/>
    <n v="8"/>
    <s v="000"/>
    <s v="68000"/>
    <s v="3015"/>
    <s v="Costs"/>
    <s v="Tennis"/>
    <s v="Tennis"/>
    <x v="3"/>
  </r>
  <r>
    <s v="000-70000-3015"/>
    <s v="NMA - EST - Expenses"/>
    <n v="1000"/>
    <n v="3696"/>
    <n v="248"/>
    <s v="000"/>
    <s v="70000"/>
    <s v="3015"/>
    <s v="Costs"/>
    <s v="Maintenance"/>
    <s v="Maintenance"/>
    <x v="3"/>
  </r>
  <r>
    <s v="000-80000-3015"/>
    <s v="NMA - HER - Expenses"/>
    <n v="50"/>
    <n v="42"/>
    <n v="29"/>
    <s v="000"/>
    <s v="80000"/>
    <s v="3015"/>
    <s v="Costs"/>
    <s v="Heritage"/>
    <s v="Heritage"/>
    <x v="3"/>
  </r>
  <r>
    <s v="000-82000-3015"/>
    <s v="NMA - LEG - Expenses"/>
    <n v="300"/>
    <n v="0"/>
    <n v="0"/>
    <s v="000"/>
    <s v="82000"/>
    <s v="3015"/>
    <s v="Costs"/>
    <s v="Admin"/>
    <s v="Admin"/>
    <x v="3"/>
  </r>
  <r>
    <s v="000-90000-3015"/>
    <s v="NMA - FIN - Expenses"/>
    <n v="0"/>
    <n v="0"/>
    <n v="19"/>
    <s v="000"/>
    <s v="90000"/>
    <s v="3015"/>
    <s v="Costs"/>
    <s v="Admin"/>
    <s v="Admin"/>
    <x v="3"/>
  </r>
  <r>
    <s v="000-10000-3021"/>
    <s v="NMA - BOA - Committee &amp; Working Party Meetings"/>
    <n v="4000"/>
    <n v="4000"/>
    <n v="883"/>
    <s v="000"/>
    <s v="10000"/>
    <s v="3021"/>
    <s v="Costs"/>
    <s v="Admin"/>
    <s v="Admin"/>
    <x v="3"/>
  </r>
  <r>
    <s v="000-61000-3021"/>
    <s v="NMA - DEV - Committee &amp; Working Party Meetings"/>
    <n v="800"/>
    <n v="-664"/>
    <n v="150"/>
    <s v="000"/>
    <s v="61000"/>
    <s v="3021"/>
    <s v="Costs"/>
    <s v="Cricket"/>
    <s v="Cricket"/>
    <x v="3"/>
  </r>
  <r>
    <s v="000-62000-3021"/>
    <s v="NMA - UNI - Committee &amp; Working Party Meetings"/>
    <n v="0"/>
    <n v="0"/>
    <n v="373"/>
    <s v="000"/>
    <s v="62000"/>
    <s v="3021"/>
    <s v="Costs"/>
    <s v="Cricket"/>
    <s v="Cricket"/>
    <x v="3"/>
  </r>
  <r>
    <s v="000-64000-3021"/>
    <s v="NMA - YCR - Committee &amp; Working Party Meetings"/>
    <n v="1000"/>
    <n v="0"/>
    <n v="-146"/>
    <s v="000"/>
    <s v="64000"/>
    <s v="3021"/>
    <s v="Costs"/>
    <s v="Cricket"/>
    <s v="Cricket"/>
    <x v="3"/>
  </r>
  <r>
    <s v="000-10000-3022"/>
    <s v="NMA - BOA - Travel &amp; Accom President"/>
    <n v="20000"/>
    <n v="25000"/>
    <n v="995"/>
    <s v="000"/>
    <s v="10000"/>
    <s v="3022"/>
    <s v="Costs"/>
    <s v="Admin"/>
    <s v="Admin"/>
    <x v="3"/>
  </r>
  <r>
    <s v="000-10000-3023"/>
    <s v="NMA - BOA - Travel &amp; Accom Committees"/>
    <n v="20000"/>
    <n v="5950"/>
    <n v="4227"/>
    <s v="000"/>
    <s v="10000"/>
    <s v="3023"/>
    <s v="Costs"/>
    <s v="Admin"/>
    <s v="Admin"/>
    <x v="3"/>
  </r>
  <r>
    <s v="000-61000-3023"/>
    <s v="NMA - DEV - Travel &amp; Accom Committees"/>
    <n v="39000"/>
    <n v="5000"/>
    <n v="6467"/>
    <s v="000"/>
    <s v="61000"/>
    <s v="3023"/>
    <s v="Costs"/>
    <s v="Cricket"/>
    <s v="Cricket"/>
    <x v="3"/>
  </r>
  <r>
    <s v="000-10000-3040"/>
    <s v="NMA - BOA - Entertaining Staff"/>
    <n v="4500"/>
    <n v="1202"/>
    <n v="1588"/>
    <s v="000"/>
    <s v="10000"/>
    <s v="3040"/>
    <s v="Costs"/>
    <s v="Admin"/>
    <s v="Admin"/>
    <x v="3"/>
  </r>
  <r>
    <s v="000-12000-3040"/>
    <s v="NMA - HUM - Entertaining Staff"/>
    <n v="0"/>
    <n v="0"/>
    <n v="185"/>
    <s v="000"/>
    <s v="12000"/>
    <s v="3040"/>
    <s v="Costs"/>
    <s v="Admin"/>
    <s v="Admin"/>
    <x v="3"/>
  </r>
  <r>
    <s v="000-13000-3040"/>
    <s v="NMA - INF - Entertaining Staff"/>
    <n v="800"/>
    <n v="800"/>
    <n v="0"/>
    <s v="000"/>
    <s v="13000"/>
    <s v="3040"/>
    <s v="Costs"/>
    <s v="Admin"/>
    <s v="Admin"/>
    <x v="3"/>
  </r>
  <r>
    <s v="000-21000-3040"/>
    <s v="NMA - MEM - Entertaining Staff"/>
    <n v="500"/>
    <n v="0"/>
    <n v="0"/>
    <s v="000"/>
    <s v="21000"/>
    <s v="3040"/>
    <s v="Costs"/>
    <s v="Admin"/>
    <s v="Admin"/>
    <x v="3"/>
  </r>
  <r>
    <s v="000-30000-3040"/>
    <s v="NMA - GSO - Entertaining Staff"/>
    <n v="0"/>
    <n v="19"/>
    <n v="0"/>
    <s v="000"/>
    <s v="30000"/>
    <s v="3040"/>
    <s v="Costs"/>
    <s v="Admin"/>
    <s v="Admin"/>
    <x v="3"/>
  </r>
  <r>
    <s v="000-41000-3040"/>
    <s v="NMA - BAR - Entertaining Staff"/>
    <n v="0"/>
    <n v="0"/>
    <n v="26"/>
    <s v="000"/>
    <s v="41000"/>
    <s v="3040"/>
    <s v="Costs"/>
    <s v="Catering "/>
    <s v="Matches"/>
    <x v="3"/>
  </r>
  <r>
    <s v="000-42000-3040"/>
    <s v="NMA - SRD - Entertaining Staff"/>
    <n v="0"/>
    <n v="392"/>
    <n v="0"/>
    <s v="000"/>
    <s v="42000"/>
    <s v="3040"/>
    <s v="Costs"/>
    <s v="Catering "/>
    <s v="Matches"/>
    <x v="3"/>
  </r>
  <r>
    <s v="000-44000-3040"/>
    <s v="NMA - LTA - Entertaining Staff"/>
    <n v="500"/>
    <n v="500"/>
    <n v="0"/>
    <s v="000"/>
    <s v="44000"/>
    <s v="3040"/>
    <s v="Costs"/>
    <s v="Catering "/>
    <s v="Tavern"/>
    <x v="3"/>
  </r>
  <r>
    <s v="000-46000-3040"/>
    <s v="NMA - EVE - Entertaining Staff"/>
    <n v="0"/>
    <n v="0"/>
    <n v="510"/>
    <s v="000"/>
    <s v="46000"/>
    <s v="3040"/>
    <s v="Costs"/>
    <s v="Catering "/>
    <s v="Events"/>
    <x v="3"/>
  </r>
  <r>
    <s v="000-50000-3040"/>
    <s v="NMA - SHO - Entertaining Staff"/>
    <n v="500"/>
    <n v="500"/>
    <n v="0"/>
    <s v="000"/>
    <s v="50000"/>
    <s v="3040"/>
    <s v="Costs"/>
    <s v="Retail"/>
    <s v="Retail"/>
    <x v="3"/>
  </r>
  <r>
    <s v="000-51000-3040"/>
    <s v="NMA - TOU - Entertaining Staff"/>
    <n v="1000"/>
    <n v="600"/>
    <n v="0"/>
    <s v="000"/>
    <s v="51000"/>
    <s v="3040"/>
    <s v="Costs"/>
    <s v="Tours"/>
    <s v="Tours"/>
    <x v="3"/>
  </r>
  <r>
    <s v="000-52000-3040"/>
    <s v="NMA - MAR - Entertaining Staff"/>
    <n v="1000"/>
    <n v="128"/>
    <n v="27"/>
    <s v="000"/>
    <s v="52000"/>
    <s v="3040"/>
    <s v="Costs"/>
    <s v="Admin"/>
    <s v="Admin"/>
    <x v="3"/>
  </r>
  <r>
    <s v="000-54000-3040"/>
    <s v="NMA - SPO - Entertaining Staff"/>
    <n v="0"/>
    <n v="0"/>
    <n v="143"/>
    <s v="000"/>
    <s v="54000"/>
    <s v="3040"/>
    <s v="Costs"/>
    <s v="Admin"/>
    <s v="Admin"/>
    <x v="3"/>
  </r>
  <r>
    <s v="000-64000-3040"/>
    <s v="NMA - YCR - Entertaining Staff"/>
    <n v="1300"/>
    <n v="0"/>
    <n v="20"/>
    <s v="000"/>
    <s v="64000"/>
    <s v="3040"/>
    <s v="Costs"/>
    <s v="Cricket"/>
    <s v="Cricket"/>
    <x v="3"/>
  </r>
  <r>
    <s v="000-67000-3040"/>
    <s v="NMA - COM - Entertaining Staff"/>
    <n v="0"/>
    <n v="6"/>
    <n v="0"/>
    <s v="000"/>
    <s v="67000"/>
    <s v="3040"/>
    <s v="Costs"/>
    <s v="Admin"/>
    <s v="Admin"/>
    <x v="3"/>
  </r>
  <r>
    <s v="000-70000-3040"/>
    <s v="NMA - EST - Entertaining Staff"/>
    <n v="500"/>
    <n v="300"/>
    <n v="0"/>
    <s v="000"/>
    <s v="70000"/>
    <s v="3040"/>
    <s v="Costs"/>
    <s v="Maintenance"/>
    <s v="Maintenance"/>
    <x v="3"/>
  </r>
  <r>
    <s v="000-80000-3040"/>
    <s v="NMA - HER - Entertaining Staff"/>
    <n v="1100"/>
    <n v="0"/>
    <n v="0"/>
    <s v="000"/>
    <s v="80000"/>
    <s v="3040"/>
    <s v="Costs"/>
    <s v="Heritage"/>
    <s v="Heritage"/>
    <x v="3"/>
  </r>
  <r>
    <s v="000-10000-3041"/>
    <s v="NMA - BOA - Entertaining Secretariat"/>
    <n v="1500"/>
    <n v="1308"/>
    <n v="928"/>
    <s v="000"/>
    <s v="10000"/>
    <s v="3041"/>
    <s v="Costs"/>
    <s v="Admin"/>
    <s v="Admin"/>
    <x v="3"/>
  </r>
  <r>
    <s v="000-10000-3042"/>
    <s v="NMA - BOA - Entertaining Clients &amp; Suppliers"/>
    <n v="4000"/>
    <n v="1466"/>
    <n v="1317"/>
    <s v="000"/>
    <s v="10000"/>
    <s v="3042"/>
    <s v="Costs"/>
    <s v="Admin"/>
    <s v="Admin"/>
    <x v="3"/>
  </r>
  <r>
    <s v="000-41000-3042"/>
    <s v="NMA - BAR - Entertaining Clients &amp; Suppliers"/>
    <n v="0"/>
    <n v="0"/>
    <n v="97"/>
    <s v="000"/>
    <s v="41000"/>
    <s v="3042"/>
    <s v="Costs"/>
    <s v="Catering "/>
    <s v="Matches"/>
    <x v="3"/>
  </r>
  <r>
    <s v="000-42000-3042"/>
    <s v="NMA - SRD - Entertaining Clients &amp; Suppliers"/>
    <n v="7000"/>
    <n v="2966"/>
    <n v="354"/>
    <s v="000"/>
    <s v="42000"/>
    <s v="3042"/>
    <s v="Costs"/>
    <s v="Catering "/>
    <s v="Matches"/>
    <x v="3"/>
  </r>
  <r>
    <s v="000-43000-3042"/>
    <s v="NMA - HOS - Entertaining Clients &amp; Suppliers"/>
    <n v="4500"/>
    <n v="1688"/>
    <n v="58"/>
    <s v="000"/>
    <s v="43000"/>
    <s v="3042"/>
    <s v="Costs"/>
    <s v="Matches"/>
    <s v="Hospitality"/>
    <x v="3"/>
  </r>
  <r>
    <s v="000-44000-3042"/>
    <s v="NMA - LTA - Entertaining Clients &amp; Suppliers"/>
    <n v="150"/>
    <n v="150"/>
    <n v="0"/>
    <s v="000"/>
    <s v="44000"/>
    <s v="3042"/>
    <s v="Costs"/>
    <s v="Catering "/>
    <s v="Tavern"/>
    <x v="3"/>
  </r>
  <r>
    <s v="000-46000-3042"/>
    <s v="NMA - EVE - Entertaining Clients &amp; Suppliers"/>
    <n v="0"/>
    <n v="29"/>
    <n v="148"/>
    <s v="000"/>
    <s v="46000"/>
    <s v="3042"/>
    <s v="Costs"/>
    <s v="Catering "/>
    <s v="Events"/>
    <x v="3"/>
  </r>
  <r>
    <s v="000-52000-3042"/>
    <s v="NMA - MAR - Entertaining Clients &amp; Suppliers"/>
    <n v="0"/>
    <n v="0"/>
    <n v="7"/>
    <s v="000"/>
    <s v="52000"/>
    <s v="3042"/>
    <s v="Costs"/>
    <s v="Admin"/>
    <s v="Admin"/>
    <x v="3"/>
  </r>
  <r>
    <s v="000-54000-3042"/>
    <s v="NMA - SPO - Entertaining Clients &amp; Suppliers"/>
    <n v="22500"/>
    <n v="18500"/>
    <n v="2149"/>
    <s v="000"/>
    <s v="54000"/>
    <s v="3042"/>
    <s v="Costs"/>
    <s v="Admin"/>
    <s v="Admin"/>
    <x v="3"/>
  </r>
  <r>
    <s v="000-64000-3042"/>
    <s v="NMA - YCR - Entertaining Clients &amp; Suppliers"/>
    <n v="0"/>
    <n v="0"/>
    <n v="380"/>
    <s v="000"/>
    <s v="64000"/>
    <s v="3042"/>
    <s v="Costs"/>
    <s v="Cricket"/>
    <s v="Cricket"/>
    <x v="3"/>
  </r>
  <r>
    <s v="000-80000-3042"/>
    <s v="NMA - HER - Entertaining Clients &amp; Suppliers"/>
    <n v="500"/>
    <n v="167"/>
    <n v="30"/>
    <s v="000"/>
    <s v="80000"/>
    <s v="3042"/>
    <s v="Costs"/>
    <s v="Heritage"/>
    <s v="Heritage"/>
    <x v="3"/>
  </r>
  <r>
    <s v="000-10000-3043"/>
    <s v="NMA - BOA - Staff Events"/>
    <n v="25000"/>
    <n v="20000"/>
    <n v="14995"/>
    <s v="000"/>
    <s v="10000"/>
    <s v="3043"/>
    <s v="Costs"/>
    <s v="Admin"/>
    <s v="Admin"/>
    <x v="3"/>
  </r>
  <r>
    <s v="000-21000-3043"/>
    <s v="NMA - MEM - Staff Events"/>
    <n v="15000"/>
    <n v="0"/>
    <n v="0"/>
    <s v="000"/>
    <s v="21000"/>
    <s v="3043"/>
    <s v="Costs"/>
    <s v="Admin"/>
    <s v="Admin"/>
    <x v="3"/>
  </r>
  <r>
    <s v="000-49000-3060"/>
    <s v="NMA - CEV - Official Hospitality"/>
    <n v="14248"/>
    <n v="43381"/>
    <n v="1533"/>
    <s v="000"/>
    <s v="49000"/>
    <s v="3060"/>
    <s v="Costs"/>
    <s v="Catering "/>
    <s v="Events"/>
    <x v="3"/>
  </r>
  <r>
    <s v="111-49000-3060"/>
    <s v="TM1 - CEV - Official Hospitality"/>
    <n v="24044"/>
    <n v="14538"/>
    <n v="0"/>
    <s v="111"/>
    <s v="49000"/>
    <s v="3060"/>
    <s v="Costs"/>
    <s v="Catering "/>
    <s v="Matches"/>
    <x v="3"/>
  </r>
  <r>
    <s v="112-49000-3060"/>
    <s v="TM2 - CEV - Official Hospitality"/>
    <n v="24044"/>
    <n v="26324"/>
    <n v="0"/>
    <s v="112"/>
    <s v="49000"/>
    <s v="3060"/>
    <s v="Costs"/>
    <s v="Catering "/>
    <s v="Matches"/>
    <x v="3"/>
  </r>
  <r>
    <s v="141-49000-3060"/>
    <s v="OD1 - CEV - Official Hospitality"/>
    <n v="6225"/>
    <n v="5698"/>
    <n v="0"/>
    <s v="141"/>
    <s v="49000"/>
    <s v="3060"/>
    <s v="Costs"/>
    <s v="Catering "/>
    <s v="Matches"/>
    <x v="3"/>
  </r>
  <r>
    <s v="211-49000-3060"/>
    <s v="TT1 - CEV - Official Hospitality"/>
    <n v="3064"/>
    <n v="1411"/>
    <n v="0"/>
    <s v="211"/>
    <s v="49000"/>
    <s v="3060"/>
    <s v="Costs"/>
    <s v="Catering "/>
    <s v="Matches"/>
    <x v="3"/>
  </r>
  <r>
    <s v="212-49000-3060"/>
    <s v="TT2 - CEV - Official Hospitality"/>
    <n v="3064"/>
    <n v="925"/>
    <n v="0"/>
    <s v="212"/>
    <s v="49000"/>
    <s v="3060"/>
    <s v="Costs"/>
    <s v="Catering "/>
    <s v="Matches"/>
    <x v="3"/>
  </r>
  <r>
    <s v="213-49000-3060"/>
    <s v="TT3 - CEV - Official Hospitality"/>
    <n v="3064"/>
    <n v="1664"/>
    <n v="0"/>
    <s v="213"/>
    <s v="49000"/>
    <s v="3060"/>
    <s v="Costs"/>
    <s v="Catering "/>
    <s v="Matches"/>
    <x v="3"/>
  </r>
  <r>
    <s v="214-49000-3060"/>
    <s v="TT4 - CEV - Official Hospitality"/>
    <n v="3064"/>
    <n v="1772"/>
    <n v="0"/>
    <s v="214"/>
    <s v="49000"/>
    <s v="3060"/>
    <s v="Costs"/>
    <s v="Catering "/>
    <s v="Matches"/>
    <x v="3"/>
  </r>
  <r>
    <s v="215-49000-3060"/>
    <s v="TT5 - CEV - Official Hospitality"/>
    <n v="3064"/>
    <n v="0"/>
    <n v="0"/>
    <s v="215"/>
    <s v="49000"/>
    <s v="3060"/>
    <s v="Costs"/>
    <s v="Catering "/>
    <s v="Matches"/>
    <x v="3"/>
  </r>
  <r>
    <s v="310-49000-3060"/>
    <s v="OMG - CEV - Official Hospitality"/>
    <n v="16072"/>
    <n v="5195"/>
    <n v="0"/>
    <s v="310"/>
    <s v="49000"/>
    <s v="3060"/>
    <s v="Costs"/>
    <s v="Catering "/>
    <s v="Matches"/>
    <x v="3"/>
  </r>
  <r>
    <s v="501-49000-3060"/>
    <s v="HU1 - CEV - Official Hospitality"/>
    <n v="3600"/>
    <n v="1368"/>
    <n v="0"/>
    <s v="501"/>
    <s v="49000"/>
    <s v="3060"/>
    <s v="Costs"/>
    <s v="Catering "/>
    <s v="Matches"/>
    <x v="3"/>
  </r>
  <r>
    <s v="502-49000-3060"/>
    <s v="HU2 - CEV - Official Hospitality"/>
    <n v="3600"/>
    <n v="1900"/>
    <n v="0"/>
    <s v="502"/>
    <s v="49000"/>
    <s v="3060"/>
    <s v="Costs"/>
    <s v="Catering "/>
    <s v="Matches"/>
    <x v="3"/>
  </r>
  <r>
    <s v="503-49000-3060"/>
    <s v="HU3 - CEV - Official Hospitality"/>
    <n v="3600"/>
    <n v="2330"/>
    <n v="0"/>
    <s v="503"/>
    <s v="49000"/>
    <s v="3060"/>
    <s v="Costs"/>
    <s v="Catering "/>
    <s v="Matches"/>
    <x v="3"/>
  </r>
  <r>
    <s v="504-49000-3060"/>
    <s v="HU4 - CEV - Official Hospitality"/>
    <n v="3600"/>
    <n v="2330"/>
    <n v="0"/>
    <s v="504"/>
    <s v="49000"/>
    <s v="3060"/>
    <s v="Costs"/>
    <s v="Catering "/>
    <s v="Matches"/>
    <x v="3"/>
  </r>
  <r>
    <s v="505-49000-3060"/>
    <s v="HU5 - CEV - Official Hospitality"/>
    <n v="0"/>
    <n v="2330"/>
    <n v="0"/>
    <s v="505"/>
    <s v="49000"/>
    <s v="3060"/>
    <s v="Costs"/>
    <s v="Catering "/>
    <s v="Matches"/>
    <x v="3"/>
  </r>
  <r>
    <s v="000-10000-3080"/>
    <s v="NMA - BOA - Staff Recruitment &amp; Advertising"/>
    <n v="0"/>
    <n v="85000"/>
    <n v="17200"/>
    <s v="000"/>
    <s v="10000"/>
    <s v="3080"/>
    <s v="Costs"/>
    <s v="Admin"/>
    <s v="Admin"/>
    <x v="3"/>
  </r>
  <r>
    <s v="000-12000-3080"/>
    <s v="NMA - HUM - Staff Recruitment &amp; Advertising"/>
    <n v="30000"/>
    <n v="16000"/>
    <n v="28250"/>
    <s v="000"/>
    <s v="12000"/>
    <s v="3080"/>
    <s v="Costs"/>
    <s v="Admin"/>
    <s v="Admin"/>
    <x v="3"/>
  </r>
  <r>
    <s v="000-30000-3080"/>
    <s v="NMA - GSO - Staff Recruitment &amp; Advertising"/>
    <n v="0"/>
    <n v="485"/>
    <n v="0"/>
    <s v="000"/>
    <s v="30000"/>
    <s v="3080"/>
    <s v="Costs"/>
    <s v="Admin"/>
    <s v="Admin"/>
    <x v="3"/>
  </r>
  <r>
    <s v="000-41000-3080"/>
    <s v="NMA - BAR - Staff Recruitment &amp; Advertising"/>
    <n v="3000"/>
    <n v="1257"/>
    <n v="360"/>
    <s v="000"/>
    <s v="41000"/>
    <s v="3080"/>
    <s v="Costs"/>
    <s v="Catering "/>
    <s v="Matches"/>
    <x v="3"/>
  </r>
  <r>
    <s v="000-42000-3080"/>
    <s v="NMA - SRD - Staff Recruitment &amp; Advertising"/>
    <n v="5000"/>
    <n v="2223"/>
    <n v="360"/>
    <s v="000"/>
    <s v="42000"/>
    <s v="3080"/>
    <s v="Costs"/>
    <s v="Catering "/>
    <s v="Matches"/>
    <x v="3"/>
  </r>
  <r>
    <s v="000-46000-3080"/>
    <s v="NMA - EVE - Staff Recruitment &amp; Advertising"/>
    <n v="0"/>
    <n v="1916"/>
    <n v="475"/>
    <s v="000"/>
    <s v="46000"/>
    <s v="3080"/>
    <s v="Costs"/>
    <s v="Catering "/>
    <s v="Events"/>
    <x v="3"/>
  </r>
  <r>
    <s v="000-12000-3081"/>
    <s v="NMA - HUM - Staff Training"/>
    <n v="57000"/>
    <n v="10000"/>
    <n v="7245"/>
    <s v="000"/>
    <s v="12000"/>
    <s v="3081"/>
    <s v="Costs"/>
    <s v="Admin"/>
    <s v="Admin"/>
    <x v="3"/>
  </r>
  <r>
    <s v="000-13000-3081"/>
    <s v="NMA - INF - Staff Training"/>
    <n v="5000"/>
    <n v="5000"/>
    <n v="273"/>
    <s v="000"/>
    <s v="13000"/>
    <s v="3081"/>
    <s v="Costs"/>
    <s v="Admin"/>
    <s v="Admin"/>
    <x v="3"/>
  </r>
  <r>
    <s v="000-20000-3081"/>
    <s v="NMA - TIC - Staff Training"/>
    <n v="700"/>
    <n v="0"/>
    <n v="0"/>
    <s v="000"/>
    <s v="20000"/>
    <s v="3081"/>
    <s v="Costs"/>
    <s v="Admin"/>
    <s v="Admin"/>
    <x v="3"/>
  </r>
  <r>
    <s v="000-29000-3081"/>
    <s v="NMA - STE - Staff Training"/>
    <n v="0"/>
    <n v="0"/>
    <n v="300"/>
    <s v="000"/>
    <s v="29000"/>
    <s v="3081"/>
    <s v="Costs"/>
    <s v="Admin"/>
    <s v="Admin"/>
    <x v="3"/>
  </r>
  <r>
    <s v="111-29000-3081"/>
    <s v="TM1 - STE - Staff Training"/>
    <n v="6564"/>
    <n v="2046"/>
    <n v="1333"/>
    <s v="111"/>
    <s v="29000"/>
    <s v="3081"/>
    <s v="Costs"/>
    <s v="Matches"/>
    <s v="Ticket Sales"/>
    <x v="3"/>
  </r>
  <r>
    <s v="112-29000-3081"/>
    <s v="TM2 - STE - Staff Training"/>
    <n v="6564"/>
    <n v="2046"/>
    <n v="1333"/>
    <s v="112"/>
    <s v="29000"/>
    <s v="3081"/>
    <s v="Costs"/>
    <s v="Matches"/>
    <s v="Ticket Sales"/>
    <x v="3"/>
  </r>
  <r>
    <s v="141-29000-3081"/>
    <s v="OD1 - STE - Staff Training"/>
    <n v="1641"/>
    <n v="528"/>
    <n v="333"/>
    <s v="141"/>
    <s v="29000"/>
    <s v="3081"/>
    <s v="Costs"/>
    <s v="Matches"/>
    <s v="Ticket Sales"/>
    <x v="3"/>
  </r>
  <r>
    <s v="211-29000-3081"/>
    <s v="TT1 - STE - Staff Training"/>
    <n v="1641"/>
    <n v="417"/>
    <n v="266"/>
    <s v="211"/>
    <s v="29000"/>
    <s v="3081"/>
    <s v="Costs"/>
    <s v="Matches"/>
    <s v="Ticket Sales"/>
    <x v="3"/>
  </r>
  <r>
    <s v="212-29000-3081"/>
    <s v="TT2 - STE - Staff Training"/>
    <n v="1641"/>
    <n v="417"/>
    <n v="266"/>
    <s v="212"/>
    <s v="29000"/>
    <s v="3081"/>
    <s v="Costs"/>
    <s v="Matches"/>
    <s v="Ticket Sales"/>
    <x v="3"/>
  </r>
  <r>
    <s v="213-29000-3081"/>
    <s v="TT3 - STE - Staff Training"/>
    <n v="1641"/>
    <n v="417"/>
    <n v="266"/>
    <s v="213"/>
    <s v="29000"/>
    <s v="3081"/>
    <s v="Costs"/>
    <s v="Matches"/>
    <s v="Ticket Sales"/>
    <x v="3"/>
  </r>
  <r>
    <s v="214-29000-3081"/>
    <s v="TT4 - STE - Staff Training"/>
    <n v="1641"/>
    <n v="417"/>
    <n v="266"/>
    <s v="214"/>
    <s v="29000"/>
    <s v="3081"/>
    <s v="Costs"/>
    <s v="Matches"/>
    <s v="Ticket Sales"/>
    <x v="3"/>
  </r>
  <r>
    <s v="215-29000-3081"/>
    <s v="TT5 - STE - Staff Training"/>
    <n v="1641"/>
    <n v="0"/>
    <n v="266"/>
    <s v="215"/>
    <s v="29000"/>
    <s v="3081"/>
    <s v="Costs"/>
    <s v="Matches"/>
    <s v="Ticket Sales"/>
    <x v="3"/>
  </r>
  <r>
    <s v="230-29000-3081"/>
    <s v="MDX - STE - Staff Training"/>
    <n v="0"/>
    <n v="905"/>
    <n v="425"/>
    <s v="230"/>
    <s v="29000"/>
    <s v="3081"/>
    <s v="Costs"/>
    <s v="Matches"/>
    <s v="Ticket Sales"/>
    <x v="3"/>
  </r>
  <r>
    <s v="310-29000-3081"/>
    <s v="OMG - STE - Staff Training"/>
    <n v="0"/>
    <n v="403"/>
    <n v="142"/>
    <s v="310"/>
    <s v="29000"/>
    <s v="3081"/>
    <s v="Costs"/>
    <s v="Matches"/>
    <s v="Ticket Sales"/>
    <x v="3"/>
  </r>
  <r>
    <s v="501-29000-3081"/>
    <s v="HU1 - STE - Staff Training"/>
    <n v="1641"/>
    <n v="531"/>
    <n v="266"/>
    <s v="501"/>
    <s v="29000"/>
    <s v="3081"/>
    <s v="Costs"/>
    <s v="Matches"/>
    <s v="Ticket Sales"/>
    <x v="3"/>
  </r>
  <r>
    <s v="502-29000-3081"/>
    <s v="HU2 - STE - Staff Training"/>
    <n v="1641"/>
    <n v="448"/>
    <n v="266"/>
    <s v="502"/>
    <s v="29000"/>
    <s v="3081"/>
    <s v="Costs"/>
    <s v="Matches"/>
    <s v="Ticket Sales"/>
    <x v="3"/>
  </r>
  <r>
    <s v="503-29000-3081"/>
    <s v="HU3 - STE - Staff Training"/>
    <n v="1641"/>
    <n v="448"/>
    <n v="266"/>
    <s v="503"/>
    <s v="29000"/>
    <s v="3081"/>
    <s v="Costs"/>
    <s v="Matches"/>
    <s v="Ticket Sales"/>
    <x v="3"/>
  </r>
  <r>
    <s v="504-29000-3081"/>
    <s v="HU4 - STE - Staff Training"/>
    <n v="1641"/>
    <n v="448"/>
    <n v="266"/>
    <s v="504"/>
    <s v="29000"/>
    <s v="3081"/>
    <s v="Costs"/>
    <s v="Matches"/>
    <s v="Ticket Sales"/>
    <x v="3"/>
  </r>
  <r>
    <s v="505-29000-3081"/>
    <s v="HU5 - STE - Staff Training"/>
    <n v="0"/>
    <n v="531"/>
    <n v="0"/>
    <s v="505"/>
    <s v="29000"/>
    <s v="3081"/>
    <s v="Costs"/>
    <s v="Matches"/>
    <s v="Ticket Sales"/>
    <x v="3"/>
  </r>
  <r>
    <s v="000-41000-3081"/>
    <s v="NMA - BAR - Staff Training"/>
    <n v="5000"/>
    <n v="1878"/>
    <n v="362"/>
    <s v="000"/>
    <s v="41000"/>
    <s v="3081"/>
    <s v="Costs"/>
    <s v="Catering "/>
    <s v="Matches"/>
    <x v="3"/>
  </r>
  <r>
    <s v="000-42000-3081"/>
    <s v="NMA - SRD - Staff Training"/>
    <n v="15000"/>
    <n v="2055"/>
    <n v="373"/>
    <s v="000"/>
    <s v="42000"/>
    <s v="3081"/>
    <s v="Costs"/>
    <s v="Catering "/>
    <s v="Matches"/>
    <x v="3"/>
  </r>
  <r>
    <s v="000-43000-3081"/>
    <s v="NMA - HOS - Staff Training"/>
    <n v="10000"/>
    <n v="908"/>
    <n v="117"/>
    <s v="000"/>
    <s v="43000"/>
    <s v="3081"/>
    <s v="Costs"/>
    <s v="Matches"/>
    <s v="Hospitality"/>
    <x v="3"/>
  </r>
  <r>
    <s v="000-46000-3081"/>
    <s v="NMA - EVE - Staff Training"/>
    <n v="0"/>
    <n v="67"/>
    <n v="3585"/>
    <s v="000"/>
    <s v="46000"/>
    <s v="3081"/>
    <s v="Costs"/>
    <s v="Catering "/>
    <s v="Events"/>
    <x v="3"/>
  </r>
  <r>
    <s v="000-52000-3081"/>
    <s v="NMA - MAR - Staff Training"/>
    <n v="7170"/>
    <n v="0"/>
    <n v="0"/>
    <s v="000"/>
    <s v="52000"/>
    <s v="3081"/>
    <s v="Costs"/>
    <s v="Admin"/>
    <s v="Admin"/>
    <x v="3"/>
  </r>
  <r>
    <s v="000-60000-3081"/>
    <s v="NMA - ICC - Staff Training"/>
    <n v="0"/>
    <n v="0"/>
    <n v="25"/>
    <s v="000"/>
    <s v="60000"/>
    <s v="3081"/>
    <s v="Costs"/>
    <s v="Indoor Cricket"/>
    <s v="Indoor Cricket"/>
    <x v="3"/>
  </r>
  <r>
    <s v="000-66000-3081"/>
    <s v="NMA - GRO - Staff Training"/>
    <n v="1500"/>
    <n v="2000"/>
    <n v="0"/>
    <s v="000"/>
    <s v="66000"/>
    <s v="3081"/>
    <s v="Costs"/>
    <s v="Cricket"/>
    <s v="Cricket"/>
    <x v="3"/>
  </r>
  <r>
    <s v="000-70000-3081"/>
    <s v="NMA - EST - Staff Training"/>
    <n v="7000"/>
    <n v="10000"/>
    <n v="0"/>
    <s v="000"/>
    <s v="70000"/>
    <s v="3081"/>
    <s v="Costs"/>
    <s v="Maintenance"/>
    <s v="Maintenance"/>
    <x v="3"/>
  </r>
  <r>
    <s v="000-80000-3081"/>
    <s v="NMA - HER - Staff Training"/>
    <n v="1280"/>
    <n v="0"/>
    <n v="0"/>
    <s v="000"/>
    <s v="80000"/>
    <s v="3081"/>
    <s v="Costs"/>
    <s v="Heritage"/>
    <s v="Heritage"/>
    <x v="3"/>
  </r>
  <r>
    <s v="000-24000-3082"/>
    <s v="NMA - CFA - Staff Uniforms"/>
    <n v="500"/>
    <n v="0"/>
    <n v="0"/>
    <s v="000"/>
    <s v="24000"/>
    <s v="3082"/>
    <s v="Costs"/>
    <s v="Admin"/>
    <s v="Admin"/>
    <x v="3"/>
  </r>
  <r>
    <s v="000-28000-3082"/>
    <s v="NMA - PAV - Staff Uniforms"/>
    <n v="16026"/>
    <n v="350"/>
    <n v="1500"/>
    <s v="000"/>
    <s v="28000"/>
    <s v="3082"/>
    <s v="Costs"/>
    <s v="Admin"/>
    <s v="Admin"/>
    <x v="3"/>
  </r>
  <r>
    <s v="000-29000-3082"/>
    <s v="NMA - STE - Staff Uniforms"/>
    <n v="0"/>
    <n v="1000"/>
    <n v="4363"/>
    <s v="000"/>
    <s v="29000"/>
    <s v="3082"/>
    <s v="Costs"/>
    <s v="Admin"/>
    <s v="Admin"/>
    <x v="3"/>
  </r>
  <r>
    <s v="111-29000-3082"/>
    <s v="TM1 - STE - Staff Uniforms"/>
    <n v="21927"/>
    <n v="2046"/>
    <n v="0"/>
    <s v="111"/>
    <s v="29000"/>
    <s v="3082"/>
    <s v="Costs"/>
    <s v="Matches"/>
    <s v="Ticket Sales"/>
    <x v="3"/>
  </r>
  <r>
    <s v="112-29000-3082"/>
    <s v="TM2 - STE - Staff Uniforms"/>
    <n v="21927"/>
    <n v="2046"/>
    <n v="0"/>
    <s v="112"/>
    <s v="29000"/>
    <s v="3082"/>
    <s v="Costs"/>
    <s v="Matches"/>
    <s v="Ticket Sales"/>
    <x v="3"/>
  </r>
  <r>
    <s v="141-29000-3082"/>
    <s v="OD1 - STE - Staff Uniforms"/>
    <n v="5482"/>
    <n v="528"/>
    <n v="0"/>
    <s v="141"/>
    <s v="29000"/>
    <s v="3082"/>
    <s v="Costs"/>
    <s v="Matches"/>
    <s v="Ticket Sales"/>
    <x v="3"/>
  </r>
  <r>
    <s v="211-29000-3082"/>
    <s v="TT1 - STE - Staff Uniforms"/>
    <n v="5482"/>
    <n v="417"/>
    <n v="39"/>
    <s v="211"/>
    <s v="29000"/>
    <s v="3082"/>
    <s v="Costs"/>
    <s v="Matches"/>
    <s v="Ticket Sales"/>
    <x v="3"/>
  </r>
  <r>
    <s v="212-29000-3082"/>
    <s v="TT2 - STE - Staff Uniforms"/>
    <n v="5482"/>
    <n v="417"/>
    <n v="39"/>
    <s v="212"/>
    <s v="29000"/>
    <s v="3082"/>
    <s v="Costs"/>
    <s v="Matches"/>
    <s v="Ticket Sales"/>
    <x v="3"/>
  </r>
  <r>
    <s v="213-29000-3082"/>
    <s v="TT3 - STE - Staff Uniforms"/>
    <n v="5482"/>
    <n v="417"/>
    <n v="39"/>
    <s v="213"/>
    <s v="29000"/>
    <s v="3082"/>
    <s v="Costs"/>
    <s v="Matches"/>
    <s v="Ticket Sales"/>
    <x v="3"/>
  </r>
  <r>
    <s v="214-29000-3082"/>
    <s v="TT4 - STE - Staff Uniforms"/>
    <n v="5482"/>
    <n v="417"/>
    <n v="39"/>
    <s v="214"/>
    <s v="29000"/>
    <s v="3082"/>
    <s v="Costs"/>
    <s v="Matches"/>
    <s v="Ticket Sales"/>
    <x v="3"/>
  </r>
  <r>
    <s v="215-29000-3082"/>
    <s v="TT5 - STE - Staff Uniforms"/>
    <n v="5482"/>
    <n v="0"/>
    <n v="39"/>
    <s v="215"/>
    <s v="29000"/>
    <s v="3082"/>
    <s v="Costs"/>
    <s v="Matches"/>
    <s v="Ticket Sales"/>
    <x v="3"/>
  </r>
  <r>
    <s v="230-29000-3082"/>
    <s v="MDX - STE - Staff Uniforms"/>
    <n v="0"/>
    <n v="905"/>
    <n v="197"/>
    <s v="230"/>
    <s v="29000"/>
    <s v="3082"/>
    <s v="Costs"/>
    <s v="Matches"/>
    <s v="Ticket Sales"/>
    <x v="3"/>
  </r>
  <r>
    <s v="310-29000-3082"/>
    <s v="OMG - STE - Staff Uniforms"/>
    <n v="0"/>
    <n v="403"/>
    <n v="0"/>
    <s v="310"/>
    <s v="29000"/>
    <s v="3082"/>
    <s v="Costs"/>
    <s v="Matches"/>
    <s v="Ticket Sales"/>
    <x v="3"/>
  </r>
  <r>
    <s v="501-29000-3082"/>
    <s v="HU1 - STE - Staff Uniforms"/>
    <n v="5482"/>
    <n v="531"/>
    <n v="0"/>
    <s v="501"/>
    <s v="29000"/>
    <s v="3082"/>
    <s v="Costs"/>
    <s v="Matches"/>
    <s v="Ticket Sales"/>
    <x v="3"/>
  </r>
  <r>
    <s v="502-29000-3082"/>
    <s v="HU2 - STE - Staff Uniforms"/>
    <n v="5482"/>
    <n v="448"/>
    <n v="0"/>
    <s v="502"/>
    <s v="29000"/>
    <s v="3082"/>
    <s v="Costs"/>
    <s v="Matches"/>
    <s v="Ticket Sales"/>
    <x v="3"/>
  </r>
  <r>
    <s v="503-29000-3082"/>
    <s v="HU3 - STE - Staff Uniforms"/>
    <n v="5482"/>
    <n v="448"/>
    <n v="0"/>
    <s v="503"/>
    <s v="29000"/>
    <s v="3082"/>
    <s v="Costs"/>
    <s v="Matches"/>
    <s v="Ticket Sales"/>
    <x v="3"/>
  </r>
  <r>
    <s v="504-29000-3082"/>
    <s v="HU4 - STE - Staff Uniforms"/>
    <n v="5482"/>
    <n v="448"/>
    <n v="0"/>
    <s v="504"/>
    <s v="29000"/>
    <s v="3082"/>
    <s v="Costs"/>
    <s v="Matches"/>
    <s v="Ticket Sales"/>
    <x v="3"/>
  </r>
  <r>
    <s v="505-29000-3082"/>
    <s v="HU5 - STE - Staff Uniforms"/>
    <n v="0"/>
    <n v="531"/>
    <n v="0"/>
    <s v="505"/>
    <s v="29000"/>
    <s v="3082"/>
    <s v="Costs"/>
    <s v="Matches"/>
    <s v="Ticket Sales"/>
    <x v="3"/>
  </r>
  <r>
    <s v="000-30000-3082"/>
    <s v="NMA - GSO - Staff Uniforms"/>
    <n v="0"/>
    <n v="50"/>
    <n v="139"/>
    <s v="000"/>
    <s v="30000"/>
    <s v="3082"/>
    <s v="Costs"/>
    <s v="Admin"/>
    <s v="Admin"/>
    <x v="3"/>
  </r>
  <r>
    <s v="000-31000-3082"/>
    <s v="NMA - CLE - Staff Uniforms"/>
    <n v="800"/>
    <n v="798"/>
    <n v="1500"/>
    <s v="000"/>
    <s v="31000"/>
    <s v="3082"/>
    <s v="Costs"/>
    <s v="Admin"/>
    <s v="Admin"/>
    <x v="3"/>
  </r>
  <r>
    <s v="000-41000-3082"/>
    <s v="NMA - BAR - Staff Uniforms"/>
    <n v="40000"/>
    <n v="5178"/>
    <n v="2250"/>
    <s v="000"/>
    <s v="41000"/>
    <s v="3082"/>
    <s v="Costs"/>
    <s v="Catering "/>
    <s v="Matches"/>
    <x v="3"/>
  </r>
  <r>
    <s v="000-42000-3082"/>
    <s v="NMA - SRD - Staff Uniforms"/>
    <n v="40000"/>
    <n v="5657"/>
    <n v="2451"/>
    <s v="000"/>
    <s v="42000"/>
    <s v="3082"/>
    <s v="Costs"/>
    <s v="Catering "/>
    <s v="Matches"/>
    <x v="3"/>
  </r>
  <r>
    <s v="000-43000-3082"/>
    <s v="NMA - HOS - Staff Uniforms"/>
    <n v="21000"/>
    <n v="2305"/>
    <n v="1500"/>
    <s v="000"/>
    <s v="43000"/>
    <s v="3082"/>
    <s v="Costs"/>
    <s v="Matches"/>
    <s v="Hospitality"/>
    <x v="3"/>
  </r>
  <r>
    <s v="000-44000-3082"/>
    <s v="NMA - LTA - Staff Uniforms"/>
    <n v="1000"/>
    <n v="0"/>
    <n v="768"/>
    <s v="000"/>
    <s v="44000"/>
    <s v="3082"/>
    <s v="Costs"/>
    <s v="Catering "/>
    <s v="Tavern"/>
    <x v="3"/>
  </r>
  <r>
    <s v="000-46000-3082"/>
    <s v="NMA - EVE - Staff Uniforms"/>
    <n v="21000"/>
    <n v="0"/>
    <n v="1815"/>
    <s v="000"/>
    <s v="46000"/>
    <s v="3082"/>
    <s v="Costs"/>
    <s v="Catering "/>
    <s v="Events"/>
    <x v="3"/>
  </r>
  <r>
    <s v="000-47000-3082"/>
    <s v="NMA - PDR - Staff Uniforms"/>
    <n v="3000"/>
    <n v="0"/>
    <n v="0"/>
    <s v="000"/>
    <s v="47000"/>
    <s v="3082"/>
    <s v="Costs"/>
    <s v="PDR"/>
    <s v="PDR"/>
    <x v="3"/>
  </r>
  <r>
    <s v="000-50000-3082"/>
    <s v="NMA - SHO - Staff Uniforms"/>
    <n v="3000"/>
    <n v="803"/>
    <n v="0"/>
    <s v="000"/>
    <s v="50000"/>
    <s v="3082"/>
    <s v="Costs"/>
    <s v="Retail"/>
    <s v="Retail"/>
    <x v="3"/>
  </r>
  <r>
    <s v="000-51000-3082"/>
    <s v="NMA - TOU - Staff Uniforms"/>
    <n v="10000"/>
    <n v="0"/>
    <n v="102"/>
    <s v="000"/>
    <s v="51000"/>
    <s v="3082"/>
    <s v="Costs"/>
    <s v="Tours"/>
    <s v="Tours"/>
    <x v="3"/>
  </r>
  <r>
    <s v="000-60000-3082"/>
    <s v="NMA - ICC - Staff Uniforms"/>
    <n v="11000"/>
    <n v="0"/>
    <n v="0"/>
    <s v="000"/>
    <s v="60000"/>
    <s v="3082"/>
    <s v="Costs"/>
    <s v="Indoor Cricket"/>
    <s v="Indoor Cricket"/>
    <x v="3"/>
  </r>
  <r>
    <s v="000-66000-3082"/>
    <s v="NMA - GRO - Staff Uniforms"/>
    <n v="4000"/>
    <n v="4000"/>
    <n v="198"/>
    <s v="000"/>
    <s v="66000"/>
    <s v="3082"/>
    <s v="Costs"/>
    <s v="Cricket"/>
    <s v="Cricket"/>
    <x v="3"/>
  </r>
  <r>
    <s v="000-67000-3082"/>
    <s v="NMA - COM - Staff Uniform"/>
    <n v="500"/>
    <n v="800"/>
    <n v="-98"/>
    <s v="000"/>
    <s v="67000"/>
    <s v="3082"/>
    <s v="Costs"/>
    <s v="Admin"/>
    <s v="Admin"/>
    <x v="3"/>
  </r>
  <r>
    <s v="000-68000-3082"/>
    <s v="NMA - TSQ - Staff Uniforms"/>
    <n v="700"/>
    <n v="400"/>
    <n v="0"/>
    <s v="000"/>
    <s v="68000"/>
    <s v="3082"/>
    <s v="Costs"/>
    <s v="Tennis"/>
    <s v="Tennis"/>
    <x v="3"/>
  </r>
  <r>
    <s v="000-70000-3082"/>
    <s v="NMA - EST - Staff Uniforms"/>
    <n v="2000"/>
    <n v="500"/>
    <n v="1071"/>
    <s v="000"/>
    <s v="70000"/>
    <s v="3082"/>
    <s v="Costs"/>
    <s v="Maintenance"/>
    <s v="Maintenance"/>
    <x v="3"/>
  </r>
  <r>
    <s v="000-10000-3083"/>
    <s v="NMA - BOA - Staff Welfare"/>
    <n v="500"/>
    <n v="6000"/>
    <n v="1048"/>
    <s v="000"/>
    <s v="10000"/>
    <s v="3083"/>
    <s v="Costs"/>
    <s v="Admin"/>
    <s v="Admin"/>
    <x v="3"/>
  </r>
  <r>
    <s v="000-12000-3083"/>
    <s v="NMA - HUM - Staff Welfare"/>
    <n v="20000"/>
    <n v="7250"/>
    <n v="3173"/>
    <s v="000"/>
    <s v="12000"/>
    <s v="3083"/>
    <s v="Costs"/>
    <s v="Admin"/>
    <s v="Admin"/>
    <x v="3"/>
  </r>
  <r>
    <s v="000-10000-3085"/>
    <s v="NMA - BOA - Professional Memberships"/>
    <n v="500"/>
    <n v="2500"/>
    <n v="461"/>
    <s v="000"/>
    <s v="10000"/>
    <s v="3085"/>
    <s v="Costs"/>
    <s v="Admin"/>
    <s v="Admin"/>
    <x v="3"/>
  </r>
  <r>
    <s v="000-12000-3085"/>
    <s v="NMA - HUM - Professional Memberships"/>
    <n v="5000"/>
    <n v="5000"/>
    <n v="1465"/>
    <s v="000"/>
    <s v="12000"/>
    <s v="3085"/>
    <s v="Costs"/>
    <s v="Admin"/>
    <s v="Admin"/>
    <x v="3"/>
  </r>
  <r>
    <s v="000-52000-3085"/>
    <s v="NMA - MAR - Professional Memberships"/>
    <n v="1599"/>
    <n v="571"/>
    <n v="835"/>
    <s v="000"/>
    <s v="52000"/>
    <s v="3085"/>
    <s v="Costs"/>
    <s v="Admin"/>
    <s v="Admin"/>
    <x v="3"/>
  </r>
  <r>
    <s v="000-54000-3085"/>
    <s v="NMA - SPO - Professional Memberships"/>
    <n v="6400"/>
    <n v="4400"/>
    <n v="5009"/>
    <s v="000"/>
    <s v="54000"/>
    <s v="3085"/>
    <s v="Costs"/>
    <s v="Admin"/>
    <s v="Admin"/>
    <x v="3"/>
  </r>
  <r>
    <s v="000-68000-3085"/>
    <s v="NMA - TSQ - Professional Memberships"/>
    <n v="2000"/>
    <n v="500"/>
    <n v="1981"/>
    <s v="000"/>
    <s v="68000"/>
    <s v="3085"/>
    <s v="Costs"/>
    <s v="Tennis"/>
    <s v="Tennis"/>
    <x v="3"/>
  </r>
  <r>
    <s v="000-80000-3085"/>
    <s v="NMA - HER - Professional Memberships"/>
    <n v="1842"/>
    <n v="904"/>
    <n v="826"/>
    <s v="000"/>
    <s v="80000"/>
    <s v="3085"/>
    <s v="Costs"/>
    <s v="Heritage"/>
    <s v="Heritage"/>
    <x v="3"/>
  </r>
  <r>
    <s v="000-82000-3085"/>
    <s v="NMA - LEG - Professional Memberships"/>
    <n v="9000"/>
    <n v="7378"/>
    <n v="6416"/>
    <s v="000"/>
    <s v="82000"/>
    <s v="3085"/>
    <s v="Costs"/>
    <s v="Admin"/>
    <s v="Admin"/>
    <x v="3"/>
  </r>
  <r>
    <s v="000-90000-3085"/>
    <s v="NMA - FIN - Professional Memberships"/>
    <n v="1500"/>
    <n v="1500"/>
    <n v="2143"/>
    <s v="000"/>
    <s v="90000"/>
    <s v="3085"/>
    <s v="Costs"/>
    <s v="Admin"/>
    <s v="Admin"/>
    <x v="3"/>
  </r>
  <r>
    <s v="000-12000-3086"/>
    <s v="NMA - HUM - Staff Exchange Programme"/>
    <n v="0"/>
    <n v="0"/>
    <n v="3792"/>
    <s v="000"/>
    <s v="12000"/>
    <s v="3086"/>
    <s v="Costs"/>
    <s v="Admin"/>
    <s v="Admin"/>
    <x v="3"/>
  </r>
  <r>
    <s v="000-10000-3100"/>
    <s v="NMA - BOA - Printing General"/>
    <n v="0"/>
    <n v="0"/>
    <n v="14"/>
    <s v="000"/>
    <s v="10000"/>
    <s v="3100"/>
    <s v="Costs"/>
    <s v="Admin"/>
    <s v="Admin"/>
    <x v="3"/>
  </r>
  <r>
    <s v="000-28000-3100"/>
    <s v="NMA - PAV - Printing General"/>
    <n v="350"/>
    <n v="525"/>
    <n v="0"/>
    <s v="000"/>
    <s v="28000"/>
    <s v="3100"/>
    <s v="Costs"/>
    <s v="Admin"/>
    <s v="Admin"/>
    <x v="3"/>
  </r>
  <r>
    <s v="000-41000-3100"/>
    <s v="NMA - BAR - Printing General"/>
    <n v="25000"/>
    <n v="10851"/>
    <n v="0"/>
    <s v="000"/>
    <s v="41000"/>
    <s v="3100"/>
    <s v="Costs"/>
    <s v="Catering "/>
    <s v="Matches"/>
    <x v="3"/>
  </r>
  <r>
    <s v="000-42000-3100"/>
    <s v="NMA - SRD - Printing General"/>
    <n v="1000"/>
    <n v="11353"/>
    <n v="4380"/>
    <s v="000"/>
    <s v="42000"/>
    <s v="3100"/>
    <s v="Costs"/>
    <s v="Catering "/>
    <s v="Matches"/>
    <x v="3"/>
  </r>
  <r>
    <s v="000-43000-3100"/>
    <s v="NMA - HOS - Printing General"/>
    <n v="0"/>
    <n v="3464"/>
    <n v="0"/>
    <s v="000"/>
    <s v="43000"/>
    <s v="3100"/>
    <s v="Costs"/>
    <s v="Matches"/>
    <s v="Hospitality"/>
    <x v="3"/>
  </r>
  <r>
    <s v="000-44000-3100"/>
    <s v="NMA - LTA - Printing General"/>
    <n v="800"/>
    <n v="1120"/>
    <n v="0"/>
    <s v="000"/>
    <s v="44000"/>
    <s v="3100"/>
    <s v="Costs"/>
    <s v="Catering "/>
    <s v="Tavern"/>
    <x v="3"/>
  </r>
  <r>
    <s v="000-46000-3100"/>
    <s v="NMA - EVE - Printing General"/>
    <n v="1700"/>
    <n v="1700"/>
    <n v="0"/>
    <s v="000"/>
    <s v="46000"/>
    <s v="3100"/>
    <s v="Costs"/>
    <s v="Catering "/>
    <s v="Events"/>
    <x v="3"/>
  </r>
  <r>
    <s v="000-49000-3100"/>
    <s v="NMA - CEV - Printing General"/>
    <n v="6250"/>
    <n v="1408"/>
    <n v="1357"/>
    <s v="000"/>
    <s v="49000"/>
    <s v="3100"/>
    <s v="Costs"/>
    <s v="Catering "/>
    <s v="Events"/>
    <x v="3"/>
  </r>
  <r>
    <s v="000-50000-3100"/>
    <s v="NMA - SHO - Printing General"/>
    <n v="0"/>
    <n v="0"/>
    <n v="504"/>
    <s v="000"/>
    <s v="50000"/>
    <s v="3100"/>
    <s v="Costs"/>
    <s v="Retail"/>
    <s v="Retail"/>
    <x v="3"/>
  </r>
  <r>
    <s v="000-52000-3100"/>
    <s v="NMA - MAR - Printing General"/>
    <n v="1500"/>
    <n v="0"/>
    <n v="170"/>
    <s v="000"/>
    <s v="52000"/>
    <s v="3100"/>
    <s v="Costs"/>
    <s v="Admin"/>
    <s v="Admin"/>
    <x v="3"/>
  </r>
  <r>
    <s v="230-52000-3100"/>
    <s v="MDX - MAR - Printing General"/>
    <n v="500"/>
    <n v="0"/>
    <n v="0"/>
    <s v="230"/>
    <s v="52000"/>
    <s v="3100"/>
    <s v="Costs"/>
    <s v="Matches"/>
    <s v="Ticket Sales"/>
    <x v="3"/>
  </r>
  <r>
    <s v="000-60000-3100"/>
    <s v="NMA - ICC - Printing General"/>
    <n v="1500"/>
    <n v="1500"/>
    <n v="236"/>
    <s v="000"/>
    <s v="60000"/>
    <s v="3100"/>
    <s v="Costs"/>
    <s v="Indoor Cricket"/>
    <s v="Indoor Cricket"/>
    <x v="3"/>
  </r>
  <r>
    <s v="000-67000-3100"/>
    <s v="NMA - COM - Printing General"/>
    <n v="1200"/>
    <n v="2700"/>
    <n v="152"/>
    <s v="000"/>
    <s v="67000"/>
    <s v="3100"/>
    <s v="Costs"/>
    <s v="Admin"/>
    <s v="Admin"/>
    <x v="3"/>
  </r>
  <r>
    <s v="000-68000-3100"/>
    <s v="NMA - TSQ - Printing General"/>
    <n v="200"/>
    <n v="200"/>
    <n v="227"/>
    <s v="000"/>
    <s v="68000"/>
    <s v="3100"/>
    <s v="Costs"/>
    <s v="Tennis"/>
    <s v="Tennis"/>
    <x v="3"/>
  </r>
  <r>
    <s v="000-70000-3100"/>
    <s v="NMA - EST - Printing General"/>
    <n v="0"/>
    <n v="0"/>
    <n v="9"/>
    <s v="000"/>
    <s v="70000"/>
    <s v="3100"/>
    <s v="Costs"/>
    <s v="Maintenance"/>
    <s v="Maintenance"/>
    <x v="3"/>
  </r>
  <r>
    <s v="000-80000-3100"/>
    <s v="NMA - HER - Printing General"/>
    <n v="250"/>
    <n v="0"/>
    <n v="314"/>
    <s v="000"/>
    <s v="80000"/>
    <s v="3100"/>
    <s v="Costs"/>
    <s v="Heritage"/>
    <s v="Heritage"/>
    <x v="3"/>
  </r>
  <r>
    <s v="000-90000-3100"/>
    <s v="NMA - FIN - Printing General"/>
    <n v="0"/>
    <n v="292"/>
    <n v="490"/>
    <s v="000"/>
    <s v="90000"/>
    <s v="3100"/>
    <s v="Costs"/>
    <s v="Admin"/>
    <s v="Admin"/>
    <x v="3"/>
  </r>
  <r>
    <s v="000-21000-3102"/>
    <s v="NMA - MEM - MCC Annual Publications"/>
    <n v="35000"/>
    <n v="37016"/>
    <n v="30000"/>
    <s v="000"/>
    <s v="21000"/>
    <s v="3102"/>
    <s v="Costs"/>
    <s v="Admin"/>
    <s v="Admin"/>
    <x v="3"/>
  </r>
  <r>
    <s v="000-52000-3102"/>
    <s v="NMA - MAR - MCC Annual Publications"/>
    <n v="4500"/>
    <n v="4500"/>
    <n v="4963"/>
    <s v="000"/>
    <s v="52000"/>
    <s v="3102"/>
    <s v="Costs"/>
    <s v="Admin"/>
    <s v="Admin"/>
    <x v="3"/>
  </r>
  <r>
    <s v="000-80000-3102"/>
    <s v="NMA - HER - MCC Annual Publications"/>
    <n v="0"/>
    <n v="5000"/>
    <n v="19020"/>
    <s v="000"/>
    <s v="80000"/>
    <s v="3102"/>
    <s v="Costs"/>
    <s v="Heritage"/>
    <s v="Heritage"/>
    <x v="3"/>
  </r>
  <r>
    <s v="000-21000-3105"/>
    <s v="NMA - MEM - Members Mailings"/>
    <n v="165000"/>
    <n v="200000"/>
    <n v="192803"/>
    <s v="000"/>
    <s v="21000"/>
    <s v="3105"/>
    <s v="Costs"/>
    <s v="Admin"/>
    <s v="Admin"/>
    <x v="3"/>
  </r>
  <r>
    <s v="000-21000-3106"/>
    <s v="NMA - MEM - Members Pass Costs"/>
    <n v="57000"/>
    <n v="57458"/>
    <n v="67574"/>
    <s v="000"/>
    <s v="21000"/>
    <s v="3106"/>
    <s v="Costs"/>
    <s v="Admin"/>
    <s v="Admin"/>
    <x v="3"/>
  </r>
  <r>
    <s v="000-10000-3109"/>
    <s v="NMA - BOA - Postage, Packaging &amp; Couriers"/>
    <n v="0"/>
    <n v="67"/>
    <n v="282"/>
    <s v="000"/>
    <s v="10000"/>
    <s v="3109"/>
    <s v="Costs"/>
    <s v="Admin"/>
    <s v="Admin"/>
    <x v="3"/>
  </r>
  <r>
    <s v="000-13000-3109"/>
    <s v="NMA - INF - Postage, Packaging &amp; Couriers"/>
    <n v="500"/>
    <n v="953"/>
    <n v="227"/>
    <s v="000"/>
    <s v="13000"/>
    <s v="3109"/>
    <s v="Costs"/>
    <s v="Admin"/>
    <s v="Admin"/>
    <x v="3"/>
  </r>
  <r>
    <s v="000-21000-3109"/>
    <s v="NMA - MEM - Postage, Packaging &amp; Couriers"/>
    <n v="0"/>
    <n v="446"/>
    <n v="317"/>
    <s v="000"/>
    <s v="21000"/>
    <s v="3109"/>
    <s v="Costs"/>
    <s v="Admin"/>
    <s v="Admin"/>
    <x v="3"/>
  </r>
  <r>
    <s v="000-24000-3109"/>
    <s v="NMA - CFA - Postage, Packaging &amp; Couriers"/>
    <n v="20000"/>
    <n v="25000"/>
    <n v="12272"/>
    <s v="000"/>
    <s v="24000"/>
    <s v="3109"/>
    <s v="Costs"/>
    <s v="Admin"/>
    <s v="Admin"/>
    <x v="3"/>
  </r>
  <r>
    <s v="000-50000-3109"/>
    <s v="NMA - SHO - Postage, Packaging &amp; Couriers"/>
    <n v="29000"/>
    <n v="35948"/>
    <n v="15362"/>
    <s v="000"/>
    <s v="50000"/>
    <s v="3109"/>
    <s v="Costs"/>
    <s v="Retail"/>
    <s v="Retail"/>
    <x v="3"/>
  </r>
  <r>
    <s v="000-80000-3109"/>
    <s v="NMA - HER - Postage, Packaging &amp; Couriers"/>
    <n v="1500"/>
    <n v="500"/>
    <n v="60"/>
    <s v="000"/>
    <s v="80000"/>
    <s v="3109"/>
    <s v="Costs"/>
    <s v="Heritage"/>
    <s v="Heritage"/>
    <x v="3"/>
  </r>
  <r>
    <s v="000-82000-3109"/>
    <s v="NMA - LEG - Postage, Packaging &amp; Couriers"/>
    <n v="40"/>
    <n v="0"/>
    <n v="57"/>
    <s v="000"/>
    <s v="82000"/>
    <s v="3109"/>
    <s v="Costs"/>
    <s v="Admin"/>
    <s v="Admin"/>
    <x v="3"/>
  </r>
  <r>
    <s v="000-24000-3110"/>
    <s v="NMA - CFA - Stationery"/>
    <n v="15000"/>
    <n v="20000"/>
    <n v="4691"/>
    <s v="000"/>
    <s v="24000"/>
    <s v="3110"/>
    <s v="Costs"/>
    <s v="Admin"/>
    <s v="Admin"/>
    <x v="3"/>
  </r>
  <r>
    <s v="000-41000-3110"/>
    <s v="NMA - BAR - Stationery"/>
    <n v="1500"/>
    <n v="1260"/>
    <n v="0"/>
    <s v="000"/>
    <s v="41000"/>
    <s v="3110"/>
    <s v="Costs"/>
    <s v="Catering "/>
    <s v="Matches"/>
    <x v="3"/>
  </r>
  <r>
    <s v="000-46000-3110"/>
    <s v="NMA - EVE - Stationery"/>
    <n v="100"/>
    <n v="100"/>
    <n v="0"/>
    <s v="000"/>
    <s v="46000"/>
    <s v="3110"/>
    <s v="Costs"/>
    <s v="Catering "/>
    <s v="Events"/>
    <x v="3"/>
  </r>
  <r>
    <s v="000-90000-3111"/>
    <s v="NMA - FIN - Photocopying"/>
    <n v="50000"/>
    <n v="47045"/>
    <n v="64295"/>
    <s v="000"/>
    <s v="90000"/>
    <s v="3111"/>
    <s v="Costs"/>
    <s v="Admin"/>
    <s v="Admin"/>
    <x v="3"/>
  </r>
  <r>
    <s v="000-21000-3130"/>
    <s v="NMA - MEM - Water, Milk, Newspapers &amp;Subscriptions"/>
    <n v="0"/>
    <n v="50"/>
    <n v="42"/>
    <s v="000"/>
    <s v="21000"/>
    <s v="3130"/>
    <s v="Costs"/>
    <s v="Admin"/>
    <s v="Admin"/>
    <x v="3"/>
  </r>
  <r>
    <s v="000-28000-3130"/>
    <s v="NMA - PAV - Water, Milk, Newspapers &amp;Subscriptions"/>
    <n v="5820"/>
    <n v="0"/>
    <n v="876"/>
    <s v="000"/>
    <s v="28000"/>
    <s v="3130"/>
    <s v="Costs"/>
    <s v="Admin"/>
    <s v="Admin"/>
    <x v="3"/>
  </r>
  <r>
    <s v="000-90000-3130"/>
    <s v="NMA - FIN - Water, Milk, Newspapers &amp;Subscriptions"/>
    <n v="25000"/>
    <n v="14692"/>
    <n v="8329"/>
    <s v="000"/>
    <s v="90000"/>
    <s v="3130"/>
    <s v="Costs"/>
    <s v="Admin"/>
    <s v="Admin"/>
    <x v="3"/>
  </r>
  <r>
    <s v="000-30000-3134"/>
    <s v="NMA - GSO - First Aid, Health &amp; Safety"/>
    <n v="3000"/>
    <n v="2776"/>
    <n v="472"/>
    <s v="000"/>
    <s v="30000"/>
    <s v="3134"/>
    <s v="Costs"/>
    <s v="Admin"/>
    <s v="Admin"/>
    <x v="3"/>
  </r>
  <r>
    <s v="000-47000-3134"/>
    <s v="NMA - PDR - First Aid, Health &amp; Safety"/>
    <n v="0"/>
    <n v="0"/>
    <n v="425"/>
    <s v="000"/>
    <s v="47000"/>
    <s v="3134"/>
    <s v="Costs"/>
    <s v="PDR"/>
    <s v="PDR"/>
    <x v="3"/>
  </r>
  <r>
    <s v="000-49000-3134"/>
    <s v="NMA - CEV - First Aid, Health &amp; Safety"/>
    <n v="0"/>
    <n v="0"/>
    <n v="425"/>
    <s v="000"/>
    <s v="49000"/>
    <s v="3134"/>
    <s v="Costs"/>
    <s v="Catering "/>
    <s v="Events"/>
    <x v="3"/>
  </r>
  <r>
    <s v="000-60000-3134"/>
    <s v="NMA - ICC - First Aid, Health &amp; Safety"/>
    <n v="1250"/>
    <n v="0"/>
    <n v="0"/>
    <s v="000"/>
    <s v="60000"/>
    <s v="3134"/>
    <s v="Costs"/>
    <s v="Indoor Cricket"/>
    <s v="Indoor Cricket"/>
    <x v="3"/>
  </r>
  <r>
    <s v="000-70000-3134"/>
    <s v="NMA - EST - First Aid, Health &amp; Safety"/>
    <n v="20000"/>
    <n v="22000"/>
    <n v="7905"/>
    <s v="000"/>
    <s v="70000"/>
    <s v="3134"/>
    <s v="Costs"/>
    <s v="Maintenance"/>
    <s v="Maintenance"/>
    <x v="3"/>
  </r>
  <r>
    <s v="000-28000-3135"/>
    <s v="NMA - PAV - Engraving &amp; Awards"/>
    <n v="1375"/>
    <n v="1375"/>
    <n v="0"/>
    <s v="000"/>
    <s v="28000"/>
    <s v="3135"/>
    <s v="Costs"/>
    <s v="Admin"/>
    <s v="Admin"/>
    <x v="3"/>
  </r>
  <r>
    <s v="000-68000-3135"/>
    <s v="NMA - TSQ - Engraving &amp; Awards"/>
    <n v="1000"/>
    <n v="1000"/>
    <n v="982"/>
    <s v="000"/>
    <s v="68000"/>
    <s v="3135"/>
    <s v="Costs"/>
    <s v="Tennis"/>
    <s v="Tennis"/>
    <x v="3"/>
  </r>
  <r>
    <s v="000-10000-3136"/>
    <s v="NMA - BOA - Sky TV"/>
    <n v="1750"/>
    <n v="964"/>
    <n v="1171"/>
    <s v="000"/>
    <s v="10000"/>
    <s v="3136"/>
    <s v="Costs"/>
    <s v="Admin"/>
    <s v="Admin"/>
    <x v="3"/>
  </r>
  <r>
    <s v="000-30000-3137"/>
    <s v="NMA - GSO - Office Security &amp; CCTV"/>
    <n v="43122"/>
    <n v="24000"/>
    <n v="2657"/>
    <s v="000"/>
    <s v="30000"/>
    <s v="3137"/>
    <s v="Costs"/>
    <s v="Admin"/>
    <s v="Admin"/>
    <x v="3"/>
  </r>
  <r>
    <s v="000-90000-3138"/>
    <s v="NMA - FIN - Archiving &amp; Storage"/>
    <n v="3000"/>
    <n v="3055"/>
    <n v="3017"/>
    <s v="000"/>
    <s v="90000"/>
    <s v="3138"/>
    <s v="Costs"/>
    <s v="Admin"/>
    <s v="Admin"/>
    <x v="3"/>
  </r>
  <r>
    <s v="000-13000-3139"/>
    <s v="NMA - INF - Sundry Expenses"/>
    <n v="0"/>
    <n v="200"/>
    <n v="0"/>
    <s v="000"/>
    <s v="13000"/>
    <s v="3139"/>
    <s v="Costs"/>
    <s v="Admin"/>
    <s v="Admin"/>
    <x v="3"/>
  </r>
  <r>
    <s v="000-20000-3139"/>
    <s v="NMA - TIC - Sundry Expenses"/>
    <n v="0"/>
    <n v="100"/>
    <n v="0"/>
    <s v="000"/>
    <s v="20000"/>
    <s v="3139"/>
    <s v="Costs"/>
    <s v="Admin"/>
    <s v="Admin"/>
    <x v="3"/>
  </r>
  <r>
    <s v="000-30000-3139"/>
    <s v="NMA - GSO - Sundry Expenses"/>
    <n v="0"/>
    <n v="0"/>
    <n v="17"/>
    <s v="000"/>
    <s v="30000"/>
    <s v="3139"/>
    <s v="Costs"/>
    <s v="Admin"/>
    <s v="Admin"/>
    <x v="3"/>
  </r>
  <r>
    <s v="000-60000-3139"/>
    <s v="NMA - ICC - Sundry Expenses"/>
    <n v="0"/>
    <n v="0"/>
    <n v="5478"/>
    <s v="000"/>
    <s v="60000"/>
    <s v="3139"/>
    <s v="Costs"/>
    <s v="Indoor Cricket"/>
    <s v="Indoor Cricket"/>
    <x v="3"/>
  </r>
  <r>
    <s v="000-64000-3139"/>
    <s v="NMA - YCR - Sundry Expenses"/>
    <n v="0"/>
    <n v="0"/>
    <n v="233"/>
    <s v="000"/>
    <s v="64000"/>
    <s v="3139"/>
    <s v="Costs"/>
    <s v="Cricket"/>
    <s v="Cricket"/>
    <x v="3"/>
  </r>
  <r>
    <s v="000-66000-3139"/>
    <s v="NMA - GRO - Sundry Expenses"/>
    <n v="0"/>
    <n v="0"/>
    <n v="238"/>
    <s v="000"/>
    <s v="66000"/>
    <s v="3139"/>
    <s v="Costs"/>
    <s v="Cricket"/>
    <s v="Cricket"/>
    <x v="3"/>
  </r>
  <r>
    <s v="000-21000-3160"/>
    <s v="NMA - MEM - AGM Costs"/>
    <n v="60000"/>
    <n v="35000"/>
    <n v="41433"/>
    <s v="000"/>
    <s v="21000"/>
    <s v="3160"/>
    <s v="Costs"/>
    <s v="Admin"/>
    <s v="Admin"/>
    <x v="3"/>
  </r>
  <r>
    <s v="000-21000-3161"/>
    <s v="NMA - MEM - SGM Costs"/>
    <n v="0"/>
    <n v="0"/>
    <n v="89263"/>
    <s v="000"/>
    <s v="21000"/>
    <s v="3161"/>
    <s v="Costs"/>
    <s v="Admin"/>
    <s v="Admin"/>
    <x v="3"/>
  </r>
  <r>
    <s v="000-21000-3162"/>
    <s v="NMA - MEM - Member Communications"/>
    <n v="32800"/>
    <n v="1549"/>
    <n v="388"/>
    <s v="000"/>
    <s v="21000"/>
    <s v="3162"/>
    <s v="Costs"/>
    <s v="Admin"/>
    <s v="Admin"/>
    <x v="3"/>
  </r>
  <r>
    <s v="000-52000-3162"/>
    <s v="NMA - MAR - Member Communications"/>
    <n v="7500"/>
    <n v="0"/>
    <n v="0"/>
    <s v="000"/>
    <s v="52000"/>
    <s v="3162"/>
    <s v="Costs"/>
    <s v="Admin"/>
    <s v="Admin"/>
    <x v="3"/>
  </r>
  <r>
    <s v="000-30000-3163"/>
    <s v="NMA - GSO - Memorial Benches"/>
    <n v="500"/>
    <n v="500"/>
    <n v="-130"/>
    <s v="000"/>
    <s v="30000"/>
    <s v="3163"/>
    <s v="Costs"/>
    <s v="Admin"/>
    <s v="Admin"/>
    <x v="3"/>
  </r>
  <r>
    <s v="000-13000-3200"/>
    <s v="NMA - INF - IT Hardware &amp; Consumables"/>
    <n v="50000"/>
    <n v="59000"/>
    <n v="21908"/>
    <s v="000"/>
    <s v="13000"/>
    <s v="3200"/>
    <s v="Costs"/>
    <s v="Admin"/>
    <s v="Admin"/>
    <x v="3"/>
  </r>
  <r>
    <s v="000-50000-3200"/>
    <s v="NMA - SHO - IT Hardware &amp; Consumables"/>
    <n v="0"/>
    <n v="0"/>
    <n v="74"/>
    <s v="000"/>
    <s v="50000"/>
    <s v="3200"/>
    <s v="Costs"/>
    <s v="Retail"/>
    <s v="Retail"/>
    <x v="3"/>
  </r>
  <r>
    <s v="000-13000-3201"/>
    <s v="NMA - INF - IT Annual Licences &amp; Support"/>
    <n v="679624"/>
    <n v="669123"/>
    <n v="649713"/>
    <s v="000"/>
    <s v="13000"/>
    <s v="3201"/>
    <s v="Costs"/>
    <s v="Admin"/>
    <s v="Admin"/>
    <x v="3"/>
  </r>
  <r>
    <s v="000-61000-3201"/>
    <s v="NMA - DEV - IT Annual Licences &amp; Support"/>
    <n v="5000"/>
    <n v="5000"/>
    <n v="5475"/>
    <s v="000"/>
    <s v="61000"/>
    <s v="3201"/>
    <s v="Costs"/>
    <s v="Cricket"/>
    <s v="Cricket"/>
    <x v="3"/>
  </r>
  <r>
    <s v="000-13000-3202"/>
    <s v="NMA - INF - IT Ad Hoc Support &amp; Development"/>
    <n v="15000"/>
    <n v="19000"/>
    <n v="16668"/>
    <s v="000"/>
    <s v="13000"/>
    <s v="3202"/>
    <s v="Costs"/>
    <s v="Admin"/>
    <s v="Admin"/>
    <x v="3"/>
  </r>
  <r>
    <s v="000-41000-3202"/>
    <s v="NMA - BAR - IT Ad Hoc Support &amp; Development"/>
    <n v="40000"/>
    <n v="53115"/>
    <n v="40000"/>
    <s v="000"/>
    <s v="41000"/>
    <s v="3202"/>
    <s v="Costs"/>
    <s v="Catering "/>
    <s v="Matches"/>
    <x v="3"/>
  </r>
  <r>
    <s v="000-42000-3202"/>
    <s v="NMA - SRD - IT Ad Hoc Support &amp; Development"/>
    <n v="8500"/>
    <n v="8571"/>
    <n v="8500"/>
    <s v="000"/>
    <s v="42000"/>
    <s v="3202"/>
    <s v="Costs"/>
    <s v="Catering "/>
    <s v="Matches"/>
    <x v="3"/>
  </r>
  <r>
    <s v="000-43000-3202"/>
    <s v="NMA - HOS - IT Ad Hoc Support &amp; Development"/>
    <n v="30000"/>
    <n v="34910"/>
    <n v="30000"/>
    <s v="000"/>
    <s v="43000"/>
    <s v="3202"/>
    <s v="Costs"/>
    <s v="Matches"/>
    <s v="Hospitality"/>
    <x v="3"/>
  </r>
  <r>
    <s v="000-44000-3202"/>
    <s v="NMA - LTA - IT Ad Hoc Support &amp; Development"/>
    <n v="0"/>
    <n v="0"/>
    <n v="300"/>
    <s v="000"/>
    <s v="44000"/>
    <s v="3202"/>
    <s v="Costs"/>
    <s v="Catering "/>
    <s v="Tavern"/>
    <x v="3"/>
  </r>
  <r>
    <s v="000-45000-3202"/>
    <s v="NMA - ICB - IT Ad Hoc Support &amp; Development"/>
    <n v="150"/>
    <n v="150"/>
    <n v="150"/>
    <s v="000"/>
    <s v="45000"/>
    <s v="3202"/>
    <s v="Costs"/>
    <s v="Catering "/>
    <s v="ICC Bar"/>
    <x v="3"/>
  </r>
  <r>
    <s v="000-46000-3202"/>
    <s v="NMA - EVE - IT Ad Hoc Support &amp; Development"/>
    <n v="14400"/>
    <n v="14400"/>
    <n v="14400"/>
    <s v="000"/>
    <s v="46000"/>
    <s v="3202"/>
    <s v="Costs"/>
    <s v="Catering "/>
    <s v="Events"/>
    <x v="3"/>
  </r>
  <r>
    <s v="000-50000-3202"/>
    <s v="NMA - SHO - IT Ad Hoc Support &amp; Development"/>
    <n v="12000"/>
    <n v="12000"/>
    <n v="12000"/>
    <s v="000"/>
    <s v="50000"/>
    <s v="3202"/>
    <s v="Costs"/>
    <s v="Retail"/>
    <s v="Retail"/>
    <x v="3"/>
  </r>
  <r>
    <s v="000-50000-3204"/>
    <s v="NMA - SHO - Digital Development &amp; Analytics"/>
    <n v="0"/>
    <n v="0"/>
    <n v="850"/>
    <s v="000"/>
    <s v="50000"/>
    <s v="3204"/>
    <s v="Costs"/>
    <s v="Retail"/>
    <s v="Retail"/>
    <x v="3"/>
  </r>
  <r>
    <s v="000-52000-3204"/>
    <s v="NMA - MAR - Digital Development &amp; Analytics"/>
    <n v="103061"/>
    <n v="67600"/>
    <n v="21387"/>
    <s v="000"/>
    <s v="52000"/>
    <s v="3204"/>
    <s v="Costs"/>
    <s v="Admin"/>
    <s v="Admin"/>
    <x v="3"/>
  </r>
  <r>
    <s v="000-55000-3204"/>
    <s v="NMA - FTW - Digital Development &amp; Analytics"/>
    <n v="5000"/>
    <n v="9480"/>
    <n v="15830"/>
    <s v="000"/>
    <s v="55000"/>
    <s v="3204"/>
    <s v="Costs"/>
    <s v="Other Income"/>
    <s v="Other Income"/>
    <x v="3"/>
  </r>
  <r>
    <s v="000-52000-3205"/>
    <s v="NMA - MAR - Social Media &amp; Content"/>
    <n v="50250"/>
    <n v="50751"/>
    <n v="47375"/>
    <s v="000"/>
    <s v="52000"/>
    <s v="3205"/>
    <s v="Costs"/>
    <s v="Admin"/>
    <s v="Admin"/>
    <x v="3"/>
  </r>
  <r>
    <s v="000-13000-3230"/>
    <s v="NMA - INF - Telephones"/>
    <n v="99000"/>
    <n v="102000"/>
    <n v="60753"/>
    <s v="000"/>
    <s v="13000"/>
    <s v="3230"/>
    <s v="Costs"/>
    <s v="Admin"/>
    <s v="Admin"/>
    <x v="3"/>
  </r>
  <r>
    <s v="000-41000-3230"/>
    <s v="NMA - BAR - Telephones"/>
    <n v="0"/>
    <n v="169"/>
    <n v="0"/>
    <s v="000"/>
    <s v="41000"/>
    <s v="3230"/>
    <s v="Costs"/>
    <s v="Catering "/>
    <s v="Matches"/>
    <x v="3"/>
  </r>
  <r>
    <s v="000-42000-3230"/>
    <s v="NMA - SRD - Telephones"/>
    <n v="0"/>
    <n v="54"/>
    <n v="48"/>
    <s v="000"/>
    <s v="42000"/>
    <s v="3230"/>
    <s v="Costs"/>
    <s v="Catering "/>
    <s v="Matches"/>
    <x v="3"/>
  </r>
  <r>
    <s v="000-46000-3230"/>
    <s v="NMA - EVE - Telephones"/>
    <n v="0"/>
    <n v="0"/>
    <n v="126"/>
    <s v="000"/>
    <s v="46000"/>
    <s v="3230"/>
    <s v="Costs"/>
    <s v="Catering "/>
    <s v="Events"/>
    <x v="3"/>
  </r>
  <r>
    <s v="000-50000-3230"/>
    <s v="NMA - SHO - Telephones"/>
    <n v="0"/>
    <n v="0"/>
    <n v="2"/>
    <s v="000"/>
    <s v="50000"/>
    <s v="3230"/>
    <s v="Costs"/>
    <s v="Retail"/>
    <s v="Retail"/>
    <x v="3"/>
  </r>
  <r>
    <s v="000-52000-3300"/>
    <s v="NMA - MAR - Customer Relationship Management"/>
    <n v="34200"/>
    <n v="33198"/>
    <n v="30810"/>
    <s v="000"/>
    <s v="52000"/>
    <s v="3300"/>
    <s v="Costs"/>
    <s v="Admin"/>
    <s v="Admin"/>
    <x v="3"/>
  </r>
  <r>
    <s v="000-52000-3301"/>
    <s v="NMA - MAR - Brand Development"/>
    <n v="15000"/>
    <n v="4000"/>
    <n v="0"/>
    <s v="000"/>
    <s v="52000"/>
    <s v="3301"/>
    <s v="Costs"/>
    <s v="Admin"/>
    <s v="Admin"/>
    <x v="3"/>
  </r>
  <r>
    <s v="000-52000-3303"/>
    <s v="NMA - MAR - Customer Insight"/>
    <n v="20000"/>
    <n v="15000"/>
    <n v="6025"/>
    <s v="000"/>
    <s v="52000"/>
    <s v="3303"/>
    <s v="Costs"/>
    <s v="Admin"/>
    <s v="Admin"/>
    <x v="3"/>
  </r>
  <r>
    <s v="000-52000-3304"/>
    <s v="NMA - MAR - Signage Minor Non Capex"/>
    <n v="4000"/>
    <n v="8000"/>
    <n v="11825"/>
    <s v="000"/>
    <s v="52000"/>
    <s v="3304"/>
    <s v="Costs"/>
    <s v="Admin"/>
    <s v="Admin"/>
    <x v="3"/>
  </r>
  <r>
    <s v="000-52000-3305"/>
    <s v="NMA - MAR - Marketing Agencies"/>
    <n v="30000"/>
    <n v="30000"/>
    <n v="-5459"/>
    <s v="000"/>
    <s v="52000"/>
    <s v="3305"/>
    <s v="Costs"/>
    <s v="Admin"/>
    <s v="Admin"/>
    <x v="3"/>
  </r>
  <r>
    <s v="000-52000-3306"/>
    <s v="NMA - MAR - B2B PR"/>
    <n v="15000"/>
    <n v="0"/>
    <n v="0"/>
    <s v="000"/>
    <s v="52000"/>
    <s v="3306"/>
    <s v="Costs"/>
    <s v="Admin"/>
    <s v="Admin"/>
    <x v="3"/>
  </r>
  <r>
    <s v="000-61000-3307"/>
    <s v="NMA - DEV - Promotion"/>
    <n v="6000"/>
    <n v="0"/>
    <n v="0"/>
    <s v="000"/>
    <s v="61000"/>
    <s v="3307"/>
    <s v="Costs"/>
    <s v="Cricket"/>
    <s v="Cricket"/>
    <x v="3"/>
  </r>
  <r>
    <s v="000-51000-3308"/>
    <s v="NMA - TOU - Trade Show Stands"/>
    <n v="7500"/>
    <n v="0"/>
    <n v="0"/>
    <s v="000"/>
    <s v="51000"/>
    <s v="3308"/>
    <s v="Costs"/>
    <s v="Tours"/>
    <s v="Tours"/>
    <x v="3"/>
  </r>
  <r>
    <s v="000-49000-3309"/>
    <s v="NMA - CEV - Photography"/>
    <n v="700"/>
    <n v="400"/>
    <n v="100"/>
    <s v="000"/>
    <s v="49000"/>
    <s v="3309"/>
    <s v="Costs"/>
    <s v="Catering "/>
    <s v="Events"/>
    <x v="3"/>
  </r>
  <r>
    <s v="000-50000-3309"/>
    <s v="NMA - SHO - Photography"/>
    <n v="0"/>
    <n v="1500"/>
    <n v="1424"/>
    <s v="000"/>
    <s v="50000"/>
    <s v="3309"/>
    <s v="Costs"/>
    <s v="Retail"/>
    <s v="Retail"/>
    <x v="3"/>
  </r>
  <r>
    <s v="000-52000-3309"/>
    <s v="NMA - MAR - Photography"/>
    <n v="15000"/>
    <n v="4000"/>
    <n v="370"/>
    <s v="000"/>
    <s v="52000"/>
    <s v="3309"/>
    <s v="Costs"/>
    <s v="Admin"/>
    <s v="Admin"/>
    <x v="3"/>
  </r>
  <r>
    <s v="000-52000-3310"/>
    <s v="NMA - MAR - Press Conferences"/>
    <n v="1000"/>
    <n v="375"/>
    <n v="0"/>
    <s v="000"/>
    <s v="52000"/>
    <s v="3310"/>
    <s v="Costs"/>
    <s v="Admin"/>
    <s v="Admin"/>
    <x v="3"/>
  </r>
  <r>
    <s v="111-52000-3310"/>
    <s v="TM1 - MAR - Press Conferences"/>
    <n v="3500"/>
    <n v="0"/>
    <n v="0"/>
    <s v="111"/>
    <s v="52000"/>
    <s v="3310"/>
    <s v="Costs"/>
    <s v="Matches"/>
    <s v="Ticket Sales"/>
    <x v="3"/>
  </r>
  <r>
    <s v="112-52000-3310"/>
    <s v="TM2 - MAR - Press Conferences"/>
    <n v="3500"/>
    <n v="3500"/>
    <n v="0"/>
    <s v="112"/>
    <s v="52000"/>
    <s v="3310"/>
    <s v="Costs"/>
    <s v="Matches"/>
    <s v="Ticket Sales"/>
    <x v="3"/>
  </r>
  <r>
    <s v="141-52000-3310"/>
    <s v="OD1 - MAR - Press Conferences"/>
    <n v="1500"/>
    <n v="0"/>
    <n v="0"/>
    <s v="141"/>
    <s v="52000"/>
    <s v="3310"/>
    <s v="Costs"/>
    <s v="Matches"/>
    <s v="Ticket Sales"/>
    <x v="3"/>
  </r>
  <r>
    <s v="000-52000-3311"/>
    <s v="NMA - MAR - Press Watch"/>
    <n v="21000"/>
    <n v="19925"/>
    <n v="16791"/>
    <s v="000"/>
    <s v="52000"/>
    <s v="3311"/>
    <s v="Costs"/>
    <s v="Admin"/>
    <s v="Admin"/>
    <x v="3"/>
  </r>
  <r>
    <s v="000-52000-3312"/>
    <s v="NMA - MAR - Cowdrey Lecture Costs"/>
    <n v="30000"/>
    <n v="30000"/>
    <n v="0"/>
    <s v="000"/>
    <s v="52000"/>
    <s v="3312"/>
    <s v="Costs"/>
    <s v="Admin"/>
    <s v="Admin"/>
    <x v="3"/>
  </r>
  <r>
    <s v="000-42000-3313"/>
    <s v="NMA - SRD - Debentures Administration"/>
    <n v="15000"/>
    <n v="15244"/>
    <n v="287"/>
    <s v="000"/>
    <s v="42000"/>
    <s v="3313"/>
    <s v="Costs"/>
    <s v="Catering "/>
    <s v="Matches"/>
    <x v="3"/>
  </r>
  <r>
    <s v="000-42000-3314"/>
    <s v="NMA - SRD - Debentures Events"/>
    <n v="15000"/>
    <n v="15000"/>
    <n v="2500"/>
    <s v="000"/>
    <s v="42000"/>
    <s v="3314"/>
    <s v="Costs"/>
    <s v="Catering "/>
    <s v="Matches"/>
    <x v="3"/>
  </r>
  <r>
    <s v="000-42000-3315"/>
    <s v="NMA - SRD - Debentures Marketing"/>
    <n v="0"/>
    <n v="34"/>
    <n v="14517"/>
    <s v="000"/>
    <s v="42000"/>
    <s v="3315"/>
    <s v="Costs"/>
    <s v="Catering "/>
    <s v="Matches"/>
    <x v="3"/>
  </r>
  <r>
    <s v="000-52000-3315"/>
    <s v="NMA - MAR - Debentures Marketing"/>
    <n v="70000"/>
    <n v="50000"/>
    <n v="50010"/>
    <s v="000"/>
    <s v="52000"/>
    <s v="3315"/>
    <s v="Costs"/>
    <s v="Admin"/>
    <s v="Admin"/>
    <x v="3"/>
  </r>
  <r>
    <s v="000-52000-3316"/>
    <s v="NMA - MAR - Communications"/>
    <n v="53500"/>
    <n v="7500"/>
    <n v="17715"/>
    <s v="000"/>
    <s v="52000"/>
    <s v="3316"/>
    <s v="Costs"/>
    <s v="Admin"/>
    <s v="Admin"/>
    <x v="3"/>
  </r>
  <r>
    <s v="000-52000-3350"/>
    <s v="NMA - MAR - Central Mkt Indoor Cricket Centre"/>
    <n v="5000"/>
    <n v="1000"/>
    <n v="1883"/>
    <s v="000"/>
    <s v="52000"/>
    <s v="3350"/>
    <s v="Costs"/>
    <s v="Admin"/>
    <s v="Admin"/>
    <x v="3"/>
  </r>
  <r>
    <s v="000-52000-3351"/>
    <s v="NMA - MAR - Central Mkt Hospitality"/>
    <n v="90000"/>
    <n v="40000"/>
    <n v="13027"/>
    <s v="000"/>
    <s v="52000"/>
    <s v="3351"/>
    <s v="Costs"/>
    <s v="Admin"/>
    <s v="Admin"/>
    <x v="3"/>
  </r>
  <r>
    <s v="000-52000-3352"/>
    <s v="NMA - MAR - Central Mkt Retail"/>
    <n v="12000"/>
    <n v="5000"/>
    <n v="90"/>
    <s v="000"/>
    <s v="52000"/>
    <s v="3352"/>
    <s v="Costs"/>
    <s v="Admin"/>
    <s v="Admin"/>
    <x v="3"/>
  </r>
  <r>
    <s v="000-46000-3355"/>
    <s v="NMA - EVE - Central Mkt Events&amp;Exp"/>
    <n v="0"/>
    <n v="8490"/>
    <n v="4099"/>
    <s v="000"/>
    <s v="46000"/>
    <s v="3355"/>
    <s v="Costs"/>
    <s v="Catering "/>
    <s v="Events"/>
    <x v="3"/>
  </r>
  <r>
    <s v="000-52000-3355"/>
    <s v="NMA - MAR - Central Mkt Events&amp;Exp"/>
    <n v="10000"/>
    <n v="2500"/>
    <n v="13429"/>
    <s v="000"/>
    <s v="52000"/>
    <s v="3355"/>
    <s v="Costs"/>
    <s v="Admin"/>
    <s v="Admin"/>
    <x v="3"/>
  </r>
  <r>
    <s v="000-52000-3356"/>
    <s v="NMA - MAR - Central Mkt Tours"/>
    <n v="12000"/>
    <n v="2500"/>
    <n v="1984"/>
    <s v="000"/>
    <s v="52000"/>
    <s v="3356"/>
    <s v="Costs"/>
    <s v="Admin"/>
    <s v="Admin"/>
    <x v="3"/>
  </r>
  <r>
    <s v="111-52000-3357"/>
    <s v="TM1 - MAR - Central Mkt Match Campaign"/>
    <n v="20000"/>
    <n v="0"/>
    <n v="0"/>
    <s v="111"/>
    <s v="52000"/>
    <s v="3357"/>
    <s v="Costs"/>
    <s v="Matches"/>
    <s v="Ticket Sales"/>
    <x v="3"/>
  </r>
  <r>
    <s v="112-52000-3357"/>
    <s v="TM2 - MAR - Central Mkt Match Campaign"/>
    <n v="5000"/>
    <n v="0"/>
    <n v="0"/>
    <s v="112"/>
    <s v="52000"/>
    <s v="3357"/>
    <s v="Costs"/>
    <s v="Matches"/>
    <s v="Ticket Sales"/>
    <x v="3"/>
  </r>
  <r>
    <s v="141-52000-3357"/>
    <s v="OD1 - MAR - Central Mkt Match Campaign"/>
    <n v="5000"/>
    <n v="0"/>
    <n v="0"/>
    <s v="141"/>
    <s v="52000"/>
    <s v="3357"/>
    <s v="Costs"/>
    <s v="Matches"/>
    <s v="Ticket Sales"/>
    <x v="3"/>
  </r>
  <r>
    <s v="211-52000-3357"/>
    <s v="TT1 - MAR - Central Mkt Match Campaign"/>
    <n v="15000"/>
    <n v="0"/>
    <n v="0"/>
    <s v="211"/>
    <s v="52000"/>
    <s v="3357"/>
    <s v="Costs"/>
    <s v="Matches"/>
    <s v="Ticket Sales"/>
    <x v="3"/>
  </r>
  <r>
    <s v="212-52000-3357"/>
    <s v="TT2 - MAR - Central Mkt Match Campaign"/>
    <n v="15000"/>
    <n v="0"/>
    <n v="0"/>
    <s v="212"/>
    <s v="52000"/>
    <s v="3357"/>
    <s v="Costs"/>
    <s v="Matches"/>
    <s v="Ticket Sales"/>
    <x v="3"/>
  </r>
  <r>
    <s v="213-52000-3357"/>
    <s v="TT3 - MAR - Central Mkt Match Campaign"/>
    <n v="15000"/>
    <n v="0"/>
    <n v="0"/>
    <s v="213"/>
    <s v="52000"/>
    <s v="3357"/>
    <s v="Costs"/>
    <s v="Matches"/>
    <s v="Ticket Sales"/>
    <x v="3"/>
  </r>
  <r>
    <s v="214-52000-3357"/>
    <s v="TT4 - MAR - Central Mkt Match Campaign"/>
    <n v="15000"/>
    <n v="0"/>
    <n v="0"/>
    <s v="214"/>
    <s v="52000"/>
    <s v="3357"/>
    <s v="Costs"/>
    <s v="Matches"/>
    <s v="Ticket Sales"/>
    <x v="3"/>
  </r>
  <r>
    <s v="215-52000-3357"/>
    <s v="TT5 - MAR - Central Mkt Match Campaign"/>
    <n v="15000"/>
    <n v="0"/>
    <n v="0"/>
    <s v="215"/>
    <s v="52000"/>
    <s v="3357"/>
    <s v="Costs"/>
    <s v="Matches"/>
    <s v="Ticket Sales"/>
    <x v="3"/>
  </r>
  <r>
    <s v="000-52000-3358"/>
    <s v="NMA - MAR - Central Mkt Ballot"/>
    <n v="20000"/>
    <n v="20000"/>
    <n v="0"/>
    <s v="000"/>
    <s v="52000"/>
    <s v="3358"/>
    <s v="Costs"/>
    <s v="Admin"/>
    <s v="Admin"/>
    <x v="3"/>
  </r>
  <r>
    <s v="000-55000-3359"/>
    <s v="NMA - FTW - Central Mkt FTW"/>
    <n v="5000"/>
    <n v="10599"/>
    <n v="0"/>
    <s v="000"/>
    <s v="55000"/>
    <s v="3359"/>
    <s v="Costs"/>
    <s v="Other Income"/>
    <s v="Other Income"/>
    <x v="3"/>
  </r>
  <r>
    <s v="000-67000-3370"/>
    <s v="NMA - COM - Community Cricket"/>
    <n v="18000"/>
    <n v="10000"/>
    <n v="5938"/>
    <s v="000"/>
    <s v="67000"/>
    <s v="3370"/>
    <s v="Costs"/>
    <s v="Admin"/>
    <s v="Admin"/>
    <x v="3"/>
  </r>
  <r>
    <s v="000-67000-3371"/>
    <s v="NMA - COM - Community Education"/>
    <n v="9000"/>
    <n v="4000"/>
    <n v="-1142"/>
    <s v="000"/>
    <s v="67000"/>
    <s v="3371"/>
    <s v="Costs"/>
    <s v="Admin"/>
    <s v="Admin"/>
    <x v="3"/>
  </r>
  <r>
    <s v="000-67000-3372"/>
    <s v="NMA - COM - Community Employment"/>
    <n v="8000"/>
    <n v="10000"/>
    <n v="228"/>
    <s v="000"/>
    <s v="67000"/>
    <s v="3372"/>
    <s v="Costs"/>
    <s v="Admin"/>
    <s v="Admin"/>
    <x v="3"/>
  </r>
  <r>
    <s v="000-67000-3373"/>
    <s v="NMA - COM - Community Health"/>
    <n v="9500"/>
    <n v="9750"/>
    <n v="833"/>
    <s v="000"/>
    <s v="67000"/>
    <s v="3373"/>
    <s v="Costs"/>
    <s v="Admin"/>
    <s v="Admin"/>
    <x v="3"/>
  </r>
  <r>
    <s v="000-67000-3374"/>
    <s v="NMA - COM - Community Volunteering"/>
    <n v="4000"/>
    <n v="3000"/>
    <n v="0"/>
    <s v="000"/>
    <s v="67000"/>
    <s v="3374"/>
    <s v="Costs"/>
    <s v="Admin"/>
    <s v="Admin"/>
    <x v="3"/>
  </r>
  <r>
    <s v="000-67000-3375"/>
    <s v="NMA - COM - Community Other"/>
    <n v="7000"/>
    <n v="5000"/>
    <n v="0"/>
    <s v="000"/>
    <s v="67000"/>
    <s v="3375"/>
    <s v="Costs"/>
    <s v="Admin"/>
    <s v="Admin"/>
    <x v="3"/>
  </r>
  <r>
    <s v="000-70000-3376"/>
    <s v="NMA - EST - Local Residents Liaison"/>
    <n v="2000"/>
    <n v="2000"/>
    <n v="100"/>
    <s v="000"/>
    <s v="70000"/>
    <s v="3376"/>
    <s v="Costs"/>
    <s v="Maintenance"/>
    <s v="Maintenance"/>
    <x v="3"/>
  </r>
  <r>
    <s v="000-10000-3390"/>
    <s v="NMA - BOA - Donations UK"/>
    <n v="0"/>
    <n v="1000"/>
    <n v="25"/>
    <s v="000"/>
    <s v="10000"/>
    <s v="3390"/>
    <s v="Costs"/>
    <s v="Admin"/>
    <s v="Admin"/>
    <x v="3"/>
  </r>
  <r>
    <s v="000-49000-3390"/>
    <s v="NMA - CEV - Donations UK"/>
    <n v="0"/>
    <n v="250"/>
    <n v="0"/>
    <s v="000"/>
    <s v="49000"/>
    <s v="3390"/>
    <s v="Costs"/>
    <s v="Catering "/>
    <s v="Events"/>
    <x v="3"/>
  </r>
  <r>
    <s v="000-55000-3390"/>
    <s v="NMA - FTW - Donations UK"/>
    <n v="2657"/>
    <n v="23530"/>
    <n v="0"/>
    <s v="000"/>
    <s v="55000"/>
    <s v="3390"/>
    <s v="Costs"/>
    <s v="Other Income"/>
    <s v="Other Income"/>
    <x v="3"/>
  </r>
  <r>
    <s v="000-61000-3390"/>
    <s v="NMA - DEV - Donations UK"/>
    <n v="55000"/>
    <n v="55000"/>
    <n v="58130"/>
    <s v="000"/>
    <s v="61000"/>
    <s v="3390"/>
    <s v="Costs"/>
    <s v="Cricket"/>
    <s v="Cricket"/>
    <x v="3"/>
  </r>
  <r>
    <s v="000-91000-3390"/>
    <s v="NMA - CFI - Donations UK"/>
    <n v="0"/>
    <n v="0"/>
    <n v="350"/>
    <s v="000"/>
    <s v="91000"/>
    <s v="3390"/>
    <s v="Costs"/>
    <s v="Admin"/>
    <s v="Admin"/>
    <x v="3"/>
  </r>
  <r>
    <s v="000-82000-3400"/>
    <s v="NMA - LEG - Claims &amp; Settlements"/>
    <n v="0"/>
    <n v="0"/>
    <n v="350"/>
    <s v="000"/>
    <s v="82000"/>
    <s v="3400"/>
    <s v="Costs"/>
    <s v="Admin"/>
    <s v="Admin"/>
    <x v="3"/>
  </r>
  <r>
    <s v="000-90000-3402"/>
    <s v="NMA - FIN - Pension Protection Fund Levy"/>
    <n v="45000"/>
    <n v="45000"/>
    <n v="42005"/>
    <s v="000"/>
    <s v="90000"/>
    <s v="3402"/>
    <s v="Costs"/>
    <s v="Admin"/>
    <s v="Admin"/>
    <x v="3"/>
  </r>
  <r>
    <s v="000-41000-3403"/>
    <s v="NMA - BAR - Legal Licences"/>
    <n v="5500"/>
    <n v="4350"/>
    <n v="1750"/>
    <s v="000"/>
    <s v="41000"/>
    <s v="3403"/>
    <s v="Costs"/>
    <s v="Catering "/>
    <s v="Matches"/>
    <x v="3"/>
  </r>
  <r>
    <s v="000-42000-3403"/>
    <s v="NMA - SRD - Legal Licences"/>
    <n v="12500"/>
    <n v="9053"/>
    <n v="700"/>
    <s v="000"/>
    <s v="42000"/>
    <s v="3403"/>
    <s v="Costs"/>
    <s v="Catering "/>
    <s v="Matches"/>
    <x v="3"/>
  </r>
  <r>
    <s v="000-44000-3403"/>
    <s v="NMA - LTA - Legal Licences"/>
    <n v="3040"/>
    <n v="398"/>
    <n v="2355"/>
    <s v="000"/>
    <s v="44000"/>
    <s v="3403"/>
    <s v="Costs"/>
    <s v="Catering "/>
    <s v="Tavern"/>
    <x v="3"/>
  </r>
  <r>
    <s v="000-46000-3403"/>
    <s v="NMA - EVE - Legal Licences"/>
    <n v="20000"/>
    <n v="-7302"/>
    <n v="13839"/>
    <s v="000"/>
    <s v="46000"/>
    <s v="3403"/>
    <s v="Costs"/>
    <s v="Catering "/>
    <s v="Events"/>
    <x v="3"/>
  </r>
  <r>
    <s v="000-82000-3403"/>
    <s v="NMA - LEG - Legal Licenses"/>
    <n v="45000"/>
    <n v="-12384"/>
    <n v="-18378"/>
    <s v="000"/>
    <s v="82000"/>
    <s v="3403"/>
    <s v="Costs"/>
    <s v="Admin"/>
    <s v="Admin"/>
    <x v="3"/>
  </r>
  <r>
    <s v="111-82000-3403"/>
    <s v="TM1 - LEG - Legal Licenses"/>
    <n v="0"/>
    <n v="2000"/>
    <n v="0"/>
    <s v="111"/>
    <s v="82000"/>
    <s v="3403"/>
    <s v="Costs"/>
    <s v="Matches"/>
    <s v="Ticket Sales"/>
    <x v="3"/>
  </r>
  <r>
    <s v="112-82000-3403"/>
    <s v="TM2 - LEG - Legal Licenses"/>
    <n v="0"/>
    <n v="10000"/>
    <n v="0"/>
    <s v="112"/>
    <s v="82000"/>
    <s v="3403"/>
    <s v="Costs"/>
    <s v="Matches"/>
    <s v="Ticket Sales"/>
    <x v="3"/>
  </r>
  <r>
    <s v="141-82000-3403"/>
    <s v="OD1 - LEG - Legal Licenses"/>
    <n v="0"/>
    <n v="2000"/>
    <n v="0"/>
    <s v="141"/>
    <s v="82000"/>
    <s v="3403"/>
    <s v="Costs"/>
    <s v="Matches"/>
    <s v="Ticket Sales"/>
    <x v="3"/>
  </r>
  <r>
    <s v="211-82000-3403"/>
    <s v="TT1 - LEG - Legal Licenses"/>
    <n v="0"/>
    <n v="500"/>
    <n v="0"/>
    <s v="211"/>
    <s v="82000"/>
    <s v="3403"/>
    <s v="Costs"/>
    <s v="Matches"/>
    <s v="Ticket Sales"/>
    <x v="3"/>
  </r>
  <r>
    <s v="212-82000-3403"/>
    <s v="TT2 - LEG - Legal Licenses"/>
    <n v="0"/>
    <n v="500"/>
    <n v="0"/>
    <s v="212"/>
    <s v="82000"/>
    <s v="3403"/>
    <s v="Costs"/>
    <s v="Matches"/>
    <s v="Ticket Sales"/>
    <x v="3"/>
  </r>
  <r>
    <s v="213-82000-3403"/>
    <s v="TT3 - LEG - Legal Licenses"/>
    <n v="0"/>
    <n v="500"/>
    <n v="0"/>
    <s v="213"/>
    <s v="82000"/>
    <s v="3403"/>
    <s v="Costs"/>
    <s v="Matches"/>
    <s v="Ticket Sales"/>
    <x v="3"/>
  </r>
  <r>
    <s v="214-82000-3403"/>
    <s v="TT4 - LEG - Legal Licenses"/>
    <n v="0"/>
    <n v="500"/>
    <n v="0"/>
    <s v="214"/>
    <s v="82000"/>
    <s v="3403"/>
    <s v="Costs"/>
    <s v="Matches"/>
    <s v="Ticket Sales"/>
    <x v="3"/>
  </r>
  <r>
    <s v="000-10000-3406"/>
    <s v="NMA - BOA - Pro Fees Legal Fees"/>
    <n v="0"/>
    <n v="7500"/>
    <n v="49832"/>
    <s v="000"/>
    <s v="10000"/>
    <s v="3406"/>
    <s v="Costs"/>
    <s v="Admin"/>
    <s v="Admin"/>
    <x v="3"/>
  </r>
  <r>
    <s v="000-82000-3406"/>
    <s v="NMA - LEG - Pro Fees Legal Fees"/>
    <n v="100000"/>
    <n v="78198"/>
    <n v="71854"/>
    <s v="000"/>
    <s v="82000"/>
    <s v="3406"/>
    <s v="Costs"/>
    <s v="Admin"/>
    <s v="Admin"/>
    <x v="3"/>
  </r>
  <r>
    <s v="000-91000-3406"/>
    <s v="NMA - CFI - Pro Fees Legal Fees"/>
    <n v="0"/>
    <n v="0"/>
    <n v="6000"/>
    <s v="000"/>
    <s v="91000"/>
    <s v="3406"/>
    <s v="Costs"/>
    <s v="Admin"/>
    <s v="Admin"/>
    <x v="3"/>
  </r>
  <r>
    <s v="000-90000-3407"/>
    <s v="NMA - FIN - Pro Fees Pension Legal"/>
    <n v="50000"/>
    <n v="200684"/>
    <n v="24740"/>
    <s v="000"/>
    <s v="90000"/>
    <s v="3407"/>
    <s v="Costs"/>
    <s v="Admin"/>
    <s v="Admin"/>
    <x v="3"/>
  </r>
  <r>
    <s v="000-90000-3430"/>
    <s v="NMA - FIN - Pro Fees Audit"/>
    <n v="95000"/>
    <n v="92190"/>
    <n v="91797"/>
    <s v="000"/>
    <s v="90000"/>
    <s v="3430"/>
    <s v="Costs"/>
    <s v="Admin"/>
    <s v="Admin"/>
    <x v="3"/>
  </r>
  <r>
    <s v="000-90000-3431"/>
    <s v="NMA - FIN - Pro Fees Taxation"/>
    <n v="35000"/>
    <n v="30000"/>
    <n v="33815"/>
    <s v="000"/>
    <s v="90000"/>
    <s v="3431"/>
    <s v="Costs"/>
    <s v="Admin"/>
    <s v="Admin"/>
    <x v="3"/>
  </r>
  <r>
    <s v="000-82000-3434"/>
    <s v="NMA - LEG - Pro Fees Trade Marks Protection"/>
    <n v="11000"/>
    <n v="10865"/>
    <n v="17452"/>
    <s v="000"/>
    <s v="82000"/>
    <s v="3434"/>
    <s v="Costs"/>
    <s v="Admin"/>
    <s v="Admin"/>
    <x v="3"/>
  </r>
  <r>
    <s v="000-10000-3435"/>
    <s v="NMA - BOA - Pro Fees HR Advice"/>
    <n v="0"/>
    <n v="7500"/>
    <n v="0"/>
    <s v="000"/>
    <s v="10000"/>
    <s v="3435"/>
    <s v="Costs"/>
    <s v="Admin"/>
    <s v="Admin"/>
    <x v="3"/>
  </r>
  <r>
    <s v="000-12000-3435"/>
    <s v="NMA - HUM - Pro Fees HR Advice"/>
    <n v="4000"/>
    <n v="14000"/>
    <n v="3216"/>
    <s v="000"/>
    <s v="12000"/>
    <s v="3435"/>
    <s v="Costs"/>
    <s v="Admin"/>
    <s v="Admin"/>
    <x v="3"/>
  </r>
  <r>
    <s v="000-82000-3435"/>
    <s v="NMA - LEG - Pro Fees HR Advice"/>
    <n v="20000"/>
    <n v="17895"/>
    <n v="5107"/>
    <s v="000"/>
    <s v="82000"/>
    <s v="3435"/>
    <s v="Costs"/>
    <s v="Admin"/>
    <s v="Admin"/>
    <x v="3"/>
  </r>
  <r>
    <s v="000-90000-3436"/>
    <s v="NMA - FIN - Pro Fees Pension Consultancy"/>
    <n v="50000"/>
    <n v="197252"/>
    <n v="61660"/>
    <s v="000"/>
    <s v="90000"/>
    <s v="3436"/>
    <s v="Costs"/>
    <s v="Admin"/>
    <s v="Admin"/>
    <x v="3"/>
  </r>
  <r>
    <s v="000-70000-3437"/>
    <s v="NMA - EST - Pro Fees Property Advice"/>
    <n v="80000"/>
    <n v="30000"/>
    <n v="109270"/>
    <s v="000"/>
    <s v="70000"/>
    <s v="3437"/>
    <s v="Costs"/>
    <s v="Maintenance"/>
    <s v="Maintenance"/>
    <x v="3"/>
  </r>
  <r>
    <s v="000-82000-3437"/>
    <s v="NMA - LEG - Pro Fees Property Advice"/>
    <n v="29000"/>
    <n v="26507"/>
    <n v="40653"/>
    <s v="000"/>
    <s v="82000"/>
    <s v="3437"/>
    <s v="Costs"/>
    <s v="Admin"/>
    <s v="Admin"/>
    <x v="3"/>
  </r>
  <r>
    <s v="000-91000-3437"/>
    <s v="NMA - CFI - Pro Fees Property Advice"/>
    <n v="0"/>
    <n v="0"/>
    <n v="-2250"/>
    <s v="000"/>
    <s v="91000"/>
    <s v="3437"/>
    <s v="Costs"/>
    <s v="Admin"/>
    <s v="Admin"/>
    <x v="3"/>
  </r>
  <r>
    <s v="000-30000-3439"/>
    <s v="NMA - GSO - Pro Fees Other Consultancy"/>
    <n v="7800"/>
    <n v="9007"/>
    <n v="12338"/>
    <s v="000"/>
    <s v="30000"/>
    <s v="3439"/>
    <s v="Costs"/>
    <s v="Admin"/>
    <s v="Admin"/>
    <x v="3"/>
  </r>
  <r>
    <s v="000-42000-3439"/>
    <s v="NMA - SRD - Pro Fees Other Consultancy"/>
    <n v="5000"/>
    <n v="1400"/>
    <n v="500"/>
    <s v="000"/>
    <s v="42000"/>
    <s v="3439"/>
    <s v="Costs"/>
    <s v="Catering "/>
    <s v="Matches"/>
    <x v="3"/>
  </r>
  <r>
    <s v="000-66000-3439"/>
    <s v="NMA - GRO - Pro Fees Other Consultancy"/>
    <n v="2050"/>
    <n v="2050"/>
    <n v="870"/>
    <s v="000"/>
    <s v="66000"/>
    <s v="3439"/>
    <s v="Costs"/>
    <s v="Cricket"/>
    <s v="Cricket"/>
    <x v="3"/>
  </r>
  <r>
    <s v="000-70000-3439"/>
    <s v="NMA - EST - Pro Fees Other Consultancy"/>
    <n v="5000"/>
    <n v="5000"/>
    <n v="21557"/>
    <s v="000"/>
    <s v="70000"/>
    <s v="3439"/>
    <s v="Costs"/>
    <s v="Maintenance"/>
    <s v="Maintenance"/>
    <x v="3"/>
  </r>
  <r>
    <s v="000-80000-3439"/>
    <s v="NMA - HER - Pro Fees Other Consultancy"/>
    <n v="2500"/>
    <n v="2000"/>
    <n v="0"/>
    <s v="000"/>
    <s v="80000"/>
    <s v="3439"/>
    <s v="Costs"/>
    <s v="Heritage"/>
    <s v="Heritage"/>
    <x v="3"/>
  </r>
  <r>
    <s v="000-90000-3439"/>
    <s v="NMA - FIN - Pro Fees Other Consultancy"/>
    <n v="0"/>
    <n v="5000"/>
    <n v="2500"/>
    <s v="000"/>
    <s v="90000"/>
    <s v="3439"/>
    <s v="Costs"/>
    <s v="Admin"/>
    <s v="Admin"/>
    <x v="3"/>
  </r>
  <r>
    <s v="000-28000-3600"/>
    <s v="NMA - PAV - Catering Service Cost"/>
    <n v="4524"/>
    <n v="2956"/>
    <n v="1423"/>
    <s v="000"/>
    <s v="28000"/>
    <s v="3600"/>
    <s v="Costs"/>
    <s v="Admin"/>
    <s v="Admin"/>
    <x v="3"/>
  </r>
  <r>
    <s v="000-41000-3600"/>
    <s v="NMA - BAR - Catering Service Cost"/>
    <n v="38500"/>
    <n v="33497"/>
    <n v="0"/>
    <s v="000"/>
    <s v="41000"/>
    <s v="3600"/>
    <s v="Costs"/>
    <s v="Catering "/>
    <s v="Matches"/>
    <x v="3"/>
  </r>
  <r>
    <s v="000-42000-3600"/>
    <s v="NMA - SRD - Catering Service Cost"/>
    <n v="24000"/>
    <n v="19018"/>
    <n v="674"/>
    <s v="000"/>
    <s v="42000"/>
    <s v="3600"/>
    <s v="Costs"/>
    <s v="Catering "/>
    <s v="Matches"/>
    <x v="3"/>
  </r>
  <r>
    <s v="000-43000-3600"/>
    <s v="NMA - HOS - Catering Service Cost"/>
    <n v="3400"/>
    <n v="1581"/>
    <n v="95"/>
    <s v="000"/>
    <s v="43000"/>
    <s v="3600"/>
    <s v="Costs"/>
    <s v="Matches"/>
    <s v="Hospitality"/>
    <x v="3"/>
  </r>
  <r>
    <s v="000-44000-3600"/>
    <s v="NMA - LTA - Catering Service Cost"/>
    <n v="3950"/>
    <n v="4042"/>
    <n v="1340"/>
    <s v="000"/>
    <s v="44000"/>
    <s v="3600"/>
    <s v="Costs"/>
    <s v="Catering "/>
    <s v="Tavern"/>
    <x v="3"/>
  </r>
  <r>
    <s v="000-46000-3600"/>
    <s v="NMA - EVE - Catering Service Cost"/>
    <n v="34000"/>
    <n v="20728"/>
    <n v="4553"/>
    <s v="000"/>
    <s v="46000"/>
    <s v="3600"/>
    <s v="Costs"/>
    <s v="Catering "/>
    <s v="Events"/>
    <x v="3"/>
  </r>
  <r>
    <s v="000-47000-3600"/>
    <s v="NMA - PDR - Catering Service Cost"/>
    <n v="1080"/>
    <n v="788"/>
    <n v="612"/>
    <s v="000"/>
    <s v="47000"/>
    <s v="3600"/>
    <s v="Costs"/>
    <s v="PDR"/>
    <s v="PDR"/>
    <x v="3"/>
  </r>
  <r>
    <s v="000-41000-3601"/>
    <s v="NMA - BAR - Catering Disposables &amp; Reuseables"/>
    <n v="150000"/>
    <n v="168598"/>
    <n v="2341"/>
    <s v="000"/>
    <s v="41000"/>
    <s v="3601"/>
    <s v="Costs"/>
    <s v="Catering "/>
    <s v="Matches"/>
    <x v="3"/>
  </r>
  <r>
    <s v="000-42000-3601"/>
    <s v="NMA - SRD - Catering Disposables &amp; Reuseables"/>
    <n v="34000"/>
    <n v="11078"/>
    <n v="0"/>
    <s v="000"/>
    <s v="42000"/>
    <s v="3601"/>
    <s v="Costs"/>
    <s v="Catering "/>
    <s v="Matches"/>
    <x v="3"/>
  </r>
  <r>
    <s v="000-43000-3601"/>
    <s v="NMA - HOS - Catering Disposables &amp; Reuseables"/>
    <n v="5400"/>
    <n v="4273"/>
    <n v="0"/>
    <s v="000"/>
    <s v="43000"/>
    <s v="3601"/>
    <s v="Costs"/>
    <s v="Matches"/>
    <s v="Hospitality"/>
    <x v="3"/>
  </r>
  <r>
    <s v="000-44000-3601"/>
    <s v="NMA - LTA - Catering Disposables &amp; Reuseables"/>
    <n v="4200"/>
    <n v="2088"/>
    <n v="463"/>
    <s v="000"/>
    <s v="44000"/>
    <s v="3601"/>
    <s v="Costs"/>
    <s v="Catering "/>
    <s v="Tavern"/>
    <x v="3"/>
  </r>
  <r>
    <s v="000-45000-3601"/>
    <s v="NMA - ICB - Catering Disposables &amp; Reuseables"/>
    <n v="1653"/>
    <n v="0"/>
    <n v="579"/>
    <s v="000"/>
    <s v="45000"/>
    <s v="3601"/>
    <s v="Costs"/>
    <s v="Catering "/>
    <s v="ICC Bar"/>
    <x v="3"/>
  </r>
  <r>
    <s v="000-46000-3601"/>
    <s v="NMA - EVE - Catering Disposables &amp; Reuseables"/>
    <n v="10850"/>
    <n v="7507"/>
    <n v="3004"/>
    <s v="000"/>
    <s v="46000"/>
    <s v="3601"/>
    <s v="Costs"/>
    <s v="Catering "/>
    <s v="Events"/>
    <x v="3"/>
  </r>
  <r>
    <s v="000-47000-3601"/>
    <s v="NMA - PDR - Catering Disposables &amp; Reuseables"/>
    <n v="300"/>
    <n v="100"/>
    <n v="227"/>
    <s v="000"/>
    <s v="47000"/>
    <s v="3601"/>
    <s v="Costs"/>
    <s v="PDR"/>
    <s v="PDR"/>
    <x v="3"/>
  </r>
  <r>
    <s v="000-48000-3601"/>
    <s v="NMA - CAN - Catering Disposables &amp; Reuseables"/>
    <n v="2928"/>
    <n v="6524"/>
    <n v="714"/>
    <s v="000"/>
    <s v="48000"/>
    <s v="3601"/>
    <s v="Costs"/>
    <s v="Catering "/>
    <s v="Events"/>
    <x v="3"/>
  </r>
  <r>
    <s v="000-41000-3602"/>
    <s v="NMA - BAR - Catering Equipment Hire"/>
    <n v="39000"/>
    <n v="43423"/>
    <n v="1444"/>
    <s v="000"/>
    <s v="41000"/>
    <s v="3602"/>
    <s v="Costs"/>
    <s v="Catering "/>
    <s v="Matches"/>
    <x v="3"/>
  </r>
  <r>
    <s v="000-42000-3602"/>
    <s v="NMA - SRD - Catering Equipment Hire"/>
    <n v="28000"/>
    <n v="22910"/>
    <n v="0"/>
    <s v="000"/>
    <s v="42000"/>
    <s v="3602"/>
    <s v="Costs"/>
    <s v="Catering "/>
    <s v="Matches"/>
    <x v="3"/>
  </r>
  <r>
    <s v="000-43000-3602"/>
    <s v="NMA - HOS - Catering Equipment Hire"/>
    <n v="6600"/>
    <n v="3400"/>
    <n v="0"/>
    <s v="000"/>
    <s v="43000"/>
    <s v="3602"/>
    <s v="Costs"/>
    <s v="Matches"/>
    <s v="Hospitality"/>
    <x v="3"/>
  </r>
  <r>
    <s v="000-45000-3602"/>
    <s v="NMA - ICB - Catering Equipment Hire"/>
    <n v="6600"/>
    <n v="3397"/>
    <n v="5039"/>
    <s v="000"/>
    <s v="45000"/>
    <s v="3602"/>
    <s v="Costs"/>
    <s v="Catering "/>
    <s v="ICC Bar"/>
    <x v="3"/>
  </r>
  <r>
    <s v="000-46000-3602"/>
    <s v="NMA - EVE - Catering Equipment Hire"/>
    <n v="1000"/>
    <n v="1000"/>
    <n v="1644"/>
    <s v="000"/>
    <s v="46000"/>
    <s v="3602"/>
    <s v="Costs"/>
    <s v="Catering "/>
    <s v="Events"/>
    <x v="3"/>
  </r>
  <r>
    <s v="000-48000-3602"/>
    <s v="NMA - CAN - Catering Equipment Hire"/>
    <n v="0"/>
    <n v="3360"/>
    <n v="0"/>
    <s v="000"/>
    <s v="48000"/>
    <s v="3602"/>
    <s v="Costs"/>
    <s v="Catering "/>
    <s v="Events"/>
    <x v="3"/>
  </r>
  <r>
    <s v="000-90000-3602"/>
    <s v="NMA - FIN - Catering Equipment Hire"/>
    <n v="0"/>
    <n v="0"/>
    <n v="3200"/>
    <s v="000"/>
    <s v="90000"/>
    <s v="3602"/>
    <s v="Costs"/>
    <s v="Admin"/>
    <s v="Admin"/>
    <x v="3"/>
  </r>
  <r>
    <s v="000-41000-3603"/>
    <s v="NMA - BAR - Catering Equipment Losses"/>
    <n v="0"/>
    <n v="20"/>
    <n v="0"/>
    <s v="000"/>
    <s v="41000"/>
    <s v="3603"/>
    <s v="Costs"/>
    <s v="Catering "/>
    <s v="Matches"/>
    <x v="3"/>
  </r>
  <r>
    <s v="000-28000-3604"/>
    <s v="NMA - PAV - Theming &amp; Flowers"/>
    <n v="10950"/>
    <n v="0"/>
    <n v="110"/>
    <s v="000"/>
    <s v="28000"/>
    <s v="3604"/>
    <s v="Costs"/>
    <s v="Admin"/>
    <s v="Admin"/>
    <x v="3"/>
  </r>
  <r>
    <s v="000-42000-3604"/>
    <s v="NMA - SRD - Theming &amp; Flowers"/>
    <n v="31000"/>
    <n v="51983"/>
    <n v="0"/>
    <s v="000"/>
    <s v="42000"/>
    <s v="3604"/>
    <s v="Costs"/>
    <s v="Catering "/>
    <s v="Matches"/>
    <x v="3"/>
  </r>
  <r>
    <s v="000-43000-3604"/>
    <s v="NMA - HOS - Theming &amp; Flowers"/>
    <n v="220000"/>
    <n v="136696"/>
    <n v="0"/>
    <s v="000"/>
    <s v="43000"/>
    <s v="3604"/>
    <s v="Costs"/>
    <s v="Matches"/>
    <s v="Hospitality"/>
    <x v="3"/>
  </r>
  <r>
    <s v="000-41000-3605"/>
    <s v="NMA - BAR - Menu Tastings"/>
    <n v="1000"/>
    <n v="1062"/>
    <n v="0"/>
    <s v="000"/>
    <s v="41000"/>
    <s v="3605"/>
    <s v="Costs"/>
    <s v="Catering "/>
    <s v="Matches"/>
    <x v="3"/>
  </r>
  <r>
    <s v="000-42000-3605"/>
    <s v="NMA - SRD - Menu Tastings"/>
    <n v="20000"/>
    <n v="5830"/>
    <n v="10774"/>
    <s v="000"/>
    <s v="42000"/>
    <s v="3605"/>
    <s v="Costs"/>
    <s v="Catering "/>
    <s v="Matches"/>
    <x v="3"/>
  </r>
  <r>
    <s v="000-43000-3605"/>
    <s v="NMA - HOS - Menu Tastings"/>
    <n v="2000"/>
    <n v="0"/>
    <n v="2649"/>
    <s v="000"/>
    <s v="43000"/>
    <s v="3605"/>
    <s v="Costs"/>
    <s v="Matches"/>
    <s v="Hospitality"/>
    <x v="3"/>
  </r>
  <r>
    <s v="000-44000-3605"/>
    <s v="NMA - LTA - Menu Tastings"/>
    <n v="400"/>
    <n v="456"/>
    <n v="0"/>
    <s v="000"/>
    <s v="44000"/>
    <s v="3605"/>
    <s v="Costs"/>
    <s v="Catering "/>
    <s v="Tavern"/>
    <x v="3"/>
  </r>
  <r>
    <s v="000-46000-3605"/>
    <s v="NMA - EVE - Menu Tastings"/>
    <n v="1600"/>
    <n v="0"/>
    <n v="0"/>
    <s v="000"/>
    <s v="46000"/>
    <s v="3605"/>
    <s v="Costs"/>
    <s v="Catering "/>
    <s v="Events"/>
    <x v="3"/>
  </r>
  <r>
    <s v="000-43000-3606"/>
    <s v="NMA - HOS - Guest Speakers"/>
    <n v="39000"/>
    <n v="36000"/>
    <n v="0"/>
    <s v="000"/>
    <s v="43000"/>
    <s v="3606"/>
    <s v="Costs"/>
    <s v="Matches"/>
    <s v="Hospitality"/>
    <x v="3"/>
  </r>
  <r>
    <s v="000-41000-3607"/>
    <s v="NMA - BAR - Temporary Catering Structures"/>
    <n v="99000"/>
    <n v="92500"/>
    <n v="78282"/>
    <s v="000"/>
    <s v="41000"/>
    <s v="3607"/>
    <s v="Costs"/>
    <s v="Catering "/>
    <s v="Matches"/>
    <x v="3"/>
  </r>
  <r>
    <s v="000-43000-3607"/>
    <s v="NMA - HOS - Temporary Catering Structures"/>
    <n v="99000"/>
    <n v="92500"/>
    <n v="86131"/>
    <s v="000"/>
    <s v="43000"/>
    <s v="3607"/>
    <s v="Costs"/>
    <s v="Matches"/>
    <s v="Hospitality"/>
    <x v="3"/>
  </r>
  <r>
    <s v="000-48000-3607"/>
    <s v="NMA - CAN - Temporary Catering Structures"/>
    <n v="60454"/>
    <n v="62000"/>
    <n v="308"/>
    <s v="000"/>
    <s v="48000"/>
    <s v="3607"/>
    <s v="Costs"/>
    <s v="Catering "/>
    <s v="Events"/>
    <x v="3"/>
  </r>
  <r>
    <s v="000-28000-3609"/>
    <s v="NMA - PAV - Linen, Laundry &amp; Dry Cleaning"/>
    <n v="3150"/>
    <n v="2909"/>
    <n v="166"/>
    <s v="000"/>
    <s v="28000"/>
    <s v="3609"/>
    <s v="Costs"/>
    <s v="Admin"/>
    <s v="Admin"/>
    <x v="3"/>
  </r>
  <r>
    <s v="111-28000-3609"/>
    <s v="TM1 - PAV - Linen, Laundry &amp; Dry Cleaning"/>
    <n v="0"/>
    <n v="302"/>
    <n v="0"/>
    <s v="111"/>
    <s v="28000"/>
    <s v="3609"/>
    <s v="Costs"/>
    <s v="Matches"/>
    <s v="Ticket Sales"/>
    <x v="3"/>
  </r>
  <r>
    <s v="000-29000-3609"/>
    <s v="NMA - STE - Linen, Laundry &amp; Dry Cleaning"/>
    <n v="0"/>
    <n v="26"/>
    <n v="0"/>
    <s v="000"/>
    <s v="29000"/>
    <s v="3609"/>
    <s v="Costs"/>
    <s v="Admin"/>
    <s v="Admin"/>
    <x v="3"/>
  </r>
  <r>
    <s v="000-41000-3609"/>
    <s v="NMA - BAR - Linen, Laundry &amp; Dry Cleaning"/>
    <n v="31000"/>
    <n v="23151"/>
    <n v="0"/>
    <s v="000"/>
    <s v="41000"/>
    <s v="3609"/>
    <s v="Costs"/>
    <s v="Catering "/>
    <s v="Matches"/>
    <x v="3"/>
  </r>
  <r>
    <s v="000-42000-3609"/>
    <s v="NMA - SRD - Linen, Laundry &amp; Dry Cleaning"/>
    <n v="34500"/>
    <n v="27790"/>
    <n v="0"/>
    <s v="000"/>
    <s v="42000"/>
    <s v="3609"/>
    <s v="Costs"/>
    <s v="Catering "/>
    <s v="Matches"/>
    <x v="3"/>
  </r>
  <r>
    <s v="000-43000-3609"/>
    <s v="NMA - HOS - Linen, Laundry &amp; Dry Cleaning"/>
    <n v="7162"/>
    <n v="3820"/>
    <n v="0"/>
    <s v="000"/>
    <s v="43000"/>
    <s v="3609"/>
    <s v="Costs"/>
    <s v="Matches"/>
    <s v="Hospitality"/>
    <x v="3"/>
  </r>
  <r>
    <s v="000-44000-3609"/>
    <s v="NMA - LTA - Linen, Laundry &amp; Dry Cleaning"/>
    <n v="3000"/>
    <n v="1150"/>
    <n v="785"/>
    <s v="000"/>
    <s v="44000"/>
    <s v="3609"/>
    <s v="Costs"/>
    <s v="Catering "/>
    <s v="Tavern"/>
    <x v="3"/>
  </r>
  <r>
    <s v="000-45000-3609"/>
    <s v="NMA - ICB - Linen, Laundry &amp; Dry Cleaning"/>
    <n v="605"/>
    <n v="0"/>
    <n v="118"/>
    <s v="000"/>
    <s v="45000"/>
    <s v="3609"/>
    <s v="Costs"/>
    <s v="Catering "/>
    <s v="ICC Bar"/>
    <x v="3"/>
  </r>
  <r>
    <s v="000-46000-3609"/>
    <s v="NMA - EVE - Linen, Laundry &amp; Dry Cleaning"/>
    <n v="54250"/>
    <n v="20858"/>
    <n v="12374"/>
    <s v="000"/>
    <s v="46000"/>
    <s v="3609"/>
    <s v="Costs"/>
    <s v="Catering "/>
    <s v="Events"/>
    <x v="3"/>
  </r>
  <r>
    <s v="000-47000-3609"/>
    <s v="NMA - PDR - Linen, Laundry &amp; Dry Cleaning"/>
    <n v="5137"/>
    <n v="1131"/>
    <n v="1256"/>
    <s v="000"/>
    <s v="47000"/>
    <s v="3609"/>
    <s v="Costs"/>
    <s v="PDR"/>
    <s v="PDR"/>
    <x v="3"/>
  </r>
  <r>
    <s v="000-48000-3609"/>
    <s v="NMA - CAN - Linen, Laundry &amp; Dry Cleaning"/>
    <n v="3765"/>
    <n v="1910"/>
    <n v="360"/>
    <s v="000"/>
    <s v="48000"/>
    <s v="3609"/>
    <s v="Costs"/>
    <s v="Catering "/>
    <s v="Events"/>
    <x v="3"/>
  </r>
  <r>
    <s v="000-49000-3609"/>
    <s v="NMA - CEV - Linen, Laundry &amp; Dry Cleaning"/>
    <n v="4150"/>
    <n v="1760"/>
    <n v="1355"/>
    <s v="000"/>
    <s v="49000"/>
    <s v="3609"/>
    <s v="Costs"/>
    <s v="Catering "/>
    <s v="Events"/>
    <x v="3"/>
  </r>
  <r>
    <s v="000-51000-3609"/>
    <s v="NMA - TOU - Linen, Laundry &amp; Dry Cleaning"/>
    <n v="0"/>
    <n v="0"/>
    <n v="132"/>
    <s v="000"/>
    <s v="51000"/>
    <s v="3609"/>
    <s v="Costs"/>
    <s v="Tours"/>
    <s v="Tours"/>
    <x v="3"/>
  </r>
  <r>
    <s v="000-68000-3609"/>
    <s v="NMA - TSQ - Linen, Laundry &amp; Dry Cleaning"/>
    <n v="9000"/>
    <n v="1000"/>
    <n v="1483"/>
    <s v="000"/>
    <s v="68000"/>
    <s v="3609"/>
    <s v="Costs"/>
    <s v="Tennis"/>
    <s v="Tennis"/>
    <x v="3"/>
  </r>
  <r>
    <s v="111-49000-3700"/>
    <s v="TM1 - CEV - Catering Official Guests"/>
    <n v="7500"/>
    <n v="3219"/>
    <n v="0"/>
    <s v="111"/>
    <s v="49000"/>
    <s v="3700"/>
    <s v="Costs"/>
    <s v="Catering "/>
    <s v="Matches"/>
    <x v="3"/>
  </r>
  <r>
    <s v="112-49000-3700"/>
    <s v="TM2 - CEV - Catering Official Guests"/>
    <n v="7500"/>
    <n v="6951"/>
    <n v="0"/>
    <s v="112"/>
    <s v="49000"/>
    <s v="3700"/>
    <s v="Costs"/>
    <s v="Catering "/>
    <s v="Matches"/>
    <x v="3"/>
  </r>
  <r>
    <s v="141-49000-3700"/>
    <s v="OD1 - CEV - Catering Official Guests"/>
    <n v="1875"/>
    <n v="3940"/>
    <n v="0"/>
    <s v="141"/>
    <s v="49000"/>
    <s v="3700"/>
    <s v="Costs"/>
    <s v="Catering "/>
    <s v="Matches"/>
    <x v="3"/>
  </r>
  <r>
    <s v="310-49000-3700"/>
    <s v="OMG - CEV - Catering Official Guests"/>
    <n v="14686"/>
    <n v="3842"/>
    <n v="160"/>
    <s v="310"/>
    <s v="49000"/>
    <s v="3700"/>
    <s v="Costs"/>
    <s v="Catering "/>
    <s v="Matches"/>
    <x v="3"/>
  </r>
  <r>
    <s v="000-49000-3701"/>
    <s v="NMA - CEV - Catering Players &amp; Umpires"/>
    <n v="0"/>
    <n v="1176"/>
    <n v="0"/>
    <s v="000"/>
    <s v="49000"/>
    <s v="3701"/>
    <s v="Costs"/>
    <s v="Catering "/>
    <s v="Events"/>
    <x v="3"/>
  </r>
  <r>
    <s v="111-49000-3701"/>
    <s v="TM1 - CEV - Catering Players &amp; Umpires"/>
    <n v="17570"/>
    <n v="22816"/>
    <n v="0"/>
    <s v="111"/>
    <s v="49000"/>
    <s v="3701"/>
    <s v="Costs"/>
    <s v="Catering "/>
    <s v="Matches"/>
    <x v="3"/>
  </r>
  <r>
    <s v="112-49000-3701"/>
    <s v="TM2 - CEV - Catering Players &amp; Umpires"/>
    <n v="17570"/>
    <n v="8960"/>
    <n v="0"/>
    <s v="112"/>
    <s v="49000"/>
    <s v="3701"/>
    <s v="Costs"/>
    <s v="Catering "/>
    <s v="Matches"/>
    <x v="3"/>
  </r>
  <r>
    <s v="141-49000-3701"/>
    <s v="OD1 - CEV - Catering Players &amp; Umpires"/>
    <n v="5080"/>
    <n v="3337"/>
    <n v="0"/>
    <s v="141"/>
    <s v="49000"/>
    <s v="3701"/>
    <s v="Costs"/>
    <s v="Catering "/>
    <s v="Matches"/>
    <x v="3"/>
  </r>
  <r>
    <s v="310-49000-3701"/>
    <s v="OMG - CEV - Catering Players &amp; Umpires"/>
    <n v="22750"/>
    <n v="3373"/>
    <n v="5475"/>
    <s v="310"/>
    <s v="49000"/>
    <s v="3701"/>
    <s v="Costs"/>
    <s v="Catering "/>
    <s v="Matches"/>
    <x v="3"/>
  </r>
  <r>
    <s v="501-49000-3701"/>
    <s v="HU1 - CEV - Catering Players &amp; Umpires"/>
    <n v="1050"/>
    <n v="0"/>
    <n v="0"/>
    <s v="501"/>
    <s v="49000"/>
    <s v="3701"/>
    <s v="Costs"/>
    <s v="Catering "/>
    <s v="Matches"/>
    <x v="3"/>
  </r>
  <r>
    <s v="502-49000-3701"/>
    <s v="HU2 - CEV - Catering Players &amp; Umpires"/>
    <n v="1050"/>
    <n v="0"/>
    <n v="0"/>
    <s v="502"/>
    <s v="49000"/>
    <s v="3701"/>
    <s v="Costs"/>
    <s v="Catering "/>
    <s v="Matches"/>
    <x v="3"/>
  </r>
  <r>
    <s v="503-49000-3701"/>
    <s v="HU3 - CEV - Catering Players &amp; Umpires"/>
    <n v="1050"/>
    <n v="0"/>
    <n v="0"/>
    <s v="503"/>
    <s v="49000"/>
    <s v="3701"/>
    <s v="Costs"/>
    <s v="Catering "/>
    <s v="Matches"/>
    <x v="3"/>
  </r>
  <r>
    <s v="504-49000-3701"/>
    <s v="HU4 - CEV - Catering Players &amp; Umpires"/>
    <n v="1050"/>
    <n v="0"/>
    <n v="0"/>
    <s v="504"/>
    <s v="49000"/>
    <s v="3701"/>
    <s v="Costs"/>
    <s v="Catering "/>
    <s v="Matches"/>
    <x v="3"/>
  </r>
  <r>
    <s v="230-52000-3702"/>
    <s v="MDX - MAR - Catering Press"/>
    <n v="13500"/>
    <n v="4142"/>
    <n v="0"/>
    <s v="230"/>
    <s v="52000"/>
    <s v="3702"/>
    <s v="Costs"/>
    <s v="Matches"/>
    <s v="Ticket Sales"/>
    <x v="3"/>
  </r>
  <r>
    <s v="310-52000-3702"/>
    <s v="OMG - MAR - Catering Press"/>
    <n v="3000"/>
    <n v="1009"/>
    <n v="0"/>
    <s v="310"/>
    <s v="52000"/>
    <s v="3702"/>
    <s v="Costs"/>
    <s v="Matches"/>
    <s v="Ticket Sales"/>
    <x v="3"/>
  </r>
  <r>
    <s v="000-48000-3703"/>
    <s v="NMA - CAN - Staff Feeding Matches"/>
    <n v="-79699"/>
    <n v="-116544"/>
    <n v="15996"/>
    <s v="000"/>
    <s v="48000"/>
    <s v="3703"/>
    <s v="Costs"/>
    <s v="Catering "/>
    <s v="Events"/>
    <x v="3"/>
  </r>
  <r>
    <s v="111-48000-3703"/>
    <s v="TM1 - CAN - Staff Feeding Matches"/>
    <n v="143871"/>
    <n v="104363"/>
    <n v="0"/>
    <s v="111"/>
    <s v="48000"/>
    <s v="3703"/>
    <s v="Costs"/>
    <s v="Catering "/>
    <s v="Matches"/>
    <x v="3"/>
  </r>
  <r>
    <s v="112-48000-3703"/>
    <s v="TM2 - CAN - Staff Feeding Matches"/>
    <n v="150681"/>
    <n v="133574"/>
    <n v="0"/>
    <s v="112"/>
    <s v="48000"/>
    <s v="3703"/>
    <s v="Costs"/>
    <s v="Catering "/>
    <s v="Matches"/>
    <x v="3"/>
  </r>
  <r>
    <s v="141-48000-3703"/>
    <s v="OD1 - CAN - Staff Feeding Matches"/>
    <n v="38088"/>
    <n v="45881"/>
    <n v="0"/>
    <s v="141"/>
    <s v="48000"/>
    <s v="3703"/>
    <s v="Costs"/>
    <s v="Catering "/>
    <s v="Matches"/>
    <x v="3"/>
  </r>
  <r>
    <s v="211-48000-3703"/>
    <s v="TT1 - CAN - Staff Feeding Matches"/>
    <n v="10105"/>
    <n v="16000"/>
    <n v="0"/>
    <s v="211"/>
    <s v="48000"/>
    <s v="3703"/>
    <s v="Costs"/>
    <s v="Catering "/>
    <s v="Matches"/>
    <x v="3"/>
  </r>
  <r>
    <s v="212-48000-3703"/>
    <s v="TT2 - CAN - Staff Feeding Matches"/>
    <n v="10105"/>
    <n v="12000"/>
    <n v="0"/>
    <s v="212"/>
    <s v="48000"/>
    <s v="3703"/>
    <s v="Costs"/>
    <s v="Catering "/>
    <s v="Matches"/>
    <x v="3"/>
  </r>
  <r>
    <s v="213-48000-3703"/>
    <s v="TT3 - CAN - Staff Feeding Matches"/>
    <n v="10105"/>
    <n v="10000"/>
    <n v="0"/>
    <s v="213"/>
    <s v="48000"/>
    <s v="3703"/>
    <s v="Costs"/>
    <s v="Catering "/>
    <s v="Matches"/>
    <x v="3"/>
  </r>
  <r>
    <s v="214-48000-3703"/>
    <s v="TT4 - CAN - Staff Feeding Matches"/>
    <n v="10105"/>
    <n v="11000"/>
    <n v="0"/>
    <s v="214"/>
    <s v="48000"/>
    <s v="3703"/>
    <s v="Costs"/>
    <s v="Catering "/>
    <s v="Matches"/>
    <x v="3"/>
  </r>
  <r>
    <s v="215-48000-3703"/>
    <s v="TT5 - CAN - Staff Feeding Matches"/>
    <n v="10105"/>
    <n v="0"/>
    <n v="0"/>
    <s v="215"/>
    <s v="48000"/>
    <s v="3703"/>
    <s v="Costs"/>
    <s v="Catering "/>
    <s v="Matches"/>
    <x v="3"/>
  </r>
  <r>
    <s v="230-48000-3703"/>
    <s v="MDX - CAN - Staff Feeding Matches"/>
    <n v="0"/>
    <n v="13966"/>
    <n v="0"/>
    <s v="230"/>
    <s v="48000"/>
    <s v="3703"/>
    <s v="Costs"/>
    <s v="Catering "/>
    <s v="Matches"/>
    <x v="3"/>
  </r>
  <r>
    <s v="310-48000-3703"/>
    <s v="OMG - CAN - Staff Feeding Matches"/>
    <n v="0"/>
    <n v="8200"/>
    <n v="0"/>
    <s v="310"/>
    <s v="48000"/>
    <s v="3703"/>
    <s v="Costs"/>
    <s v="Catering "/>
    <s v="Matches"/>
    <x v="3"/>
  </r>
  <r>
    <s v="501-48000-3703"/>
    <s v="HU1 - CAN - Staff Feeding Matches"/>
    <n v="10712"/>
    <n v="16000"/>
    <n v="0"/>
    <s v="501"/>
    <s v="48000"/>
    <s v="3703"/>
    <s v="Costs"/>
    <s v="Catering "/>
    <s v="Matches"/>
    <x v="3"/>
  </r>
  <r>
    <s v="502-48000-3703"/>
    <s v="HU2 - CAN - Staff Feeding Matches"/>
    <n v="10712"/>
    <n v="16000"/>
    <n v="0"/>
    <s v="502"/>
    <s v="48000"/>
    <s v="3703"/>
    <s v="Costs"/>
    <s v="Catering "/>
    <s v="Matches"/>
    <x v="3"/>
  </r>
  <r>
    <s v="503-48000-3703"/>
    <s v="HU3 - CAN - Staff Feeding Matches"/>
    <n v="10712"/>
    <n v="15000"/>
    <n v="0"/>
    <s v="503"/>
    <s v="48000"/>
    <s v="3703"/>
    <s v="Costs"/>
    <s v="Catering "/>
    <s v="Matches"/>
    <x v="3"/>
  </r>
  <r>
    <s v="504-48000-3703"/>
    <s v="HU4 - CAN - Staff Feeding Matches"/>
    <n v="10712"/>
    <n v="15000"/>
    <n v="0"/>
    <s v="504"/>
    <s v="48000"/>
    <s v="3703"/>
    <s v="Costs"/>
    <s v="Catering "/>
    <s v="Matches"/>
    <x v="3"/>
  </r>
  <r>
    <s v="505-48000-3703"/>
    <s v="HU5 - CAN - Staff Feeding Matches"/>
    <n v="0"/>
    <n v="16000"/>
    <n v="0"/>
    <s v="505"/>
    <s v="48000"/>
    <s v="3703"/>
    <s v="Costs"/>
    <s v="Catering "/>
    <s v="Matches"/>
    <x v="3"/>
  </r>
  <r>
    <s v="000-64000-3703"/>
    <s v="NMA - YCR - Staff Feeding Matches"/>
    <n v="15750"/>
    <n v="0"/>
    <n v="0"/>
    <s v="000"/>
    <s v="64000"/>
    <s v="3703"/>
    <s v="Costs"/>
    <s v="Cricket"/>
    <s v="Cricket"/>
    <x v="3"/>
  </r>
  <r>
    <s v="000-49000-3704"/>
    <s v="NMA - CEV - Catering Club Events"/>
    <n v="139183"/>
    <n v="34943"/>
    <n v="31852"/>
    <s v="000"/>
    <s v="49000"/>
    <s v="3704"/>
    <s v="Costs"/>
    <s v="Catering "/>
    <s v="Events"/>
    <x v="3"/>
  </r>
  <r>
    <s v="111-30000-3710"/>
    <s v="TM1 - GSO - Musical Bands"/>
    <n v="7460"/>
    <n v="0"/>
    <n v="0"/>
    <s v="111"/>
    <s v="30000"/>
    <s v="3710"/>
    <s v="Costs"/>
    <s v="Matches"/>
    <s v="Ticket Sales"/>
    <x v="3"/>
  </r>
  <r>
    <s v="112-30000-3710"/>
    <s v="TM2 - GSO - Musical Bands"/>
    <n v="7460"/>
    <n v="0"/>
    <n v="0"/>
    <s v="112"/>
    <s v="30000"/>
    <s v="3710"/>
    <s v="Costs"/>
    <s v="Matches"/>
    <s v="Ticket Sales"/>
    <x v="3"/>
  </r>
  <r>
    <s v="141-30000-3710"/>
    <s v="OD1 - GSO - Musical Bands"/>
    <n v="1040"/>
    <n v="0"/>
    <n v="0"/>
    <s v="141"/>
    <s v="30000"/>
    <s v="3710"/>
    <s v="Costs"/>
    <s v="Matches"/>
    <s v="Ticket Sales"/>
    <x v="3"/>
  </r>
  <r>
    <s v="211-30000-3710"/>
    <s v="TT1 - GSO - Musical Bands"/>
    <n v="1040"/>
    <n v="0"/>
    <n v="0"/>
    <s v="211"/>
    <s v="30000"/>
    <s v="3710"/>
    <s v="Costs"/>
    <s v="Matches"/>
    <s v="Ticket Sales"/>
    <x v="3"/>
  </r>
  <r>
    <s v="212-30000-3710"/>
    <s v="TT2 - GSO - Musical Bands"/>
    <n v="1040"/>
    <n v="0"/>
    <n v="0"/>
    <s v="212"/>
    <s v="30000"/>
    <s v="3710"/>
    <s v="Costs"/>
    <s v="Matches"/>
    <s v="Ticket Sales"/>
    <x v="3"/>
  </r>
  <r>
    <s v="213-30000-3710"/>
    <s v="TT3 - GSO - Musical Bands"/>
    <n v="1040"/>
    <n v="0"/>
    <n v="0"/>
    <s v="213"/>
    <s v="30000"/>
    <s v="3710"/>
    <s v="Costs"/>
    <s v="Matches"/>
    <s v="Ticket Sales"/>
    <x v="3"/>
  </r>
  <r>
    <s v="214-30000-3710"/>
    <s v="TT4 - GSO - Musical Bands"/>
    <n v="1040"/>
    <n v="0"/>
    <n v="0"/>
    <s v="214"/>
    <s v="30000"/>
    <s v="3710"/>
    <s v="Costs"/>
    <s v="Matches"/>
    <s v="Ticket Sales"/>
    <x v="3"/>
  </r>
  <r>
    <s v="215-30000-3710"/>
    <s v="TT5 - GSO - Musical Bands"/>
    <n v="1040"/>
    <n v="0"/>
    <n v="0"/>
    <s v="215"/>
    <s v="30000"/>
    <s v="3710"/>
    <s v="Costs"/>
    <s v="Matches"/>
    <s v="Ticket Sales"/>
    <x v="3"/>
  </r>
  <r>
    <s v="111-54000-3711"/>
    <s v="TM1 - SPO - Nursery End TV Replay &amp; Trivision"/>
    <n v="16300"/>
    <n v="0"/>
    <n v="1500"/>
    <s v="111"/>
    <s v="54000"/>
    <s v="3711"/>
    <s v="Costs"/>
    <s v="Matches"/>
    <s v="Advertising"/>
    <x v="3"/>
  </r>
  <r>
    <s v="112-54000-3711"/>
    <s v="TM2 - SPO - Nursery End TV Replay &amp; Trivision"/>
    <n v="16300"/>
    <n v="0"/>
    <n v="1500"/>
    <s v="112"/>
    <s v="54000"/>
    <s v="3711"/>
    <s v="Costs"/>
    <s v="Matches"/>
    <s v="Advertising"/>
    <x v="3"/>
  </r>
  <r>
    <s v="141-54000-3711"/>
    <s v="OD1 - SPO - Nursery End TV Replay &amp; Trivision"/>
    <n v="9300"/>
    <n v="0"/>
    <n v="675"/>
    <s v="141"/>
    <s v="54000"/>
    <s v="3711"/>
    <s v="Costs"/>
    <s v="Matches"/>
    <s v="Advertising"/>
    <x v="3"/>
  </r>
  <r>
    <s v="211-54000-3711"/>
    <s v="TT1 - SPO - Nursery End TV Replay &amp; Trivision"/>
    <n v="3000"/>
    <n v="0"/>
    <n v="0"/>
    <s v="211"/>
    <s v="54000"/>
    <s v="3711"/>
    <s v="Costs"/>
    <s v="Matches"/>
    <s v="Advertising"/>
    <x v="3"/>
  </r>
  <r>
    <s v="501-54000-3711"/>
    <s v="HU1 - SPO - Nursery End TV Replay &amp; Trivision"/>
    <n v="1000"/>
    <n v="1500"/>
    <n v="0"/>
    <s v="501"/>
    <s v="54000"/>
    <s v="3711"/>
    <s v="Costs"/>
    <s v="Matches"/>
    <s v="Advertising"/>
    <x v="3"/>
  </r>
  <r>
    <s v="502-54000-3711"/>
    <s v="HU2 - SPO - Nursery End TV Replay &amp; Trivision"/>
    <n v="1000"/>
    <n v="1500"/>
    <n v="0"/>
    <s v="502"/>
    <s v="54000"/>
    <s v="3711"/>
    <s v="Costs"/>
    <s v="Matches"/>
    <s v="Advertising"/>
    <x v="3"/>
  </r>
  <r>
    <s v="503-54000-3711"/>
    <s v="HU3 - SPO - Nursery End TV Replay &amp; Trivision"/>
    <n v="1000"/>
    <n v="1500"/>
    <n v="0"/>
    <s v="503"/>
    <s v="54000"/>
    <s v="3711"/>
    <s v="Costs"/>
    <s v="Matches"/>
    <s v="Advertising"/>
    <x v="3"/>
  </r>
  <r>
    <s v="504-54000-3711"/>
    <s v="HU4 - SPO - Nursery End TV Replay &amp; Trivision"/>
    <n v="1000"/>
    <n v="1500"/>
    <n v="0"/>
    <s v="504"/>
    <s v="54000"/>
    <s v="3711"/>
    <s v="Costs"/>
    <s v="Matches"/>
    <s v="Advertising"/>
    <x v="3"/>
  </r>
  <r>
    <s v="505-54000-3711"/>
    <s v="HU5 - SPO - Nursery End TV Replay &amp; Trivision"/>
    <n v="0"/>
    <n v="1500"/>
    <n v="0"/>
    <s v="505"/>
    <s v="54000"/>
    <s v="3711"/>
    <s v="Costs"/>
    <s v="Matches"/>
    <s v="Advertising"/>
    <x v="3"/>
  </r>
  <r>
    <s v="211-52000-3713"/>
    <s v="TT1 - MAR - Ground Activation"/>
    <n v="20000"/>
    <n v="0"/>
    <n v="0"/>
    <s v="211"/>
    <s v="52000"/>
    <s v="3713"/>
    <s v="Costs"/>
    <s v="Matches"/>
    <s v="Ticket Sales"/>
    <x v="3"/>
  </r>
  <r>
    <s v="212-52000-3713"/>
    <s v="TT2 - MAR - Ground Activation"/>
    <n v="20000"/>
    <n v="12775"/>
    <n v="0"/>
    <s v="212"/>
    <s v="52000"/>
    <s v="3713"/>
    <s v="Costs"/>
    <s v="Matches"/>
    <s v="Ticket Sales"/>
    <x v="3"/>
  </r>
  <r>
    <s v="213-52000-3713"/>
    <s v="TT3 - MAR - Ground Activation"/>
    <n v="20000"/>
    <n v="13325"/>
    <n v="0"/>
    <s v="213"/>
    <s v="52000"/>
    <s v="3713"/>
    <s v="Costs"/>
    <s v="Matches"/>
    <s v="Ticket Sales"/>
    <x v="3"/>
  </r>
  <r>
    <s v="214-52000-3713"/>
    <s v="TT4 - MAR - Ground Activation"/>
    <n v="20000"/>
    <n v="11700"/>
    <n v="0"/>
    <s v="214"/>
    <s v="52000"/>
    <s v="3713"/>
    <s v="Costs"/>
    <s v="Matches"/>
    <s v="Ticket Sales"/>
    <x v="3"/>
  </r>
  <r>
    <s v="215-52000-3713"/>
    <s v="TT5 - MAR - Ground Activation"/>
    <n v="20000"/>
    <n v="0"/>
    <n v="0"/>
    <s v="215"/>
    <s v="52000"/>
    <s v="3713"/>
    <s v="Costs"/>
    <s v="Matches"/>
    <s v="Ticket Sales"/>
    <x v="3"/>
  </r>
  <r>
    <s v="311-52000-3713"/>
    <s v="OMC - MAR - Ground Activation"/>
    <n v="250"/>
    <n v="0"/>
    <n v="0"/>
    <s v="311"/>
    <s v="52000"/>
    <s v="3713"/>
    <s v="Costs"/>
    <s v="Matches"/>
    <s v="Ticket Sales"/>
    <x v="3"/>
  </r>
  <r>
    <s v="111-13000-3720"/>
    <s v="TM1 - INF - Standby Engineers"/>
    <n v="7300"/>
    <n v="10400"/>
    <n v="0"/>
    <s v="111"/>
    <s v="13000"/>
    <s v="3720"/>
    <s v="Costs"/>
    <s v="Matches"/>
    <s v="Ticket Sales"/>
    <x v="3"/>
  </r>
  <r>
    <s v="112-13000-3720"/>
    <s v="TM2 - INF - Standby Engineers"/>
    <n v="7300"/>
    <n v="12110"/>
    <n v="0"/>
    <s v="112"/>
    <s v="13000"/>
    <s v="3720"/>
    <s v="Costs"/>
    <s v="Matches"/>
    <s v="Ticket Sales"/>
    <x v="3"/>
  </r>
  <r>
    <s v="141-13000-3720"/>
    <s v="OD1 - INF - Standby Engineers"/>
    <n v="2300"/>
    <n v="3730"/>
    <n v="0"/>
    <s v="141"/>
    <s v="13000"/>
    <s v="3720"/>
    <s v="Costs"/>
    <s v="Matches"/>
    <s v="Ticket Sales"/>
    <x v="3"/>
  </r>
  <r>
    <s v="171-13000-3720"/>
    <s v="DFI - INF - Standby Engineers"/>
    <n v="0"/>
    <n v="0"/>
    <n v="3000"/>
    <s v="171"/>
    <s v="13000"/>
    <s v="3720"/>
    <s v="Costs"/>
    <s v="Matches"/>
    <s v="Ticket Sales"/>
    <x v="3"/>
  </r>
  <r>
    <s v="211-13000-3720"/>
    <s v="TT1 - INF - Standby Engineers"/>
    <n v="2300"/>
    <n v="3730"/>
    <n v="600"/>
    <s v="211"/>
    <s v="13000"/>
    <s v="3720"/>
    <s v="Costs"/>
    <s v="Matches"/>
    <s v="Ticket Sales"/>
    <x v="3"/>
  </r>
  <r>
    <s v="212-13000-3720"/>
    <s v="TT2 - INF - Standby Engineers"/>
    <n v="2300"/>
    <n v="3730"/>
    <n v="600"/>
    <s v="212"/>
    <s v="13000"/>
    <s v="3720"/>
    <s v="Costs"/>
    <s v="Matches"/>
    <s v="Ticket Sales"/>
    <x v="3"/>
  </r>
  <r>
    <s v="213-13000-3720"/>
    <s v="TT3 - INF - Standby Engineers"/>
    <n v="2300"/>
    <n v="3730"/>
    <n v="600"/>
    <s v="213"/>
    <s v="13000"/>
    <s v="3720"/>
    <s v="Costs"/>
    <s v="Matches"/>
    <s v="Ticket Sales"/>
    <x v="3"/>
  </r>
  <r>
    <s v="214-13000-3720"/>
    <s v="TT4 - INF - Standby Engineers"/>
    <n v="2300"/>
    <n v="2250"/>
    <n v="600"/>
    <s v="214"/>
    <s v="13000"/>
    <s v="3720"/>
    <s v="Costs"/>
    <s v="Matches"/>
    <s v="Ticket Sales"/>
    <x v="3"/>
  </r>
  <r>
    <s v="215-13000-3720"/>
    <s v="TT5 - INF - Standby Engineers"/>
    <n v="2300"/>
    <n v="0"/>
    <n v="600"/>
    <s v="215"/>
    <s v="13000"/>
    <s v="3720"/>
    <s v="Costs"/>
    <s v="Matches"/>
    <s v="Ticket Sales"/>
    <x v="3"/>
  </r>
  <r>
    <s v="501-13000-3720"/>
    <s v="HU1 - INF - Standby Engineers"/>
    <n v="2300"/>
    <n v="2700"/>
    <n v="0"/>
    <s v="501"/>
    <s v="13000"/>
    <s v="3720"/>
    <s v="Costs"/>
    <s v="Matches"/>
    <s v="Ticket Sales"/>
    <x v="3"/>
  </r>
  <r>
    <s v="502-13000-3720"/>
    <s v="HU2 - INF - Standby Engineers"/>
    <n v="2300"/>
    <n v="2250"/>
    <n v="0"/>
    <s v="502"/>
    <s v="13000"/>
    <s v="3720"/>
    <s v="Costs"/>
    <s v="Matches"/>
    <s v="Ticket Sales"/>
    <x v="3"/>
  </r>
  <r>
    <s v="503-13000-3720"/>
    <s v="HU3 - INF - Standby Engineers"/>
    <n v="2300"/>
    <n v="2250"/>
    <n v="0"/>
    <s v="503"/>
    <s v="13000"/>
    <s v="3720"/>
    <s v="Costs"/>
    <s v="Matches"/>
    <s v="Ticket Sales"/>
    <x v="3"/>
  </r>
  <r>
    <s v="504-13000-3720"/>
    <s v="HU4 - INF - Standby Engineers"/>
    <n v="2300"/>
    <n v="2250"/>
    <n v="0"/>
    <s v="504"/>
    <s v="13000"/>
    <s v="3720"/>
    <s v="Costs"/>
    <s v="Matches"/>
    <s v="Ticket Sales"/>
    <x v="3"/>
  </r>
  <r>
    <s v="505-13000-3720"/>
    <s v="HU5 - INF - Standby Engineers"/>
    <n v="0"/>
    <n v="3730"/>
    <n v="0"/>
    <s v="505"/>
    <s v="13000"/>
    <s v="3720"/>
    <s v="Costs"/>
    <s v="Matches"/>
    <s v="Ticket Sales"/>
    <x v="3"/>
  </r>
  <r>
    <s v="111-66000-3720"/>
    <s v="TM1 - GRO - Standby Engineers"/>
    <n v="6300"/>
    <n v="5920"/>
    <n v="0"/>
    <s v="111"/>
    <s v="66000"/>
    <s v="3720"/>
    <s v="Costs"/>
    <s v="Matches"/>
    <s v="Ticket Sales"/>
    <x v="3"/>
  </r>
  <r>
    <s v="112-66000-3720"/>
    <s v="TM2 - GRO - Standby Engineers"/>
    <n v="6300"/>
    <n v="8625"/>
    <n v="0"/>
    <s v="112"/>
    <s v="66000"/>
    <s v="3720"/>
    <s v="Costs"/>
    <s v="Matches"/>
    <s v="Ticket Sales"/>
    <x v="3"/>
  </r>
  <r>
    <s v="141-66000-3720"/>
    <s v="OD1 - GRO - Standby Engineers"/>
    <n v="1550"/>
    <n v="1304"/>
    <n v="0"/>
    <s v="141"/>
    <s v="66000"/>
    <s v="3720"/>
    <s v="Costs"/>
    <s v="Matches"/>
    <s v="Ticket Sales"/>
    <x v="3"/>
  </r>
  <r>
    <s v="501-66000-3720"/>
    <s v="HU1 - GRO - Standby Engineers"/>
    <n v="1250"/>
    <n v="1224"/>
    <n v="0"/>
    <s v="501"/>
    <s v="66000"/>
    <s v="3720"/>
    <s v="Costs"/>
    <s v="Matches"/>
    <s v="Ticket Sales"/>
    <x v="3"/>
  </r>
  <r>
    <s v="502-66000-3720"/>
    <s v="HU2 - GRO - Standby Engineers"/>
    <n v="1250"/>
    <n v="1224"/>
    <n v="0"/>
    <s v="502"/>
    <s v="66000"/>
    <s v="3720"/>
    <s v="Costs"/>
    <s v="Matches"/>
    <s v="Ticket Sales"/>
    <x v="3"/>
  </r>
  <r>
    <s v="503-66000-3720"/>
    <s v="HU3 - GRO - Standby Engineers"/>
    <n v="1250"/>
    <n v="1230"/>
    <n v="0"/>
    <s v="503"/>
    <s v="66000"/>
    <s v="3720"/>
    <s v="Costs"/>
    <s v="Matches"/>
    <s v="Ticket Sales"/>
    <x v="3"/>
  </r>
  <r>
    <s v="504-66000-3720"/>
    <s v="HU4 - GRO - Standby Engineers"/>
    <n v="1250"/>
    <n v="1230"/>
    <n v="0"/>
    <s v="504"/>
    <s v="66000"/>
    <s v="3720"/>
    <s v="Costs"/>
    <s v="Matches"/>
    <s v="Ticket Sales"/>
    <x v="3"/>
  </r>
  <r>
    <s v="505-66000-3720"/>
    <s v="HU5 - GRO - Standby Engineers"/>
    <n v="0"/>
    <n v="1230"/>
    <n v="0"/>
    <s v="505"/>
    <s v="66000"/>
    <s v="3720"/>
    <s v="Costs"/>
    <s v="Matches"/>
    <s v="Ticket Sales"/>
    <x v="3"/>
  </r>
  <r>
    <s v="111-70000-3720"/>
    <s v="TM1 - EST - Standby Engineers"/>
    <n v="85020"/>
    <n v="80425"/>
    <n v="1"/>
    <s v="111"/>
    <s v="70000"/>
    <s v="3720"/>
    <s v="Costs"/>
    <s v="Matches"/>
    <s v="Ticket Sales"/>
    <x v="3"/>
  </r>
  <r>
    <s v="112-70000-3720"/>
    <s v="TM2 - EST - Standby Engineers"/>
    <n v="71490"/>
    <n v="75350"/>
    <n v="0"/>
    <s v="112"/>
    <s v="70000"/>
    <s v="3720"/>
    <s v="Costs"/>
    <s v="Matches"/>
    <s v="Ticket Sales"/>
    <x v="3"/>
  </r>
  <r>
    <s v="141-70000-3720"/>
    <s v="OD1 - EST - Standby Engineers"/>
    <n v="16826"/>
    <n v="18995"/>
    <n v="0"/>
    <s v="141"/>
    <s v="70000"/>
    <s v="3720"/>
    <s v="Costs"/>
    <s v="Matches"/>
    <s v="Ticket Sales"/>
    <x v="3"/>
  </r>
  <r>
    <s v="171-70000-3720"/>
    <s v="DFI - EST - Standby Engineers"/>
    <n v="0"/>
    <n v="0"/>
    <n v="6455"/>
    <s v="171"/>
    <s v="70000"/>
    <s v="3720"/>
    <s v="Costs"/>
    <s v="Matches"/>
    <s v="Ticket Sales"/>
    <x v="3"/>
  </r>
  <r>
    <s v="211-70000-3720"/>
    <s v="TT1 - EST - Standby Engineers"/>
    <n v="12560"/>
    <n v="13340"/>
    <n v="1792"/>
    <s v="211"/>
    <s v="70000"/>
    <s v="3720"/>
    <s v="Costs"/>
    <s v="Matches"/>
    <s v="Ticket Sales"/>
    <x v="3"/>
  </r>
  <r>
    <s v="212-70000-3720"/>
    <s v="TT2 - EST - Standby Engineers"/>
    <n v="12360"/>
    <n v="13140"/>
    <n v="966"/>
    <s v="212"/>
    <s v="70000"/>
    <s v="3720"/>
    <s v="Costs"/>
    <s v="Matches"/>
    <s v="Ticket Sales"/>
    <x v="3"/>
  </r>
  <r>
    <s v="213-70000-3720"/>
    <s v="TT3 - EST - Standby Engineers"/>
    <n v="12360"/>
    <n v="13140"/>
    <n v="966"/>
    <s v="213"/>
    <s v="70000"/>
    <s v="3720"/>
    <s v="Costs"/>
    <s v="Matches"/>
    <s v="Ticket Sales"/>
    <x v="3"/>
  </r>
  <r>
    <s v="214-70000-3720"/>
    <s v="TT4 - EST - Standby Engineers"/>
    <n v="12360"/>
    <n v="13140"/>
    <n v="1449"/>
    <s v="214"/>
    <s v="70000"/>
    <s v="3720"/>
    <s v="Costs"/>
    <s v="Matches"/>
    <s v="Ticket Sales"/>
    <x v="3"/>
  </r>
  <r>
    <s v="215-70000-3720"/>
    <s v="TT5 - EST - Standby Engineers"/>
    <n v="12360"/>
    <n v="0"/>
    <n v="966"/>
    <s v="215"/>
    <s v="70000"/>
    <s v="3720"/>
    <s v="Costs"/>
    <s v="Matches"/>
    <s v="Ticket Sales"/>
    <x v="3"/>
  </r>
  <r>
    <s v="230-70000-3720"/>
    <s v="MDX - EST - Standby Engineers"/>
    <n v="15000"/>
    <n v="1000"/>
    <n v="0"/>
    <s v="230"/>
    <s v="70000"/>
    <s v="3720"/>
    <s v="Costs"/>
    <s v="Matches"/>
    <s v="Ticket Sales"/>
    <x v="3"/>
  </r>
  <r>
    <s v="310-70000-3720"/>
    <s v="OMG - EST - Standby Engineers"/>
    <n v="0"/>
    <n v="1419"/>
    <n v="0"/>
    <s v="310"/>
    <s v="70000"/>
    <s v="3720"/>
    <s v="Costs"/>
    <s v="Matches"/>
    <s v="Ticket Sales"/>
    <x v="3"/>
  </r>
  <r>
    <s v="501-70000-3720"/>
    <s v="HU1 - EST - Standby Engineers"/>
    <n v="17255"/>
    <n v="18695"/>
    <n v="0"/>
    <s v="501"/>
    <s v="70000"/>
    <s v="3720"/>
    <s v="Costs"/>
    <s v="Matches"/>
    <s v="Ticket Sales"/>
    <x v="3"/>
  </r>
  <r>
    <s v="502-70000-3720"/>
    <s v="HU2 - EST - Standby Engineers"/>
    <n v="17055"/>
    <n v="14590"/>
    <n v="0"/>
    <s v="502"/>
    <s v="70000"/>
    <s v="3720"/>
    <s v="Costs"/>
    <s v="Matches"/>
    <s v="Ticket Sales"/>
    <x v="3"/>
  </r>
  <r>
    <s v="503-70000-3720"/>
    <s v="HU3 - EST - Standby Engineers"/>
    <n v="17055"/>
    <n v="18495"/>
    <n v="0"/>
    <s v="503"/>
    <s v="70000"/>
    <s v="3720"/>
    <s v="Costs"/>
    <s v="Matches"/>
    <s v="Ticket Sales"/>
    <x v="3"/>
  </r>
  <r>
    <s v="504-70000-3720"/>
    <s v="HU4 - EST - Standby Engineers"/>
    <n v="17055"/>
    <n v="14590"/>
    <n v="0"/>
    <s v="504"/>
    <s v="70000"/>
    <s v="3720"/>
    <s v="Costs"/>
    <s v="Matches"/>
    <s v="Ticket Sales"/>
    <x v="3"/>
  </r>
  <r>
    <s v="505-70000-3720"/>
    <s v="HU5 - EST - Standby Engineers"/>
    <n v="0"/>
    <n v="17795"/>
    <n v="0"/>
    <s v="505"/>
    <s v="70000"/>
    <s v="3720"/>
    <s v="Costs"/>
    <s v="Matches"/>
    <s v="Ticket Sales"/>
    <x v="3"/>
  </r>
  <r>
    <s v="000-64000-3730"/>
    <s v="NMA - YCR - Match Balls"/>
    <n v="5500"/>
    <n v="0"/>
    <n v="2392"/>
    <s v="000"/>
    <s v="64000"/>
    <s v="3730"/>
    <s v="Costs"/>
    <s v="Cricket"/>
    <s v="Cricket"/>
    <x v="3"/>
  </r>
  <r>
    <s v="111-65000-3730"/>
    <s v="TM1 - COF - Match Balls"/>
    <n v="1092"/>
    <n v="1092"/>
    <n v="0"/>
    <s v="111"/>
    <s v="65000"/>
    <s v="3730"/>
    <s v="Costs"/>
    <s v="Matches"/>
    <s v="Ticket Sales"/>
    <x v="3"/>
  </r>
  <r>
    <s v="112-65000-3730"/>
    <s v="TM2 - COF - Match Balls"/>
    <n v="1092"/>
    <n v="1092"/>
    <n v="0"/>
    <s v="112"/>
    <s v="65000"/>
    <s v="3730"/>
    <s v="Costs"/>
    <s v="Matches"/>
    <s v="Ticket Sales"/>
    <x v="3"/>
  </r>
  <r>
    <s v="141-65000-3730"/>
    <s v="OD1 - COF - Match Balls"/>
    <n v="1140"/>
    <n v="1140"/>
    <n v="0"/>
    <s v="141"/>
    <s v="65000"/>
    <s v="3730"/>
    <s v="Costs"/>
    <s v="Matches"/>
    <s v="Ticket Sales"/>
    <x v="3"/>
  </r>
  <r>
    <s v="171-65000-3730"/>
    <s v="DFI - COF - Match Balls"/>
    <n v="0"/>
    <n v="0"/>
    <n v="624"/>
    <s v="171"/>
    <s v="65000"/>
    <s v="3730"/>
    <s v="Costs"/>
    <s v="Matches"/>
    <s v="Ticket Sales"/>
    <x v="3"/>
  </r>
  <r>
    <s v="310-65000-3730"/>
    <s v="OMG - COF - Match Balls"/>
    <n v="4092"/>
    <n v="4092"/>
    <n v="0"/>
    <s v="310"/>
    <s v="65000"/>
    <s v="3730"/>
    <s v="Costs"/>
    <s v="Matches"/>
    <s v="Ticket Sales"/>
    <x v="3"/>
  </r>
  <r>
    <s v="501-65000-3730"/>
    <s v="HU1 - COF - Match Balls"/>
    <n v="1140"/>
    <n v="1140"/>
    <n v="0"/>
    <s v="501"/>
    <s v="65000"/>
    <s v="3730"/>
    <s v="Costs"/>
    <s v="Matches"/>
    <s v="Ticket Sales"/>
    <x v="3"/>
  </r>
  <r>
    <s v="502-65000-3730"/>
    <s v="HU2 - COF - Match Balls"/>
    <n v="1140"/>
    <n v="1140"/>
    <n v="0"/>
    <s v="502"/>
    <s v="65000"/>
    <s v="3730"/>
    <s v="Costs"/>
    <s v="Matches"/>
    <s v="Ticket Sales"/>
    <x v="3"/>
  </r>
  <r>
    <s v="503-65000-3730"/>
    <s v="HU3 - COF - Match Balls"/>
    <n v="1140"/>
    <n v="1140"/>
    <n v="0"/>
    <s v="503"/>
    <s v="65000"/>
    <s v="3730"/>
    <s v="Costs"/>
    <s v="Matches"/>
    <s v="Ticket Sales"/>
    <x v="3"/>
  </r>
  <r>
    <s v="504-65000-3730"/>
    <s v="HU4 - COF - Match Balls"/>
    <n v="1140"/>
    <n v="1140"/>
    <n v="0"/>
    <s v="504"/>
    <s v="65000"/>
    <s v="3730"/>
    <s v="Costs"/>
    <s v="Matches"/>
    <s v="Ticket Sales"/>
    <x v="3"/>
  </r>
  <r>
    <s v="505-65000-3730"/>
    <s v="HU5 - COF - Match Balls"/>
    <n v="0"/>
    <n v="1140"/>
    <n v="0"/>
    <s v="505"/>
    <s v="65000"/>
    <s v="3730"/>
    <s v="Costs"/>
    <s v="Matches"/>
    <s v="Ticket Sales"/>
    <x v="3"/>
  </r>
  <r>
    <s v="171-65000-3731"/>
    <s v="DFI - COF - PA Announcer"/>
    <n v="0"/>
    <n v="0"/>
    <n v="1000"/>
    <s v="171"/>
    <s v="65000"/>
    <s v="3731"/>
    <s v="Costs"/>
    <s v="Matches"/>
    <s v="Ticket Sales"/>
    <x v="3"/>
  </r>
  <r>
    <s v="230-65000-3731"/>
    <s v="MDX - COF - PA Announcer"/>
    <n v="4800"/>
    <n v="3200"/>
    <n v="0"/>
    <s v="230"/>
    <s v="65000"/>
    <s v="3731"/>
    <s v="Costs"/>
    <s v="Matches"/>
    <s v="Ticket Sales"/>
    <x v="3"/>
  </r>
  <r>
    <s v="310-65000-3731"/>
    <s v="OMG - COF - PA Announcer"/>
    <n v="3200"/>
    <n v="1900"/>
    <n v="0"/>
    <s v="310"/>
    <s v="65000"/>
    <s v="3731"/>
    <s v="Costs"/>
    <s v="Matches"/>
    <s v="Ticket Sales"/>
    <x v="3"/>
  </r>
  <r>
    <s v="000-64000-3732"/>
    <s v="NMA - YCR - Scorers"/>
    <n v="3780"/>
    <n v="0"/>
    <n v="0"/>
    <s v="000"/>
    <s v="64000"/>
    <s v="3732"/>
    <s v="Costs"/>
    <s v="Cricket"/>
    <s v="Cricket"/>
    <x v="3"/>
  </r>
  <r>
    <s v="111-65000-3732"/>
    <s v="TM1 - COF - Scorers"/>
    <n v="5400"/>
    <n v="5725"/>
    <n v="0"/>
    <s v="111"/>
    <s v="65000"/>
    <s v="3732"/>
    <s v="Costs"/>
    <s v="Matches"/>
    <s v="Ticket Sales"/>
    <x v="3"/>
  </r>
  <r>
    <s v="112-65000-3732"/>
    <s v="TM2 - COF - Scorers"/>
    <n v="5400"/>
    <n v="6750"/>
    <n v="0"/>
    <s v="112"/>
    <s v="65000"/>
    <s v="3732"/>
    <s v="Costs"/>
    <s v="Matches"/>
    <s v="Ticket Sales"/>
    <x v="3"/>
  </r>
  <r>
    <s v="141-65000-3732"/>
    <s v="OD1 - COF - Scorers"/>
    <n v="1550"/>
    <n v="1118"/>
    <n v="0"/>
    <s v="141"/>
    <s v="65000"/>
    <s v="3732"/>
    <s v="Costs"/>
    <s v="Matches"/>
    <s v="Ticket Sales"/>
    <x v="3"/>
  </r>
  <r>
    <s v="171-65000-3732"/>
    <s v="DFI - COF - Scorers"/>
    <n v="0"/>
    <n v="0"/>
    <n v="4772"/>
    <s v="171"/>
    <s v="65000"/>
    <s v="3732"/>
    <s v="Costs"/>
    <s v="Matches"/>
    <s v="Ticket Sales"/>
    <x v="3"/>
  </r>
  <r>
    <s v="211-65000-3732"/>
    <s v="TT1 - COF - Scorers"/>
    <n v="700"/>
    <n v="660"/>
    <n v="860"/>
    <s v="211"/>
    <s v="65000"/>
    <s v="3732"/>
    <s v="Costs"/>
    <s v="Matches"/>
    <s v="Ticket Sales"/>
    <x v="3"/>
  </r>
  <r>
    <s v="212-65000-3732"/>
    <s v="TT2 - COF - Scorers"/>
    <n v="700"/>
    <n v="660"/>
    <n v="760"/>
    <s v="212"/>
    <s v="65000"/>
    <s v="3732"/>
    <s v="Costs"/>
    <s v="Matches"/>
    <s v="Ticket Sales"/>
    <x v="3"/>
  </r>
  <r>
    <s v="213-65000-3732"/>
    <s v="TT3 - COF - Scorers"/>
    <n v="700"/>
    <n v="660"/>
    <n v="660"/>
    <s v="213"/>
    <s v="65000"/>
    <s v="3732"/>
    <s v="Costs"/>
    <s v="Matches"/>
    <s v="Ticket Sales"/>
    <x v="3"/>
  </r>
  <r>
    <s v="214-65000-3732"/>
    <s v="TT4 - COF - Scorers"/>
    <n v="700"/>
    <n v="660"/>
    <n v="660"/>
    <s v="214"/>
    <s v="65000"/>
    <s v="3732"/>
    <s v="Costs"/>
    <s v="Matches"/>
    <s v="Ticket Sales"/>
    <x v="3"/>
  </r>
  <r>
    <s v="215-65000-3732"/>
    <s v="TT5 - COF - Scorers"/>
    <n v="700"/>
    <n v="0"/>
    <n v="660"/>
    <s v="215"/>
    <s v="65000"/>
    <s v="3732"/>
    <s v="Costs"/>
    <s v="Matches"/>
    <s v="Ticket Sales"/>
    <x v="3"/>
  </r>
  <r>
    <s v="230-65000-3732"/>
    <s v="MDX - COF - Scorers"/>
    <n v="14220"/>
    <n v="13295"/>
    <n v="1410"/>
    <s v="230"/>
    <s v="65000"/>
    <s v="3732"/>
    <s v="Costs"/>
    <s v="Matches"/>
    <s v="Ticket Sales"/>
    <x v="3"/>
  </r>
  <r>
    <s v="310-65000-3732"/>
    <s v="OMG - COF - Scorers"/>
    <n v="8325"/>
    <n v="7857"/>
    <n v="650"/>
    <s v="310"/>
    <s v="65000"/>
    <s v="3732"/>
    <s v="Costs"/>
    <s v="Matches"/>
    <s v="Ticket Sales"/>
    <x v="3"/>
  </r>
  <r>
    <s v="501-65000-3732"/>
    <s v="HU1 - COF - Scorers"/>
    <n v="800"/>
    <n v="2901"/>
    <n v="0"/>
    <s v="501"/>
    <s v="65000"/>
    <s v="3732"/>
    <s v="Costs"/>
    <s v="Matches"/>
    <s v="Ticket Sales"/>
    <x v="3"/>
  </r>
  <r>
    <s v="502-65000-3732"/>
    <s v="HU2 - COF - Scorers"/>
    <n v="800"/>
    <n v="1475"/>
    <n v="0"/>
    <s v="502"/>
    <s v="65000"/>
    <s v="3732"/>
    <s v="Costs"/>
    <s v="Matches"/>
    <s v="Ticket Sales"/>
    <x v="3"/>
  </r>
  <r>
    <s v="503-65000-3732"/>
    <s v="HU3 - COF - Scorers"/>
    <n v="800"/>
    <n v="1475"/>
    <n v="0"/>
    <s v="503"/>
    <s v="65000"/>
    <s v="3732"/>
    <s v="Costs"/>
    <s v="Matches"/>
    <s v="Ticket Sales"/>
    <x v="3"/>
  </r>
  <r>
    <s v="504-65000-3732"/>
    <s v="HU4 - COF - Scorers"/>
    <n v="800"/>
    <n v="1475"/>
    <n v="0"/>
    <s v="504"/>
    <s v="65000"/>
    <s v="3732"/>
    <s v="Costs"/>
    <s v="Matches"/>
    <s v="Ticket Sales"/>
    <x v="3"/>
  </r>
  <r>
    <s v="505-65000-3732"/>
    <s v="HU5 - COF - Scorers"/>
    <n v="0"/>
    <n v="1475"/>
    <n v="0"/>
    <s v="505"/>
    <s v="65000"/>
    <s v="3732"/>
    <s v="Costs"/>
    <s v="Matches"/>
    <s v="Ticket Sales"/>
    <x v="3"/>
  </r>
  <r>
    <s v="000-62000-3733"/>
    <s v="NMA - UNI - Umpires"/>
    <n v="0"/>
    <n v="0"/>
    <n v="-99"/>
    <s v="000"/>
    <s v="62000"/>
    <s v="3733"/>
    <s v="Costs"/>
    <s v="Cricket"/>
    <s v="Cricket"/>
    <x v="3"/>
  </r>
  <r>
    <s v="000-64000-3733"/>
    <s v="NMA - YCR - Umpires"/>
    <n v="300"/>
    <n v="0"/>
    <n v="0"/>
    <s v="000"/>
    <s v="64000"/>
    <s v="3733"/>
    <s v="Costs"/>
    <s v="Cricket"/>
    <s v="Cricket"/>
    <x v="3"/>
  </r>
  <r>
    <s v="310-65000-3733"/>
    <s v="OMG - COF - Umpires"/>
    <n v="1200"/>
    <n v="869"/>
    <n v="0"/>
    <s v="310"/>
    <s v="65000"/>
    <s v="3733"/>
    <s v="Costs"/>
    <s v="Matches"/>
    <s v="Ticket Sales"/>
    <x v="3"/>
  </r>
  <r>
    <s v="111-30000-3740"/>
    <s v="TM1 - GSO - Ambulance &amp; Medical"/>
    <n v="50800"/>
    <n v="46982"/>
    <n v="0"/>
    <s v="111"/>
    <s v="30000"/>
    <s v="3740"/>
    <s v="Costs"/>
    <s v="Matches"/>
    <s v="Ticket Sales"/>
    <x v="3"/>
  </r>
  <r>
    <s v="112-30000-3740"/>
    <s v="TM2 - GSO - Ambulance &amp; Medical"/>
    <n v="50800"/>
    <n v="47000"/>
    <n v="0"/>
    <s v="112"/>
    <s v="30000"/>
    <s v="3740"/>
    <s v="Costs"/>
    <s v="Matches"/>
    <s v="Ticket Sales"/>
    <x v="3"/>
  </r>
  <r>
    <s v="141-30000-3740"/>
    <s v="OD1 - GSO - Ambulance &amp; Medical"/>
    <n v="13200"/>
    <n v="10980"/>
    <n v="0"/>
    <s v="141"/>
    <s v="30000"/>
    <s v="3740"/>
    <s v="Costs"/>
    <s v="Matches"/>
    <s v="Ticket Sales"/>
    <x v="3"/>
  </r>
  <r>
    <s v="171-30000-3740"/>
    <s v="DFI - GSO - Ambulance &amp; Medical"/>
    <n v="0"/>
    <n v="0"/>
    <n v="5664"/>
    <s v="171"/>
    <s v="30000"/>
    <s v="3740"/>
    <s v="Costs"/>
    <s v="Matches"/>
    <s v="Ticket Sales"/>
    <x v="3"/>
  </r>
  <r>
    <s v="211-30000-3740"/>
    <s v="TT1 - GSO - Ambulance &amp; Medical"/>
    <n v="6300"/>
    <n v="4180"/>
    <n v="680"/>
    <s v="211"/>
    <s v="30000"/>
    <s v="3740"/>
    <s v="Costs"/>
    <s v="Matches"/>
    <s v="Ticket Sales"/>
    <x v="3"/>
  </r>
  <r>
    <s v="212-30000-3740"/>
    <s v="TT2 - GSO - Ambulance &amp; Medical"/>
    <n v="6300"/>
    <n v="3877"/>
    <n v="981"/>
    <s v="212"/>
    <s v="30000"/>
    <s v="3740"/>
    <s v="Costs"/>
    <s v="Matches"/>
    <s v="Ticket Sales"/>
    <x v="3"/>
  </r>
  <r>
    <s v="213-30000-3740"/>
    <s v="TT3 - GSO - Ambulance &amp; Medical"/>
    <n v="6300"/>
    <n v="4146"/>
    <n v="981"/>
    <s v="213"/>
    <s v="30000"/>
    <s v="3740"/>
    <s v="Costs"/>
    <s v="Matches"/>
    <s v="Ticket Sales"/>
    <x v="3"/>
  </r>
  <r>
    <s v="214-30000-3740"/>
    <s v="TT4 - GSO - Ambulance &amp; Medical"/>
    <n v="6300"/>
    <n v="5436"/>
    <n v="1038"/>
    <s v="214"/>
    <s v="30000"/>
    <s v="3740"/>
    <s v="Costs"/>
    <s v="Matches"/>
    <s v="Ticket Sales"/>
    <x v="3"/>
  </r>
  <r>
    <s v="215-30000-3740"/>
    <s v="TT5 - GSO - Ambulance &amp; Medical"/>
    <n v="6300"/>
    <n v="0"/>
    <n v="981"/>
    <s v="215"/>
    <s v="30000"/>
    <s v="3740"/>
    <s v="Costs"/>
    <s v="Matches"/>
    <s v="Ticket Sales"/>
    <x v="3"/>
  </r>
  <r>
    <s v="230-30000-3740"/>
    <s v="MDX - GSO - Ambulance &amp; Medical"/>
    <n v="9600"/>
    <n v="12480"/>
    <n v="0"/>
    <s v="230"/>
    <s v="30000"/>
    <s v="3740"/>
    <s v="Costs"/>
    <s v="Matches"/>
    <s v="Ticket Sales"/>
    <x v="3"/>
  </r>
  <r>
    <s v="310-30000-3740"/>
    <s v="OMG - GSO - Ambulance &amp; Medical"/>
    <n v="6400"/>
    <n v="18852"/>
    <n v="940"/>
    <s v="310"/>
    <s v="30000"/>
    <s v="3740"/>
    <s v="Costs"/>
    <s v="Matches"/>
    <s v="Ticket Sales"/>
    <x v="3"/>
  </r>
  <r>
    <s v="501-30000-3740"/>
    <s v="HU1 - GSO - Ambulance &amp; Medical"/>
    <n v="9900"/>
    <n v="7930"/>
    <n v="0"/>
    <s v="501"/>
    <s v="30000"/>
    <s v="3740"/>
    <s v="Costs"/>
    <s v="Matches"/>
    <s v="Ticket Sales"/>
    <x v="3"/>
  </r>
  <r>
    <s v="502-30000-3740"/>
    <s v="HU2 - GSO - Ambulance &amp; Medical"/>
    <n v="9900"/>
    <n v="7930"/>
    <n v="0"/>
    <s v="502"/>
    <s v="30000"/>
    <s v="3740"/>
    <s v="Costs"/>
    <s v="Matches"/>
    <s v="Ticket Sales"/>
    <x v="3"/>
  </r>
  <r>
    <s v="503-30000-3740"/>
    <s v="HU3 - GSO - Ambulance &amp; Medical"/>
    <n v="9900"/>
    <n v="8000"/>
    <n v="0"/>
    <s v="503"/>
    <s v="30000"/>
    <s v="3740"/>
    <s v="Costs"/>
    <s v="Matches"/>
    <s v="Ticket Sales"/>
    <x v="3"/>
  </r>
  <r>
    <s v="504-30000-3740"/>
    <s v="HU4 - GSO - Ambulance &amp; Medical"/>
    <n v="9900"/>
    <n v="8000"/>
    <n v="0"/>
    <s v="504"/>
    <s v="30000"/>
    <s v="3740"/>
    <s v="Costs"/>
    <s v="Matches"/>
    <s v="Ticket Sales"/>
    <x v="3"/>
  </r>
  <r>
    <s v="505-30000-3740"/>
    <s v="HU5 - GSO - Ambulance &amp; Medical"/>
    <n v="0"/>
    <n v="8000"/>
    <n v="0"/>
    <s v="505"/>
    <s v="30000"/>
    <s v="3740"/>
    <s v="Costs"/>
    <s v="Matches"/>
    <s v="Ticket Sales"/>
    <x v="3"/>
  </r>
  <r>
    <s v="000-64000-3740"/>
    <s v="NMA - YCR - Ambulance &amp; Medical"/>
    <n v="3760"/>
    <n v="0"/>
    <n v="0"/>
    <s v="000"/>
    <s v="64000"/>
    <s v="3740"/>
    <s v="Costs"/>
    <s v="Cricket"/>
    <s v="Cricket"/>
    <x v="3"/>
  </r>
  <r>
    <s v="141-70000-3740"/>
    <s v="OD1 - EST - Ambulance &amp; Medical"/>
    <n v="650"/>
    <n v="3915"/>
    <n v="0"/>
    <s v="141"/>
    <s v="70000"/>
    <s v="3740"/>
    <s v="Costs"/>
    <s v="Matches"/>
    <s v="Ticket Sales"/>
    <x v="3"/>
  </r>
  <r>
    <s v="111-82000-3740"/>
    <s v="TM1 - LEG - Ambulance &amp; Medical"/>
    <n v="2200"/>
    <n v="2000"/>
    <n v="-600"/>
    <s v="111"/>
    <s v="82000"/>
    <s v="3740"/>
    <s v="Costs"/>
    <s v="Matches"/>
    <s v="Ticket Sales"/>
    <x v="3"/>
  </r>
  <r>
    <s v="112-82000-3740"/>
    <s v="TM2 - LEG - Ambulance &amp; General"/>
    <n v="2200"/>
    <n v="20000"/>
    <n v="-1000"/>
    <s v="112"/>
    <s v="82000"/>
    <s v="3740"/>
    <s v="Costs"/>
    <s v="Matches"/>
    <s v="Ticket Sales"/>
    <x v="3"/>
  </r>
  <r>
    <s v="141-82000-3740"/>
    <s v="OD1 - LEG - Ambulance &amp; Medical"/>
    <n v="440"/>
    <n v="400"/>
    <n v="0"/>
    <s v="141"/>
    <s v="82000"/>
    <s v="3740"/>
    <s v="Costs"/>
    <s v="Matches"/>
    <s v="Ticket Sales"/>
    <x v="3"/>
  </r>
  <r>
    <s v="171-82000-3740"/>
    <s v="DFI - LEG - Ambulance &amp; Medical"/>
    <n v="0"/>
    <n v="0"/>
    <n v="-200"/>
    <s v="171"/>
    <s v="82000"/>
    <s v="3740"/>
    <s v="Costs"/>
    <s v="Matches"/>
    <s v="Ticket Sales"/>
    <x v="3"/>
  </r>
  <r>
    <s v="211-82000-3740"/>
    <s v="TT1 - LEG - Ambulance &amp; Medical"/>
    <n v="300"/>
    <n v="200"/>
    <n v="-100"/>
    <s v="211"/>
    <s v="82000"/>
    <s v="3740"/>
    <s v="Costs"/>
    <s v="Matches"/>
    <s v="Ticket Sales"/>
    <x v="3"/>
  </r>
  <r>
    <s v="212-82000-3740"/>
    <s v="TT2 - LEG - Ambulance &amp; Medical"/>
    <n v="300"/>
    <n v="200"/>
    <n v="0"/>
    <s v="212"/>
    <s v="82000"/>
    <s v="3740"/>
    <s v="Costs"/>
    <s v="Matches"/>
    <s v="Ticket Sales"/>
    <x v="3"/>
  </r>
  <r>
    <s v="213-82000-3740"/>
    <s v="TT3 - LEG - Ambulance &amp; Medical"/>
    <n v="300"/>
    <n v="200"/>
    <n v="0"/>
    <s v="213"/>
    <s v="82000"/>
    <s v="3740"/>
    <s v="Costs"/>
    <s v="Matches"/>
    <s v="Ticket Sales"/>
    <x v="3"/>
  </r>
  <r>
    <s v="214-82000-3740"/>
    <s v="TT4 - LEG - Ambulance &amp; Medical"/>
    <n v="300"/>
    <n v="200"/>
    <n v="0"/>
    <s v="214"/>
    <s v="82000"/>
    <s v="3740"/>
    <s v="Costs"/>
    <s v="Matches"/>
    <s v="Ticket Sales"/>
    <x v="3"/>
  </r>
  <r>
    <s v="215-82000-3740"/>
    <s v="TT5 - LEG - Ambulance &amp; Medical"/>
    <n v="300"/>
    <n v="0"/>
    <n v="0"/>
    <s v="215"/>
    <s v="82000"/>
    <s v="3740"/>
    <s v="Costs"/>
    <s v="Matches"/>
    <s v="Ticket Sales"/>
    <x v="3"/>
  </r>
  <r>
    <s v="501-82000-3740"/>
    <s v="HU1 - LEG - Ambulance &amp; Medical"/>
    <n v="440"/>
    <n v="400"/>
    <n v="0"/>
    <s v="501"/>
    <s v="82000"/>
    <s v="3740"/>
    <s v="Costs"/>
    <s v="Matches"/>
    <s v="Ticket Sales"/>
    <x v="3"/>
  </r>
  <r>
    <s v="502-82000-3740"/>
    <s v="HU2 - LEG - Ambulance &amp; Medical"/>
    <n v="440"/>
    <n v="400"/>
    <n v="0"/>
    <s v="502"/>
    <s v="82000"/>
    <s v="3740"/>
    <s v="Costs"/>
    <s v="Matches"/>
    <s v="Ticket Sales"/>
    <x v="3"/>
  </r>
  <r>
    <s v="503-82000-3740"/>
    <s v="HU3 - LEG - Ambulance &amp; Medical"/>
    <n v="440"/>
    <n v="400"/>
    <n v="0"/>
    <s v="503"/>
    <s v="82000"/>
    <s v="3740"/>
    <s v="Costs"/>
    <s v="Matches"/>
    <s v="Ticket Sales"/>
    <x v="3"/>
  </r>
  <r>
    <s v="504-82000-3740"/>
    <s v="HU4 - LEG - Ambulance &amp; Medical"/>
    <n v="440"/>
    <n v="400"/>
    <n v="0"/>
    <s v="504"/>
    <s v="82000"/>
    <s v="3740"/>
    <s v="Costs"/>
    <s v="Matches"/>
    <s v="Ticket Sales"/>
    <x v="3"/>
  </r>
  <r>
    <s v="505-82000-3740"/>
    <s v="HU5 - LEG - Ambulance &amp; Medical"/>
    <n v="0"/>
    <n v="400"/>
    <n v="0"/>
    <s v="505"/>
    <s v="82000"/>
    <s v="3740"/>
    <s v="Costs"/>
    <s v="Matches"/>
    <s v="Ticket Sales"/>
    <x v="3"/>
  </r>
  <r>
    <s v="000-29000-3742"/>
    <s v="NMA - STE - Radio &amp; Equipment Hire"/>
    <n v="0"/>
    <n v="1669"/>
    <n v="0"/>
    <s v="000"/>
    <s v="29000"/>
    <s v="3742"/>
    <s v="Costs"/>
    <s v="Admin"/>
    <s v="Admin"/>
    <x v="3"/>
  </r>
  <r>
    <s v="111-29000-3742"/>
    <s v="TM1 - STE - Radio &amp; Equipment Hire"/>
    <n v="3813"/>
    <n v="2574"/>
    <n v="0"/>
    <s v="111"/>
    <s v="29000"/>
    <s v="3742"/>
    <s v="Costs"/>
    <s v="Matches"/>
    <s v="Ticket Sales"/>
    <x v="3"/>
  </r>
  <r>
    <s v="112-29000-3742"/>
    <s v="TM2 - STE - Radio &amp; Equipment Hire"/>
    <n v="3813"/>
    <n v="3000"/>
    <n v="0"/>
    <s v="112"/>
    <s v="29000"/>
    <s v="3742"/>
    <s v="Costs"/>
    <s v="Matches"/>
    <s v="Ticket Sales"/>
    <x v="3"/>
  </r>
  <r>
    <s v="141-29000-3742"/>
    <s v="OD1 - STE - Radio &amp; Equipment Hire"/>
    <n v="953"/>
    <n v="779"/>
    <n v="0"/>
    <s v="141"/>
    <s v="29000"/>
    <s v="3742"/>
    <s v="Costs"/>
    <s v="Matches"/>
    <s v="Ticket Sales"/>
    <x v="3"/>
  </r>
  <r>
    <s v="171-29000-3742"/>
    <s v="DFI - STE - Radio &amp; Equipment Hire"/>
    <n v="0"/>
    <n v="0"/>
    <n v="494"/>
    <s v="171"/>
    <s v="29000"/>
    <s v="3742"/>
    <s v="Costs"/>
    <s v="Matches"/>
    <s v="Ticket Sales"/>
    <x v="3"/>
  </r>
  <r>
    <s v="211-29000-3742"/>
    <s v="TT1 - STE - Radio &amp; Equipment Hire"/>
    <n v="953"/>
    <n v="445"/>
    <n v="67"/>
    <s v="211"/>
    <s v="29000"/>
    <s v="3742"/>
    <s v="Costs"/>
    <s v="Matches"/>
    <s v="Ticket Sales"/>
    <x v="3"/>
  </r>
  <r>
    <s v="212-29000-3742"/>
    <s v="TT2 - STE - Radio &amp; Equipment Hire"/>
    <n v="953"/>
    <n v="445"/>
    <n v="67"/>
    <s v="212"/>
    <s v="29000"/>
    <s v="3742"/>
    <s v="Costs"/>
    <s v="Matches"/>
    <s v="Ticket Sales"/>
    <x v="3"/>
  </r>
  <r>
    <s v="213-29000-3742"/>
    <s v="TT3 - STE - Radio &amp; Equipment Hire"/>
    <n v="953"/>
    <n v="779"/>
    <n v="67"/>
    <s v="213"/>
    <s v="29000"/>
    <s v="3742"/>
    <s v="Costs"/>
    <s v="Matches"/>
    <s v="Ticket Sales"/>
    <x v="3"/>
  </r>
  <r>
    <s v="214-29000-3742"/>
    <s v="TT4 - STE - Radio &amp; Equipment Hire"/>
    <n v="953"/>
    <n v="779"/>
    <n v="67"/>
    <s v="214"/>
    <s v="29000"/>
    <s v="3742"/>
    <s v="Costs"/>
    <s v="Matches"/>
    <s v="Ticket Sales"/>
    <x v="3"/>
  </r>
  <r>
    <s v="215-29000-3742"/>
    <s v="TT5 - STE - Radio &amp; Equipment Hire"/>
    <n v="953"/>
    <n v="0"/>
    <n v="67"/>
    <s v="215"/>
    <s v="29000"/>
    <s v="3742"/>
    <s v="Costs"/>
    <s v="Matches"/>
    <s v="Ticket Sales"/>
    <x v="3"/>
  </r>
  <r>
    <s v="230-29000-3742"/>
    <s v="MDX - STE - Radio &amp; Equipment Hire"/>
    <n v="2167"/>
    <n v="1766"/>
    <n v="350"/>
    <s v="230"/>
    <s v="29000"/>
    <s v="3742"/>
    <s v="Costs"/>
    <s v="Matches"/>
    <s v="Ticket Sales"/>
    <x v="3"/>
  </r>
  <r>
    <s v="310-29000-3742"/>
    <s v="OMG - STE - Radio &amp; Equipment Hire"/>
    <n v="1445"/>
    <n v="1809"/>
    <n v="67"/>
    <s v="310"/>
    <s v="29000"/>
    <s v="3742"/>
    <s v="Costs"/>
    <s v="Matches"/>
    <s v="Ticket Sales"/>
    <x v="3"/>
  </r>
  <r>
    <s v="501-29000-3742"/>
    <s v="HU1 - STE - Radio &amp; Equipment Hire"/>
    <n v="953"/>
    <n v="389"/>
    <n v="0"/>
    <s v="501"/>
    <s v="29000"/>
    <s v="3742"/>
    <s v="Costs"/>
    <s v="Matches"/>
    <s v="Ticket Sales"/>
    <x v="3"/>
  </r>
  <r>
    <s v="502-29000-3742"/>
    <s v="HU2 - STE - Radio &amp; Equipment Hire"/>
    <n v="953"/>
    <n v="389"/>
    <n v="0"/>
    <s v="502"/>
    <s v="29000"/>
    <s v="3742"/>
    <s v="Costs"/>
    <s v="Matches"/>
    <s v="Ticket Sales"/>
    <x v="3"/>
  </r>
  <r>
    <s v="503-29000-3742"/>
    <s v="HU3 - STE - Radio &amp; Equipment Hire"/>
    <n v="953"/>
    <n v="600"/>
    <n v="0"/>
    <s v="503"/>
    <s v="29000"/>
    <s v="3742"/>
    <s v="Costs"/>
    <s v="Matches"/>
    <s v="Ticket Sales"/>
    <x v="3"/>
  </r>
  <r>
    <s v="504-29000-3742"/>
    <s v="HU4 - STE - Radio &amp; Equipment Hire"/>
    <n v="953"/>
    <n v="600"/>
    <n v="0"/>
    <s v="504"/>
    <s v="29000"/>
    <s v="3742"/>
    <s v="Costs"/>
    <s v="Matches"/>
    <s v="Ticket Sales"/>
    <x v="3"/>
  </r>
  <r>
    <s v="505-29000-3742"/>
    <s v="HU5 - STE - Radio &amp; Equipment Hire"/>
    <n v="0"/>
    <n v="600"/>
    <n v="0"/>
    <s v="505"/>
    <s v="29000"/>
    <s v="3742"/>
    <s v="Costs"/>
    <s v="Matches"/>
    <s v="Ticket Sales"/>
    <x v="3"/>
  </r>
  <r>
    <s v="111-70000-3742"/>
    <s v="TM1 - EST - Radio &amp; Equipment Hire"/>
    <n v="500"/>
    <n v="500"/>
    <n v="0"/>
    <s v="111"/>
    <s v="70000"/>
    <s v="3742"/>
    <s v="Costs"/>
    <s v="Matches"/>
    <s v="Ticket Sales"/>
    <x v="3"/>
  </r>
  <r>
    <s v="112-70000-3742"/>
    <s v="TM2 - EST - Radio &amp; Equipment Hire"/>
    <n v="500"/>
    <n v="500"/>
    <n v="0"/>
    <s v="112"/>
    <s v="70000"/>
    <s v="3742"/>
    <s v="Costs"/>
    <s v="Matches"/>
    <s v="Ticket Sales"/>
    <x v="3"/>
  </r>
  <r>
    <s v="141-70000-3742"/>
    <s v="OD1 - EST - Radio &amp; Equipment Hire"/>
    <n v="150"/>
    <n v="150"/>
    <n v="0"/>
    <s v="141"/>
    <s v="70000"/>
    <s v="3742"/>
    <s v="Costs"/>
    <s v="Matches"/>
    <s v="Ticket Sales"/>
    <x v="3"/>
  </r>
  <r>
    <s v="211-70000-3742"/>
    <s v="TT1 - EST - Radio &amp; Equipment Hire"/>
    <n v="150"/>
    <n v="150"/>
    <n v="0"/>
    <s v="211"/>
    <s v="70000"/>
    <s v="3742"/>
    <s v="Costs"/>
    <s v="Matches"/>
    <s v="Ticket Sales"/>
    <x v="3"/>
  </r>
  <r>
    <s v="212-70000-3742"/>
    <s v="TT2 - EST - Radio &amp; Equipment Hire"/>
    <n v="150"/>
    <n v="150"/>
    <n v="0"/>
    <s v="212"/>
    <s v="70000"/>
    <s v="3742"/>
    <s v="Costs"/>
    <s v="Matches"/>
    <s v="Ticket Sales"/>
    <x v="3"/>
  </r>
  <r>
    <s v="213-70000-3742"/>
    <s v="TT3 - EST - Radio &amp; Equipment Hire"/>
    <n v="150"/>
    <n v="150"/>
    <n v="0"/>
    <s v="213"/>
    <s v="70000"/>
    <s v="3742"/>
    <s v="Costs"/>
    <s v="Matches"/>
    <s v="Ticket Sales"/>
    <x v="3"/>
  </r>
  <r>
    <s v="214-70000-3742"/>
    <s v="TT4 - EST - Radio &amp; Equipment Hire"/>
    <n v="150"/>
    <n v="150"/>
    <n v="0"/>
    <s v="214"/>
    <s v="70000"/>
    <s v="3742"/>
    <s v="Costs"/>
    <s v="Matches"/>
    <s v="Ticket Sales"/>
    <x v="3"/>
  </r>
  <r>
    <s v="215-70000-3742"/>
    <s v="TT5 - EST - Radio &amp; Equipment Hire"/>
    <n v="150"/>
    <n v="0"/>
    <n v="0"/>
    <s v="215"/>
    <s v="70000"/>
    <s v="3742"/>
    <s v="Costs"/>
    <s v="Matches"/>
    <s v="Ticket Sales"/>
    <x v="3"/>
  </r>
  <r>
    <s v="501-70000-3742"/>
    <s v="HU1 - EST - Radio &amp; Equipment Hire"/>
    <n v="150"/>
    <n v="150"/>
    <n v="0"/>
    <s v="501"/>
    <s v="70000"/>
    <s v="3742"/>
    <s v="Costs"/>
    <s v="Matches"/>
    <s v="Ticket Sales"/>
    <x v="3"/>
  </r>
  <r>
    <s v="502-70000-3742"/>
    <s v="HU2 - EST - Radio &amp; Equipment Hire"/>
    <n v="150"/>
    <n v="150"/>
    <n v="0"/>
    <s v="502"/>
    <s v="70000"/>
    <s v="3742"/>
    <s v="Costs"/>
    <s v="Matches"/>
    <s v="Ticket Sales"/>
    <x v="3"/>
  </r>
  <r>
    <s v="503-70000-3742"/>
    <s v="HU3 - EST - Radio &amp; Equipment Hire"/>
    <n v="150"/>
    <n v="150"/>
    <n v="0"/>
    <s v="503"/>
    <s v="70000"/>
    <s v="3742"/>
    <s v="Costs"/>
    <s v="Matches"/>
    <s v="Ticket Sales"/>
    <x v="3"/>
  </r>
  <r>
    <s v="504-70000-3742"/>
    <s v="HU4 - EST - Radio &amp; Equipment Hire"/>
    <n v="150"/>
    <n v="150"/>
    <n v="0"/>
    <s v="504"/>
    <s v="70000"/>
    <s v="3742"/>
    <s v="Costs"/>
    <s v="Matches"/>
    <s v="Ticket Sales"/>
    <x v="3"/>
  </r>
  <r>
    <s v="505-70000-3742"/>
    <s v="HU5 - EST - Radio &amp; Equipment Hire"/>
    <n v="0"/>
    <n v="150"/>
    <n v="0"/>
    <s v="505"/>
    <s v="70000"/>
    <s v="3742"/>
    <s v="Costs"/>
    <s v="Matches"/>
    <s v="Ticket Sales"/>
    <x v="3"/>
  </r>
  <r>
    <s v="111-30000-3743"/>
    <s v="TM1 - GSO - Safety &amp; Security"/>
    <n v="55100"/>
    <n v="48825"/>
    <n v="7800"/>
    <s v="111"/>
    <s v="30000"/>
    <s v="3743"/>
    <s v="Costs"/>
    <s v="Matches"/>
    <s v="Ticket Sales"/>
    <x v="3"/>
  </r>
  <r>
    <s v="112-30000-3743"/>
    <s v="TM2 - GSO - Safety &amp; Security"/>
    <n v="55100"/>
    <n v="58000"/>
    <n v="7800"/>
    <s v="112"/>
    <s v="30000"/>
    <s v="3743"/>
    <s v="Costs"/>
    <s v="Matches"/>
    <s v="Ticket Sales"/>
    <x v="3"/>
  </r>
  <r>
    <s v="141-30000-3743"/>
    <s v="OD1 - GSO - Safety &amp; Security"/>
    <n v="15859"/>
    <n v="14289"/>
    <n v="0"/>
    <s v="141"/>
    <s v="30000"/>
    <s v="3743"/>
    <s v="Costs"/>
    <s v="Matches"/>
    <s v="Ticket Sales"/>
    <x v="3"/>
  </r>
  <r>
    <s v="211-30000-3743"/>
    <s v="TT1 - GSO - Safety &amp; Security"/>
    <n v="7786"/>
    <n v="5323"/>
    <n v="0"/>
    <s v="211"/>
    <s v="30000"/>
    <s v="3743"/>
    <s v="Costs"/>
    <s v="Matches"/>
    <s v="Ticket Sales"/>
    <x v="3"/>
  </r>
  <r>
    <s v="212-30000-3743"/>
    <s v="TT2 - GSO - Safety &amp; Security"/>
    <n v="7786"/>
    <n v="5323"/>
    <n v="0"/>
    <s v="212"/>
    <s v="30000"/>
    <s v="3743"/>
    <s v="Costs"/>
    <s v="Matches"/>
    <s v="Ticket Sales"/>
    <x v="3"/>
  </r>
  <r>
    <s v="213-30000-3743"/>
    <s v="TT3 - GSO - Safety &amp; Security"/>
    <n v="7786"/>
    <n v="4591"/>
    <n v="0"/>
    <s v="213"/>
    <s v="30000"/>
    <s v="3743"/>
    <s v="Costs"/>
    <s v="Matches"/>
    <s v="Ticket Sales"/>
    <x v="3"/>
  </r>
  <r>
    <s v="214-30000-3743"/>
    <s v="TT4 - GSO - Safety &amp; Security"/>
    <n v="6136"/>
    <n v="4958"/>
    <n v="0"/>
    <s v="214"/>
    <s v="30000"/>
    <s v="3743"/>
    <s v="Costs"/>
    <s v="Matches"/>
    <s v="Ticket Sales"/>
    <x v="3"/>
  </r>
  <r>
    <s v="215-30000-3743"/>
    <s v="TT5 - GSO - Safety &amp; Security"/>
    <n v="6136"/>
    <n v="0"/>
    <n v="0"/>
    <s v="215"/>
    <s v="30000"/>
    <s v="3743"/>
    <s v="Costs"/>
    <s v="Matches"/>
    <s v="Ticket Sales"/>
    <x v="3"/>
  </r>
  <r>
    <s v="310-30000-3743"/>
    <s v="OMG - GSO - Safety &amp; Security"/>
    <n v="0"/>
    <n v="935"/>
    <n v="0"/>
    <s v="310"/>
    <s v="30000"/>
    <s v="3743"/>
    <s v="Costs"/>
    <s v="Matches"/>
    <s v="Ticket Sales"/>
    <x v="3"/>
  </r>
  <r>
    <s v="501-30000-3743"/>
    <s v="HU1 - GSO - Safety &amp; Security"/>
    <n v="15766"/>
    <n v="5651"/>
    <n v="0"/>
    <s v="501"/>
    <s v="30000"/>
    <s v="3743"/>
    <s v="Costs"/>
    <s v="Matches"/>
    <s v="Ticket Sales"/>
    <x v="3"/>
  </r>
  <r>
    <s v="502-30000-3743"/>
    <s v="HU2 - GSO - Safety &amp; Security"/>
    <n v="15766"/>
    <n v="5651"/>
    <n v="0"/>
    <s v="502"/>
    <s v="30000"/>
    <s v="3743"/>
    <s v="Costs"/>
    <s v="Matches"/>
    <s v="Ticket Sales"/>
    <x v="3"/>
  </r>
  <r>
    <s v="503-30000-3743"/>
    <s v="HU3 - GSO - Safety &amp; Security"/>
    <n v="14116"/>
    <n v="5651"/>
    <n v="0"/>
    <s v="503"/>
    <s v="30000"/>
    <s v="3743"/>
    <s v="Costs"/>
    <s v="Matches"/>
    <s v="Ticket Sales"/>
    <x v="3"/>
  </r>
  <r>
    <s v="504-30000-3743"/>
    <s v="HU4 - GSO - Safety &amp; Security"/>
    <n v="14116"/>
    <n v="5651"/>
    <n v="0"/>
    <s v="504"/>
    <s v="30000"/>
    <s v="3743"/>
    <s v="Costs"/>
    <s v="Matches"/>
    <s v="Ticket Sales"/>
    <x v="3"/>
  </r>
  <r>
    <s v="505-30000-3743"/>
    <s v="HU5 - GSO - Safety &amp; Security"/>
    <n v="0"/>
    <n v="13651"/>
    <n v="0"/>
    <s v="505"/>
    <s v="30000"/>
    <s v="3743"/>
    <s v="Costs"/>
    <s v="Matches"/>
    <s v="Ticket Sales"/>
    <x v="3"/>
  </r>
  <r>
    <s v="111-29000-3761"/>
    <s v="TM1 - STE - Expenses Stewards"/>
    <n v="3833"/>
    <n v="5320"/>
    <n v="2183"/>
    <s v="111"/>
    <s v="29000"/>
    <s v="3761"/>
    <s v="Costs"/>
    <s v="Matches"/>
    <s v="Ticket Sales"/>
    <x v="3"/>
  </r>
  <r>
    <s v="112-29000-3761"/>
    <s v="TM2 - STE - Expenses Stewards"/>
    <n v="3833"/>
    <n v="5320"/>
    <n v="2183"/>
    <s v="112"/>
    <s v="29000"/>
    <s v="3761"/>
    <s v="Costs"/>
    <s v="Matches"/>
    <s v="Ticket Sales"/>
    <x v="3"/>
  </r>
  <r>
    <s v="141-29000-3761"/>
    <s v="OD1 - STE - Expenses Stewards"/>
    <n v="958"/>
    <n v="1373"/>
    <n v="546"/>
    <s v="141"/>
    <s v="29000"/>
    <s v="3761"/>
    <s v="Costs"/>
    <s v="Matches"/>
    <s v="Ticket Sales"/>
    <x v="3"/>
  </r>
  <r>
    <s v="211-29000-3761"/>
    <s v="TT1 - STE - Expenses Stewards"/>
    <n v="958"/>
    <n v="1084"/>
    <n v="529"/>
    <s v="211"/>
    <s v="29000"/>
    <s v="3761"/>
    <s v="Costs"/>
    <s v="Matches"/>
    <s v="Ticket Sales"/>
    <x v="3"/>
  </r>
  <r>
    <s v="212-29000-3761"/>
    <s v="TT2 - STE - Expenses Stewards"/>
    <n v="958"/>
    <n v="1084"/>
    <n v="529"/>
    <s v="212"/>
    <s v="29000"/>
    <s v="3761"/>
    <s v="Costs"/>
    <s v="Matches"/>
    <s v="Ticket Sales"/>
    <x v="3"/>
  </r>
  <r>
    <s v="213-29000-3761"/>
    <s v="TT3 - STE - Expenses Stewards"/>
    <n v="958"/>
    <n v="1084"/>
    <n v="529"/>
    <s v="213"/>
    <s v="29000"/>
    <s v="3761"/>
    <s v="Costs"/>
    <s v="Matches"/>
    <s v="Ticket Sales"/>
    <x v="3"/>
  </r>
  <r>
    <s v="214-29000-3761"/>
    <s v="TT4 - STE - Expenses Stewards"/>
    <n v="958"/>
    <n v="1084"/>
    <n v="529"/>
    <s v="214"/>
    <s v="29000"/>
    <s v="3761"/>
    <s v="Costs"/>
    <s v="Matches"/>
    <s v="Ticket Sales"/>
    <x v="3"/>
  </r>
  <r>
    <s v="215-29000-3761"/>
    <s v="TT5 - STE - Expenses Stewards"/>
    <n v="958"/>
    <n v="0"/>
    <n v="529"/>
    <s v="215"/>
    <s v="29000"/>
    <s v="3761"/>
    <s v="Costs"/>
    <s v="Matches"/>
    <s v="Ticket Sales"/>
    <x v="3"/>
  </r>
  <r>
    <s v="230-29000-3761"/>
    <s v="MDX - STE - Expenses Stewards"/>
    <n v="0"/>
    <n v="2354"/>
    <n v="797"/>
    <s v="230"/>
    <s v="29000"/>
    <s v="3761"/>
    <s v="Costs"/>
    <s v="Matches"/>
    <s v="Ticket Sales"/>
    <x v="3"/>
  </r>
  <r>
    <s v="310-29000-3761"/>
    <s v="OMG - STE - Expenses Stewards"/>
    <n v="0"/>
    <n v="1047"/>
    <n v="232"/>
    <s v="310"/>
    <s v="29000"/>
    <s v="3761"/>
    <s v="Costs"/>
    <s v="Matches"/>
    <s v="Ticket Sales"/>
    <x v="3"/>
  </r>
  <r>
    <s v="501-29000-3761"/>
    <s v="HU1 - STE - Expenses Stewards"/>
    <n v="958"/>
    <n v="1380"/>
    <n v="436"/>
    <s v="501"/>
    <s v="29000"/>
    <s v="3761"/>
    <s v="Costs"/>
    <s v="Matches"/>
    <s v="Ticket Sales"/>
    <x v="3"/>
  </r>
  <r>
    <s v="502-29000-3761"/>
    <s v="HU2 - STE - Expenses Stewards"/>
    <n v="958"/>
    <n v="1164"/>
    <n v="436"/>
    <s v="502"/>
    <s v="29000"/>
    <s v="3761"/>
    <s v="Costs"/>
    <s v="Matches"/>
    <s v="Ticket Sales"/>
    <x v="3"/>
  </r>
  <r>
    <s v="503-29000-3761"/>
    <s v="HU3 - STE - Expenses Stewards"/>
    <n v="958"/>
    <n v="1164"/>
    <n v="436"/>
    <s v="503"/>
    <s v="29000"/>
    <s v="3761"/>
    <s v="Costs"/>
    <s v="Matches"/>
    <s v="Ticket Sales"/>
    <x v="3"/>
  </r>
  <r>
    <s v="504-29000-3761"/>
    <s v="HU4 - STE - Expenses Stewards"/>
    <n v="958"/>
    <n v="1164"/>
    <n v="436"/>
    <s v="504"/>
    <s v="29000"/>
    <s v="3761"/>
    <s v="Costs"/>
    <s v="Matches"/>
    <s v="Ticket Sales"/>
    <x v="3"/>
  </r>
  <r>
    <s v="505-29000-3761"/>
    <s v="HU5 - STE - Expenses Stewards"/>
    <n v="0"/>
    <n v="1380"/>
    <n v="0"/>
    <s v="505"/>
    <s v="29000"/>
    <s v="3761"/>
    <s v="Costs"/>
    <s v="Matches"/>
    <s v="Ticket Sales"/>
    <x v="3"/>
  </r>
  <r>
    <s v="111-30000-3762"/>
    <s v="TM1 - GSO - Expenses Dressing Room"/>
    <n v="778"/>
    <n v="0"/>
    <n v="0"/>
    <s v="111"/>
    <s v="30000"/>
    <s v="3762"/>
    <s v="Costs"/>
    <s v="Matches"/>
    <s v="Ticket Sales"/>
    <x v="3"/>
  </r>
  <r>
    <s v="112-30000-3762"/>
    <s v="TM2 - GSO - Expenses Dressing Room"/>
    <n v="778"/>
    <n v="0"/>
    <n v="0"/>
    <s v="112"/>
    <s v="30000"/>
    <s v="3762"/>
    <s v="Costs"/>
    <s v="Matches"/>
    <s v="Ticket Sales"/>
    <x v="3"/>
  </r>
  <r>
    <s v="141-30000-3762"/>
    <s v="OD1 - GSO - Expenses Dressing Room"/>
    <n v="194"/>
    <n v="0"/>
    <n v="0"/>
    <s v="141"/>
    <s v="30000"/>
    <s v="3762"/>
    <s v="Costs"/>
    <s v="Matches"/>
    <s v="Ticket Sales"/>
    <x v="3"/>
  </r>
  <r>
    <s v="211-30000-3762"/>
    <s v="TT1 - GSO - Expenses Dressing Room"/>
    <n v="194"/>
    <n v="0"/>
    <n v="0"/>
    <s v="211"/>
    <s v="30000"/>
    <s v="3762"/>
    <s v="Costs"/>
    <s v="Matches"/>
    <s v="Ticket Sales"/>
    <x v="3"/>
  </r>
  <r>
    <s v="212-30000-3762"/>
    <s v="TT2 - GSO - Expenses Dressing Room"/>
    <n v="194"/>
    <n v="0"/>
    <n v="0"/>
    <s v="212"/>
    <s v="30000"/>
    <s v="3762"/>
    <s v="Costs"/>
    <s v="Matches"/>
    <s v="Ticket Sales"/>
    <x v="3"/>
  </r>
  <r>
    <s v="213-30000-3762"/>
    <s v="TT3 - GSO - Expenses Dressing Room"/>
    <n v="194"/>
    <n v="0"/>
    <n v="0"/>
    <s v="213"/>
    <s v="30000"/>
    <s v="3762"/>
    <s v="Costs"/>
    <s v="Matches"/>
    <s v="Ticket Sales"/>
    <x v="3"/>
  </r>
  <r>
    <s v="214-30000-3762"/>
    <s v="TT4 - GSO - Expenses Dressing Room"/>
    <n v="194"/>
    <n v="0"/>
    <n v="0"/>
    <s v="214"/>
    <s v="30000"/>
    <s v="3762"/>
    <s v="Costs"/>
    <s v="Matches"/>
    <s v="Ticket Sales"/>
    <x v="3"/>
  </r>
  <r>
    <s v="215-30000-3762"/>
    <s v="TT5 - GSO - Expenses Dressing Room"/>
    <n v="194"/>
    <n v="0"/>
    <n v="0"/>
    <s v="215"/>
    <s v="30000"/>
    <s v="3762"/>
    <s v="Costs"/>
    <s v="Matches"/>
    <s v="Ticket Sales"/>
    <x v="3"/>
  </r>
  <r>
    <s v="501-30000-3762"/>
    <s v="HU1 - GSO - Expenses Dressing Room"/>
    <n v="0"/>
    <n v="4525"/>
    <n v="0"/>
    <s v="501"/>
    <s v="30000"/>
    <s v="3762"/>
    <s v="Costs"/>
    <s v="Matches"/>
    <s v="Ticket Sales"/>
    <x v="3"/>
  </r>
  <r>
    <s v="111-67000-3763"/>
    <s v="TM1 - COM - Expenses Volunteers"/>
    <n v="1500"/>
    <n v="1063"/>
    <n v="0"/>
    <s v="111"/>
    <s v="67000"/>
    <s v="3763"/>
    <s v="Costs"/>
    <s v="Matches"/>
    <s v="Ticket Sales"/>
    <x v="3"/>
  </r>
  <r>
    <s v="112-67000-3763"/>
    <s v="TM2 - COM - Expenses Volunteers"/>
    <n v="1500"/>
    <n v="1250"/>
    <n v="0"/>
    <s v="112"/>
    <s v="67000"/>
    <s v="3763"/>
    <s v="Costs"/>
    <s v="Matches"/>
    <s v="Ticket Sales"/>
    <x v="3"/>
  </r>
  <r>
    <s v="141-67000-3763"/>
    <s v="OD1 - COM - Expenses Volunteers"/>
    <n v="500"/>
    <n v="500"/>
    <n v="0"/>
    <s v="141"/>
    <s v="67000"/>
    <s v="3763"/>
    <s v="Costs"/>
    <s v="Matches"/>
    <s v="Ticket Sales"/>
    <x v="3"/>
  </r>
  <r>
    <s v="211-67000-3763"/>
    <s v="TT1 - COM - Expenses Volunteers"/>
    <n v="250"/>
    <n v="150"/>
    <n v="0"/>
    <s v="211"/>
    <s v="67000"/>
    <s v="3763"/>
    <s v="Costs"/>
    <s v="Matches"/>
    <s v="Ticket Sales"/>
    <x v="3"/>
  </r>
  <r>
    <s v="212-67000-3763"/>
    <s v="TT2 - COM - Expenses Volunteers"/>
    <n v="250"/>
    <n v="151"/>
    <n v="0"/>
    <s v="212"/>
    <s v="67000"/>
    <s v="3763"/>
    <s v="Costs"/>
    <s v="Matches"/>
    <s v="Ticket Sales"/>
    <x v="3"/>
  </r>
  <r>
    <s v="213-67000-3763"/>
    <s v="TT3 - COM - Expenses Volunteers"/>
    <n v="250"/>
    <n v="150"/>
    <n v="0"/>
    <s v="213"/>
    <s v="67000"/>
    <s v="3763"/>
    <s v="Costs"/>
    <s v="Matches"/>
    <s v="Ticket Sales"/>
    <x v="3"/>
  </r>
  <r>
    <s v="214-67000-3763"/>
    <s v="TT4 - COM - Expenses Volunteers"/>
    <n v="250"/>
    <n v="150"/>
    <n v="0"/>
    <s v="214"/>
    <s v="67000"/>
    <s v="3763"/>
    <s v="Costs"/>
    <s v="Matches"/>
    <s v="Ticket Sales"/>
    <x v="3"/>
  </r>
  <r>
    <s v="215-67000-3763"/>
    <s v="TT5 - COM - Expenses Volunteers"/>
    <n v="250"/>
    <n v="0"/>
    <n v="0"/>
    <s v="215"/>
    <s v="67000"/>
    <s v="3763"/>
    <s v="Costs"/>
    <s v="Matches"/>
    <s v="Ticket Sales"/>
    <x v="3"/>
  </r>
  <r>
    <s v="501-67000-3763"/>
    <s v="HU1 - COM - Expenses Volunteers"/>
    <n v="250"/>
    <n v="150"/>
    <n v="0"/>
    <s v="501"/>
    <s v="67000"/>
    <s v="3763"/>
    <s v="Costs"/>
    <s v="Matches"/>
    <s v="Ticket Sales"/>
    <x v="3"/>
  </r>
  <r>
    <s v="502-67000-3763"/>
    <s v="HU2 - COM - Expenses Volunteers"/>
    <n v="250"/>
    <n v="150"/>
    <n v="0"/>
    <s v="502"/>
    <s v="67000"/>
    <s v="3763"/>
    <s v="Costs"/>
    <s v="Matches"/>
    <s v="Ticket Sales"/>
    <x v="3"/>
  </r>
  <r>
    <s v="503-67000-3763"/>
    <s v="HU3 - COM - Expenses Volunteers"/>
    <n v="250"/>
    <n v="150"/>
    <n v="0"/>
    <s v="503"/>
    <s v="67000"/>
    <s v="3763"/>
    <s v="Costs"/>
    <s v="Matches"/>
    <s v="Ticket Sales"/>
    <x v="3"/>
  </r>
  <r>
    <s v="504-67000-3763"/>
    <s v="HU4 - COM - Expenses Volunteers"/>
    <n v="250"/>
    <n v="150"/>
    <n v="0"/>
    <s v="504"/>
    <s v="67000"/>
    <s v="3763"/>
    <s v="Costs"/>
    <s v="Matches"/>
    <s v="Ticket Sales"/>
    <x v="3"/>
  </r>
  <r>
    <s v="505-67000-3763"/>
    <s v="HU5 - COM - Expenses Volunteers"/>
    <n v="0"/>
    <n v="150"/>
    <n v="0"/>
    <s v="505"/>
    <s v="67000"/>
    <s v="3763"/>
    <s v="Costs"/>
    <s v="Matches"/>
    <s v="Ticket Sales"/>
    <x v="3"/>
  </r>
  <r>
    <s v="310-65000-3764"/>
    <s v="OMG - COF - Travel &amp; Accom Players"/>
    <n v="7830"/>
    <n v="7223"/>
    <n v="0"/>
    <s v="310"/>
    <s v="65000"/>
    <s v="3764"/>
    <s v="Costs"/>
    <s v="Matches"/>
    <s v="Ticket Sales"/>
    <x v="3"/>
  </r>
  <r>
    <s v="000-40000-3800"/>
    <s v="NMA - CAD - Apportion Match Overheads"/>
    <n v="-1508409"/>
    <n v="-1217423"/>
    <n v="-303592"/>
    <s v="000"/>
    <s v="40000"/>
    <s v="3800"/>
    <s v="Costs"/>
    <s v="Catering "/>
    <s v="Matches"/>
    <x v="3"/>
  </r>
  <r>
    <s v="111-40000-3800"/>
    <s v="TM1 - CAD - Apportion Match Overheads"/>
    <n v="416627"/>
    <n v="200839"/>
    <n v="80301"/>
    <s v="111"/>
    <s v="40000"/>
    <s v="3800"/>
    <s v="Costs"/>
    <s v="Catering "/>
    <s v="Matches"/>
    <x v="3"/>
  </r>
  <r>
    <s v="112-40000-3800"/>
    <s v="TM2 - CAD - Apportion Match Overheads"/>
    <n v="481302"/>
    <n v="489893"/>
    <n v="83683"/>
    <s v="112"/>
    <s v="40000"/>
    <s v="3800"/>
    <s v="Costs"/>
    <s v="Catering "/>
    <s v="Matches"/>
    <x v="3"/>
  </r>
  <r>
    <s v="141-40000-3800"/>
    <s v="OD1 - CAD - Apportion Match Overheads"/>
    <n v="188760"/>
    <n v="237922"/>
    <n v="26377"/>
    <s v="141"/>
    <s v="40000"/>
    <s v="3800"/>
    <s v="Costs"/>
    <s v="Catering "/>
    <s v="Matches"/>
    <x v="3"/>
  </r>
  <r>
    <s v="211-40000-3800"/>
    <s v="TT1 - CAD - Apportion Match Overheads"/>
    <n v="43477"/>
    <n v="8382"/>
    <n v="1919"/>
    <s v="211"/>
    <s v="40000"/>
    <s v="3800"/>
    <s v="Costs"/>
    <s v="Catering "/>
    <s v="Matches"/>
    <x v="3"/>
  </r>
  <r>
    <s v="212-40000-3800"/>
    <s v="TT2 - CAD - Apportion Match Overheads"/>
    <n v="41530"/>
    <n v="12883"/>
    <n v="11812"/>
    <s v="212"/>
    <s v="40000"/>
    <s v="3800"/>
    <s v="Costs"/>
    <s v="Catering "/>
    <s v="Matches"/>
    <x v="3"/>
  </r>
  <r>
    <s v="213-40000-3800"/>
    <s v="TT3 - CAD - Apportion Match Overheads"/>
    <n v="41530"/>
    <n v="21712"/>
    <n v="11960"/>
    <s v="213"/>
    <s v="40000"/>
    <s v="3800"/>
    <s v="Costs"/>
    <s v="Catering "/>
    <s v="Matches"/>
    <x v="3"/>
  </r>
  <r>
    <s v="214-40000-3800"/>
    <s v="TT4 - CAD - Apportion Match Overheads"/>
    <n v="43094"/>
    <n v="22768"/>
    <n v="12151"/>
    <s v="214"/>
    <s v="40000"/>
    <s v="3800"/>
    <s v="Costs"/>
    <s v="Catering "/>
    <s v="Matches"/>
    <x v="3"/>
  </r>
  <r>
    <s v="215-40000-3800"/>
    <s v="TT5 - CAD - Apportion Match Overheads"/>
    <n v="38367"/>
    <n v="0"/>
    <n v="12218"/>
    <s v="215"/>
    <s v="40000"/>
    <s v="3800"/>
    <s v="Costs"/>
    <s v="Catering "/>
    <s v="Matches"/>
    <x v="3"/>
  </r>
  <r>
    <s v="230-40000-3800"/>
    <s v="MDX - CAD - Apportion Match Overheads"/>
    <n v="44792"/>
    <n v="25433"/>
    <n v="4202"/>
    <s v="230"/>
    <s v="40000"/>
    <s v="3800"/>
    <s v="Costs"/>
    <s v="Catering "/>
    <s v="Matches"/>
    <x v="3"/>
  </r>
  <r>
    <s v="310-40000-3800"/>
    <s v="OMG - CAD - Apportion Match Overheads"/>
    <n v="12024"/>
    <n v="18659"/>
    <n v="1844"/>
    <s v="310"/>
    <s v="40000"/>
    <s v="3800"/>
    <s v="Costs"/>
    <s v="Catering "/>
    <s v="Matches"/>
    <x v="3"/>
  </r>
  <r>
    <s v="501-40000-3800"/>
    <s v="HU1 - CAD - Apportion Match Overheads"/>
    <n v="39483"/>
    <n v="35928"/>
    <n v="10438"/>
    <s v="501"/>
    <s v="40000"/>
    <s v="3800"/>
    <s v="Costs"/>
    <s v="Catering "/>
    <s v="Matches"/>
    <x v="3"/>
  </r>
  <r>
    <s v="502-40000-3800"/>
    <s v="HU2 - CAD - Apportion Match Overheads"/>
    <n v="40643"/>
    <n v="65375"/>
    <n v="10430"/>
    <s v="502"/>
    <s v="40000"/>
    <s v="3800"/>
    <s v="Costs"/>
    <s v="Catering "/>
    <s v="Matches"/>
    <x v="3"/>
  </r>
  <r>
    <s v="503-40000-3800"/>
    <s v="HU3 - CAD - Apportion Match Overheads"/>
    <n v="37640"/>
    <n v="20067"/>
    <n v="10333"/>
    <s v="503"/>
    <s v="40000"/>
    <s v="3800"/>
    <s v="Costs"/>
    <s v="Catering "/>
    <s v="Matches"/>
    <x v="3"/>
  </r>
  <r>
    <s v="504-40000-3800"/>
    <s v="HU4 - CAD - Apportion Match Overheads"/>
    <n v="39140"/>
    <n v="24927"/>
    <n v="10212"/>
    <s v="504"/>
    <s v="40000"/>
    <s v="3800"/>
    <s v="Costs"/>
    <s v="Catering "/>
    <s v="Matches"/>
    <x v="3"/>
  </r>
  <r>
    <s v="505-40000-3800"/>
    <s v="HU5 - CAD - Apportion Match Overheads"/>
    <n v="0"/>
    <n v="32636"/>
    <n v="15712"/>
    <s v="505"/>
    <s v="40000"/>
    <s v="3800"/>
    <s v="Costs"/>
    <s v="Catering "/>
    <s v="Matches"/>
    <x v="3"/>
  </r>
  <r>
    <s v="000-50000-3800"/>
    <s v="NMA - SHO - Apportion Match Overheads"/>
    <n v="-14209"/>
    <n v="-51262"/>
    <n v="0"/>
    <s v="000"/>
    <s v="50000"/>
    <s v="3800"/>
    <s v="Costs"/>
    <s v="Retail"/>
    <s v="Retail"/>
    <x v="3"/>
  </r>
  <r>
    <s v="111-50000-3800"/>
    <s v="TM1 - SHO - Apportion Match Overheads"/>
    <n v="4021"/>
    <n v="6603"/>
    <n v="0"/>
    <s v="111"/>
    <s v="50000"/>
    <s v="3800"/>
    <s v="Costs"/>
    <s v="Retail"/>
    <s v="Retail"/>
    <x v="3"/>
  </r>
  <r>
    <s v="112-50000-3800"/>
    <s v="TM2 - SHO - Apportion Match Overheads"/>
    <n v="4467"/>
    <n v="20472"/>
    <n v="0"/>
    <s v="112"/>
    <s v="50000"/>
    <s v="3800"/>
    <s v="Costs"/>
    <s v="Retail"/>
    <s v="Retail"/>
    <x v="3"/>
  </r>
  <r>
    <s v="141-50000-3800"/>
    <s v="OD1 - SHO - Apportion Match Overheads"/>
    <n v="1213"/>
    <n v="5960"/>
    <n v="0"/>
    <s v="141"/>
    <s v="50000"/>
    <s v="3800"/>
    <s v="Costs"/>
    <s v="Retail"/>
    <s v="Retail"/>
    <x v="3"/>
  </r>
  <r>
    <s v="211-50000-3800"/>
    <s v="TT1 - SHO - Apportion Match Overheads"/>
    <n v="287"/>
    <n v="476"/>
    <n v="0"/>
    <s v="211"/>
    <s v="50000"/>
    <s v="3800"/>
    <s v="Costs"/>
    <s v="Retail"/>
    <s v="Retail"/>
    <x v="3"/>
  </r>
  <r>
    <s v="212-50000-3800"/>
    <s v="TT2 - SHO - Apportion Match Overheads"/>
    <n v="239"/>
    <n v="504"/>
    <n v="0"/>
    <s v="212"/>
    <s v="50000"/>
    <s v="3800"/>
    <s v="Costs"/>
    <s v="Retail"/>
    <s v="Retail"/>
    <x v="3"/>
  </r>
  <r>
    <s v="213-50000-3800"/>
    <s v="TT3 - SHO - Apportion Match Overheads"/>
    <n v="239"/>
    <n v="554"/>
    <n v="0"/>
    <s v="213"/>
    <s v="50000"/>
    <s v="3800"/>
    <s v="Costs"/>
    <s v="Retail"/>
    <s v="Retail"/>
    <x v="3"/>
  </r>
  <r>
    <s v="214-50000-3800"/>
    <s v="TT4 - SHO - Apportion Match Overheads"/>
    <n v="239"/>
    <n v="719"/>
    <n v="0"/>
    <s v="214"/>
    <s v="50000"/>
    <s v="3800"/>
    <s v="Costs"/>
    <s v="Retail"/>
    <s v="Retail"/>
    <x v="3"/>
  </r>
  <r>
    <s v="215-50000-3800"/>
    <s v="TT5 - SHO - Apportion Match Overheads"/>
    <n v="191"/>
    <n v="362"/>
    <n v="0"/>
    <s v="215"/>
    <s v="50000"/>
    <s v="3800"/>
    <s v="Costs"/>
    <s v="Retail"/>
    <s v="Retail"/>
    <x v="3"/>
  </r>
  <r>
    <s v="230-50000-3800"/>
    <s v="MDX - SHO - Apportion Match Overheads"/>
    <n v="1284"/>
    <n v="971"/>
    <n v="0"/>
    <s v="230"/>
    <s v="50000"/>
    <s v="3800"/>
    <s v="Costs"/>
    <s v="Retail"/>
    <s v="Retail"/>
    <x v="3"/>
  </r>
  <r>
    <s v="310-50000-3800"/>
    <s v="OMG - SHO - Apportion Match Overheads"/>
    <n v="751"/>
    <n v="3839"/>
    <n v="0"/>
    <s v="310"/>
    <s v="50000"/>
    <s v="3800"/>
    <s v="Costs"/>
    <s v="Retail"/>
    <s v="Retail"/>
    <x v="3"/>
  </r>
  <r>
    <s v="501-50000-3800"/>
    <s v="HU1 - SHO - Apportion Match Overheads"/>
    <n v="399"/>
    <n v="2993"/>
    <n v="0"/>
    <s v="501"/>
    <s v="50000"/>
    <s v="3800"/>
    <s v="Costs"/>
    <s v="Retail"/>
    <s v="Retail"/>
    <x v="3"/>
  </r>
  <r>
    <s v="502-50000-3800"/>
    <s v="HU2 - SHO - Apportion Match Overheads"/>
    <n v="319"/>
    <n v="3441"/>
    <n v="0"/>
    <s v="502"/>
    <s v="50000"/>
    <s v="3800"/>
    <s v="Costs"/>
    <s v="Retail"/>
    <s v="Retail"/>
    <x v="3"/>
  </r>
  <r>
    <s v="503-50000-3800"/>
    <s v="HU3 - SHO - Apportion Match Overheads"/>
    <n v="319"/>
    <n v="2421"/>
    <n v="0"/>
    <s v="503"/>
    <s v="50000"/>
    <s v="3800"/>
    <s v="Costs"/>
    <s v="Retail"/>
    <s v="Retail"/>
    <x v="3"/>
  </r>
  <r>
    <s v="504-50000-3800"/>
    <s v="HU4 - SHO - Apportion Match Overheads"/>
    <n v="239"/>
    <n v="1948"/>
    <n v="0"/>
    <s v="504"/>
    <s v="50000"/>
    <s v="3800"/>
    <s v="Costs"/>
    <s v="Retail"/>
    <s v="Retail"/>
    <x v="3"/>
  </r>
  <r>
    <s v="505-50000-3800"/>
    <s v="HU5 - SHO - Apportion Match Overheads"/>
    <n v="0"/>
    <n v="177"/>
    <n v="0"/>
    <s v="505"/>
    <s v="50000"/>
    <s v="3800"/>
    <s v="Costs"/>
    <s v="Retail"/>
    <s v="Retail"/>
    <x v="3"/>
  </r>
  <r>
    <s v="000-62000-3900"/>
    <s v="NMA - UNI - Pre-Season Tour / Training Camp"/>
    <n v="0"/>
    <n v="0"/>
    <n v="358"/>
    <s v="000"/>
    <s v="62000"/>
    <s v="3900"/>
    <s v="Costs"/>
    <s v="Cricket"/>
    <s v="Cricket"/>
    <x v="3"/>
  </r>
  <r>
    <s v="000-64000-3900"/>
    <s v="NMA - YCR - Pre-Season Tour / Training Camp"/>
    <n v="7500"/>
    <n v="0"/>
    <n v="7500"/>
    <s v="000"/>
    <s v="64000"/>
    <s v="3900"/>
    <s v="Costs"/>
    <s v="Cricket"/>
    <s v="Cricket"/>
    <x v="3"/>
  </r>
  <r>
    <s v="000-64000-3901"/>
    <s v="NMA - YCR - Cricket Coaching, Training &amp; Mentoring"/>
    <n v="30380"/>
    <n v="0"/>
    <n v="7752"/>
    <s v="000"/>
    <s v="64000"/>
    <s v="3901"/>
    <s v="Costs"/>
    <s v="Cricket"/>
    <s v="Cricket"/>
    <x v="3"/>
  </r>
  <r>
    <s v="000-64000-3902"/>
    <s v="NMA - YCR - Cricket Ground Hire"/>
    <n v="8890"/>
    <n v="0"/>
    <n v="0"/>
    <s v="000"/>
    <s v="64000"/>
    <s v="3902"/>
    <s v="Costs"/>
    <s v="Cricket"/>
    <s v="Cricket"/>
    <x v="3"/>
  </r>
  <r>
    <s v="000-64000-3903"/>
    <s v="NMA - YCR - Cricket Clothing &amp; Kit"/>
    <n v="12000"/>
    <n v="0"/>
    <n v="4000"/>
    <s v="000"/>
    <s v="64000"/>
    <s v="3903"/>
    <s v="Costs"/>
    <s v="Cricket"/>
    <s v="Cricket"/>
    <x v="3"/>
  </r>
  <r>
    <s v="000-65000-3903"/>
    <s v="NMA - COF - Cricket Clothing &amp; Kit"/>
    <n v="10000"/>
    <n v="11430"/>
    <n v="-530"/>
    <s v="000"/>
    <s v="65000"/>
    <s v="3903"/>
    <s v="Costs"/>
    <s v="Cricket"/>
    <s v="Cricket"/>
    <x v="3"/>
  </r>
  <r>
    <s v="310-65000-3903"/>
    <s v="OMG - COF - Cricket Clothing &amp; Kit"/>
    <n v="624"/>
    <n v="624"/>
    <n v="597"/>
    <s v="310"/>
    <s v="65000"/>
    <s v="3903"/>
    <s v="Costs"/>
    <s v="Matches"/>
    <s v="Ticket Sales"/>
    <x v="3"/>
  </r>
  <r>
    <s v="000-64000-3905"/>
    <s v="NMA - YCR - Physio Costs"/>
    <n v="19950"/>
    <n v="0"/>
    <n v="2914"/>
    <s v="000"/>
    <s v="64000"/>
    <s v="3905"/>
    <s v="Costs"/>
    <s v="Cricket"/>
    <s v="Cricket"/>
    <x v="3"/>
  </r>
  <r>
    <s v="000-65000-3905"/>
    <s v="NMA - COF - Physio Costs"/>
    <n v="5400"/>
    <n v="10845"/>
    <n v="2884"/>
    <s v="000"/>
    <s v="65000"/>
    <s v="3905"/>
    <s v="Costs"/>
    <s v="Cricket"/>
    <s v="Cricket"/>
    <x v="3"/>
  </r>
  <r>
    <s v="111-65000-3905"/>
    <s v="TM1 - COF - Physio Costs"/>
    <n v="0"/>
    <n v="1500"/>
    <n v="0"/>
    <s v="111"/>
    <s v="65000"/>
    <s v="3905"/>
    <s v="Costs"/>
    <s v="Matches"/>
    <s v="Ticket Sales"/>
    <x v="3"/>
  </r>
  <r>
    <s v="171-65000-3905"/>
    <s v="DFI - COF - Physio Costs"/>
    <n v="0"/>
    <n v="0"/>
    <n v="1300"/>
    <s v="171"/>
    <s v="65000"/>
    <s v="3905"/>
    <s v="Costs"/>
    <s v="Matches"/>
    <s v="Ticket Sales"/>
    <x v="3"/>
  </r>
  <r>
    <s v="310-65000-3905"/>
    <s v="OMG - COF - Physio Costs"/>
    <n v="9600"/>
    <n v="7000"/>
    <n v="260"/>
    <s v="310"/>
    <s v="65000"/>
    <s v="3905"/>
    <s v="Costs"/>
    <s v="Matches"/>
    <s v="Ticket Sales"/>
    <x v="3"/>
  </r>
  <r>
    <s v="000-65000-3930"/>
    <s v="NMA - COF - Champion County Match"/>
    <n v="74033"/>
    <n v="0"/>
    <n v="52065"/>
    <s v="000"/>
    <s v="65000"/>
    <s v="3930"/>
    <s v="Costs"/>
    <s v="Cricket"/>
    <s v="Cricket"/>
    <x v="3"/>
  </r>
  <r>
    <s v="000-65000-3950"/>
    <s v="NMA - COF - Out Matches"/>
    <n v="64715"/>
    <n v="31000"/>
    <n v="20233"/>
    <s v="000"/>
    <s v="65000"/>
    <s v="3950"/>
    <s v="Costs"/>
    <s v="Cricket"/>
    <s v="Cricket"/>
    <x v="3"/>
  </r>
  <r>
    <s v="000-65000-3951"/>
    <s v="NMA - COF - Out Match Tours"/>
    <n v="39300"/>
    <n v="39300"/>
    <n v="2096"/>
    <s v="000"/>
    <s v="65000"/>
    <s v="3951"/>
    <s v="Costs"/>
    <s v="Cricket"/>
    <s v="Cricket"/>
    <x v="3"/>
  </r>
  <r>
    <s v="000-65000-3952"/>
    <s v="NMA - COF - Secretary Matches (Not Main Ground)"/>
    <n v="40390"/>
    <n v="40390"/>
    <n v="999"/>
    <s v="000"/>
    <s v="65000"/>
    <s v="3952"/>
    <s v="Costs"/>
    <s v="Cricket"/>
    <s v="Cricket"/>
    <x v="3"/>
  </r>
  <r>
    <s v="000-65000-3970"/>
    <s v="NMA - COF - Women's Cricket &amp; Tours"/>
    <n v="26350"/>
    <n v="26350"/>
    <n v="-1933"/>
    <s v="000"/>
    <s v="65000"/>
    <s v="3970"/>
    <s v="Costs"/>
    <s v="Cricket"/>
    <s v="Cricket"/>
    <x v="3"/>
  </r>
  <r>
    <s v="000-65000-3990"/>
    <s v="NMA - COF - MCC Tours Europe"/>
    <n v="31041"/>
    <n v="75000"/>
    <n v="450"/>
    <s v="000"/>
    <s v="65000"/>
    <s v="3990"/>
    <s v="Costs"/>
    <s v="Cricket"/>
    <s v="Cricket"/>
    <x v="3"/>
  </r>
  <r>
    <s v="000-65000-3991"/>
    <s v="NMA - COF - MCC Tours Africa"/>
    <n v="31527"/>
    <n v="0"/>
    <n v="0"/>
    <s v="000"/>
    <s v="65000"/>
    <s v="3991"/>
    <s v="Costs"/>
    <s v="Cricket"/>
    <s v="Cricket"/>
    <x v="3"/>
  </r>
  <r>
    <s v="000-65000-3992"/>
    <s v="NMA - COF - MCC Tours Asia"/>
    <n v="41523"/>
    <n v="0"/>
    <n v="19277"/>
    <s v="000"/>
    <s v="65000"/>
    <s v="3992"/>
    <s v="Costs"/>
    <s v="Cricket"/>
    <s v="Cricket"/>
    <x v="3"/>
  </r>
  <r>
    <s v="000-65000-3994"/>
    <s v="NMA - COF - MCC Tours Americas"/>
    <n v="36527"/>
    <n v="0"/>
    <n v="38341"/>
    <s v="000"/>
    <s v="65000"/>
    <s v="3994"/>
    <s v="Costs"/>
    <s v="Cricket"/>
    <s v="Cricket"/>
    <x v="3"/>
  </r>
  <r>
    <s v="000-54000-4012"/>
    <s v="NMA - SPO - PCA Dinner &amp; Support"/>
    <n v="5000"/>
    <n v="5000"/>
    <n v="0"/>
    <s v="000"/>
    <s v="54000"/>
    <s v="4012"/>
    <s v="Costs"/>
    <s v="Admin"/>
    <s v="Admin"/>
    <x v="3"/>
  </r>
  <r>
    <s v="000-62000-4014"/>
    <s v="NMA - UNI - University Cricket Funding"/>
    <n v="0"/>
    <n v="0"/>
    <n v="92292"/>
    <s v="000"/>
    <s v="62000"/>
    <s v="4014"/>
    <s v="Costs"/>
    <s v="Cricket"/>
    <s v="Cricket"/>
    <x v="3"/>
  </r>
  <r>
    <s v="000-61000-4015"/>
    <s v="NMA - DEV - Cricket &amp; Laws Research"/>
    <n v="8000"/>
    <n v="3526"/>
    <n v="59"/>
    <s v="000"/>
    <s v="61000"/>
    <s v="4015"/>
    <s v="Costs"/>
    <s v="Cricket"/>
    <s v="Cricket"/>
    <x v="3"/>
  </r>
  <r>
    <s v="000-66000-4100"/>
    <s v="NMA - GRO - Chemicals, Spraying &amp; Fungicides"/>
    <n v="27000"/>
    <n v="25000"/>
    <n v="13304"/>
    <s v="000"/>
    <s v="66000"/>
    <s v="4100"/>
    <s v="Costs"/>
    <s v="Cricket"/>
    <s v="Cricket"/>
    <x v="3"/>
  </r>
  <r>
    <s v="000-66000-4101"/>
    <s v="NMA - GRO - Irrigation Costs"/>
    <n v="2500"/>
    <n v="4900"/>
    <n v="2710"/>
    <s v="000"/>
    <s v="66000"/>
    <s v="4101"/>
    <s v="Costs"/>
    <s v="Cricket"/>
    <s v="Cricket"/>
    <x v="3"/>
  </r>
  <r>
    <s v="000-66000-4102"/>
    <s v="NMA - GRO - Seeds, Soil &amp; Turf Repairs"/>
    <n v="48000"/>
    <n v="54000"/>
    <n v="38028"/>
    <s v="000"/>
    <s v="66000"/>
    <s v="4102"/>
    <s v="Costs"/>
    <s v="Cricket"/>
    <s v="Cricket"/>
    <x v="3"/>
  </r>
  <r>
    <s v="000-66000-4103"/>
    <s v="NMA - GRO - Main Ground Cricket Equip. Servicing"/>
    <n v="38000"/>
    <n v="38000"/>
    <n v="26380"/>
    <s v="000"/>
    <s v="66000"/>
    <s v="4103"/>
    <s v="Costs"/>
    <s v="Cricket"/>
    <s v="Cricket"/>
    <x v="3"/>
  </r>
  <r>
    <s v="000-54000-4203"/>
    <s v="NMA - SPO - Partner Premium Costs"/>
    <n v="4500"/>
    <n v="3000"/>
    <n v="1266"/>
    <s v="000"/>
    <s v="54000"/>
    <s v="4203"/>
    <s v="Costs"/>
    <s v="Admin"/>
    <s v="Admin"/>
    <x v="3"/>
  </r>
  <r>
    <s v="000-54000-4204"/>
    <s v="NMA - SPO - Corporate Cricket Day Costs"/>
    <n v="40000"/>
    <n v="12000"/>
    <n v="1497"/>
    <s v="000"/>
    <s v="54000"/>
    <s v="4204"/>
    <s v="Costs"/>
    <s v="Admin"/>
    <s v="Admin"/>
    <x v="3"/>
  </r>
  <r>
    <s v="000-54000-4205"/>
    <s v="NMA - SPO - Contra Deal Costs"/>
    <n v="30000"/>
    <n v="15000"/>
    <n v="0"/>
    <s v="000"/>
    <s v="54000"/>
    <s v="4205"/>
    <s v="Costs"/>
    <s v="Admin"/>
    <s v="Admin"/>
    <x v="3"/>
  </r>
  <r>
    <s v="000-50000-4206"/>
    <s v="NMA - SHO - Order Handling &amp; Fulfilment"/>
    <n v="10500"/>
    <n v="10366"/>
    <n v="3684"/>
    <s v="000"/>
    <s v="50000"/>
    <s v="4206"/>
    <s v="Costs"/>
    <s v="Retail"/>
    <s v="Retail"/>
    <x v="3"/>
  </r>
  <r>
    <s v="000-55000-4220"/>
    <s v="NMA - FTW - FTW Planning &amp; Installation Costs"/>
    <n v="8000"/>
    <n v="340000"/>
    <n v="0"/>
    <s v="000"/>
    <s v="55000"/>
    <s v="4220"/>
    <s v="Costs"/>
    <s v="Other Income"/>
    <s v="Other Income"/>
    <x v="3"/>
  </r>
  <r>
    <s v="000-68000-4241"/>
    <s v="NMA - TSQ - Club Weekend Costs"/>
    <n v="4320"/>
    <n v="0"/>
    <n v="3072"/>
    <s v="000"/>
    <s v="68000"/>
    <s v="4241"/>
    <s v="Costs"/>
    <s v="Tennis"/>
    <s v="Tennis"/>
    <x v="3"/>
  </r>
  <r>
    <s v="000-68000-4242"/>
    <s v="NMA - TSQ - University Match Costs"/>
    <n v="6000"/>
    <n v="4500"/>
    <n v="4105"/>
    <s v="000"/>
    <s v="68000"/>
    <s v="4242"/>
    <s v="Costs"/>
    <s v="Tennis"/>
    <s v="Tennis"/>
    <x v="3"/>
  </r>
  <r>
    <s v="000-68000-4245"/>
    <s v="NMA - TSQ - T&amp;S Match &amp; Tavern Suppers"/>
    <n v="7500"/>
    <n v="5000"/>
    <n v="4636"/>
    <s v="000"/>
    <s v="68000"/>
    <s v="4245"/>
    <s v="Costs"/>
    <s v="Tennis"/>
    <s v="Tennis"/>
    <x v="3"/>
  </r>
  <r>
    <s v="000-25000-4248"/>
    <s v="NMA - SOC - Golf Days Costs"/>
    <n v="70000"/>
    <n v="54500"/>
    <n v="14272"/>
    <s v="000"/>
    <s v="25000"/>
    <s v="4248"/>
    <s v="Costs"/>
    <s v="Other Income"/>
    <s v="Other Income"/>
    <x v="3"/>
  </r>
  <r>
    <s v="000-25000-4249"/>
    <s v="NMA - SOC - Golf Matches Costs"/>
    <n v="20000"/>
    <n v="5000"/>
    <n v="0"/>
    <s v="000"/>
    <s v="25000"/>
    <s v="4249"/>
    <s v="Costs"/>
    <s v="Other Income"/>
    <s v="Other Income"/>
    <x v="3"/>
  </r>
  <r>
    <s v="000-25000-4250"/>
    <s v="NMA - SOC - Golf Finals Day Costs"/>
    <n v="13500"/>
    <n v="13333"/>
    <n v="3360"/>
    <s v="000"/>
    <s v="25000"/>
    <s v="4250"/>
    <s v="Costs"/>
    <s v="Other Income"/>
    <s v="Other Income"/>
    <x v="3"/>
  </r>
  <r>
    <s v="000-25000-4251"/>
    <s v="NMA - SOC - Golf Tours Costs"/>
    <n v="100000"/>
    <n v="60500"/>
    <n v="26010"/>
    <s v="000"/>
    <s v="25000"/>
    <s v="4251"/>
    <s v="Costs"/>
    <s v="Other Income"/>
    <s v="Other Income"/>
    <x v="3"/>
  </r>
  <r>
    <s v="000-25000-4252"/>
    <s v="NMA - SOC - Golf Dinner Costs"/>
    <n v="17000"/>
    <n v="8000"/>
    <n v="77"/>
    <s v="000"/>
    <s v="25000"/>
    <s v="4252"/>
    <s v="Costs"/>
    <s v="Other Income"/>
    <s v="Other Income"/>
    <x v="3"/>
  </r>
  <r>
    <s v="000-25000-4254"/>
    <s v="NMA - SOC - Golf Administration"/>
    <n v="4000"/>
    <n v="4500"/>
    <n v="2604"/>
    <s v="000"/>
    <s v="25000"/>
    <s v="4254"/>
    <s v="Costs"/>
    <s v="Other Income"/>
    <s v="Other Income"/>
    <x v="3"/>
  </r>
  <r>
    <s v="000-25000-4255"/>
    <s v="NMA - SOC - Golf The Berkshire Membership"/>
    <n v="0"/>
    <n v="5250"/>
    <n v="10500"/>
    <s v="000"/>
    <s v="25000"/>
    <s v="4255"/>
    <s v="Costs"/>
    <s v="Other Income"/>
    <s v="Other Income"/>
    <x v="3"/>
  </r>
  <r>
    <s v="000-25000-4256"/>
    <s v="NMA - SOC - Bridge Costs"/>
    <n v="19970"/>
    <n v="10000"/>
    <n v="9887"/>
    <s v="000"/>
    <s v="25000"/>
    <s v="4256"/>
    <s v="Costs"/>
    <s v="Other Income"/>
    <s v="Other Income"/>
    <x v="3"/>
  </r>
  <r>
    <s v="000-25000-4257"/>
    <s v="NMA - SOC - Chess Costs"/>
    <n v="5560"/>
    <n v="1690"/>
    <n v="2116"/>
    <s v="000"/>
    <s v="25000"/>
    <s v="4257"/>
    <s v="Costs"/>
    <s v="Other Income"/>
    <s v="Other Income"/>
    <x v="3"/>
  </r>
  <r>
    <s v="000-24000-4258"/>
    <s v="NMA - CFA - Official Members Tour Costs"/>
    <n v="2000"/>
    <n v="0"/>
    <n v="1425"/>
    <s v="000"/>
    <s v="24000"/>
    <s v="4258"/>
    <s v="Costs"/>
    <s v="Admin"/>
    <s v="Admin"/>
    <x v="3"/>
  </r>
  <r>
    <s v="000-25000-4259"/>
    <s v="NMA - SOC - Backgammon Costs"/>
    <n v="3400"/>
    <n v="950"/>
    <n v="912"/>
    <s v="000"/>
    <s v="25000"/>
    <s v="4259"/>
    <s v="Costs"/>
    <s v="Other Income"/>
    <s v="Other Income"/>
    <x v="3"/>
  </r>
  <r>
    <s v="000-80000-4280"/>
    <s v="NMA - HER - Film Evening Costs"/>
    <n v="3400"/>
    <n v="1115"/>
    <n v="4798"/>
    <s v="000"/>
    <s v="80000"/>
    <s v="4280"/>
    <s v="Costs"/>
    <s v="Heritage"/>
    <s v="Heritage"/>
    <x v="3"/>
  </r>
  <r>
    <s v="000-80000-4281"/>
    <s v="NMA - HER - Evening &amp; Arts Tours Costs"/>
    <n v="9000"/>
    <n v="2917"/>
    <n v="2070"/>
    <s v="000"/>
    <s v="80000"/>
    <s v="4281"/>
    <s v="Costs"/>
    <s v="Heritage"/>
    <s v="Heritage"/>
    <x v="3"/>
  </r>
  <r>
    <s v="000-80000-4282"/>
    <s v="NMA - HER - Photo of the Year Costs"/>
    <n v="0"/>
    <n v="0"/>
    <n v="6101"/>
    <s v="000"/>
    <s v="80000"/>
    <s v="4282"/>
    <s v="Costs"/>
    <s v="Heritage"/>
    <s v="Heritage"/>
    <x v="3"/>
  </r>
  <r>
    <s v="000-80000-4283"/>
    <s v="NMA - HER - Literary Event Costs"/>
    <n v="16250"/>
    <n v="5417"/>
    <n v="4479"/>
    <s v="000"/>
    <s v="80000"/>
    <s v="4283"/>
    <s v="Costs"/>
    <s v="Heritage"/>
    <s v="Heritage"/>
    <x v="3"/>
  </r>
  <r>
    <s v="000-80000-4285"/>
    <s v="NMA - HER - H&amp;C Research Scheme"/>
    <n v="500"/>
    <n v="0"/>
    <n v="0"/>
    <s v="000"/>
    <s v="80000"/>
    <s v="4285"/>
    <s v="Costs"/>
    <s v="Heritage"/>
    <s v="Heritage"/>
    <x v="3"/>
  </r>
  <r>
    <s v="000-80000-4286"/>
    <s v="NMA - HER - Audio Archive"/>
    <n v="1500"/>
    <n v="500"/>
    <n v="100"/>
    <s v="000"/>
    <s v="80000"/>
    <s v="4286"/>
    <s v="Costs"/>
    <s v="Heritage"/>
    <s v="Heritage"/>
    <x v="3"/>
  </r>
  <r>
    <s v="000-80000-4287"/>
    <s v="NMA - HER - Displays &amp; Exhibitions"/>
    <n v="40000"/>
    <n v="15556"/>
    <n v="22650"/>
    <s v="000"/>
    <s v="80000"/>
    <s v="4287"/>
    <s v="Costs"/>
    <s v="Heritage"/>
    <s v="Heritage"/>
    <x v="3"/>
  </r>
  <r>
    <s v="000-80000-4288"/>
    <s v="NMA - HER - Restorations"/>
    <n v="20000"/>
    <n v="25000"/>
    <n v="2080"/>
    <s v="000"/>
    <s v="80000"/>
    <s v="4288"/>
    <s v="Costs"/>
    <s v="Heritage"/>
    <s v="Heritage"/>
    <x v="3"/>
  </r>
  <r>
    <s v="000-80000-4290"/>
    <s v="NMA - HER - Books for Library"/>
    <n v="2500"/>
    <n v="2500"/>
    <n v="313"/>
    <s v="000"/>
    <s v="80000"/>
    <s v="4290"/>
    <s v="Costs"/>
    <s v="Heritage"/>
    <s v="Heritage"/>
    <x v="3"/>
  </r>
  <r>
    <s v="000-80000-4291"/>
    <s v="NMA - HER - Publishing"/>
    <n v="0"/>
    <n v="0"/>
    <n v="22"/>
    <s v="000"/>
    <s v="80000"/>
    <s v="4291"/>
    <s v="Costs"/>
    <s v="Heritage"/>
    <s v="Heritage"/>
    <x v="3"/>
  </r>
  <r>
    <s v="000-80000-4292"/>
    <s v="NMA - HER - Database &amp; Security"/>
    <n v="13000"/>
    <n v="5040"/>
    <n v="840"/>
    <s v="000"/>
    <s v="80000"/>
    <s v="4292"/>
    <s v="Costs"/>
    <s v="Heritage"/>
    <s v="Heritage"/>
    <x v="3"/>
  </r>
  <r>
    <s v="000-80000-4293"/>
    <s v="NMA - HER - Photo &amp; Portrait Framing"/>
    <n v="15500"/>
    <n v="10540"/>
    <n v="0"/>
    <s v="000"/>
    <s v="80000"/>
    <s v="4293"/>
    <s v="Costs"/>
    <s v="Heritage"/>
    <s v="Heritage"/>
    <x v="3"/>
  </r>
  <r>
    <s v="000-80000-4294"/>
    <s v="NMA - HER - Major H&amp;C Acquisitions"/>
    <n v="75000"/>
    <n v="25000"/>
    <n v="385"/>
    <s v="000"/>
    <s v="80000"/>
    <s v="4294"/>
    <s v="Costs"/>
    <s v="Heritage"/>
    <s v="Heritage"/>
    <x v="3"/>
  </r>
  <r>
    <s v="000-82000-4400"/>
    <s v="NMA - LEG - Commercial Insurance"/>
    <n v="414310"/>
    <n v="354072"/>
    <n v="317004"/>
    <s v="000"/>
    <s v="82000"/>
    <s v="4400"/>
    <s v="Costs"/>
    <s v="Admin"/>
    <s v="Admin"/>
    <x v="3"/>
  </r>
  <r>
    <s v="211-82000-4400"/>
    <s v="TT1 - LEG - Commercial Insurance"/>
    <n v="10000"/>
    <n v="3016"/>
    <n v="0"/>
    <s v="211"/>
    <s v="82000"/>
    <s v="4400"/>
    <s v="Costs"/>
    <s v="Matches"/>
    <s v="Ticket Sales"/>
    <x v="3"/>
  </r>
  <r>
    <s v="212-82000-4400"/>
    <s v="TT2 - LEG - Commercial Insurance"/>
    <n v="10000"/>
    <n v="3016"/>
    <n v="0"/>
    <s v="212"/>
    <s v="82000"/>
    <s v="4400"/>
    <s v="Costs"/>
    <s v="Matches"/>
    <s v="Ticket Sales"/>
    <x v="3"/>
  </r>
  <r>
    <s v="213-82000-4400"/>
    <s v="TT3 - LEG - Commercial Insurance"/>
    <n v="10000"/>
    <n v="3016"/>
    <n v="0"/>
    <s v="213"/>
    <s v="82000"/>
    <s v="4400"/>
    <s v="Costs"/>
    <s v="Matches"/>
    <s v="Ticket Sales"/>
    <x v="3"/>
  </r>
  <r>
    <s v="214-82000-4400"/>
    <s v="TT4 - LEG - Commercial Insurance"/>
    <n v="10000"/>
    <n v="3016"/>
    <n v="0"/>
    <s v="214"/>
    <s v="82000"/>
    <s v="4400"/>
    <s v="Costs"/>
    <s v="Matches"/>
    <s v="Ticket Sales"/>
    <x v="3"/>
  </r>
  <r>
    <s v="215-82000-4400"/>
    <s v="TT5 - LEG - Commercial Insurance"/>
    <n v="10000"/>
    <n v="0"/>
    <n v="0"/>
    <s v="215"/>
    <s v="82000"/>
    <s v="4400"/>
    <s v="Costs"/>
    <s v="Matches"/>
    <s v="Ticket Sales"/>
    <x v="3"/>
  </r>
  <r>
    <s v="000-82000-4401"/>
    <s v="NMA - LEG - Insurance Arrangement Fee"/>
    <n v="20704"/>
    <n v="20198"/>
    <n v="19875"/>
    <s v="000"/>
    <s v="82000"/>
    <s v="4401"/>
    <s v="Costs"/>
    <s v="Admin"/>
    <s v="Admin"/>
    <x v="3"/>
  </r>
  <r>
    <s v="000-91000-4402"/>
    <s v="NMA - CFI - Business Rates &amp; Council Tax"/>
    <n v="934676"/>
    <n v="222468"/>
    <n v="404386"/>
    <s v="000"/>
    <s v="91000"/>
    <s v="4402"/>
    <s v="Costs"/>
    <s v="Admin"/>
    <s v="Admin"/>
    <x v="3"/>
  </r>
  <r>
    <s v="000-91000-4404"/>
    <s v="NMA - CFI - Rent Payable Nursery Pavilion"/>
    <n v="189748"/>
    <n v="189748"/>
    <n v="102143"/>
    <s v="000"/>
    <s v="91000"/>
    <s v="4404"/>
    <s v="Costs"/>
    <s v="Admin"/>
    <s v="Admin"/>
    <x v="3"/>
  </r>
  <r>
    <s v="000-10000-4406"/>
    <s v="NMA - BOA - Running Costs 4GER"/>
    <n v="7500"/>
    <n v="9082"/>
    <n v="6547"/>
    <s v="000"/>
    <s v="10000"/>
    <s v="4406"/>
    <s v="Costs"/>
    <s v="Admin"/>
    <s v="Admin"/>
    <x v="3"/>
  </r>
  <r>
    <s v="000-70000-4407"/>
    <s v="NMA - EST - Running Costs 6GER"/>
    <n v="2000"/>
    <n v="8000"/>
    <n v="3536"/>
    <s v="000"/>
    <s v="70000"/>
    <s v="4407"/>
    <s v="Costs"/>
    <s v="Maintenance"/>
    <s v="Maintenance"/>
    <x v="3"/>
  </r>
  <r>
    <s v="000-70000-4408"/>
    <s v="NMA - EST - Running Costs 12GER"/>
    <n v="5000"/>
    <n v="59700"/>
    <n v="8572"/>
    <s v="000"/>
    <s v="70000"/>
    <s v="4408"/>
    <s v="Costs"/>
    <s v="Maintenance"/>
    <s v="Maintenance"/>
    <x v="3"/>
  </r>
  <r>
    <s v="000-70000-4409"/>
    <s v="NMA - EST - Running Costs 12 Wellington Place"/>
    <n v="5000"/>
    <n v="1000"/>
    <n v="155"/>
    <s v="000"/>
    <s v="70000"/>
    <s v="4409"/>
    <s v="Costs"/>
    <s v="Maintenance"/>
    <s v="Maintenance"/>
    <x v="3"/>
  </r>
  <r>
    <s v="000-70000-4450"/>
    <s v="NMA - EST - Electricity Thomas Lord Suite"/>
    <n v="122658"/>
    <n v="21070"/>
    <n v="32438"/>
    <s v="000"/>
    <s v="70000"/>
    <s v="4450"/>
    <s v="Costs"/>
    <s v="Maintenance"/>
    <s v="Maintenance"/>
    <x v="3"/>
  </r>
  <r>
    <s v="000-70000-4453"/>
    <s v="NMA - EST - Electricity No 6 Car Park"/>
    <n v="472336"/>
    <n v="346797"/>
    <n v="285307"/>
    <s v="000"/>
    <s v="70000"/>
    <s v="4453"/>
    <s v="Costs"/>
    <s v="Maintenance"/>
    <s v="Maintenance"/>
    <x v="3"/>
  </r>
  <r>
    <s v="000-70000-4454"/>
    <s v="NMA - EST - Electricity North Gate"/>
    <n v="406149"/>
    <n v="243555"/>
    <n v="216583"/>
    <s v="000"/>
    <s v="70000"/>
    <s v="4454"/>
    <s v="Costs"/>
    <s v="Maintenance"/>
    <s v="Maintenance"/>
    <x v="3"/>
  </r>
  <r>
    <s v="000-70000-4455"/>
    <s v="NMA - EST - Electricity Staff Housing"/>
    <n v="820"/>
    <n v="2205"/>
    <n v="1978"/>
    <s v="000"/>
    <s v="70000"/>
    <s v="4455"/>
    <s v="Costs"/>
    <s v="Maintenance"/>
    <s v="Maintenance"/>
    <x v="3"/>
  </r>
  <r>
    <s v="000-70000-4456"/>
    <s v="NMA - EST - Gas Ground"/>
    <n v="89204"/>
    <n v="69794"/>
    <n v="46058"/>
    <s v="000"/>
    <s v="70000"/>
    <s v="4456"/>
    <s v="Costs"/>
    <s v="Maintenance"/>
    <s v="Maintenance"/>
    <x v="3"/>
  </r>
  <r>
    <s v="000-70000-4457"/>
    <s v="NMA - EST - Water Rates Ground"/>
    <n v="60000"/>
    <n v="50000"/>
    <n v="45405"/>
    <s v="000"/>
    <s v="70000"/>
    <s v="4457"/>
    <s v="Costs"/>
    <s v="Maintenance"/>
    <s v="Maintenance"/>
    <x v="3"/>
  </r>
  <r>
    <s v="000-70000-4458"/>
    <s v="NMA - EST - Utility Brokerage Fees"/>
    <n v="32000"/>
    <n v="15000"/>
    <n v="13073"/>
    <s v="000"/>
    <s v="70000"/>
    <s v="4458"/>
    <s v="Costs"/>
    <s v="Maintenance"/>
    <s v="Maintenance"/>
    <x v="3"/>
  </r>
  <r>
    <s v="111-28000-4500"/>
    <s v="TM1 - PAV - Cleaning Carpets, Windows &amp; External"/>
    <n v="1200"/>
    <n v="0"/>
    <n v="0"/>
    <s v="111"/>
    <s v="28000"/>
    <s v="4500"/>
    <s v="Costs"/>
    <s v="Matches"/>
    <s v="Ticket Sales"/>
    <x v="3"/>
  </r>
  <r>
    <s v="112-28000-4500"/>
    <s v="TM2 - PAV - Cleaning Carpets, Windows &amp; External"/>
    <n v="1200"/>
    <n v="0"/>
    <n v="0"/>
    <s v="112"/>
    <s v="28000"/>
    <s v="4500"/>
    <s v="Costs"/>
    <s v="Matches"/>
    <s v="Ticket Sales"/>
    <x v="3"/>
  </r>
  <r>
    <s v="000-42000-4500"/>
    <s v="NMA - SRD - Cleaning Carpets, Windows &amp; External"/>
    <n v="16000"/>
    <n v="7500"/>
    <n v="0"/>
    <s v="000"/>
    <s v="42000"/>
    <s v="4500"/>
    <s v="Costs"/>
    <s v="Catering "/>
    <s v="Matches"/>
    <x v="3"/>
  </r>
  <r>
    <s v="000-70000-4500"/>
    <s v="NMA - EST - Cleaning Carpets, Windows &amp; External"/>
    <n v="25000"/>
    <n v="25000"/>
    <n v="-160"/>
    <s v="000"/>
    <s v="70000"/>
    <s v="4500"/>
    <s v="Costs"/>
    <s v="Maintenance"/>
    <s v="Maintenance"/>
    <x v="3"/>
  </r>
  <r>
    <s v="000-31000-4502"/>
    <s v="NMA - CLE - Cleaning Materials"/>
    <n v="47470"/>
    <n v="40000"/>
    <n v="15568"/>
    <s v="000"/>
    <s v="31000"/>
    <s v="4502"/>
    <s v="Costs"/>
    <s v="Admin"/>
    <s v="Admin"/>
    <x v="3"/>
  </r>
  <r>
    <s v="000-41000-4502"/>
    <s v="NMA - BAR - Cleaning Materials"/>
    <n v="22500"/>
    <n v="15770"/>
    <n v="0"/>
    <s v="000"/>
    <s v="41000"/>
    <s v="4502"/>
    <s v="Costs"/>
    <s v="Catering "/>
    <s v="Matches"/>
    <x v="3"/>
  </r>
  <r>
    <s v="000-42000-4502"/>
    <s v="NMA - SRD - Cleaning Materials"/>
    <n v="29713"/>
    <n v="25081"/>
    <n v="0"/>
    <s v="000"/>
    <s v="42000"/>
    <s v="4502"/>
    <s v="Costs"/>
    <s v="Catering "/>
    <s v="Matches"/>
    <x v="3"/>
  </r>
  <r>
    <s v="000-43000-4502"/>
    <s v="NMA - HOS - Cleaning Materials"/>
    <n v="500"/>
    <n v="384"/>
    <n v="0"/>
    <s v="000"/>
    <s v="43000"/>
    <s v="4502"/>
    <s v="Costs"/>
    <s v="Matches"/>
    <s v="Hospitality"/>
    <x v="3"/>
  </r>
  <r>
    <s v="000-44000-4502"/>
    <s v="NMA - LTA - Cleaning Materials"/>
    <n v="3701"/>
    <n v="1139"/>
    <n v="0"/>
    <s v="000"/>
    <s v="44000"/>
    <s v="4502"/>
    <s v="Costs"/>
    <s v="Catering "/>
    <s v="Tavern"/>
    <x v="3"/>
  </r>
  <r>
    <s v="000-45000-4502"/>
    <s v="NMA - ICB - Cleaning Materials"/>
    <n v="360"/>
    <n v="0"/>
    <n v="0"/>
    <s v="000"/>
    <s v="45000"/>
    <s v="4502"/>
    <s v="Costs"/>
    <s v="Catering "/>
    <s v="ICC Bar"/>
    <x v="3"/>
  </r>
  <r>
    <s v="000-46000-4502"/>
    <s v="NMA - EVE - Cleaning Materials"/>
    <n v="8680"/>
    <n v="19300"/>
    <n v="11087"/>
    <s v="000"/>
    <s v="46000"/>
    <s v="4502"/>
    <s v="Costs"/>
    <s v="Catering "/>
    <s v="Events"/>
    <x v="3"/>
  </r>
  <r>
    <s v="000-47000-4502"/>
    <s v="NMA - PDR - Cleaning Materials"/>
    <n v="3100"/>
    <n v="500"/>
    <n v="1157"/>
    <s v="000"/>
    <s v="47000"/>
    <s v="4502"/>
    <s v="Costs"/>
    <s v="PDR"/>
    <s v="PDR"/>
    <x v="3"/>
  </r>
  <r>
    <s v="000-48000-4502"/>
    <s v="NMA - CAN - Cleaning Materials"/>
    <n v="660"/>
    <n v="450"/>
    <n v="120"/>
    <s v="000"/>
    <s v="48000"/>
    <s v="4502"/>
    <s v="Costs"/>
    <s v="Catering "/>
    <s v="Events"/>
    <x v="3"/>
  </r>
  <r>
    <s v="000-70000-4502"/>
    <s v="NMA - EST - Cleaning Materials"/>
    <n v="70000"/>
    <n v="33000"/>
    <n v="8472"/>
    <s v="000"/>
    <s v="70000"/>
    <s v="4502"/>
    <s v="Costs"/>
    <s v="Maintenance"/>
    <s v="Maintenance"/>
    <x v="3"/>
  </r>
  <r>
    <s v="111-70000-4502"/>
    <s v="TM1 - EST - Cleaning Materials"/>
    <n v="6500"/>
    <n v="6500"/>
    <n v="0"/>
    <s v="111"/>
    <s v="70000"/>
    <s v="4502"/>
    <s v="Costs"/>
    <s v="Matches"/>
    <s v="Ticket Sales"/>
    <x v="3"/>
  </r>
  <r>
    <s v="112-70000-4502"/>
    <s v="TM2 - EST - Cleaning Materials"/>
    <n v="6500"/>
    <n v="6500"/>
    <n v="0"/>
    <s v="112"/>
    <s v="70000"/>
    <s v="4502"/>
    <s v="Costs"/>
    <s v="Matches"/>
    <s v="Ticket Sales"/>
    <x v="3"/>
  </r>
  <r>
    <s v="141-70000-4502"/>
    <s v="OD1 - EST - Cleaning Materials"/>
    <n v="1500"/>
    <n v="1500"/>
    <n v="0"/>
    <s v="141"/>
    <s v="70000"/>
    <s v="4502"/>
    <s v="Costs"/>
    <s v="Matches"/>
    <s v="Ticket Sales"/>
    <x v="3"/>
  </r>
  <r>
    <s v="211-70000-4502"/>
    <s v="TT1 - EST - Cleaning Materials"/>
    <n v="1100"/>
    <n v="1100"/>
    <n v="0"/>
    <s v="211"/>
    <s v="70000"/>
    <s v="4502"/>
    <s v="Costs"/>
    <s v="Matches"/>
    <s v="Ticket Sales"/>
    <x v="3"/>
  </r>
  <r>
    <s v="212-70000-4502"/>
    <s v="TT2 - EST - Cleaning Materials"/>
    <n v="1100"/>
    <n v="1100"/>
    <n v="0"/>
    <s v="212"/>
    <s v="70000"/>
    <s v="4502"/>
    <s v="Costs"/>
    <s v="Matches"/>
    <s v="Ticket Sales"/>
    <x v="3"/>
  </r>
  <r>
    <s v="213-70000-4502"/>
    <s v="TT3 - EST - Cleaning Materials"/>
    <n v="1100"/>
    <n v="1100"/>
    <n v="0"/>
    <s v="213"/>
    <s v="70000"/>
    <s v="4502"/>
    <s v="Costs"/>
    <s v="Matches"/>
    <s v="Ticket Sales"/>
    <x v="3"/>
  </r>
  <r>
    <s v="214-70000-4502"/>
    <s v="TT4 - EST - Cleaning Materials"/>
    <n v="1100"/>
    <n v="1100"/>
    <n v="0"/>
    <s v="214"/>
    <s v="70000"/>
    <s v="4502"/>
    <s v="Costs"/>
    <s v="Matches"/>
    <s v="Ticket Sales"/>
    <x v="3"/>
  </r>
  <r>
    <s v="215-70000-4502"/>
    <s v="TT5 - EST - Cleaning Materials"/>
    <n v="1100"/>
    <n v="0"/>
    <n v="0"/>
    <s v="215"/>
    <s v="70000"/>
    <s v="4502"/>
    <s v="Costs"/>
    <s v="Matches"/>
    <s v="Ticket Sales"/>
    <x v="3"/>
  </r>
  <r>
    <s v="230-70000-4502"/>
    <s v="MDX - EST - Cleaning Materials"/>
    <n v="2500"/>
    <n v="2500"/>
    <n v="0"/>
    <s v="230"/>
    <s v="70000"/>
    <s v="4502"/>
    <s v="Costs"/>
    <s v="Matches"/>
    <s v="Ticket Sales"/>
    <x v="3"/>
  </r>
  <r>
    <s v="310-70000-4502"/>
    <s v="OMG - EST - Cleaning Materials"/>
    <n v="2500"/>
    <n v="2500"/>
    <n v="0"/>
    <s v="310"/>
    <s v="70000"/>
    <s v="4502"/>
    <s v="Costs"/>
    <s v="Matches"/>
    <s v="Ticket Sales"/>
    <x v="3"/>
  </r>
  <r>
    <s v="501-70000-4502"/>
    <s v="HU1 - EST - Cleaning Materials"/>
    <n v="1100"/>
    <n v="1100"/>
    <n v="0"/>
    <s v="501"/>
    <s v="70000"/>
    <s v="4502"/>
    <s v="Costs"/>
    <s v="Matches"/>
    <s v="Ticket Sales"/>
    <x v="3"/>
  </r>
  <r>
    <s v="502-70000-4502"/>
    <s v="HU2 - EST - Cleaning Materials"/>
    <n v="1100"/>
    <n v="1100"/>
    <n v="0"/>
    <s v="502"/>
    <s v="70000"/>
    <s v="4502"/>
    <s v="Costs"/>
    <s v="Matches"/>
    <s v="Ticket Sales"/>
    <x v="3"/>
  </r>
  <r>
    <s v="503-70000-4502"/>
    <s v="HU3 - EST - Cleaning Materials"/>
    <n v="1100"/>
    <n v="1100"/>
    <n v="0"/>
    <s v="503"/>
    <s v="70000"/>
    <s v="4502"/>
    <s v="Costs"/>
    <s v="Matches"/>
    <s v="Ticket Sales"/>
    <x v="3"/>
  </r>
  <r>
    <s v="504-70000-4502"/>
    <s v="HU4 - EST - Cleaning Materials"/>
    <n v="1100"/>
    <n v="1100"/>
    <n v="0"/>
    <s v="504"/>
    <s v="70000"/>
    <s v="4502"/>
    <s v="Costs"/>
    <s v="Matches"/>
    <s v="Ticket Sales"/>
    <x v="3"/>
  </r>
  <r>
    <s v="505-70000-4502"/>
    <s v="HU5 - EST - Cleaning Materials"/>
    <n v="0"/>
    <n v="1100"/>
    <n v="0"/>
    <s v="505"/>
    <s v="70000"/>
    <s v="4502"/>
    <s v="Costs"/>
    <s v="Matches"/>
    <s v="Ticket Sales"/>
    <x v="3"/>
  </r>
  <r>
    <s v="000-70000-4503"/>
    <s v="NMA - EST - Waste Disposal &amp; Recycling"/>
    <n v="60000"/>
    <n v="60000"/>
    <n v="18627"/>
    <s v="000"/>
    <s v="70000"/>
    <s v="4503"/>
    <s v="Costs"/>
    <s v="Maintenance"/>
    <s v="Maintenance"/>
    <x v="3"/>
  </r>
  <r>
    <s v="000-66000-4550"/>
    <s v="NMA - GRO - Equipment Fuel"/>
    <n v="3700"/>
    <n v="3500"/>
    <n v="1920"/>
    <s v="000"/>
    <s v="66000"/>
    <s v="4550"/>
    <s v="Costs"/>
    <s v="Cricket"/>
    <s v="Cricket"/>
    <x v="3"/>
  </r>
  <r>
    <s v="000-70000-4550"/>
    <s v="NMA - EST - Equipment Fuel"/>
    <n v="1000"/>
    <n v="921"/>
    <n v="37"/>
    <s v="000"/>
    <s v="70000"/>
    <s v="4550"/>
    <s v="Costs"/>
    <s v="Maintenance"/>
    <s v="Maintenance"/>
    <x v="3"/>
  </r>
  <r>
    <s v="000-13000-4551"/>
    <s v="NMA - INF - Equipment Purchases &lt; 1,000"/>
    <n v="0"/>
    <n v="1011"/>
    <n v="149"/>
    <s v="000"/>
    <s v="13000"/>
    <s v="4551"/>
    <s v="Costs"/>
    <s v="Admin"/>
    <s v="Admin"/>
    <x v="3"/>
  </r>
  <r>
    <s v="000-21000-4551"/>
    <s v="NMA - MEM - Equipment Purchases &lt; 1,000"/>
    <n v="2000"/>
    <n v="0"/>
    <n v="0"/>
    <s v="000"/>
    <s v="21000"/>
    <s v="4551"/>
    <s v="Costs"/>
    <s v="Admin"/>
    <s v="Admin"/>
    <x v="3"/>
  </r>
  <r>
    <s v="000-28000-4551"/>
    <s v="NMA - PAV - Equipment Purchases &lt; 1,000"/>
    <n v="1200"/>
    <n v="350"/>
    <n v="72"/>
    <s v="000"/>
    <s v="28000"/>
    <s v="4551"/>
    <s v="Costs"/>
    <s v="Admin"/>
    <s v="Admin"/>
    <x v="3"/>
  </r>
  <r>
    <s v="000-29000-4551"/>
    <s v="NMA - STE - Equipment Purchases &lt; 1,000"/>
    <n v="0"/>
    <n v="123"/>
    <n v="336"/>
    <s v="000"/>
    <s v="29000"/>
    <s v="4551"/>
    <s v="Costs"/>
    <s v="Admin"/>
    <s v="Admin"/>
    <x v="3"/>
  </r>
  <r>
    <s v="000-30000-4551"/>
    <s v="NMA - GSO - Equipment Purchases &lt; 1,000"/>
    <n v="0"/>
    <n v="100"/>
    <n v="1179"/>
    <s v="000"/>
    <s v="30000"/>
    <s v="4551"/>
    <s v="Costs"/>
    <s v="Admin"/>
    <s v="Admin"/>
    <x v="3"/>
  </r>
  <r>
    <s v="000-31000-4551"/>
    <s v="NMA - CLE - Equipment Purchases &lt; 1,000"/>
    <n v="700"/>
    <n v="500"/>
    <n v="0"/>
    <s v="000"/>
    <s v="31000"/>
    <s v="4551"/>
    <s v="Costs"/>
    <s v="Admin"/>
    <s v="Admin"/>
    <x v="3"/>
  </r>
  <r>
    <s v="000-41000-4551"/>
    <s v="NMA - BAR - Equipment Purchases &lt; 1,000"/>
    <n v="10000"/>
    <n v="4927"/>
    <n v="0"/>
    <s v="000"/>
    <s v="41000"/>
    <s v="4551"/>
    <s v="Costs"/>
    <s v="Catering "/>
    <s v="Matches"/>
    <x v="3"/>
  </r>
  <r>
    <s v="000-42000-4551"/>
    <s v="NMA - SRD - Equipment Purchases &lt; 1,000"/>
    <n v="49000"/>
    <n v="96729"/>
    <n v="0"/>
    <s v="000"/>
    <s v="42000"/>
    <s v="4551"/>
    <s v="Costs"/>
    <s v="Catering "/>
    <s v="Matches"/>
    <x v="3"/>
  </r>
  <r>
    <s v="000-43000-4551"/>
    <s v="NMA - HOS - Equipment Purchases &lt; 1,000"/>
    <n v="2000"/>
    <n v="0"/>
    <n v="0"/>
    <s v="000"/>
    <s v="43000"/>
    <s v="4551"/>
    <s v="Costs"/>
    <s v="Matches"/>
    <s v="Hospitality"/>
    <x v="3"/>
  </r>
  <r>
    <s v="000-44000-4551"/>
    <s v="NMA - LTA - Equipment Purchases &lt; 1,000"/>
    <n v="2000"/>
    <n v="334"/>
    <n v="0"/>
    <s v="000"/>
    <s v="44000"/>
    <s v="4551"/>
    <s v="Costs"/>
    <s v="Catering "/>
    <s v="Tavern"/>
    <x v="3"/>
  </r>
  <r>
    <s v="000-45000-4551"/>
    <s v="NMA - ICB - Equipment Purchases &lt; 1,000"/>
    <n v="2000"/>
    <n v="0"/>
    <n v="0"/>
    <s v="000"/>
    <s v="45000"/>
    <s v="4551"/>
    <s v="Costs"/>
    <s v="Catering "/>
    <s v="ICC Bar"/>
    <x v="3"/>
  </r>
  <r>
    <s v="000-46000-4551"/>
    <s v="NMA - EVE - Equipment Purchases &lt; 1,000"/>
    <n v="20000"/>
    <n v="29201"/>
    <n v="1475"/>
    <s v="000"/>
    <s v="46000"/>
    <s v="4551"/>
    <s v="Costs"/>
    <s v="Catering "/>
    <s v="Events"/>
    <x v="3"/>
  </r>
  <r>
    <s v="000-47000-4551"/>
    <s v="NMA - PDR - Equipment Purchases &lt; 1,000"/>
    <n v="2500"/>
    <n v="826"/>
    <n v="0"/>
    <s v="000"/>
    <s v="47000"/>
    <s v="4551"/>
    <s v="Costs"/>
    <s v="PDR"/>
    <s v="PDR"/>
    <x v="3"/>
  </r>
  <r>
    <s v="000-50000-4551"/>
    <s v="NMA - SHO - Equipment Purchases &lt; 1,000"/>
    <n v="0"/>
    <n v="3089"/>
    <n v="535"/>
    <s v="000"/>
    <s v="50000"/>
    <s v="4551"/>
    <s v="Costs"/>
    <s v="Retail"/>
    <s v="Retail"/>
    <x v="3"/>
  </r>
  <r>
    <s v="000-52000-4551"/>
    <s v="NMA - MAR - Equipment Purchases &lt; 1,000"/>
    <n v="0"/>
    <n v="0"/>
    <n v="95"/>
    <s v="000"/>
    <s v="52000"/>
    <s v="4551"/>
    <s v="Costs"/>
    <s v="Admin"/>
    <s v="Admin"/>
    <x v="3"/>
  </r>
  <r>
    <s v="000-54000-4551"/>
    <s v="NMA - SPO - Equipment Purchases &lt; 1,000"/>
    <n v="0"/>
    <n v="0"/>
    <n v="242"/>
    <s v="000"/>
    <s v="54000"/>
    <s v="4551"/>
    <s v="Costs"/>
    <s v="Admin"/>
    <s v="Admin"/>
    <x v="3"/>
  </r>
  <r>
    <s v="000-60000-4551"/>
    <s v="NMA - ICC - Equipment Purchases &lt; 1,000"/>
    <n v="6497"/>
    <n v="5522"/>
    <n v="4529"/>
    <s v="000"/>
    <s v="60000"/>
    <s v="4551"/>
    <s v="Costs"/>
    <s v="Indoor Cricket"/>
    <s v="Indoor Cricket"/>
    <x v="3"/>
  </r>
  <r>
    <s v="000-64000-4551"/>
    <s v="NMA - YCR - Equipment Purchases &lt; 1,000"/>
    <n v="1500"/>
    <n v="0"/>
    <n v="574"/>
    <s v="000"/>
    <s v="64000"/>
    <s v="4551"/>
    <s v="Costs"/>
    <s v="Cricket"/>
    <s v="Cricket"/>
    <x v="3"/>
  </r>
  <r>
    <s v="000-65000-4551"/>
    <s v="NMA - COF - Equipment Purchases &lt; 1,000"/>
    <n v="13800"/>
    <n v="46"/>
    <n v="0"/>
    <s v="000"/>
    <s v="65000"/>
    <s v="4551"/>
    <s v="Costs"/>
    <s v="Cricket"/>
    <s v="Cricket"/>
    <x v="3"/>
  </r>
  <r>
    <s v="000-66000-4551"/>
    <s v="NMA - GRO - Equipment Purchases &lt; 1,000"/>
    <n v="4000"/>
    <n v="6000"/>
    <n v="4844"/>
    <s v="000"/>
    <s v="66000"/>
    <s v="4551"/>
    <s v="Costs"/>
    <s v="Cricket"/>
    <s v="Cricket"/>
    <x v="3"/>
  </r>
  <r>
    <s v="000-68000-4551"/>
    <s v="NMA - TSQ - Equipment Purchases &lt; 1,000"/>
    <n v="2000"/>
    <n v="1000"/>
    <n v="111"/>
    <s v="000"/>
    <s v="68000"/>
    <s v="4551"/>
    <s v="Costs"/>
    <s v="Tennis"/>
    <s v="Tennis"/>
    <x v="3"/>
  </r>
  <r>
    <s v="000-70000-4551"/>
    <s v="NMA - EST - Equipment Purchases &lt; 1,000"/>
    <n v="2000"/>
    <n v="2500"/>
    <n v="1128"/>
    <s v="000"/>
    <s v="70000"/>
    <s v="4551"/>
    <s v="Costs"/>
    <s v="Maintenance"/>
    <s v="Maintenance"/>
    <x v="3"/>
  </r>
  <r>
    <s v="000-80000-4551"/>
    <s v="NMA - HER - Equipment Purchases &lt; 1,000"/>
    <n v="6000"/>
    <n v="3000"/>
    <n v="0"/>
    <s v="000"/>
    <s v="80000"/>
    <s v="4551"/>
    <s v="Costs"/>
    <s v="Heritage"/>
    <s v="Heritage"/>
    <x v="3"/>
  </r>
  <r>
    <s v="000-90000-4551"/>
    <s v="NMA - FIN - Equipment Purchases &lt; 1,000"/>
    <n v="0"/>
    <n v="1000"/>
    <n v="1283"/>
    <s v="000"/>
    <s v="90000"/>
    <s v="4551"/>
    <s v="Costs"/>
    <s v="Admin"/>
    <s v="Admin"/>
    <x v="3"/>
  </r>
  <r>
    <s v="000-70000-4552"/>
    <s v="NMA - EST - Estates Equipment Servicing"/>
    <n v="8000"/>
    <n v="-2176"/>
    <n v="4711"/>
    <s v="000"/>
    <s v="70000"/>
    <s v="4552"/>
    <s v="Costs"/>
    <s v="Maintenance"/>
    <s v="Maintenance"/>
    <x v="3"/>
  </r>
  <r>
    <s v="000-70000-4553"/>
    <s v="NMA - EST - Estates Equipment Hire"/>
    <n v="20000"/>
    <n v="28937"/>
    <n v="3586"/>
    <s v="000"/>
    <s v="70000"/>
    <s v="4553"/>
    <s v="Costs"/>
    <s v="Maintenance"/>
    <s v="Maintenance"/>
    <x v="3"/>
  </r>
  <r>
    <s v="000-70000-4554"/>
    <s v="NMA - EST - Garden Maintenance"/>
    <n v="110000"/>
    <n v="104000"/>
    <n v="69025"/>
    <s v="000"/>
    <s v="70000"/>
    <s v="4554"/>
    <s v="Costs"/>
    <s v="Maintenance"/>
    <s v="Maintenance"/>
    <x v="3"/>
  </r>
  <r>
    <s v="000-70000-4555"/>
    <s v="NMA - EST - Pre Planned Maintenance"/>
    <n v="703000"/>
    <n v="557000"/>
    <n v="240779"/>
    <s v="000"/>
    <s v="70000"/>
    <s v="4555"/>
    <s v="Costs"/>
    <s v="Maintenance"/>
    <s v="Maintenance"/>
    <x v="3"/>
  </r>
  <r>
    <s v="000-70000-4556"/>
    <s v="NMA - EST - Reactive Maintenance"/>
    <n v="315000"/>
    <n v="345000"/>
    <n v="111181"/>
    <s v="000"/>
    <s v="70000"/>
    <s v="4556"/>
    <s v="Costs"/>
    <s v="Maintenance"/>
    <s v="Maintenance"/>
    <x v="3"/>
  </r>
  <r>
    <s v="000-70000-4559"/>
    <s v="NMA - EST - Materials General"/>
    <n v="50000"/>
    <n v="50000"/>
    <n v="11009"/>
    <s v="000"/>
    <s v="70000"/>
    <s v="4559"/>
    <s v="Costs"/>
    <s v="Maintenance"/>
    <s v="Maintenance"/>
    <x v="3"/>
  </r>
  <r>
    <s v="000-70000-4561"/>
    <s v="NMA - EST - Pest Control"/>
    <n v="26000"/>
    <n v="25000"/>
    <n v="13146"/>
    <s v="000"/>
    <s v="70000"/>
    <s v="4561"/>
    <s v="Costs"/>
    <s v="Maintenance"/>
    <s v="Maintenance"/>
    <x v="3"/>
  </r>
  <r>
    <s v="000-20000-4562"/>
    <s v="NMA - TIC - Repairs &amp; Maintenance"/>
    <n v="5000"/>
    <n v="5500"/>
    <n v="4770"/>
    <s v="000"/>
    <s v="20000"/>
    <s v="4562"/>
    <s v="Costs"/>
    <s v="Admin"/>
    <s v="Admin"/>
    <x v="3"/>
  </r>
  <r>
    <s v="000-28000-4562"/>
    <s v="NMA - PAV - Repairs &amp; Maintenance"/>
    <n v="4000"/>
    <n v="2760"/>
    <n v="0"/>
    <s v="000"/>
    <s v="28000"/>
    <s v="4562"/>
    <s v="Costs"/>
    <s v="Admin"/>
    <s v="Admin"/>
    <x v="3"/>
  </r>
  <r>
    <s v="000-31000-4562"/>
    <s v="NMA - CLE - Repairs &amp; Maintenance"/>
    <n v="2000"/>
    <n v="1883"/>
    <n v="957"/>
    <s v="000"/>
    <s v="31000"/>
    <s v="4562"/>
    <s v="Costs"/>
    <s v="Admin"/>
    <s v="Admin"/>
    <x v="3"/>
  </r>
  <r>
    <s v="000-41000-4562"/>
    <s v="NMA - BAR - Repairs &amp; Maintenance"/>
    <n v="10000"/>
    <n v="20052"/>
    <n v="2434"/>
    <s v="000"/>
    <s v="41000"/>
    <s v="4562"/>
    <s v="Costs"/>
    <s v="Catering "/>
    <s v="Matches"/>
    <x v="3"/>
  </r>
  <r>
    <s v="000-42000-4562"/>
    <s v="NMA - SRD - Repairs &amp; Maintenance"/>
    <n v="2000"/>
    <n v="4750"/>
    <n v="1925"/>
    <s v="000"/>
    <s v="42000"/>
    <s v="4562"/>
    <s v="Costs"/>
    <s v="Catering "/>
    <s v="Matches"/>
    <x v="3"/>
  </r>
  <r>
    <s v="000-44000-4562"/>
    <s v="NMA - LTA - Repairs &amp; Maintenance"/>
    <n v="0"/>
    <n v="5955"/>
    <n v="0"/>
    <s v="000"/>
    <s v="44000"/>
    <s v="4562"/>
    <s v="Costs"/>
    <s v="Catering "/>
    <s v="Tavern"/>
    <x v="3"/>
  </r>
  <r>
    <s v="000-45000-4562"/>
    <s v="NMA - ICB - Repairs &amp; Maintnance"/>
    <n v="0"/>
    <n v="0"/>
    <n v="1709"/>
    <s v="000"/>
    <s v="45000"/>
    <s v="4562"/>
    <s v="Costs"/>
    <s v="Catering "/>
    <s v="ICC Bar"/>
    <x v="3"/>
  </r>
  <r>
    <s v="000-46000-4562"/>
    <s v="NMA - EVE - Repairs &amp; Maintenance"/>
    <n v="99000"/>
    <n v="500"/>
    <n v="0"/>
    <s v="000"/>
    <s v="46000"/>
    <s v="4562"/>
    <s v="Costs"/>
    <s v="Catering "/>
    <s v="Events"/>
    <x v="3"/>
  </r>
  <r>
    <s v="000-52000-4562"/>
    <s v="NMA - MAR - Repairs &amp; Maintenance"/>
    <n v="1200"/>
    <n v="932"/>
    <n v="-220"/>
    <s v="000"/>
    <s v="52000"/>
    <s v="4562"/>
    <s v="Costs"/>
    <s v="Admin"/>
    <s v="Admin"/>
    <x v="3"/>
  </r>
  <r>
    <s v="000-60000-4562"/>
    <s v="NMA - ICC - Repairs &amp; Maintenance"/>
    <n v="7000"/>
    <n v="4500"/>
    <n v="128"/>
    <s v="000"/>
    <s v="60000"/>
    <s v="4562"/>
    <s v="Costs"/>
    <s v="Indoor Cricket"/>
    <s v="Indoor Cricket"/>
    <x v="3"/>
  </r>
  <r>
    <s v="000-68000-4562"/>
    <s v="NMA - TSQ - Repairs &amp; Maintenance"/>
    <n v="5000"/>
    <n v="120"/>
    <n v="0"/>
    <s v="000"/>
    <s v="68000"/>
    <s v="4562"/>
    <s v="Costs"/>
    <s v="Tennis"/>
    <s v="Tennis"/>
    <x v="3"/>
  </r>
  <r>
    <s v="000-70000-4563"/>
    <s v="NMA - EST - Sustainability &amp; Accessibility"/>
    <n v="20000"/>
    <n v="20000"/>
    <n v="260"/>
    <s v="000"/>
    <s v="70000"/>
    <s v="4563"/>
    <s v="Costs"/>
    <s v="Maintenance"/>
    <s v="Maintenance"/>
    <x v="3"/>
  </r>
  <r>
    <s v="000-70000-4564"/>
    <s v="NMA - EST - Building Services"/>
    <n v="230000"/>
    <n v="199191"/>
    <n v="0"/>
    <s v="000"/>
    <s v="70000"/>
    <s v="4564"/>
    <s v="Costs"/>
    <s v="Maintenance"/>
    <s v="Maintenance"/>
    <x v="3"/>
  </r>
  <r>
    <s v="000-70000-4600"/>
    <s v="NMA - EST - Estates Core Projects Rev Exp"/>
    <n v="438500"/>
    <n v="292000"/>
    <n v="538570"/>
    <s v="000"/>
    <s v="70000"/>
    <s v="4600"/>
    <s v="Costs"/>
    <s v="Maintenance"/>
    <s v="Maintenance"/>
    <x v="3"/>
  </r>
  <r>
    <s v="000-70000-4603"/>
    <s v="NMA - EST - Pro Fees Ground Feasibility Studies"/>
    <n v="60000"/>
    <n v="0"/>
    <n v="0"/>
    <s v="000"/>
    <s v="70000"/>
    <s v="4603"/>
    <s v="Costs"/>
    <s v="Maintenance"/>
    <s v="Maintenance"/>
    <x v="3"/>
  </r>
  <r>
    <s v="000-10000-4650"/>
    <s v="NMA - BOA - Projects (Non Estates) Rev Exp"/>
    <n v="550000"/>
    <n v="250000"/>
    <n v="42332"/>
    <s v="000"/>
    <s v="10000"/>
    <s v="4650"/>
    <s v="Costs"/>
    <s v="Admin"/>
    <s v="Admin"/>
    <x v="3"/>
  </r>
  <r>
    <s v="000-12000-4650"/>
    <s v="NMA - HUM - Projects (Non Estates) Rev Exp"/>
    <n v="0"/>
    <n v="32000"/>
    <n v="0"/>
    <s v="000"/>
    <s v="12000"/>
    <s v="4650"/>
    <s v="Costs"/>
    <s v="Admin"/>
    <s v="Admin"/>
    <x v="3"/>
  </r>
  <r>
    <s v="000-13000-4650"/>
    <s v="NMA - INF - Projects (Non Estates) Rev Exp"/>
    <n v="290000"/>
    <n v="160000"/>
    <n v="3000"/>
    <s v="000"/>
    <s v="13000"/>
    <s v="4650"/>
    <s v="Costs"/>
    <s v="Admin"/>
    <s v="Admin"/>
    <x v="3"/>
  </r>
  <r>
    <s v="000-21000-4650"/>
    <s v="NMA - MEM - Projects (Non Estates) Rev Exp"/>
    <n v="0"/>
    <n v="49000"/>
    <n v="35207"/>
    <s v="000"/>
    <s v="21000"/>
    <s v="4650"/>
    <s v="Costs"/>
    <s v="Admin"/>
    <s v="Admin"/>
    <x v="3"/>
  </r>
  <r>
    <s v="000-42000-4650"/>
    <s v="NMA - SRD - Projects (Non Estates) Rev Exp"/>
    <n v="51583"/>
    <n v="2538"/>
    <n v="625"/>
    <s v="000"/>
    <s v="42000"/>
    <s v="4650"/>
    <s v="Costs"/>
    <s v="Catering "/>
    <s v="Matches"/>
    <x v="3"/>
  </r>
  <r>
    <s v="000-43000-4650"/>
    <s v="NMA - HOS - Other Projects - Non-Capex"/>
    <n v="0"/>
    <n v="0"/>
    <n v="625"/>
    <s v="000"/>
    <s v="43000"/>
    <s v="4650"/>
    <s v="Costs"/>
    <s v="Matches"/>
    <s v="Hospitality"/>
    <x v="3"/>
  </r>
  <r>
    <s v="000-50000-4650"/>
    <s v="NMA - SHO - Other Projects - Non-Capex"/>
    <n v="5000"/>
    <n v="10301"/>
    <n v="0"/>
    <s v="000"/>
    <s v="50000"/>
    <s v="4650"/>
    <s v="Costs"/>
    <s v="Retail"/>
    <s v="Retail"/>
    <x v="3"/>
  </r>
  <r>
    <s v="000-52000-4650"/>
    <s v="NMA - MAR - Projects (Non Estates) Rev Exp"/>
    <n v="0"/>
    <n v="20000"/>
    <n v="0"/>
    <s v="000"/>
    <s v="52000"/>
    <s v="4650"/>
    <s v="Costs"/>
    <s v="Admin"/>
    <s v="Admin"/>
    <x v="3"/>
  </r>
  <r>
    <s v="000-61000-4650"/>
    <s v="NMA - DEV - Projects (Non Estates) Rev Exp"/>
    <n v="3000"/>
    <n v="1000"/>
    <n v="60"/>
    <s v="000"/>
    <s v="61000"/>
    <s v="4650"/>
    <s v="Costs"/>
    <s v="Cricket"/>
    <s v="Cricket"/>
    <x v="3"/>
  </r>
  <r>
    <s v="000-66000-4650"/>
    <s v="NMA - GRO - Projects (Non Estates) Rev Exp"/>
    <n v="22300"/>
    <n v="15000"/>
    <n v="0"/>
    <s v="000"/>
    <s v="66000"/>
    <s v="4650"/>
    <s v="Costs"/>
    <s v="Cricket"/>
    <s v="Cricket"/>
    <x v="3"/>
  </r>
  <r>
    <s v="000-68000-4650"/>
    <s v="NMA - TSQ - Projects (Non Estates) Rev Exp"/>
    <n v="0"/>
    <n v="0"/>
    <n v="30"/>
    <s v="000"/>
    <s v="68000"/>
    <s v="4650"/>
    <s v="Costs"/>
    <s v="Tennis"/>
    <s v="Tennis"/>
    <x v="3"/>
  </r>
  <r>
    <s v="000-80000-4650"/>
    <s v="NMA - HER - Projects (Non Estates) Rev Exp"/>
    <n v="31500"/>
    <n v="11500"/>
    <n v="0"/>
    <s v="000"/>
    <s v="80000"/>
    <s v="4650"/>
    <s v="Costs"/>
    <s v="Heritage"/>
    <s v="Heritage"/>
    <x v="3"/>
  </r>
  <r>
    <s v="000-10000-4700"/>
    <s v="NMA - BOA - Internal Catering/Overhead Recharges"/>
    <n v="12000"/>
    <n v="2985"/>
    <n v="6071"/>
    <s v="000"/>
    <s v="10000"/>
    <s v="4700"/>
    <s v="Costs"/>
    <s v="Admin"/>
    <s v="Admin"/>
    <x v="3"/>
  </r>
  <r>
    <s v="000-12000-4700"/>
    <s v="NMA - HUM - Internal Catering/Overhead Recharges"/>
    <n v="0"/>
    <n v="0"/>
    <n v="117"/>
    <s v="000"/>
    <s v="12000"/>
    <s v="4700"/>
    <s v="Costs"/>
    <s v="Admin"/>
    <s v="Admin"/>
    <x v="3"/>
  </r>
  <r>
    <s v="000-13000-4700"/>
    <s v="NMA - INF - Internal Catering/Overhead Recharges"/>
    <n v="-105000"/>
    <n v="-105000"/>
    <n v="-105234"/>
    <s v="000"/>
    <s v="13000"/>
    <s v="4700"/>
    <s v="Costs"/>
    <s v="Admin"/>
    <s v="Admin"/>
    <x v="3"/>
  </r>
  <r>
    <s v="000-20000-4700"/>
    <s v="NMA - TIC - Internal Catering/Overhead Recharges"/>
    <n v="300"/>
    <n v="250"/>
    <n v="0"/>
    <s v="000"/>
    <s v="20000"/>
    <s v="4700"/>
    <s v="Costs"/>
    <s v="Admin"/>
    <s v="Admin"/>
    <x v="3"/>
  </r>
  <r>
    <s v="000-21000-4700"/>
    <s v="NMA - MEM - Internal Catering/Overhead Recharges"/>
    <n v="0"/>
    <n v="279"/>
    <n v="0"/>
    <s v="000"/>
    <s v="21000"/>
    <s v="4700"/>
    <s v="Costs"/>
    <s v="Admin"/>
    <s v="Admin"/>
    <x v="3"/>
  </r>
  <r>
    <s v="000-28000-4700"/>
    <s v="NMA - PAV - Internal Catering/Overhead Recharges"/>
    <n v="2000"/>
    <n v="1550"/>
    <n v="3284"/>
    <s v="000"/>
    <s v="28000"/>
    <s v="4700"/>
    <s v="Costs"/>
    <s v="Admin"/>
    <s v="Admin"/>
    <x v="3"/>
  </r>
  <r>
    <s v="000-30000-4700"/>
    <s v="NMA - GSO - Internal Catering/Overhead Recharges"/>
    <n v="0"/>
    <n v="470"/>
    <n v="993"/>
    <s v="000"/>
    <s v="30000"/>
    <s v="4700"/>
    <s v="Costs"/>
    <s v="Admin"/>
    <s v="Admin"/>
    <x v="3"/>
  </r>
  <r>
    <s v="000-42000-4700"/>
    <s v="NMA - SRD - Internal Catering/Overhead Recharges"/>
    <n v="0"/>
    <n v="0"/>
    <n v="32"/>
    <s v="000"/>
    <s v="42000"/>
    <s v="4700"/>
    <s v="Costs"/>
    <s v="Catering "/>
    <s v="Matches"/>
    <x v="3"/>
  </r>
  <r>
    <s v="000-46000-4700"/>
    <s v="NMA - EVE - Internal Catering/Overhead Recharges"/>
    <n v="0"/>
    <n v="0"/>
    <n v="171"/>
    <s v="000"/>
    <s v="46000"/>
    <s v="4700"/>
    <s v="Costs"/>
    <s v="Catering "/>
    <s v="Events"/>
    <x v="3"/>
  </r>
  <r>
    <s v="000-51000-4700"/>
    <s v="NMA - TOU - Internal Catering/Overhead Recharges"/>
    <n v="0"/>
    <n v="0"/>
    <n v="22"/>
    <s v="000"/>
    <s v="51000"/>
    <s v="4700"/>
    <s v="Costs"/>
    <s v="Tours"/>
    <s v="Tours"/>
    <x v="3"/>
  </r>
  <r>
    <s v="000-52000-4700"/>
    <s v="NMA - MAR - Internal Catering/Overhead Recharges"/>
    <n v="1000"/>
    <n v="1718"/>
    <n v="54"/>
    <s v="000"/>
    <s v="52000"/>
    <s v="4700"/>
    <s v="Costs"/>
    <s v="Admin"/>
    <s v="Admin"/>
    <x v="3"/>
  </r>
  <r>
    <s v="000-54000-4700"/>
    <s v="NMA - SPO - Internal Catering/Overhead Recharges"/>
    <n v="0"/>
    <n v="0"/>
    <n v="114"/>
    <s v="000"/>
    <s v="54000"/>
    <s v="4700"/>
    <s v="Costs"/>
    <s v="Admin"/>
    <s v="Admin"/>
    <x v="3"/>
  </r>
  <r>
    <s v="000-60000-4700"/>
    <s v="NMA - ICC - Internal Catering/Overhead Recharges"/>
    <n v="0"/>
    <n v="0"/>
    <n v="81"/>
    <s v="000"/>
    <s v="60000"/>
    <s v="4700"/>
    <s v="Costs"/>
    <s v="Indoor Cricket"/>
    <s v="Indoor Cricket"/>
    <x v="3"/>
  </r>
  <r>
    <s v="000-61000-4700"/>
    <s v="NMA - DEV - Internal Catering/Overhead Recharges"/>
    <n v="2650"/>
    <n v="500"/>
    <n v="0"/>
    <s v="000"/>
    <s v="61000"/>
    <s v="4700"/>
    <s v="Costs"/>
    <s v="Cricket"/>
    <s v="Cricket"/>
    <x v="3"/>
  </r>
  <r>
    <s v="000-65000-4700"/>
    <s v="NMA - COF - Internal Catering/Overhead Recharges"/>
    <n v="6160"/>
    <n v="0"/>
    <n v="213"/>
    <s v="000"/>
    <s v="65000"/>
    <s v="4700"/>
    <s v="Costs"/>
    <s v="Cricket"/>
    <s v="Cricket"/>
    <x v="3"/>
  </r>
  <r>
    <s v="000-67000-4700"/>
    <s v="NMA - COM - Internal Catering/Overhead Recharges"/>
    <n v="0"/>
    <n v="981"/>
    <n v="18"/>
    <s v="000"/>
    <s v="67000"/>
    <s v="4700"/>
    <s v="Costs"/>
    <s v="Admin"/>
    <s v="Admin"/>
    <x v="3"/>
  </r>
  <r>
    <s v="000-68000-4700"/>
    <s v="NMA - TSQ - Internal Catering/Overhead Recharges"/>
    <n v="0"/>
    <n v="0"/>
    <n v="779"/>
    <s v="000"/>
    <s v="68000"/>
    <s v="4700"/>
    <s v="Costs"/>
    <s v="Tennis"/>
    <s v="Tennis"/>
    <x v="3"/>
  </r>
  <r>
    <s v="000-70000-4700"/>
    <s v="NMA - EST - Internal Catering/Overhead Recharges"/>
    <n v="0"/>
    <n v="0"/>
    <n v="27"/>
    <s v="000"/>
    <s v="70000"/>
    <s v="4700"/>
    <s v="Costs"/>
    <s v="Maintenance"/>
    <s v="Maintenance"/>
    <x v="3"/>
  </r>
  <r>
    <s v="000-80000-4700"/>
    <s v="NMA - HER - Internal Catering/Overhead Recharges"/>
    <n v="0"/>
    <n v="0"/>
    <n v="373"/>
    <s v="000"/>
    <s v="80000"/>
    <s v="4700"/>
    <s v="Costs"/>
    <s v="Heritage"/>
    <s v="Heritage"/>
    <x v="3"/>
  </r>
  <r>
    <s v="000-82000-4700"/>
    <s v="NMA - LEG - Internal Catering/Overhead Recharges"/>
    <n v="600"/>
    <n v="0"/>
    <n v="0"/>
    <s v="000"/>
    <s v="82000"/>
    <s v="4700"/>
    <s v="Costs"/>
    <s v="Admin"/>
    <s v="Admin"/>
    <x v="3"/>
  </r>
  <r>
    <s v="000-90000-4700"/>
    <s v="NMA - FIN - Internal Catering/Overhead Recharges"/>
    <n v="0"/>
    <n v="0"/>
    <n v="54"/>
    <s v="000"/>
    <s v="90000"/>
    <s v="4700"/>
    <s v="Costs"/>
    <s v="Admin"/>
    <s v="Admin"/>
    <x v="3"/>
  </r>
  <r>
    <s v="111-20000-5000"/>
    <s v="TM1 - TIC - Payment Card Transaction Fees"/>
    <n v="91439"/>
    <n v="38088"/>
    <n v="55286"/>
    <s v="111"/>
    <s v="20000"/>
    <s v="5000"/>
    <s v="Costs"/>
    <s v="Matches"/>
    <s v="Ticket Sales"/>
    <x v="3"/>
  </r>
  <r>
    <s v="112-20000-5000"/>
    <s v="TM2 - TIC - Payment Card Transaction Fees"/>
    <n v="91539"/>
    <n v="116990"/>
    <n v="55738"/>
    <s v="112"/>
    <s v="20000"/>
    <s v="5000"/>
    <s v="Costs"/>
    <s v="Matches"/>
    <s v="Ticket Sales"/>
    <x v="3"/>
  </r>
  <r>
    <s v="141-20000-5000"/>
    <s v="OD1 - TIC - Payment Card Transaction Fees"/>
    <n v="30715"/>
    <n v="25318"/>
    <n v="26052"/>
    <s v="141"/>
    <s v="20000"/>
    <s v="5000"/>
    <s v="Costs"/>
    <s v="Matches"/>
    <s v="Ticket Sales"/>
    <x v="3"/>
  </r>
  <r>
    <s v="211-20000-5000"/>
    <s v="TT1 - TIC - Payment Card Transaction Fees"/>
    <n v="5009"/>
    <n v="751"/>
    <n v="431"/>
    <s v="211"/>
    <s v="20000"/>
    <s v="5000"/>
    <s v="Costs"/>
    <s v="Matches"/>
    <s v="Ticket Sales"/>
    <x v="3"/>
  </r>
  <r>
    <s v="212-20000-5000"/>
    <s v="TT2 - TIC - Payment Card Transaction Fees"/>
    <n v="5009"/>
    <n v="985"/>
    <n v="548"/>
    <s v="212"/>
    <s v="20000"/>
    <s v="5000"/>
    <s v="Costs"/>
    <s v="Matches"/>
    <s v="Ticket Sales"/>
    <x v="3"/>
  </r>
  <r>
    <s v="213-20000-5000"/>
    <s v="TT3 - TIC - Payment Card Transaction Fees"/>
    <n v="5009"/>
    <n v="1117"/>
    <n v="678"/>
    <s v="213"/>
    <s v="20000"/>
    <s v="5000"/>
    <s v="Costs"/>
    <s v="Matches"/>
    <s v="Ticket Sales"/>
    <x v="3"/>
  </r>
  <r>
    <s v="214-20000-5000"/>
    <s v="TT4 - TIC - Payment Card Transaction Fees"/>
    <n v="5009"/>
    <n v="1330"/>
    <n v="896"/>
    <s v="214"/>
    <s v="20000"/>
    <s v="5000"/>
    <s v="Costs"/>
    <s v="Matches"/>
    <s v="Ticket Sales"/>
    <x v="3"/>
  </r>
  <r>
    <s v="215-20000-5000"/>
    <s v="TT5 - TIC - Payment Card Transaction Fees"/>
    <n v="5009"/>
    <n v="0"/>
    <n v="1378"/>
    <s v="215"/>
    <s v="20000"/>
    <s v="5000"/>
    <s v="Costs"/>
    <s v="Matches"/>
    <s v="Ticket Sales"/>
    <x v="3"/>
  </r>
  <r>
    <s v="230-20000-5000"/>
    <s v="MDX - TIC - Payment Card Transaction Fees"/>
    <n v="1566"/>
    <n v="266"/>
    <n v="0"/>
    <s v="230"/>
    <s v="20000"/>
    <s v="5000"/>
    <s v="Costs"/>
    <s v="Matches"/>
    <s v="Ticket Sales"/>
    <x v="3"/>
  </r>
  <r>
    <s v="310-20000-5000"/>
    <s v="OMG - TIC - Payment Card Transaction Fees"/>
    <n v="944"/>
    <n v="155"/>
    <n v="0"/>
    <s v="310"/>
    <s v="20000"/>
    <s v="5000"/>
    <s v="Costs"/>
    <s v="Matches"/>
    <s v="Ticket Sales"/>
    <x v="3"/>
  </r>
  <r>
    <s v="000-21000-5000"/>
    <s v="NMA - MEM - Payment Card Transaction Fees"/>
    <n v="15000"/>
    <n v="15000"/>
    <n v="12542"/>
    <s v="000"/>
    <s v="21000"/>
    <s v="5000"/>
    <s v="Costs"/>
    <s v="Admin"/>
    <s v="Admin"/>
    <x v="3"/>
  </r>
  <r>
    <s v="000-41000-5000"/>
    <s v="NMA - BAR - Payment Card Transaction Fees"/>
    <n v="113472"/>
    <n v="89358"/>
    <n v="29160"/>
    <s v="000"/>
    <s v="41000"/>
    <s v="5000"/>
    <s v="Costs"/>
    <s v="Catering "/>
    <s v="Matches"/>
    <x v="3"/>
  </r>
  <r>
    <s v="000-42000-5000"/>
    <s v="NMA - SRD - Payment Card Transaction Fees"/>
    <n v="8347"/>
    <n v="9738"/>
    <n v="8534"/>
    <s v="000"/>
    <s v="42000"/>
    <s v="5000"/>
    <s v="Costs"/>
    <s v="Catering "/>
    <s v="Matches"/>
    <x v="3"/>
  </r>
  <r>
    <s v="000-43000-5000"/>
    <s v="NMA - HOS - Payment Card Transaction Fees"/>
    <n v="10000"/>
    <n v="12932"/>
    <n v="7937"/>
    <s v="000"/>
    <s v="43000"/>
    <s v="5000"/>
    <s v="Costs"/>
    <s v="Matches"/>
    <s v="Hospitality"/>
    <x v="3"/>
  </r>
  <r>
    <s v="000-44000-5000"/>
    <s v="NMA - LTA - Payment Card Transaction Fees"/>
    <n v="5947"/>
    <n v="2502"/>
    <n v="2338"/>
    <s v="000"/>
    <s v="44000"/>
    <s v="5000"/>
    <s v="Costs"/>
    <s v="Catering "/>
    <s v="Tavern"/>
    <x v="3"/>
  </r>
  <r>
    <s v="000-45000-5000"/>
    <s v="NMA - ICB - Payment Card Transaction Fees"/>
    <n v="1084"/>
    <n v="280"/>
    <n v="564"/>
    <s v="000"/>
    <s v="45000"/>
    <s v="5000"/>
    <s v="Costs"/>
    <s v="Catering "/>
    <s v="ICC Bar"/>
    <x v="3"/>
  </r>
  <r>
    <s v="000-46000-5000"/>
    <s v="NMA - EVE - Payment Card Transaction Fees"/>
    <n v="6510"/>
    <n v="4004"/>
    <n v="4027"/>
    <s v="000"/>
    <s v="46000"/>
    <s v="5000"/>
    <s v="Costs"/>
    <s v="Catering "/>
    <s v="Events"/>
    <x v="3"/>
  </r>
  <r>
    <s v="000-48000-5000"/>
    <s v="NMA - CAN - Payment Card Transaction Fees"/>
    <n v="210"/>
    <n v="463"/>
    <n v="78"/>
    <s v="000"/>
    <s v="48000"/>
    <s v="5000"/>
    <s v="Costs"/>
    <s v="Catering "/>
    <s v="Events"/>
    <x v="3"/>
  </r>
  <r>
    <s v="000-50000-5000"/>
    <s v="NMA - SHO - Payment Card Transaction Fees"/>
    <n v="20235"/>
    <n v="11875"/>
    <n v="6183"/>
    <s v="000"/>
    <s v="50000"/>
    <s v="5000"/>
    <s v="Costs"/>
    <s v="Retail"/>
    <s v="Retail"/>
    <x v="3"/>
  </r>
  <r>
    <s v="000-51000-5000"/>
    <s v="NMA - TOU - Payment Card Transaction Fees"/>
    <n v="8000"/>
    <n v="1655"/>
    <n v="8500"/>
    <s v="000"/>
    <s v="51000"/>
    <s v="5000"/>
    <s v="Costs"/>
    <s v="Tours"/>
    <s v="Tours"/>
    <x v="3"/>
  </r>
  <r>
    <s v="000-55000-5000"/>
    <s v="NMA - FTW - Payment Card Fees"/>
    <n v="1446"/>
    <n v="6950"/>
    <n v="0"/>
    <s v="000"/>
    <s v="55000"/>
    <s v="5000"/>
    <s v="Costs"/>
    <s v="Other Income"/>
    <s v="Other Income"/>
    <x v="3"/>
  </r>
  <r>
    <s v="000-60000-5000"/>
    <s v="NMA - ICC - Payment Card Transaction Fees"/>
    <n v="12293"/>
    <n v="6877"/>
    <n v="5824"/>
    <s v="000"/>
    <s v="60000"/>
    <s v="5000"/>
    <s v="Costs"/>
    <s v="Indoor Cricket"/>
    <s v="Indoor Cricket"/>
    <x v="3"/>
  </r>
  <r>
    <s v="000-68000-5000"/>
    <s v="NMA - TSQ - Payment Card Transaction Fees"/>
    <n v="2000"/>
    <n v="1500"/>
    <n v="812"/>
    <s v="000"/>
    <s v="68000"/>
    <s v="5000"/>
    <s v="Costs"/>
    <s v="Tennis"/>
    <s v="Tennis"/>
    <x v="3"/>
  </r>
  <r>
    <s v="000-91000-5000"/>
    <s v="NMA - CFI - Payment Card Transaction Fees"/>
    <n v="0"/>
    <n v="0"/>
    <n v="23"/>
    <s v="000"/>
    <s v="91000"/>
    <s v="5000"/>
    <s v="Costs"/>
    <s v="Admin"/>
    <s v="Admin"/>
    <x v="3"/>
  </r>
  <r>
    <s v="000-90000-5001"/>
    <s v="NMA - FIN - Cash Deliveries &amp; Collection"/>
    <n v="0"/>
    <n v="800"/>
    <n v="411"/>
    <s v="000"/>
    <s v="90000"/>
    <s v="5001"/>
    <s v="Costs"/>
    <s v="Admin"/>
    <s v="Admin"/>
    <x v="3"/>
  </r>
  <r>
    <s v="111-20000-5002"/>
    <s v="TM1 - TIC - Cash Variances &amp; Chargebacks"/>
    <n v="2000"/>
    <n v="1000"/>
    <n v="0"/>
    <s v="111"/>
    <s v="20000"/>
    <s v="5002"/>
    <s v="Costs"/>
    <s v="Matches"/>
    <s v="Ticket Sales"/>
    <x v="3"/>
  </r>
  <r>
    <s v="112-20000-5002"/>
    <s v="TM2 - TIC - Cash Variances &amp; Chargebacks"/>
    <n v="2000"/>
    <n v="7000"/>
    <n v="0"/>
    <s v="112"/>
    <s v="20000"/>
    <s v="5002"/>
    <s v="Costs"/>
    <s v="Matches"/>
    <s v="Ticket Sales"/>
    <x v="3"/>
  </r>
  <r>
    <s v="141-20000-5002"/>
    <s v="OD1 - TIC - Cash Variances &amp; Chargebacks"/>
    <n v="1000"/>
    <n v="3125"/>
    <n v="0"/>
    <s v="141"/>
    <s v="20000"/>
    <s v="5002"/>
    <s v="Costs"/>
    <s v="Matches"/>
    <s v="Ticket Sales"/>
    <x v="3"/>
  </r>
  <r>
    <s v="211-20000-5002"/>
    <s v="TT1 - TIC - Cash Variances &amp; Chargebacks"/>
    <n v="500"/>
    <n v="500"/>
    <n v="0"/>
    <s v="211"/>
    <s v="20000"/>
    <s v="5002"/>
    <s v="Costs"/>
    <s v="Matches"/>
    <s v="Ticket Sales"/>
    <x v="3"/>
  </r>
  <r>
    <s v="212-20000-5002"/>
    <s v="TT2 - TIC - Cash Variances &amp; Chargebacks"/>
    <n v="500"/>
    <n v="500"/>
    <n v="0"/>
    <s v="212"/>
    <s v="20000"/>
    <s v="5002"/>
    <s v="Costs"/>
    <s v="Matches"/>
    <s v="Ticket Sales"/>
    <x v="3"/>
  </r>
  <r>
    <s v="213-20000-5002"/>
    <s v="TT3 - TIC - Cash Variances &amp; Chargebacks"/>
    <n v="100"/>
    <n v="500"/>
    <n v="0"/>
    <s v="213"/>
    <s v="20000"/>
    <s v="5002"/>
    <s v="Costs"/>
    <s v="Matches"/>
    <s v="Ticket Sales"/>
    <x v="3"/>
  </r>
  <r>
    <s v="214-20000-5002"/>
    <s v="TT4 - TIC - Cash Variances &amp; Chargebacks"/>
    <n v="100"/>
    <n v="60"/>
    <n v="0"/>
    <s v="214"/>
    <s v="20000"/>
    <s v="5002"/>
    <s v="Costs"/>
    <s v="Matches"/>
    <s v="Ticket Sales"/>
    <x v="3"/>
  </r>
  <r>
    <s v="215-20000-5002"/>
    <s v="TT5 - TIC - Cash Variances &amp; Chargebacks"/>
    <n v="100"/>
    <n v="0"/>
    <n v="0"/>
    <s v="215"/>
    <s v="20000"/>
    <s v="5002"/>
    <s v="Costs"/>
    <s v="Matches"/>
    <s v="Ticket Sales"/>
    <x v="3"/>
  </r>
  <r>
    <s v="000-41000-5002"/>
    <s v="NMA - BAR - Cash Variances &amp; Chargebacks"/>
    <n v="0"/>
    <n v="2"/>
    <n v="0"/>
    <s v="000"/>
    <s v="41000"/>
    <s v="5002"/>
    <s v="Costs"/>
    <s v="Catering "/>
    <s v="Matches"/>
    <x v="3"/>
  </r>
  <r>
    <s v="000-44000-5002"/>
    <s v="NMA - LTA - Cash Variances &amp; Chargebacks"/>
    <n v="0"/>
    <n v="142"/>
    <n v="-6"/>
    <s v="000"/>
    <s v="44000"/>
    <s v="5002"/>
    <s v="Costs"/>
    <s v="Catering "/>
    <s v="Tavern"/>
    <x v="3"/>
  </r>
  <r>
    <s v="000-45000-5002"/>
    <s v="NMA - ICB - Cash Variances &amp; Chargebacks"/>
    <n v="0"/>
    <n v="0"/>
    <n v="-51"/>
    <s v="000"/>
    <s v="45000"/>
    <s v="5002"/>
    <s v="Costs"/>
    <s v="Catering "/>
    <s v="ICC Bar"/>
    <x v="3"/>
  </r>
  <r>
    <s v="000-91000-5002"/>
    <s v="NMA - CFI - Cash Variances &amp; Chargebacks"/>
    <n v="0"/>
    <n v="-262"/>
    <n v="1108"/>
    <s v="000"/>
    <s v="91000"/>
    <s v="5002"/>
    <s v="Costs"/>
    <s v="Admin"/>
    <s v="Admin"/>
    <x v="3"/>
  </r>
  <r>
    <s v="000-91000-5003"/>
    <s v="NMA - CFI - Partial Exemption Disallowed Inp. VAT"/>
    <n v="10000"/>
    <n v="8117"/>
    <n v="10715"/>
    <s v="000"/>
    <s v="91000"/>
    <s v="5003"/>
    <s v="Costs"/>
    <s v="Admin"/>
    <s v="Admin"/>
    <x v="3"/>
  </r>
  <r>
    <s v="000-90000-5004"/>
    <s v="NMA - FIN - Sinking Fund Investment Mgt Fees"/>
    <n v="20000"/>
    <n v="19103"/>
    <n v="14365"/>
    <s v="000"/>
    <s v="90000"/>
    <s v="5004"/>
    <s v="Costs"/>
    <s v="Admin"/>
    <s v="Admin"/>
    <x v="3"/>
  </r>
  <r>
    <s v="000-90000-5005"/>
    <s v="NMA - FIN - Pension Admin &amp; Invt Mgt Fees"/>
    <n v="175000"/>
    <n v="176957"/>
    <n v="134988"/>
    <s v="000"/>
    <s v="90000"/>
    <s v="5005"/>
    <s v="Costs"/>
    <s v="Admin"/>
    <s v="Admin"/>
    <x v="3"/>
  </r>
  <r>
    <s v="000-91000-5051"/>
    <s v="NMA - CFI - Sales Ledger Bad Debts Written Off"/>
    <n v="0"/>
    <n v="0"/>
    <n v="138"/>
    <s v="000"/>
    <s v="91000"/>
    <s v="5051"/>
    <s v="Costs"/>
    <s v="Admin"/>
    <s v="Admin"/>
    <x v="3"/>
  </r>
  <r>
    <s v="000-40000-5100"/>
    <s v="NMA - CAD - Apportion Match Charges"/>
    <n v="-131820"/>
    <n v="-77573"/>
    <n v="-44527"/>
    <s v="000"/>
    <s v="40000"/>
    <s v="5100"/>
    <s v="Costs"/>
    <s v="Catering "/>
    <s v="Matches"/>
    <x v="3"/>
  </r>
  <r>
    <s v="111-40000-5100"/>
    <s v="TM1 - CAD - Apportion Match Charges"/>
    <n v="33955"/>
    <n v="5964"/>
    <n v="13848"/>
    <s v="111"/>
    <s v="40000"/>
    <s v="5100"/>
    <s v="Costs"/>
    <s v="Catering "/>
    <s v="Matches"/>
    <x v="3"/>
  </r>
  <r>
    <s v="112-40000-5100"/>
    <s v="TM2 - CAD - Apportion Match Charges"/>
    <n v="45073"/>
    <n v="37145"/>
    <n v="14889"/>
    <s v="112"/>
    <s v="40000"/>
    <s v="5100"/>
    <s v="Costs"/>
    <s v="Catering "/>
    <s v="Matches"/>
    <x v="3"/>
  </r>
  <r>
    <s v="141-40000-5100"/>
    <s v="OD1 - CAD - Apportion Match Charges"/>
    <n v="10722"/>
    <n v="9515"/>
    <n v="5402"/>
    <s v="141"/>
    <s v="40000"/>
    <s v="5100"/>
    <s v="Costs"/>
    <s v="Catering "/>
    <s v="Matches"/>
    <x v="3"/>
  </r>
  <r>
    <s v="211-40000-5100"/>
    <s v="TT1 - CAD - Apportion Match Charges"/>
    <n v="4857"/>
    <n v="249"/>
    <n v="591"/>
    <s v="211"/>
    <s v="40000"/>
    <s v="5100"/>
    <s v="Costs"/>
    <s v="Catering "/>
    <s v="Matches"/>
    <x v="3"/>
  </r>
  <r>
    <s v="212-40000-5100"/>
    <s v="TT2 - CAD - Apportion Match Charges"/>
    <n v="4209"/>
    <n v="382"/>
    <n v="917"/>
    <s v="212"/>
    <s v="40000"/>
    <s v="5100"/>
    <s v="Costs"/>
    <s v="Catering "/>
    <s v="Matches"/>
    <x v="3"/>
  </r>
  <r>
    <s v="213-40000-5100"/>
    <s v="TT3 - CAD - Apportion Match Charges"/>
    <n v="4209"/>
    <n v="868"/>
    <n v="963"/>
    <s v="213"/>
    <s v="40000"/>
    <s v="5100"/>
    <s v="Costs"/>
    <s v="Catering "/>
    <s v="Matches"/>
    <x v="3"/>
  </r>
  <r>
    <s v="214-40000-5100"/>
    <s v="TT4 - CAD - Apportion Match Charges"/>
    <n v="4831"/>
    <n v="911"/>
    <n v="1022"/>
    <s v="214"/>
    <s v="40000"/>
    <s v="5100"/>
    <s v="Costs"/>
    <s v="Catering "/>
    <s v="Matches"/>
    <x v="3"/>
  </r>
  <r>
    <s v="215-40000-5100"/>
    <s v="TT5 - CAD - Apportion Match Charges"/>
    <n v="3639"/>
    <n v="0"/>
    <n v="1042"/>
    <s v="215"/>
    <s v="40000"/>
    <s v="5100"/>
    <s v="Costs"/>
    <s v="Catering "/>
    <s v="Matches"/>
    <x v="3"/>
  </r>
  <r>
    <s v="230-40000-5100"/>
    <s v="MDX - CAD - Apportion Match Charges"/>
    <n v="5992"/>
    <n v="7830"/>
    <n v="1294"/>
    <s v="230"/>
    <s v="40000"/>
    <s v="5100"/>
    <s v="Costs"/>
    <s v="Catering "/>
    <s v="Matches"/>
    <x v="3"/>
  </r>
  <r>
    <s v="310-40000-5100"/>
    <s v="OMG - CAD - Apportion Match Charges"/>
    <n v="1998"/>
    <n v="4773"/>
    <n v="568"/>
    <s v="310"/>
    <s v="40000"/>
    <s v="5100"/>
    <s v="Costs"/>
    <s v="Catering "/>
    <s v="Matches"/>
    <x v="3"/>
  </r>
  <r>
    <s v="501-40000-5100"/>
    <s v="HU1 - CAD - Apportion Match Charges"/>
    <n v="3040"/>
    <n v="1437"/>
    <n v="494"/>
    <s v="501"/>
    <s v="40000"/>
    <s v="5100"/>
    <s v="Costs"/>
    <s v="Catering "/>
    <s v="Matches"/>
    <x v="3"/>
  </r>
  <r>
    <s v="502-40000-5100"/>
    <s v="HU2 - CAD - Apportion Match Charges"/>
    <n v="3029"/>
    <n v="2614"/>
    <n v="492"/>
    <s v="502"/>
    <s v="40000"/>
    <s v="5100"/>
    <s v="Costs"/>
    <s v="Catering "/>
    <s v="Matches"/>
    <x v="3"/>
  </r>
  <r>
    <s v="503-40000-5100"/>
    <s v="HU3 - CAD - Apportion Match Charges"/>
    <n v="3133"/>
    <n v="1521"/>
    <n v="462"/>
    <s v="503"/>
    <s v="40000"/>
    <s v="5100"/>
    <s v="Costs"/>
    <s v="Catering "/>
    <s v="Matches"/>
    <x v="3"/>
  </r>
  <r>
    <s v="504-40000-5100"/>
    <s v="HU4 - CAD - Apportion Match Charges"/>
    <n v="3133"/>
    <n v="1890"/>
    <n v="425"/>
    <s v="504"/>
    <s v="40000"/>
    <s v="5100"/>
    <s v="Costs"/>
    <s v="Catering "/>
    <s v="Matches"/>
    <x v="3"/>
  </r>
  <r>
    <s v="505-40000-5100"/>
    <s v="HU5 - CAD - Apportion Match Charges"/>
    <n v="0"/>
    <n v="2475"/>
    <n v="2118"/>
    <s v="505"/>
    <s v="40000"/>
    <s v="5100"/>
    <s v="Costs"/>
    <s v="Catering "/>
    <s v="Matches"/>
    <x v="3"/>
  </r>
  <r>
    <s v="000-50000-5100"/>
    <s v="NMA - SHO - Apportion Match Charges"/>
    <n v="-12468"/>
    <n v="-8057"/>
    <n v="0"/>
    <s v="000"/>
    <s v="50000"/>
    <s v="5100"/>
    <s v="Costs"/>
    <s v="Retail"/>
    <s v="Retail"/>
    <x v="3"/>
  </r>
  <r>
    <s v="111-50000-5100"/>
    <s v="TM1 - SHO - Apportion Match Charges"/>
    <n v="3528"/>
    <n v="1038"/>
    <n v="0"/>
    <s v="111"/>
    <s v="50000"/>
    <s v="5100"/>
    <s v="Costs"/>
    <s v="Retail"/>
    <s v="Retail"/>
    <x v="3"/>
  </r>
  <r>
    <s v="112-50000-5100"/>
    <s v="TM2 - SHO - Apportion Match Charges"/>
    <n v="3920"/>
    <n v="3218"/>
    <n v="0"/>
    <s v="112"/>
    <s v="50000"/>
    <s v="5100"/>
    <s v="Costs"/>
    <s v="Retail"/>
    <s v="Retail"/>
    <x v="3"/>
  </r>
  <r>
    <s v="141-50000-5100"/>
    <s v="OD1 - SHO - Apportion Match Charges"/>
    <n v="1064"/>
    <n v="937"/>
    <n v="0"/>
    <s v="141"/>
    <s v="50000"/>
    <s v="5100"/>
    <s v="Costs"/>
    <s v="Retail"/>
    <s v="Retail"/>
    <x v="3"/>
  </r>
  <r>
    <s v="211-50000-5100"/>
    <s v="TT1 - SHO - Apportion Match Charges"/>
    <n v="252"/>
    <n v="75"/>
    <n v="0"/>
    <s v="211"/>
    <s v="50000"/>
    <s v="5100"/>
    <s v="Costs"/>
    <s v="Retail"/>
    <s v="Retail"/>
    <x v="3"/>
  </r>
  <r>
    <s v="212-50000-5100"/>
    <s v="TT2 - SHO - Apportion Match Charges"/>
    <n v="210"/>
    <n v="79"/>
    <n v="0"/>
    <s v="212"/>
    <s v="50000"/>
    <s v="5100"/>
    <s v="Costs"/>
    <s v="Retail"/>
    <s v="Retail"/>
    <x v="3"/>
  </r>
  <r>
    <s v="213-50000-5100"/>
    <s v="TT3 - SHO - Apportion Match Charges"/>
    <n v="210"/>
    <n v="87"/>
    <n v="0"/>
    <s v="213"/>
    <s v="50000"/>
    <s v="5100"/>
    <s v="Costs"/>
    <s v="Retail"/>
    <s v="Retail"/>
    <x v="3"/>
  </r>
  <r>
    <s v="214-50000-5100"/>
    <s v="TT4 - SHO - Apportion Match Charges"/>
    <n v="210"/>
    <n v="113"/>
    <n v="0"/>
    <s v="214"/>
    <s v="50000"/>
    <s v="5100"/>
    <s v="Costs"/>
    <s v="Retail"/>
    <s v="Retail"/>
    <x v="3"/>
  </r>
  <r>
    <s v="215-50000-5100"/>
    <s v="TT5 - SHO - Apportion Match Charges"/>
    <n v="168"/>
    <n v="57"/>
    <n v="0"/>
    <s v="215"/>
    <s v="50000"/>
    <s v="5100"/>
    <s v="Costs"/>
    <s v="Retail"/>
    <s v="Retail"/>
    <x v="3"/>
  </r>
  <r>
    <s v="230-50000-5100"/>
    <s v="MDX - SHO - Apportion Match Charges"/>
    <n v="1127"/>
    <n v="153"/>
    <n v="0"/>
    <s v="230"/>
    <s v="50000"/>
    <s v="5100"/>
    <s v="Costs"/>
    <s v="Retail"/>
    <s v="Retail"/>
    <x v="3"/>
  </r>
  <r>
    <s v="310-50000-5100"/>
    <s v="OMG - SHO - Apportion Match Charges"/>
    <n v="659"/>
    <n v="603"/>
    <n v="0"/>
    <s v="310"/>
    <s v="50000"/>
    <s v="5100"/>
    <s v="Costs"/>
    <s v="Retail"/>
    <s v="Retail"/>
    <x v="3"/>
  </r>
  <r>
    <s v="501-50000-5100"/>
    <s v="HU1 - SHO - Apportion Match Charges"/>
    <n v="350"/>
    <n v="470"/>
    <n v="0"/>
    <s v="501"/>
    <s v="50000"/>
    <s v="5100"/>
    <s v="Costs"/>
    <s v="Retail"/>
    <s v="Retail"/>
    <x v="3"/>
  </r>
  <r>
    <s v="502-50000-5100"/>
    <s v="HU2 - SHO - Apportion Match Charges"/>
    <n v="280"/>
    <n v="541"/>
    <n v="0"/>
    <s v="502"/>
    <s v="50000"/>
    <s v="5100"/>
    <s v="Costs"/>
    <s v="Retail"/>
    <s v="Retail"/>
    <x v="3"/>
  </r>
  <r>
    <s v="503-50000-5100"/>
    <s v="HU3 - SHO - Apportion Match Charges"/>
    <n v="280"/>
    <n v="381"/>
    <n v="0"/>
    <s v="503"/>
    <s v="50000"/>
    <s v="5100"/>
    <s v="Costs"/>
    <s v="Retail"/>
    <s v="Retail"/>
    <x v="3"/>
  </r>
  <r>
    <s v="504-50000-5100"/>
    <s v="HU4 - SHO - Apportion Match Charges"/>
    <n v="210"/>
    <n v="306"/>
    <n v="0"/>
    <s v="504"/>
    <s v="50000"/>
    <s v="5100"/>
    <s v="Costs"/>
    <s v="Retail"/>
    <s v="Retail"/>
    <x v="3"/>
  </r>
  <r>
    <s v="505-50000-5100"/>
    <s v="HU5 - SHO - Apportion Match Charges"/>
    <n v="0"/>
    <n v="340"/>
    <n v="0"/>
    <s v="505"/>
    <s v="50000"/>
    <s v="5100"/>
    <s v="Costs"/>
    <s v="Retail"/>
    <s v="Retail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6">
  <r>
    <s v="000-10000-2000"/>
    <s v="NMA - BOA - FT &amp; FTC Staff Basic Pay"/>
    <n v="1588731"/>
    <n v="1338044"/>
    <n v="1406118"/>
    <s v="000"/>
    <s v="10000"/>
    <s v="2000"/>
    <x v="0"/>
    <x v="0"/>
    <x v="0"/>
  </r>
  <r>
    <s v="000-12000-2000"/>
    <s v="NMA - HUM - FT &amp; FTC Staff Basic Pay"/>
    <n v="237694"/>
    <n v="224572"/>
    <n v="316848"/>
    <s v="000"/>
    <s v="12000"/>
    <s v="2000"/>
    <x v="0"/>
    <x v="0"/>
    <x v="0"/>
  </r>
  <r>
    <s v="000-13000-2000"/>
    <s v="NMA - INF - FT &amp; FTC Staff Basic Pay"/>
    <n v="285061"/>
    <n v="252695"/>
    <n v="313660"/>
    <s v="000"/>
    <s v="13000"/>
    <s v="2000"/>
    <x v="0"/>
    <x v="0"/>
    <x v="0"/>
  </r>
  <r>
    <s v="000-20000-2000"/>
    <s v="NMA - TIC - FT &amp; FTC Staff Basic Pay"/>
    <n v="322916"/>
    <n v="245496"/>
    <n v="244137"/>
    <s v="000"/>
    <s v="20000"/>
    <s v="2000"/>
    <x v="0"/>
    <x v="0"/>
    <x v="0"/>
  </r>
  <r>
    <s v="000-21000-2000"/>
    <s v="NMA - MEM - FT &amp; FTC Staff Basic Pay"/>
    <n v="153729"/>
    <n v="149094"/>
    <n v="185344"/>
    <s v="000"/>
    <s v="21000"/>
    <s v="2000"/>
    <x v="0"/>
    <x v="0"/>
    <x v="0"/>
  </r>
  <r>
    <s v="000-24000-2000"/>
    <s v="NMA - CFA - FT &amp; FTC Staff Basic Pay"/>
    <n v="199293"/>
    <n v="203858"/>
    <n v="220374"/>
    <s v="000"/>
    <s v="24000"/>
    <s v="2000"/>
    <x v="0"/>
    <x v="0"/>
    <x v="0"/>
  </r>
  <r>
    <s v="000-28000-2000"/>
    <s v="NMA - PAV - FT &amp; FTC Staff Basic Pay"/>
    <n v="263269"/>
    <n v="231331"/>
    <n v="242682"/>
    <s v="000"/>
    <s v="28000"/>
    <s v="2000"/>
    <x v="0"/>
    <x v="0"/>
    <x v="0"/>
  </r>
  <r>
    <s v="000-29000-2000"/>
    <s v="NMA - STE - FT &amp; FTC Staff Basic Pay"/>
    <n v="295788"/>
    <n v="252927"/>
    <n v="249810"/>
    <s v="000"/>
    <s v="29000"/>
    <s v="2000"/>
    <x v="0"/>
    <x v="0"/>
    <x v="0"/>
  </r>
  <r>
    <s v="000-30000-2000"/>
    <s v="NMA - GSO - FT &amp; FTC Staff Basic Pay"/>
    <n v="185105"/>
    <n v="199713"/>
    <n v="172759"/>
    <s v="000"/>
    <s v="30000"/>
    <s v="2000"/>
    <x v="0"/>
    <x v="0"/>
    <x v="0"/>
  </r>
  <r>
    <s v="000-31000-2000"/>
    <s v="NMA - CLE - FT &amp; FTC Staff Basic Pay"/>
    <n v="137043"/>
    <n v="134628"/>
    <n v="132179"/>
    <s v="000"/>
    <s v="31000"/>
    <s v="2000"/>
    <x v="0"/>
    <x v="0"/>
    <x v="0"/>
  </r>
  <r>
    <s v="000-52000-2000"/>
    <s v="NMA - MAR - FT &amp; FTC Staff Basic Pay"/>
    <n v="600687"/>
    <n v="549099"/>
    <n v="566911"/>
    <s v="000"/>
    <s v="52000"/>
    <s v="2000"/>
    <x v="0"/>
    <x v="0"/>
    <x v="0"/>
  </r>
  <r>
    <s v="000-54000-2000"/>
    <s v="NMA - SPO - FT &amp; FTC Staff Basic Pay"/>
    <n v="161324"/>
    <n v="131225"/>
    <n v="122526"/>
    <s v="000"/>
    <s v="54000"/>
    <s v="2000"/>
    <x v="0"/>
    <x v="0"/>
    <x v="0"/>
  </r>
  <r>
    <s v="000-67000-2000"/>
    <s v="NMA - COM - FT &amp; FTC Staff Basic Pay"/>
    <n v="128432"/>
    <n v="143737"/>
    <n v="141351"/>
    <s v="000"/>
    <s v="67000"/>
    <s v="2000"/>
    <x v="0"/>
    <x v="0"/>
    <x v="0"/>
  </r>
  <r>
    <s v="000-82000-2000"/>
    <s v="NMA - LEG - FT &amp; FTC Staff Basic Pay"/>
    <n v="94794"/>
    <n v="84264"/>
    <n v="74471"/>
    <s v="000"/>
    <s v="82000"/>
    <s v="2000"/>
    <x v="0"/>
    <x v="0"/>
    <x v="0"/>
  </r>
  <r>
    <s v="000-90000-2000"/>
    <s v="NMA - FIN - FT &amp; FTC Staff Basic Pay"/>
    <n v="786610"/>
    <n v="728487"/>
    <n v="715508"/>
    <s v="000"/>
    <s v="90000"/>
    <s v="2000"/>
    <x v="0"/>
    <x v="0"/>
    <x v="0"/>
  </r>
  <r>
    <s v="000-91000-2000"/>
    <s v="NMA - CFI - FT &amp; FTC Staff Basic Pay"/>
    <n v="50000"/>
    <n v="100000"/>
    <n v="0"/>
    <s v="000"/>
    <s v="91000"/>
    <s v="2000"/>
    <x v="0"/>
    <x v="0"/>
    <x v="0"/>
  </r>
  <r>
    <s v="000-21000-2001"/>
    <s v="NMA - MEM - FT &amp; FTC Staff Overtime inc. NI"/>
    <n v="0"/>
    <n v="0"/>
    <n v="232"/>
    <s v="000"/>
    <s v="21000"/>
    <s v="2001"/>
    <x v="0"/>
    <x v="0"/>
    <x v="0"/>
  </r>
  <r>
    <s v="000-24000-2001"/>
    <s v="NMA - CFA - FT &amp; FTC Staff Overtime inc. NI"/>
    <n v="500"/>
    <n v="2000"/>
    <n v="22"/>
    <s v="000"/>
    <s v="24000"/>
    <s v="2001"/>
    <x v="0"/>
    <x v="0"/>
    <x v="0"/>
  </r>
  <r>
    <s v="000-28000-2001"/>
    <s v="NMA - PAV - FT &amp; FTC Staff Overtime inc. NI"/>
    <n v="6720"/>
    <n v="2613"/>
    <n v="1333"/>
    <s v="000"/>
    <s v="28000"/>
    <s v="2001"/>
    <x v="0"/>
    <x v="0"/>
    <x v="0"/>
  </r>
  <r>
    <s v="000-29000-2001"/>
    <s v="NMA - STE - FT &amp; FTC Staff Overtime inc. NI"/>
    <n v="0"/>
    <n v="0"/>
    <n v="2152"/>
    <s v="000"/>
    <s v="29000"/>
    <s v="2001"/>
    <x v="0"/>
    <x v="0"/>
    <x v="0"/>
  </r>
  <r>
    <s v="000-30000-2001"/>
    <s v="NMA - GSO - FT &amp; FTC Staff Overtime inc. NI"/>
    <n v="16027"/>
    <n v="0"/>
    <n v="0"/>
    <s v="000"/>
    <s v="30000"/>
    <s v="2001"/>
    <x v="0"/>
    <x v="0"/>
    <x v="0"/>
  </r>
  <r>
    <s v="000-31000-2001"/>
    <s v="NMA - CLE - FT &amp; FTC Staff Overtime inc. NI"/>
    <n v="3060"/>
    <n v="2854"/>
    <n v="519"/>
    <s v="000"/>
    <s v="31000"/>
    <s v="2001"/>
    <x v="0"/>
    <x v="0"/>
    <x v="0"/>
  </r>
  <r>
    <s v="000-67000-2001"/>
    <s v="NMA - COM - FT &amp; FTC Staff Overtime inc. NI"/>
    <n v="0"/>
    <n v="0"/>
    <n v="-1211"/>
    <s v="000"/>
    <s v="67000"/>
    <s v="2001"/>
    <x v="0"/>
    <x v="0"/>
    <x v="0"/>
  </r>
  <r>
    <s v="000-20000-2002"/>
    <s v="NMA - TIC - FT &amp; FTC Staff Bonus"/>
    <n v="0"/>
    <n v="7715"/>
    <n v="0"/>
    <s v="000"/>
    <s v="20000"/>
    <s v="2002"/>
    <x v="0"/>
    <x v="0"/>
    <x v="0"/>
  </r>
  <r>
    <s v="000-10000-2003"/>
    <s v="NMA - BOA - FT &amp; FTC Staff Ers NI"/>
    <n v="242354"/>
    <n v="199523"/>
    <n v="205276"/>
    <s v="000"/>
    <s v="10000"/>
    <s v="2003"/>
    <x v="0"/>
    <x v="0"/>
    <x v="0"/>
  </r>
  <r>
    <s v="000-12000-2003"/>
    <s v="NMA - HUM - FT &amp; FTC Staff Ers NI"/>
    <n v="87171"/>
    <n v="71593"/>
    <n v="72914"/>
    <s v="000"/>
    <s v="12000"/>
    <s v="2003"/>
    <x v="0"/>
    <x v="0"/>
    <x v="0"/>
  </r>
  <r>
    <s v="000-13000-2003"/>
    <s v="NMA - INF - FT &amp; FTC Staff Ers NI"/>
    <n v="32582"/>
    <n v="28499"/>
    <n v="36422"/>
    <s v="000"/>
    <s v="13000"/>
    <s v="2003"/>
    <x v="0"/>
    <x v="0"/>
    <x v="0"/>
  </r>
  <r>
    <s v="000-20000-2003"/>
    <s v="NMA - TIC - FT &amp; FTC Staff Ers NI"/>
    <n v="35554"/>
    <n v="25744"/>
    <n v="25282"/>
    <s v="000"/>
    <s v="20000"/>
    <s v="2003"/>
    <x v="0"/>
    <x v="0"/>
    <x v="0"/>
  </r>
  <r>
    <s v="000-21000-2003"/>
    <s v="NMA - MEM - FT &amp; FTC Staff Ers NI"/>
    <n v="15584"/>
    <n v="14766"/>
    <n v="18347"/>
    <s v="000"/>
    <s v="21000"/>
    <s v="2003"/>
    <x v="0"/>
    <x v="0"/>
    <x v="0"/>
  </r>
  <r>
    <s v="000-24000-2003"/>
    <s v="NMA - CFA - FT &amp; FTC Staff Ers NI"/>
    <n v="20746"/>
    <n v="20613"/>
    <n v="21965"/>
    <s v="000"/>
    <s v="24000"/>
    <s v="2003"/>
    <x v="0"/>
    <x v="0"/>
    <x v="0"/>
  </r>
  <r>
    <s v="000-28000-2003"/>
    <s v="NMA - PAV - FT &amp; FTC Staff Ers NI"/>
    <n v="26196"/>
    <n v="22048"/>
    <n v="23498"/>
    <s v="000"/>
    <s v="28000"/>
    <s v="2003"/>
    <x v="0"/>
    <x v="0"/>
    <x v="0"/>
  </r>
  <r>
    <s v="000-29000-2003"/>
    <s v="NMA - STE - FT &amp; FTC Staff Ers NI"/>
    <n v="28432"/>
    <n v="23030"/>
    <n v="21968"/>
    <s v="000"/>
    <s v="29000"/>
    <s v="2003"/>
    <x v="0"/>
    <x v="0"/>
    <x v="0"/>
  </r>
  <r>
    <s v="000-30000-2003"/>
    <s v="NMA - GSO - FT &amp; FTC Staff Ers NI"/>
    <n v="21040"/>
    <n v="22500"/>
    <n v="19014"/>
    <s v="000"/>
    <s v="30000"/>
    <s v="2003"/>
    <x v="0"/>
    <x v="0"/>
    <x v="0"/>
  </r>
  <r>
    <s v="000-31000-2003"/>
    <s v="NMA - CLE - FT &amp; FTC Staff Ers NI"/>
    <n v="12155"/>
    <n v="10710"/>
    <n v="11054"/>
    <s v="000"/>
    <s v="31000"/>
    <s v="2003"/>
    <x v="0"/>
    <x v="0"/>
    <x v="0"/>
  </r>
  <r>
    <s v="000-52000-2003"/>
    <s v="NMA - MAR - FT &amp; FTC Staff Ers NI"/>
    <n v="66004"/>
    <n v="60111"/>
    <n v="62686"/>
    <s v="000"/>
    <s v="52000"/>
    <s v="2003"/>
    <x v="0"/>
    <x v="0"/>
    <x v="0"/>
  </r>
  <r>
    <s v="000-54000-2003"/>
    <s v="NMA - SPO - FT &amp; FTC Staff Ers NI"/>
    <n v="17195"/>
    <n v="13851"/>
    <n v="12607"/>
    <s v="000"/>
    <s v="54000"/>
    <s v="2003"/>
    <x v="0"/>
    <x v="0"/>
    <x v="0"/>
  </r>
  <r>
    <s v="000-67000-2003"/>
    <s v="NMA - COM - FT &amp; FTC Staff Ers NI"/>
    <n v="12656"/>
    <n v="13866"/>
    <n v="12815"/>
    <s v="000"/>
    <s v="67000"/>
    <s v="2003"/>
    <x v="0"/>
    <x v="0"/>
    <x v="0"/>
  </r>
  <r>
    <s v="000-82000-2003"/>
    <s v="NMA - LEG - FT &amp; FTC Staff Ers NI"/>
    <n v="11392"/>
    <n v="9727"/>
    <n v="11012"/>
    <s v="000"/>
    <s v="82000"/>
    <s v="2003"/>
    <x v="0"/>
    <x v="0"/>
    <x v="0"/>
  </r>
  <r>
    <s v="000-90000-2003"/>
    <s v="NMA - FIN - FT &amp; FTC Staff Ers NI"/>
    <n v="87157"/>
    <n v="79239"/>
    <n v="77531"/>
    <s v="000"/>
    <s v="90000"/>
    <s v="2003"/>
    <x v="0"/>
    <x v="0"/>
    <x v="0"/>
  </r>
  <r>
    <s v="000-91000-2003"/>
    <s v="NMA - CFI - FT &amp; FTC Staff Ers NI"/>
    <n v="6000"/>
    <n v="0"/>
    <n v="0"/>
    <s v="000"/>
    <s v="91000"/>
    <s v="2003"/>
    <x v="0"/>
    <x v="0"/>
    <x v="0"/>
  </r>
  <r>
    <s v="000-20000-2004"/>
    <s v="NMA - TIC - FT &amp; FTC Staff Ers NI Bonus"/>
    <n v="0"/>
    <n v="963"/>
    <n v="0"/>
    <s v="000"/>
    <s v="20000"/>
    <s v="2004"/>
    <x v="0"/>
    <x v="0"/>
    <x v="0"/>
  </r>
  <r>
    <s v="000-10000-2006"/>
    <s v="NMA - BOA - Annual PSA Settlement"/>
    <n v="45000"/>
    <n v="20000"/>
    <n v="45595"/>
    <s v="000"/>
    <s v="10000"/>
    <s v="2006"/>
    <x v="0"/>
    <x v="0"/>
    <x v="0"/>
  </r>
  <r>
    <s v="000-10000-2007"/>
    <s v="NMA - BOA - Central Payroll Costs"/>
    <n v="750000"/>
    <n v="1000000"/>
    <n v="0"/>
    <s v="000"/>
    <s v="10000"/>
    <s v="2007"/>
    <x v="0"/>
    <x v="0"/>
    <x v="0"/>
  </r>
  <r>
    <s v="000-20000-2020"/>
    <s v="NMA - TIC - Casual Staff Basic Pay"/>
    <n v="5000"/>
    <n v="0"/>
    <n v="0"/>
    <s v="000"/>
    <s v="20000"/>
    <s v="2020"/>
    <x v="0"/>
    <x v="0"/>
    <x v="0"/>
  </r>
  <r>
    <s v="000-24000-2020"/>
    <s v="NMA - CFA - Casual Staff Basic Pay"/>
    <n v="2000"/>
    <n v="0"/>
    <n v="0"/>
    <s v="000"/>
    <s v="24000"/>
    <s v="2020"/>
    <x v="0"/>
    <x v="0"/>
    <x v="0"/>
  </r>
  <r>
    <s v="000-28000-2020"/>
    <s v="NMA - PAV - Casual Staff Basic Pay"/>
    <n v="59076"/>
    <n v="5523"/>
    <n v="9265"/>
    <s v="000"/>
    <s v="28000"/>
    <s v="2020"/>
    <x v="0"/>
    <x v="0"/>
    <x v="0"/>
  </r>
  <r>
    <s v="000-29000-2020"/>
    <s v="NMA - STE - Casual Staff Basic Pay"/>
    <n v="112727"/>
    <n v="105311"/>
    <n v="119065"/>
    <s v="000"/>
    <s v="29000"/>
    <s v="2020"/>
    <x v="0"/>
    <x v="0"/>
    <x v="0"/>
  </r>
  <r>
    <s v="000-52000-2020"/>
    <s v="NMA - MAR - Casual Staff Basic Pay"/>
    <n v="0"/>
    <n v="0"/>
    <n v="215"/>
    <s v="000"/>
    <s v="52000"/>
    <s v="2020"/>
    <x v="0"/>
    <x v="0"/>
    <x v="0"/>
  </r>
  <r>
    <s v="000-90000-2020"/>
    <s v="NMA - FIN - Casual Staff Basic Pay"/>
    <n v="0"/>
    <n v="0"/>
    <n v="116"/>
    <s v="000"/>
    <s v="90000"/>
    <s v="2020"/>
    <x v="0"/>
    <x v="0"/>
    <x v="0"/>
  </r>
  <r>
    <s v="000-91000-2020"/>
    <s v="NMA - CFI - Casual Staff Basic Pay"/>
    <n v="0"/>
    <n v="229938"/>
    <n v="1094197"/>
    <s v="000"/>
    <s v="91000"/>
    <s v="2020"/>
    <x v="0"/>
    <x v="0"/>
    <x v="0"/>
  </r>
  <r>
    <s v="000-28000-2023"/>
    <s v="NMA - PAV - Casual Staff Ers NI"/>
    <n v="3545"/>
    <n v="1256"/>
    <n v="60"/>
    <s v="000"/>
    <s v="28000"/>
    <s v="2023"/>
    <x v="0"/>
    <x v="0"/>
    <x v="0"/>
  </r>
  <r>
    <s v="000-29000-2023"/>
    <s v="NMA - STE - Casual Staff Ers NI"/>
    <n v="0"/>
    <n v="7523"/>
    <n v="4990"/>
    <s v="000"/>
    <s v="29000"/>
    <s v="2023"/>
    <x v="0"/>
    <x v="0"/>
    <x v="0"/>
  </r>
  <r>
    <s v="000-91000-2023"/>
    <s v="NMA - CFI - Casual Staff Ers NI"/>
    <n v="0"/>
    <n v="13559"/>
    <n v="61483"/>
    <s v="000"/>
    <s v="91000"/>
    <s v="2023"/>
    <x v="0"/>
    <x v="0"/>
    <x v="0"/>
  </r>
  <r>
    <s v="000-10000-2101"/>
    <s v="NMA - BOA - Severance &amp; Reorganisation"/>
    <n v="150000"/>
    <n v="250000"/>
    <n v="158057"/>
    <s v="000"/>
    <s v="10000"/>
    <s v="2101"/>
    <x v="0"/>
    <x v="0"/>
    <x v="0"/>
  </r>
  <r>
    <s v="000-91000-1110"/>
    <s v="NMA - CFI - Drink Cost"/>
    <n v="0"/>
    <n v="0"/>
    <n v="153114"/>
    <s v="000"/>
    <s v="91000"/>
    <s v="1110"/>
    <x v="0"/>
    <x v="0"/>
    <x v="0"/>
  </r>
  <r>
    <s v="000-10000-2005"/>
    <s v="NMA - BOA - FT &amp; FTC Staff Ers Pension"/>
    <n v="169134"/>
    <n v="146865"/>
    <n v="142206"/>
    <s v="000"/>
    <s v="10000"/>
    <s v="2005"/>
    <x v="0"/>
    <x v="0"/>
    <x v="0"/>
  </r>
  <r>
    <s v="000-12000-2005"/>
    <s v="NMA - HUM - FT &amp; FTC Staff Ers Pension"/>
    <n v="31165"/>
    <n v="24420"/>
    <n v="38901"/>
    <s v="000"/>
    <s v="12000"/>
    <s v="2005"/>
    <x v="0"/>
    <x v="0"/>
    <x v="0"/>
  </r>
  <r>
    <s v="000-13000-2005"/>
    <s v="NMA - INF - FT &amp; FTC Staff Ers Pension"/>
    <n v="33321"/>
    <n v="28527"/>
    <n v="23628"/>
    <s v="000"/>
    <s v="13000"/>
    <s v="2005"/>
    <x v="0"/>
    <x v="0"/>
    <x v="0"/>
  </r>
  <r>
    <s v="000-20000-2005"/>
    <s v="NMA - TIC - FT &amp; FTC Staff Ers Pension"/>
    <n v="42508"/>
    <n v="33875"/>
    <n v="33875"/>
    <s v="000"/>
    <s v="20000"/>
    <s v="2005"/>
    <x v="0"/>
    <x v="0"/>
    <x v="0"/>
  </r>
  <r>
    <s v="000-21000-2005"/>
    <s v="NMA - MEM - FT &amp; FTC Staff Ers Pension"/>
    <n v="21177"/>
    <n v="20945"/>
    <n v="19266"/>
    <s v="000"/>
    <s v="21000"/>
    <s v="2005"/>
    <x v="0"/>
    <x v="0"/>
    <x v="0"/>
  </r>
  <r>
    <s v="000-24000-2005"/>
    <s v="NMA - CFA - FT &amp; FTC Staff Ers Pension"/>
    <n v="23118"/>
    <n v="24646"/>
    <n v="27418"/>
    <s v="000"/>
    <s v="24000"/>
    <s v="2005"/>
    <x v="0"/>
    <x v="0"/>
    <x v="0"/>
  </r>
  <r>
    <s v="000-28000-2005"/>
    <s v="NMA - PAV - FT &amp; FTC Staff Ers Pension"/>
    <n v="34747"/>
    <n v="33136"/>
    <n v="34210"/>
    <s v="000"/>
    <s v="28000"/>
    <s v="2005"/>
    <x v="0"/>
    <x v="0"/>
    <x v="0"/>
  </r>
  <r>
    <s v="000-29000-2005"/>
    <s v="NMA - STE - FT &amp; FTC Staff Ers Pension"/>
    <n v="30049"/>
    <n v="26356"/>
    <n v="25812"/>
    <s v="000"/>
    <s v="29000"/>
    <s v="2005"/>
    <x v="0"/>
    <x v="0"/>
    <x v="0"/>
  </r>
  <r>
    <s v="000-30000-2005"/>
    <s v="NMA - GSO - FT &amp; FTC Staff Ers Pension"/>
    <n v="18113"/>
    <n v="18931"/>
    <n v="17010"/>
    <s v="000"/>
    <s v="30000"/>
    <s v="2005"/>
    <x v="0"/>
    <x v="0"/>
    <x v="0"/>
  </r>
  <r>
    <s v="000-31000-2005"/>
    <s v="NMA - CLE - FT &amp; FTC Staff Ers Pension"/>
    <n v="19355"/>
    <n v="16880"/>
    <n v="19065"/>
    <s v="000"/>
    <s v="31000"/>
    <s v="2005"/>
    <x v="0"/>
    <x v="0"/>
    <x v="0"/>
  </r>
  <r>
    <s v="000-52000-2005"/>
    <s v="NMA - MAR - FT &amp; FTC Staff Ers Pension"/>
    <n v="72582"/>
    <n v="68419"/>
    <n v="67148"/>
    <s v="000"/>
    <s v="52000"/>
    <s v="2005"/>
    <x v="0"/>
    <x v="0"/>
    <x v="0"/>
  </r>
  <r>
    <s v="000-54000-2005"/>
    <s v="NMA - SPO - FT &amp; FTC Staff Ers Pension"/>
    <n v="19886"/>
    <n v="15575"/>
    <n v="15467"/>
    <s v="000"/>
    <s v="54000"/>
    <s v="2005"/>
    <x v="0"/>
    <x v="0"/>
    <x v="0"/>
  </r>
  <r>
    <s v="000-67000-2005"/>
    <s v="NMA - COM - FT &amp; FTC Staff Ers Pension"/>
    <n v="16361"/>
    <n v="19724"/>
    <n v="18180"/>
    <s v="000"/>
    <s v="67000"/>
    <s v="2005"/>
    <x v="0"/>
    <x v="0"/>
    <x v="0"/>
  </r>
  <r>
    <s v="000-82000-2005"/>
    <s v="NMA - LEG - FT &amp; FTC Staff Ers Pension"/>
    <n v="9863"/>
    <n v="12741"/>
    <n v="6780"/>
    <s v="000"/>
    <s v="82000"/>
    <s v="2005"/>
    <x v="0"/>
    <x v="0"/>
    <x v="0"/>
  </r>
  <r>
    <s v="000-90000-2005"/>
    <s v="NMA - FIN - FT &amp; FTC Staff Ers Pension"/>
    <n v="94351"/>
    <n v="89675"/>
    <n v="89652"/>
    <s v="000"/>
    <s v="90000"/>
    <s v="2005"/>
    <x v="0"/>
    <x v="0"/>
    <x v="0"/>
  </r>
  <r>
    <s v="000-91000-2005"/>
    <s v="NMA - CFI - FT &amp; FTC Staff Ers Pension"/>
    <n v="6000"/>
    <n v="0"/>
    <n v="0"/>
    <s v="000"/>
    <s v="91000"/>
    <s v="2005"/>
    <x v="0"/>
    <x v="0"/>
    <x v="0"/>
  </r>
  <r>
    <s v="000-28000-2025"/>
    <s v="NMA - PAV - Casual Staff Ers Pension"/>
    <n v="118"/>
    <n v="103"/>
    <n v="-47"/>
    <s v="000"/>
    <s v="28000"/>
    <s v="2025"/>
    <x v="0"/>
    <x v="0"/>
    <x v="0"/>
  </r>
  <r>
    <s v="000-29000-2025"/>
    <s v="NMA - STE - Casual Staff Ers Pension"/>
    <n v="0"/>
    <n v="2681"/>
    <n v="1524"/>
    <s v="000"/>
    <s v="29000"/>
    <s v="2025"/>
    <x v="0"/>
    <x v="0"/>
    <x v="0"/>
  </r>
  <r>
    <s v="000-91000-2025"/>
    <s v="NMA - CFI - Casual Staff Ers Pension"/>
    <n v="0"/>
    <n v="2604"/>
    <n v="13653"/>
    <s v="000"/>
    <s v="91000"/>
    <s v="2025"/>
    <x v="0"/>
    <x v="0"/>
    <x v="0"/>
  </r>
  <r>
    <s v="000-90000-2100"/>
    <s v="NMA - FIN - Pension Deficit Contributions"/>
    <n v="1225000"/>
    <n v="254000"/>
    <n v="270481"/>
    <s v="000"/>
    <s v="90000"/>
    <s v="2100"/>
    <x v="0"/>
    <x v="0"/>
    <x v="0"/>
  </r>
  <r>
    <s v="000-82000-2110"/>
    <s v="NMA - LEG - Health Care Costs Staff"/>
    <n v="200000"/>
    <n v="167840"/>
    <n v="191953"/>
    <s v="000"/>
    <s v="82000"/>
    <s v="2110"/>
    <x v="0"/>
    <x v="0"/>
    <x v="0"/>
  </r>
  <r>
    <s v="000-82000-2111"/>
    <s v="NMA - LEG - Health Care Costs Old Secretariat"/>
    <n v="45000"/>
    <n v="39047"/>
    <n v="38649"/>
    <s v="000"/>
    <s v="82000"/>
    <s v="2111"/>
    <x v="0"/>
    <x v="0"/>
    <x v="0"/>
  </r>
  <r>
    <s v="000-82000-2112"/>
    <s v="NMA - LEG - Health Care Staff Contributions"/>
    <n v="-10000"/>
    <n v="-9233"/>
    <n v="-10556"/>
    <s v="000"/>
    <s v="82000"/>
    <s v="2112"/>
    <x v="0"/>
    <x v="0"/>
    <x v="0"/>
  </r>
  <r>
    <s v="000-82000-2113"/>
    <s v="NMA - LEG - Health Care Refunds"/>
    <n v="-6000"/>
    <n v="0"/>
    <n v="0"/>
    <s v="000"/>
    <s v="82000"/>
    <s v="2113"/>
    <x v="0"/>
    <x v="0"/>
    <x v="0"/>
  </r>
  <r>
    <s v="000-82000-2114"/>
    <s v="NMA - LEG - Life &amp; Death in Service Premiums"/>
    <n v="60000"/>
    <n v="73845"/>
    <n v="81035"/>
    <s v="000"/>
    <s v="82000"/>
    <s v="2114"/>
    <x v="0"/>
    <x v="0"/>
    <x v="0"/>
  </r>
  <r>
    <s v="000-10000-2200"/>
    <s v="NMA - BOA - Agency Labour General"/>
    <n v="0"/>
    <n v="95875"/>
    <n v="7150"/>
    <s v="000"/>
    <s v="10000"/>
    <s v="2200"/>
    <x v="0"/>
    <x v="0"/>
    <x v="0"/>
  </r>
  <r>
    <s v="000-12000-2200"/>
    <s v="NMA - HUM - Agency Labour General"/>
    <n v="0"/>
    <n v="0"/>
    <n v="3651"/>
    <s v="000"/>
    <s v="12000"/>
    <s v="2200"/>
    <x v="0"/>
    <x v="0"/>
    <x v="0"/>
  </r>
  <r>
    <s v="000-13000-2200"/>
    <s v="NMA - INF - Agency Labour General"/>
    <n v="160000"/>
    <n v="160000"/>
    <n v="143885"/>
    <s v="000"/>
    <s v="13000"/>
    <s v="2200"/>
    <x v="0"/>
    <x v="0"/>
    <x v="0"/>
  </r>
  <r>
    <s v="000-52000-2200"/>
    <s v="NMA - MAR - Agency Labour General"/>
    <n v="4000"/>
    <n v="0"/>
    <n v="285"/>
    <s v="000"/>
    <s v="52000"/>
    <s v="2200"/>
    <x v="0"/>
    <x v="0"/>
    <x v="0"/>
  </r>
  <r>
    <s v="000-90000-2200"/>
    <s v="NMA - FIN - Agency Labour General"/>
    <n v="22000"/>
    <n v="29005"/>
    <n v="17044"/>
    <s v="000"/>
    <s v="90000"/>
    <s v="2200"/>
    <x v="0"/>
    <x v="0"/>
    <x v="0"/>
  </r>
  <r>
    <s v="000-31000-2202"/>
    <s v="NMA - CLE - Agency Labour Cleaning (Griffin)"/>
    <n v="36960"/>
    <n v="28637"/>
    <n v="45908"/>
    <s v="000"/>
    <s v="31000"/>
    <s v="2202"/>
    <x v="0"/>
    <x v="0"/>
    <x v="0"/>
  </r>
  <r>
    <s v="000-29000-2204"/>
    <s v="NMA - STE - Agency Labour Stewards"/>
    <n v="110000"/>
    <n v="110000"/>
    <n v="108912"/>
    <s v="000"/>
    <s v="29000"/>
    <s v="2204"/>
    <x v="0"/>
    <x v="0"/>
    <x v="0"/>
  </r>
  <r>
    <s v="000-10000-3002"/>
    <s v="NMA - BOA - Petrol &amp; Mileage"/>
    <n v="8000"/>
    <n v="5500"/>
    <n v="6678"/>
    <s v="000"/>
    <s v="10000"/>
    <s v="3002"/>
    <x v="0"/>
    <x v="0"/>
    <x v="0"/>
  </r>
  <r>
    <s v="000-24000-3002"/>
    <s v="NMA - CFA - Petrol &amp; Mileage"/>
    <n v="100"/>
    <n v="100"/>
    <n v="0"/>
    <s v="000"/>
    <s v="24000"/>
    <s v="3002"/>
    <x v="0"/>
    <x v="0"/>
    <x v="0"/>
  </r>
  <r>
    <s v="000-28000-3002"/>
    <s v="NMA - PAV - Petrol &amp; Mileage"/>
    <n v="0"/>
    <n v="62"/>
    <n v="0"/>
    <s v="000"/>
    <s v="28000"/>
    <s v="3002"/>
    <x v="0"/>
    <x v="0"/>
    <x v="0"/>
  </r>
  <r>
    <s v="000-52000-3002"/>
    <s v="NMA - MAR - Petrol &amp; Mileage"/>
    <n v="250"/>
    <n v="0"/>
    <n v="56"/>
    <s v="000"/>
    <s v="52000"/>
    <s v="3002"/>
    <x v="0"/>
    <x v="0"/>
    <x v="0"/>
  </r>
  <r>
    <s v="000-10000-3003"/>
    <s v="NMA - BOA - Vehicle Rental"/>
    <n v="14400"/>
    <n v="17913"/>
    <n v="21493"/>
    <s v="000"/>
    <s v="10000"/>
    <s v="3003"/>
    <x v="0"/>
    <x v="0"/>
    <x v="0"/>
  </r>
  <r>
    <s v="000-10000-3006"/>
    <s v="NMA - BOA - Air Travel"/>
    <n v="2500"/>
    <n v="583"/>
    <n v="368"/>
    <s v="000"/>
    <s v="10000"/>
    <s v="3006"/>
    <x v="0"/>
    <x v="0"/>
    <x v="0"/>
  </r>
  <r>
    <s v="000-52000-3006"/>
    <s v="NMA - MAR - Air Travel"/>
    <n v="0"/>
    <n v="0"/>
    <n v="6166"/>
    <s v="000"/>
    <s v="52000"/>
    <s v="3006"/>
    <x v="0"/>
    <x v="0"/>
    <x v="0"/>
  </r>
  <r>
    <s v="000-10000-3007"/>
    <s v="NMA - BOA - Rail &amp; Tube Travel"/>
    <n v="2000"/>
    <n v="583"/>
    <n v="809"/>
    <s v="000"/>
    <s v="10000"/>
    <s v="3007"/>
    <x v="0"/>
    <x v="0"/>
    <x v="0"/>
  </r>
  <r>
    <s v="000-13000-3007"/>
    <s v="NMA - INF - Rail &amp; Tube Travel"/>
    <n v="500"/>
    <n v="800"/>
    <n v="0"/>
    <s v="000"/>
    <s v="13000"/>
    <s v="3007"/>
    <x v="0"/>
    <x v="0"/>
    <x v="0"/>
  </r>
  <r>
    <s v="000-20000-3007"/>
    <s v="NMA - TIC - Rail &amp; Tube Travel"/>
    <n v="500"/>
    <n v="292"/>
    <n v="0"/>
    <s v="000"/>
    <s v="20000"/>
    <s v="3007"/>
    <x v="0"/>
    <x v="0"/>
    <x v="0"/>
  </r>
  <r>
    <s v="000-30000-3007"/>
    <s v="NMA - GSO - Rail &amp; Tube Travel"/>
    <n v="500"/>
    <n v="250"/>
    <n v="193"/>
    <s v="000"/>
    <s v="30000"/>
    <s v="3007"/>
    <x v="0"/>
    <x v="0"/>
    <x v="0"/>
  </r>
  <r>
    <s v="000-52000-3007"/>
    <s v="NMA - MAR - Rail &amp; Tube Travel"/>
    <n v="500"/>
    <n v="0"/>
    <n v="81"/>
    <s v="000"/>
    <s v="52000"/>
    <s v="3007"/>
    <x v="0"/>
    <x v="0"/>
    <x v="0"/>
  </r>
  <r>
    <s v="000-54000-3007"/>
    <s v="NMA - SPO - Rail &amp; Tube Travel"/>
    <n v="500"/>
    <n v="500"/>
    <n v="148"/>
    <s v="000"/>
    <s v="54000"/>
    <s v="3007"/>
    <x v="0"/>
    <x v="0"/>
    <x v="0"/>
  </r>
  <r>
    <s v="000-67000-3007"/>
    <s v="NMA - COM - Rail &amp; Tube Travel"/>
    <n v="1000"/>
    <n v="500"/>
    <n v="393"/>
    <s v="000"/>
    <s v="67000"/>
    <s v="3007"/>
    <x v="0"/>
    <x v="0"/>
    <x v="0"/>
  </r>
  <r>
    <s v="000-82000-3007"/>
    <s v="NMA - LEG - Rail &amp; Tube Travel"/>
    <n v="30"/>
    <n v="0"/>
    <n v="20"/>
    <s v="000"/>
    <s v="82000"/>
    <s v="3007"/>
    <x v="0"/>
    <x v="0"/>
    <x v="0"/>
  </r>
  <r>
    <s v="000-90000-3007"/>
    <s v="NMA - FIN - Rail &amp; Tube Travel"/>
    <n v="0"/>
    <n v="46"/>
    <n v="0"/>
    <s v="000"/>
    <s v="90000"/>
    <s v="3007"/>
    <x v="0"/>
    <x v="0"/>
    <x v="0"/>
  </r>
  <r>
    <s v="000-10000-3008"/>
    <s v="NMA - BOA - Taxis"/>
    <n v="7000"/>
    <n v="3042"/>
    <n v="250"/>
    <s v="000"/>
    <s v="10000"/>
    <s v="3008"/>
    <x v="0"/>
    <x v="0"/>
    <x v="0"/>
  </r>
  <r>
    <s v="000-12000-3008"/>
    <s v="NMA - HUM - Taxis"/>
    <n v="0"/>
    <n v="0"/>
    <n v="46"/>
    <s v="000"/>
    <s v="12000"/>
    <s v="3008"/>
    <x v="0"/>
    <x v="0"/>
    <x v="0"/>
  </r>
  <r>
    <s v="000-13000-3008"/>
    <s v="NMA - INF - Taxis"/>
    <n v="500"/>
    <n v="1600"/>
    <n v="641"/>
    <s v="000"/>
    <s v="13000"/>
    <s v="3008"/>
    <x v="0"/>
    <x v="0"/>
    <x v="0"/>
  </r>
  <r>
    <s v="000-20000-3008"/>
    <s v="NMA - TIC - Taxis"/>
    <n v="0"/>
    <n v="292"/>
    <n v="0"/>
    <s v="000"/>
    <s v="20000"/>
    <s v="3008"/>
    <x v="0"/>
    <x v="0"/>
    <x v="0"/>
  </r>
  <r>
    <s v="000-21000-3008"/>
    <s v="NMA - MEM - Taxis"/>
    <n v="300"/>
    <n v="0"/>
    <n v="0"/>
    <s v="000"/>
    <s v="21000"/>
    <s v="3008"/>
    <x v="0"/>
    <x v="0"/>
    <x v="0"/>
  </r>
  <r>
    <s v="000-28000-3008"/>
    <s v="NMA - PAV - Taxis"/>
    <n v="6440"/>
    <n v="1108"/>
    <n v="1388"/>
    <s v="000"/>
    <s v="28000"/>
    <s v="3008"/>
    <x v="0"/>
    <x v="0"/>
    <x v="0"/>
  </r>
  <r>
    <s v="000-29000-3008"/>
    <s v="NMA - STE - Taxis"/>
    <n v="200"/>
    <n v="0"/>
    <n v="27222"/>
    <s v="000"/>
    <s v="29000"/>
    <s v="3008"/>
    <x v="0"/>
    <x v="0"/>
    <x v="0"/>
  </r>
  <r>
    <s v="000-30000-3008"/>
    <s v="NMA - GSO - Taxis"/>
    <n v="250"/>
    <n v="250"/>
    <n v="20"/>
    <s v="000"/>
    <s v="30000"/>
    <s v="3008"/>
    <x v="0"/>
    <x v="0"/>
    <x v="0"/>
  </r>
  <r>
    <s v="000-31000-3008"/>
    <s v="NMA - CLE - Taxis"/>
    <n v="225"/>
    <n v="225"/>
    <n v="0"/>
    <s v="000"/>
    <s v="31000"/>
    <s v="3008"/>
    <x v="0"/>
    <x v="0"/>
    <x v="0"/>
  </r>
  <r>
    <s v="000-52000-3008"/>
    <s v="NMA - MAR - Taxis"/>
    <n v="1000"/>
    <n v="20"/>
    <n v="223"/>
    <s v="000"/>
    <s v="52000"/>
    <s v="3008"/>
    <x v="0"/>
    <x v="0"/>
    <x v="0"/>
  </r>
  <r>
    <s v="000-54000-3008"/>
    <s v="NMA - SPO - Taxis"/>
    <n v="500"/>
    <n v="500"/>
    <n v="177"/>
    <s v="000"/>
    <s v="54000"/>
    <s v="3008"/>
    <x v="0"/>
    <x v="0"/>
    <x v="0"/>
  </r>
  <r>
    <s v="000-67000-3008"/>
    <s v="NMA - COM - Taxis"/>
    <n v="500"/>
    <n v="500"/>
    <n v="63"/>
    <s v="000"/>
    <s v="67000"/>
    <s v="3008"/>
    <x v="0"/>
    <x v="0"/>
    <x v="0"/>
  </r>
  <r>
    <s v="000-82000-3008"/>
    <s v="NMA - LEG - Taxis"/>
    <n v="70"/>
    <n v="0"/>
    <n v="70"/>
    <s v="000"/>
    <s v="82000"/>
    <s v="3008"/>
    <x v="0"/>
    <x v="0"/>
    <x v="0"/>
  </r>
  <r>
    <s v="000-90000-3008"/>
    <s v="NMA - FIN - Taxis"/>
    <n v="0"/>
    <n v="225"/>
    <n v="395"/>
    <s v="000"/>
    <s v="90000"/>
    <s v="3008"/>
    <x v="0"/>
    <x v="0"/>
    <x v="0"/>
  </r>
  <r>
    <s v="000-10000-3009"/>
    <s v="NMA - BOA - Accommodation"/>
    <n v="14000"/>
    <n v="5833"/>
    <n v="1325"/>
    <s v="000"/>
    <s v="10000"/>
    <s v="3009"/>
    <x v="0"/>
    <x v="0"/>
    <x v="0"/>
  </r>
  <r>
    <s v="000-13000-3009"/>
    <s v="NMA - INF - Accommodation"/>
    <n v="1000"/>
    <n v="800"/>
    <n v="0"/>
    <s v="000"/>
    <s v="13000"/>
    <s v="3009"/>
    <x v="0"/>
    <x v="0"/>
    <x v="0"/>
  </r>
  <r>
    <s v="000-20000-3009"/>
    <s v="NMA - TIC - Accommodation"/>
    <n v="0"/>
    <n v="550"/>
    <n v="0"/>
    <s v="000"/>
    <s v="20000"/>
    <s v="3009"/>
    <x v="0"/>
    <x v="0"/>
    <x v="0"/>
  </r>
  <r>
    <s v="000-21000-3009"/>
    <s v="NMA - MEM - Accommodation"/>
    <n v="500"/>
    <n v="0"/>
    <n v="0"/>
    <s v="000"/>
    <s v="21000"/>
    <s v="3009"/>
    <x v="0"/>
    <x v="0"/>
    <x v="0"/>
  </r>
  <r>
    <s v="000-30000-3009"/>
    <s v="NMA - GSO - Accommodation"/>
    <n v="500"/>
    <n v="250"/>
    <n v="0"/>
    <s v="000"/>
    <s v="30000"/>
    <s v="3009"/>
    <x v="0"/>
    <x v="0"/>
    <x v="0"/>
  </r>
  <r>
    <s v="000-52000-3009"/>
    <s v="NMA - MAR - Accommodation"/>
    <n v="2500"/>
    <n v="267"/>
    <n v="129"/>
    <s v="000"/>
    <s v="52000"/>
    <s v="3009"/>
    <x v="0"/>
    <x v="0"/>
    <x v="0"/>
  </r>
  <r>
    <s v="000-54000-3009"/>
    <s v="NMA - SPO - Accommodation"/>
    <n v="4340"/>
    <n v="4500"/>
    <n v="0"/>
    <s v="000"/>
    <s v="54000"/>
    <s v="3009"/>
    <x v="0"/>
    <x v="0"/>
    <x v="0"/>
  </r>
  <r>
    <s v="000-67000-3009"/>
    <s v="NMA - COM - Accommodation"/>
    <n v="0"/>
    <n v="886"/>
    <n v="0"/>
    <s v="000"/>
    <s v="67000"/>
    <s v="3009"/>
    <x v="0"/>
    <x v="0"/>
    <x v="0"/>
  </r>
  <r>
    <s v="000-10000-3015"/>
    <s v="NMA - BOA - Expenses"/>
    <n v="1000"/>
    <n v="1750"/>
    <n v="1377"/>
    <s v="000"/>
    <s v="10000"/>
    <s v="3015"/>
    <x v="0"/>
    <x v="0"/>
    <x v="0"/>
  </r>
  <r>
    <s v="000-13000-3015"/>
    <s v="NMA - INF - Expenses"/>
    <n v="500"/>
    <n v="1350"/>
    <n v="2273"/>
    <s v="000"/>
    <s v="13000"/>
    <s v="3015"/>
    <x v="0"/>
    <x v="0"/>
    <x v="0"/>
  </r>
  <r>
    <s v="000-20000-3015"/>
    <s v="NMA - TIC - Expenses"/>
    <n v="0"/>
    <n v="236"/>
    <n v="152"/>
    <s v="000"/>
    <s v="20000"/>
    <s v="3015"/>
    <x v="0"/>
    <x v="0"/>
    <x v="0"/>
  </r>
  <r>
    <s v="000-21000-3015"/>
    <s v="NMA - MEM - Expenses"/>
    <n v="0"/>
    <n v="0"/>
    <n v="142"/>
    <s v="000"/>
    <s v="21000"/>
    <s v="3015"/>
    <x v="0"/>
    <x v="0"/>
    <x v="0"/>
  </r>
  <r>
    <s v="000-28000-3015"/>
    <s v="NMA - PAV - Expenses"/>
    <n v="0"/>
    <n v="38"/>
    <n v="0"/>
    <s v="000"/>
    <s v="28000"/>
    <s v="3015"/>
    <x v="0"/>
    <x v="0"/>
    <x v="0"/>
  </r>
  <r>
    <s v="000-30000-3015"/>
    <s v="NMA - GSO - Expenses"/>
    <n v="0"/>
    <n v="155"/>
    <n v="0"/>
    <s v="000"/>
    <s v="30000"/>
    <s v="3015"/>
    <x v="0"/>
    <x v="0"/>
    <x v="0"/>
  </r>
  <r>
    <s v="000-52000-3015"/>
    <s v="NMA - MAR - Expenses"/>
    <n v="2000"/>
    <n v="819"/>
    <n v="305"/>
    <s v="000"/>
    <s v="52000"/>
    <s v="3015"/>
    <x v="0"/>
    <x v="0"/>
    <x v="0"/>
  </r>
  <r>
    <s v="000-54000-3015"/>
    <s v="NMA - SPO - Expenses"/>
    <n v="0"/>
    <n v="0"/>
    <n v="73"/>
    <s v="000"/>
    <s v="54000"/>
    <s v="3015"/>
    <x v="0"/>
    <x v="0"/>
    <x v="0"/>
  </r>
  <r>
    <s v="000-67000-3015"/>
    <s v="NMA - COM - Expenses"/>
    <n v="0"/>
    <n v="0"/>
    <n v="40"/>
    <s v="000"/>
    <s v="67000"/>
    <s v="3015"/>
    <x v="0"/>
    <x v="0"/>
    <x v="0"/>
  </r>
  <r>
    <s v="000-82000-3015"/>
    <s v="NMA - LEG - Expenses"/>
    <n v="300"/>
    <n v="0"/>
    <n v="0"/>
    <s v="000"/>
    <s v="82000"/>
    <s v="3015"/>
    <x v="0"/>
    <x v="0"/>
    <x v="0"/>
  </r>
  <r>
    <s v="000-90000-3015"/>
    <s v="NMA - FIN - Expenses"/>
    <n v="0"/>
    <n v="0"/>
    <n v="19"/>
    <s v="000"/>
    <s v="90000"/>
    <s v="3015"/>
    <x v="0"/>
    <x v="0"/>
    <x v="0"/>
  </r>
  <r>
    <s v="000-10000-3021"/>
    <s v="NMA - BOA - Committee &amp; Working Party Meetings"/>
    <n v="4000"/>
    <n v="4000"/>
    <n v="883"/>
    <s v="000"/>
    <s v="10000"/>
    <s v="3021"/>
    <x v="0"/>
    <x v="0"/>
    <x v="0"/>
  </r>
  <r>
    <s v="000-10000-3022"/>
    <s v="NMA - BOA - Travel &amp; Accom President"/>
    <n v="20000"/>
    <n v="25000"/>
    <n v="995"/>
    <s v="000"/>
    <s v="10000"/>
    <s v="3022"/>
    <x v="0"/>
    <x v="0"/>
    <x v="0"/>
  </r>
  <r>
    <s v="000-10000-3023"/>
    <s v="NMA - BOA - Travel &amp; Accom Committees"/>
    <n v="20000"/>
    <n v="5950"/>
    <n v="4227"/>
    <s v="000"/>
    <s v="10000"/>
    <s v="3023"/>
    <x v="0"/>
    <x v="0"/>
    <x v="0"/>
  </r>
  <r>
    <s v="000-10000-3040"/>
    <s v="NMA - BOA - Entertaining Staff"/>
    <n v="4500"/>
    <n v="1202"/>
    <n v="1588"/>
    <s v="000"/>
    <s v="10000"/>
    <s v="3040"/>
    <x v="0"/>
    <x v="0"/>
    <x v="0"/>
  </r>
  <r>
    <s v="000-12000-3040"/>
    <s v="NMA - HUM - Entertaining Staff"/>
    <n v="0"/>
    <n v="0"/>
    <n v="185"/>
    <s v="000"/>
    <s v="12000"/>
    <s v="3040"/>
    <x v="0"/>
    <x v="0"/>
    <x v="0"/>
  </r>
  <r>
    <s v="000-13000-3040"/>
    <s v="NMA - INF - Entertaining Staff"/>
    <n v="800"/>
    <n v="800"/>
    <n v="0"/>
    <s v="000"/>
    <s v="13000"/>
    <s v="3040"/>
    <x v="0"/>
    <x v="0"/>
    <x v="0"/>
  </r>
  <r>
    <s v="000-21000-3040"/>
    <s v="NMA - MEM - Entertaining Staff"/>
    <n v="500"/>
    <n v="0"/>
    <n v="0"/>
    <s v="000"/>
    <s v="21000"/>
    <s v="3040"/>
    <x v="0"/>
    <x v="0"/>
    <x v="0"/>
  </r>
  <r>
    <s v="000-30000-3040"/>
    <s v="NMA - GSO - Entertaining Staff"/>
    <n v="0"/>
    <n v="19"/>
    <n v="0"/>
    <s v="000"/>
    <s v="30000"/>
    <s v="3040"/>
    <x v="0"/>
    <x v="0"/>
    <x v="0"/>
  </r>
  <r>
    <s v="000-52000-3040"/>
    <s v="NMA - MAR - Entertaining Staff"/>
    <n v="1000"/>
    <n v="128"/>
    <n v="27"/>
    <s v="000"/>
    <s v="52000"/>
    <s v="3040"/>
    <x v="0"/>
    <x v="0"/>
    <x v="0"/>
  </r>
  <r>
    <s v="000-54000-3040"/>
    <s v="NMA - SPO - Entertaining Staff"/>
    <n v="0"/>
    <n v="0"/>
    <n v="143"/>
    <s v="000"/>
    <s v="54000"/>
    <s v="3040"/>
    <x v="0"/>
    <x v="0"/>
    <x v="0"/>
  </r>
  <r>
    <s v="000-67000-3040"/>
    <s v="NMA - COM - Entertaining Staff"/>
    <n v="0"/>
    <n v="6"/>
    <n v="0"/>
    <s v="000"/>
    <s v="67000"/>
    <s v="3040"/>
    <x v="0"/>
    <x v="0"/>
    <x v="0"/>
  </r>
  <r>
    <s v="000-10000-3041"/>
    <s v="NMA - BOA - Entertaining Secretariat"/>
    <n v="1500"/>
    <n v="1308"/>
    <n v="928"/>
    <s v="000"/>
    <s v="10000"/>
    <s v="3041"/>
    <x v="0"/>
    <x v="0"/>
    <x v="0"/>
  </r>
  <r>
    <s v="000-10000-3042"/>
    <s v="NMA - BOA - Entertaining Clients &amp; Suppliers"/>
    <n v="4000"/>
    <n v="1466"/>
    <n v="1317"/>
    <s v="000"/>
    <s v="10000"/>
    <s v="3042"/>
    <x v="0"/>
    <x v="0"/>
    <x v="0"/>
  </r>
  <r>
    <s v="000-52000-3042"/>
    <s v="NMA - MAR - Entertaining Clients &amp; Suppliers"/>
    <n v="0"/>
    <n v="0"/>
    <n v="7"/>
    <s v="000"/>
    <s v="52000"/>
    <s v="3042"/>
    <x v="0"/>
    <x v="0"/>
    <x v="0"/>
  </r>
  <r>
    <s v="000-54000-3042"/>
    <s v="NMA - SPO - Entertaining Clients &amp; Suppliers"/>
    <n v="22500"/>
    <n v="18500"/>
    <n v="2149"/>
    <s v="000"/>
    <s v="54000"/>
    <s v="3042"/>
    <x v="0"/>
    <x v="0"/>
    <x v="0"/>
  </r>
  <r>
    <s v="000-10000-3043"/>
    <s v="NMA - BOA - Staff Events"/>
    <n v="25000"/>
    <n v="20000"/>
    <n v="14995"/>
    <s v="000"/>
    <s v="10000"/>
    <s v="3043"/>
    <x v="0"/>
    <x v="0"/>
    <x v="0"/>
  </r>
  <r>
    <s v="000-21000-3043"/>
    <s v="NMA - MEM - Staff Events"/>
    <n v="15000"/>
    <n v="0"/>
    <n v="0"/>
    <s v="000"/>
    <s v="21000"/>
    <s v="3043"/>
    <x v="0"/>
    <x v="0"/>
    <x v="0"/>
  </r>
  <r>
    <s v="000-10000-3080"/>
    <s v="NMA - BOA - Staff Recruitment &amp; Advertising"/>
    <n v="0"/>
    <n v="85000"/>
    <n v="17200"/>
    <s v="000"/>
    <s v="10000"/>
    <s v="3080"/>
    <x v="0"/>
    <x v="0"/>
    <x v="0"/>
  </r>
  <r>
    <s v="000-12000-3080"/>
    <s v="NMA - HUM - Staff Recruitment &amp; Advertising"/>
    <n v="30000"/>
    <n v="16000"/>
    <n v="28250"/>
    <s v="000"/>
    <s v="12000"/>
    <s v="3080"/>
    <x v="0"/>
    <x v="0"/>
    <x v="0"/>
  </r>
  <r>
    <s v="000-30000-3080"/>
    <s v="NMA - GSO - Staff Recruitment &amp; Advertising"/>
    <n v="0"/>
    <n v="485"/>
    <n v="0"/>
    <s v="000"/>
    <s v="30000"/>
    <s v="3080"/>
    <x v="0"/>
    <x v="0"/>
    <x v="0"/>
  </r>
  <r>
    <s v="000-12000-3081"/>
    <s v="NMA - HUM - Staff Training"/>
    <n v="57000"/>
    <n v="10000"/>
    <n v="7245"/>
    <s v="000"/>
    <s v="12000"/>
    <s v="3081"/>
    <x v="0"/>
    <x v="0"/>
    <x v="0"/>
  </r>
  <r>
    <s v="000-13000-3081"/>
    <s v="NMA - INF - Staff Training"/>
    <n v="5000"/>
    <n v="5000"/>
    <n v="273"/>
    <s v="000"/>
    <s v="13000"/>
    <s v="3081"/>
    <x v="0"/>
    <x v="0"/>
    <x v="0"/>
  </r>
  <r>
    <s v="000-20000-3081"/>
    <s v="NMA - TIC - Staff Training"/>
    <n v="700"/>
    <n v="0"/>
    <n v="0"/>
    <s v="000"/>
    <s v="20000"/>
    <s v="3081"/>
    <x v="0"/>
    <x v="0"/>
    <x v="0"/>
  </r>
  <r>
    <s v="000-29000-3081"/>
    <s v="NMA - STE - Staff Training"/>
    <n v="0"/>
    <n v="0"/>
    <n v="300"/>
    <s v="000"/>
    <s v="29000"/>
    <s v="3081"/>
    <x v="0"/>
    <x v="0"/>
    <x v="0"/>
  </r>
  <r>
    <s v="000-52000-3081"/>
    <s v="NMA - MAR - Staff Training"/>
    <n v="7170"/>
    <n v="0"/>
    <n v="0"/>
    <s v="000"/>
    <s v="52000"/>
    <s v="3081"/>
    <x v="0"/>
    <x v="0"/>
    <x v="0"/>
  </r>
  <r>
    <s v="000-24000-3082"/>
    <s v="NMA - CFA - Staff Uniforms"/>
    <n v="500"/>
    <n v="0"/>
    <n v="0"/>
    <s v="000"/>
    <s v="24000"/>
    <s v="3082"/>
    <x v="0"/>
    <x v="0"/>
    <x v="0"/>
  </r>
  <r>
    <s v="000-28000-3082"/>
    <s v="NMA - PAV - Staff Uniforms"/>
    <n v="16026"/>
    <n v="350"/>
    <n v="1500"/>
    <s v="000"/>
    <s v="28000"/>
    <s v="3082"/>
    <x v="0"/>
    <x v="0"/>
    <x v="0"/>
  </r>
  <r>
    <s v="000-29000-3082"/>
    <s v="NMA - STE - Staff Uniforms"/>
    <n v="0"/>
    <n v="1000"/>
    <n v="4363"/>
    <s v="000"/>
    <s v="29000"/>
    <s v="3082"/>
    <x v="0"/>
    <x v="0"/>
    <x v="0"/>
  </r>
  <r>
    <s v="000-30000-3082"/>
    <s v="NMA - GSO - Staff Uniforms"/>
    <n v="0"/>
    <n v="50"/>
    <n v="139"/>
    <s v="000"/>
    <s v="30000"/>
    <s v="3082"/>
    <x v="0"/>
    <x v="0"/>
    <x v="0"/>
  </r>
  <r>
    <s v="000-31000-3082"/>
    <s v="NMA - CLE - Staff Uniforms"/>
    <n v="800"/>
    <n v="798"/>
    <n v="1500"/>
    <s v="000"/>
    <s v="31000"/>
    <s v="3082"/>
    <x v="0"/>
    <x v="0"/>
    <x v="0"/>
  </r>
  <r>
    <s v="000-67000-3082"/>
    <s v="NMA - COM - Staff Uniform"/>
    <n v="500"/>
    <n v="800"/>
    <n v="-98"/>
    <s v="000"/>
    <s v="67000"/>
    <s v="3082"/>
    <x v="0"/>
    <x v="0"/>
    <x v="0"/>
  </r>
  <r>
    <s v="000-10000-3083"/>
    <s v="NMA - BOA - Staff Welfare"/>
    <n v="500"/>
    <n v="6000"/>
    <n v="1048"/>
    <s v="000"/>
    <s v="10000"/>
    <s v="3083"/>
    <x v="0"/>
    <x v="0"/>
    <x v="0"/>
  </r>
  <r>
    <s v="000-12000-3083"/>
    <s v="NMA - HUM - Staff Welfare"/>
    <n v="20000"/>
    <n v="7250"/>
    <n v="3173"/>
    <s v="000"/>
    <s v="12000"/>
    <s v="3083"/>
    <x v="0"/>
    <x v="0"/>
    <x v="0"/>
  </r>
  <r>
    <s v="000-10000-3085"/>
    <s v="NMA - BOA - Professional Memberships"/>
    <n v="500"/>
    <n v="2500"/>
    <n v="461"/>
    <s v="000"/>
    <s v="10000"/>
    <s v="3085"/>
    <x v="0"/>
    <x v="0"/>
    <x v="0"/>
  </r>
  <r>
    <s v="000-12000-3085"/>
    <s v="NMA - HUM - Professional Memberships"/>
    <n v="5000"/>
    <n v="5000"/>
    <n v="1465"/>
    <s v="000"/>
    <s v="12000"/>
    <s v="3085"/>
    <x v="0"/>
    <x v="0"/>
    <x v="0"/>
  </r>
  <r>
    <s v="000-52000-3085"/>
    <s v="NMA - MAR - Professional Memberships"/>
    <n v="1599"/>
    <n v="571"/>
    <n v="835"/>
    <s v="000"/>
    <s v="52000"/>
    <s v="3085"/>
    <x v="0"/>
    <x v="0"/>
    <x v="0"/>
  </r>
  <r>
    <s v="000-54000-3085"/>
    <s v="NMA - SPO - Professional Memberships"/>
    <n v="6400"/>
    <n v="4400"/>
    <n v="5009"/>
    <s v="000"/>
    <s v="54000"/>
    <s v="3085"/>
    <x v="0"/>
    <x v="0"/>
    <x v="0"/>
  </r>
  <r>
    <s v="000-82000-3085"/>
    <s v="NMA - LEG - Professional Memberships"/>
    <n v="9000"/>
    <n v="7378"/>
    <n v="6416"/>
    <s v="000"/>
    <s v="82000"/>
    <s v="3085"/>
    <x v="0"/>
    <x v="0"/>
    <x v="0"/>
  </r>
  <r>
    <s v="000-90000-3085"/>
    <s v="NMA - FIN - Professional Memberships"/>
    <n v="1500"/>
    <n v="1500"/>
    <n v="2143"/>
    <s v="000"/>
    <s v="90000"/>
    <s v="3085"/>
    <x v="0"/>
    <x v="0"/>
    <x v="0"/>
  </r>
  <r>
    <s v="000-12000-3086"/>
    <s v="NMA - HUM - Staff Exchange Programme"/>
    <n v="0"/>
    <n v="0"/>
    <n v="3792"/>
    <s v="000"/>
    <s v="12000"/>
    <s v="3086"/>
    <x v="0"/>
    <x v="0"/>
    <x v="0"/>
  </r>
  <r>
    <s v="000-10000-3100"/>
    <s v="NMA - BOA - Printing General"/>
    <n v="0"/>
    <n v="0"/>
    <n v="14"/>
    <s v="000"/>
    <s v="10000"/>
    <s v="3100"/>
    <x v="0"/>
    <x v="0"/>
    <x v="0"/>
  </r>
  <r>
    <s v="000-28000-3100"/>
    <s v="NMA - PAV - Printing General"/>
    <n v="350"/>
    <n v="525"/>
    <n v="0"/>
    <s v="000"/>
    <s v="28000"/>
    <s v="3100"/>
    <x v="0"/>
    <x v="0"/>
    <x v="0"/>
  </r>
  <r>
    <s v="000-52000-3100"/>
    <s v="NMA - MAR - Printing General"/>
    <n v="1500"/>
    <n v="0"/>
    <n v="170"/>
    <s v="000"/>
    <s v="52000"/>
    <s v="3100"/>
    <x v="0"/>
    <x v="0"/>
    <x v="0"/>
  </r>
  <r>
    <s v="000-67000-3100"/>
    <s v="NMA - COM - Printing General"/>
    <n v="1200"/>
    <n v="2700"/>
    <n v="152"/>
    <s v="000"/>
    <s v="67000"/>
    <s v="3100"/>
    <x v="0"/>
    <x v="0"/>
    <x v="0"/>
  </r>
  <r>
    <s v="000-90000-3100"/>
    <s v="NMA - FIN - Printing General"/>
    <n v="0"/>
    <n v="292"/>
    <n v="490"/>
    <s v="000"/>
    <s v="90000"/>
    <s v="3100"/>
    <x v="0"/>
    <x v="0"/>
    <x v="0"/>
  </r>
  <r>
    <s v="000-21000-3102"/>
    <s v="NMA - MEM - MCC Annual Publications"/>
    <n v="35000"/>
    <n v="37016"/>
    <n v="30000"/>
    <s v="000"/>
    <s v="21000"/>
    <s v="3102"/>
    <x v="0"/>
    <x v="0"/>
    <x v="0"/>
  </r>
  <r>
    <s v="000-52000-3102"/>
    <s v="NMA - MAR - MCC Annual Publications"/>
    <n v="4500"/>
    <n v="4500"/>
    <n v="4963"/>
    <s v="000"/>
    <s v="52000"/>
    <s v="3102"/>
    <x v="0"/>
    <x v="0"/>
    <x v="0"/>
  </r>
  <r>
    <s v="000-21000-3105"/>
    <s v="NMA - MEM - Members Mailings"/>
    <n v="165000"/>
    <n v="200000"/>
    <n v="192803"/>
    <s v="000"/>
    <s v="21000"/>
    <s v="3105"/>
    <x v="0"/>
    <x v="0"/>
    <x v="0"/>
  </r>
  <r>
    <s v="000-21000-3106"/>
    <s v="NMA - MEM - Members Pass Costs"/>
    <n v="57000"/>
    <n v="57458"/>
    <n v="67574"/>
    <s v="000"/>
    <s v="21000"/>
    <s v="3106"/>
    <x v="0"/>
    <x v="0"/>
    <x v="0"/>
  </r>
  <r>
    <s v="000-10000-3109"/>
    <s v="NMA - BOA - Postage, Packaging &amp; Couriers"/>
    <n v="0"/>
    <n v="67"/>
    <n v="282"/>
    <s v="000"/>
    <s v="10000"/>
    <s v="3109"/>
    <x v="0"/>
    <x v="0"/>
    <x v="0"/>
  </r>
  <r>
    <s v="000-13000-3109"/>
    <s v="NMA - INF - Postage, Packaging &amp; Couriers"/>
    <n v="500"/>
    <n v="953"/>
    <n v="227"/>
    <s v="000"/>
    <s v="13000"/>
    <s v="3109"/>
    <x v="0"/>
    <x v="0"/>
    <x v="0"/>
  </r>
  <r>
    <s v="000-21000-3109"/>
    <s v="NMA - MEM - Postage, Packaging &amp; Couriers"/>
    <n v="0"/>
    <n v="446"/>
    <n v="317"/>
    <s v="000"/>
    <s v="21000"/>
    <s v="3109"/>
    <x v="0"/>
    <x v="0"/>
    <x v="0"/>
  </r>
  <r>
    <s v="000-24000-3109"/>
    <s v="NMA - CFA - Postage, Packaging &amp; Couriers"/>
    <n v="20000"/>
    <n v="25000"/>
    <n v="12272"/>
    <s v="000"/>
    <s v="24000"/>
    <s v="3109"/>
    <x v="0"/>
    <x v="0"/>
    <x v="0"/>
  </r>
  <r>
    <s v="000-82000-3109"/>
    <s v="NMA - LEG - Postage, Packaging &amp; Couriers"/>
    <n v="40"/>
    <n v="0"/>
    <n v="57"/>
    <s v="000"/>
    <s v="82000"/>
    <s v="3109"/>
    <x v="0"/>
    <x v="0"/>
    <x v="0"/>
  </r>
  <r>
    <s v="000-24000-3110"/>
    <s v="NMA - CFA - Stationery"/>
    <n v="15000"/>
    <n v="20000"/>
    <n v="4691"/>
    <s v="000"/>
    <s v="24000"/>
    <s v="3110"/>
    <x v="0"/>
    <x v="0"/>
    <x v="0"/>
  </r>
  <r>
    <s v="000-90000-3111"/>
    <s v="NMA - FIN - Photocopying"/>
    <n v="50000"/>
    <n v="47045"/>
    <n v="64295"/>
    <s v="000"/>
    <s v="90000"/>
    <s v="3111"/>
    <x v="0"/>
    <x v="0"/>
    <x v="0"/>
  </r>
  <r>
    <s v="000-21000-3130"/>
    <s v="NMA - MEM - Water, Milk, Newspapers &amp;Subscriptions"/>
    <n v="0"/>
    <n v="50"/>
    <n v="42"/>
    <s v="000"/>
    <s v="21000"/>
    <s v="3130"/>
    <x v="0"/>
    <x v="0"/>
    <x v="0"/>
  </r>
  <r>
    <s v="000-28000-3130"/>
    <s v="NMA - PAV - Water, Milk, Newspapers &amp;Subscriptions"/>
    <n v="5820"/>
    <n v="0"/>
    <n v="876"/>
    <s v="000"/>
    <s v="28000"/>
    <s v="3130"/>
    <x v="0"/>
    <x v="0"/>
    <x v="0"/>
  </r>
  <r>
    <s v="000-90000-3130"/>
    <s v="NMA - FIN - Water, Milk, Newspapers &amp;Subscriptions"/>
    <n v="25000"/>
    <n v="14692"/>
    <n v="8329"/>
    <s v="000"/>
    <s v="90000"/>
    <s v="3130"/>
    <x v="0"/>
    <x v="0"/>
    <x v="0"/>
  </r>
  <r>
    <s v="000-30000-3134"/>
    <s v="NMA - GSO - First Aid, Health &amp; Safety"/>
    <n v="3000"/>
    <n v="2776"/>
    <n v="472"/>
    <s v="000"/>
    <s v="30000"/>
    <s v="3134"/>
    <x v="0"/>
    <x v="0"/>
    <x v="0"/>
  </r>
  <r>
    <s v="000-28000-3135"/>
    <s v="NMA - PAV - Engraving &amp; Awards"/>
    <n v="1375"/>
    <n v="1375"/>
    <n v="0"/>
    <s v="000"/>
    <s v="28000"/>
    <s v="3135"/>
    <x v="0"/>
    <x v="0"/>
    <x v="0"/>
  </r>
  <r>
    <s v="000-10000-3136"/>
    <s v="NMA - BOA - Sky TV"/>
    <n v="1750"/>
    <n v="964"/>
    <n v="1171"/>
    <s v="000"/>
    <s v="10000"/>
    <s v="3136"/>
    <x v="0"/>
    <x v="0"/>
    <x v="0"/>
  </r>
  <r>
    <s v="000-30000-3137"/>
    <s v="NMA - GSO - Office Security &amp; CCTV"/>
    <n v="43122"/>
    <n v="24000"/>
    <n v="2657"/>
    <s v="000"/>
    <s v="30000"/>
    <s v="3137"/>
    <x v="0"/>
    <x v="0"/>
    <x v="0"/>
  </r>
  <r>
    <s v="000-90000-3138"/>
    <s v="NMA - FIN - Archiving &amp; Storage"/>
    <n v="3000"/>
    <n v="3055"/>
    <n v="3017"/>
    <s v="000"/>
    <s v="90000"/>
    <s v="3138"/>
    <x v="0"/>
    <x v="0"/>
    <x v="0"/>
  </r>
  <r>
    <s v="000-13000-3139"/>
    <s v="NMA - INF - Sundry Expenses"/>
    <n v="0"/>
    <n v="200"/>
    <n v="0"/>
    <s v="000"/>
    <s v="13000"/>
    <s v="3139"/>
    <x v="0"/>
    <x v="0"/>
    <x v="0"/>
  </r>
  <r>
    <s v="000-20000-3139"/>
    <s v="NMA - TIC - Sundry Expenses"/>
    <n v="0"/>
    <n v="100"/>
    <n v="0"/>
    <s v="000"/>
    <s v="20000"/>
    <s v="3139"/>
    <x v="0"/>
    <x v="0"/>
    <x v="0"/>
  </r>
  <r>
    <s v="000-30000-3139"/>
    <s v="NMA - GSO - Sundry Expenses"/>
    <n v="0"/>
    <n v="0"/>
    <n v="17"/>
    <s v="000"/>
    <s v="30000"/>
    <s v="3139"/>
    <x v="0"/>
    <x v="0"/>
    <x v="0"/>
  </r>
  <r>
    <s v="000-21000-3160"/>
    <s v="NMA - MEM - AGM Costs"/>
    <n v="60000"/>
    <n v="35000"/>
    <n v="41433"/>
    <s v="000"/>
    <s v="21000"/>
    <s v="3160"/>
    <x v="0"/>
    <x v="0"/>
    <x v="0"/>
  </r>
  <r>
    <s v="000-21000-3161"/>
    <s v="NMA - MEM - SGM Costs"/>
    <n v="0"/>
    <n v="0"/>
    <n v="89263"/>
    <s v="000"/>
    <s v="21000"/>
    <s v="3161"/>
    <x v="0"/>
    <x v="0"/>
    <x v="0"/>
  </r>
  <r>
    <s v="000-21000-3162"/>
    <s v="NMA - MEM - Member Communications"/>
    <n v="32800"/>
    <n v="1549"/>
    <n v="388"/>
    <s v="000"/>
    <s v="21000"/>
    <s v="3162"/>
    <x v="0"/>
    <x v="0"/>
    <x v="0"/>
  </r>
  <r>
    <s v="000-52000-3162"/>
    <s v="NMA - MAR - Member Communications"/>
    <n v="7500"/>
    <n v="0"/>
    <n v="0"/>
    <s v="000"/>
    <s v="52000"/>
    <s v="3162"/>
    <x v="0"/>
    <x v="0"/>
    <x v="0"/>
  </r>
  <r>
    <s v="000-30000-3163"/>
    <s v="NMA - GSO - Memorial Benches"/>
    <n v="500"/>
    <n v="500"/>
    <n v="-130"/>
    <s v="000"/>
    <s v="30000"/>
    <s v="3163"/>
    <x v="0"/>
    <x v="0"/>
    <x v="0"/>
  </r>
  <r>
    <s v="000-13000-3200"/>
    <s v="NMA - INF - IT Hardware &amp; Consumables"/>
    <n v="50000"/>
    <n v="59000"/>
    <n v="21908"/>
    <s v="000"/>
    <s v="13000"/>
    <s v="3200"/>
    <x v="0"/>
    <x v="0"/>
    <x v="0"/>
  </r>
  <r>
    <s v="000-13000-3201"/>
    <s v="NMA - INF - IT Annual Licences &amp; Support"/>
    <n v="679624"/>
    <n v="669123"/>
    <n v="649713"/>
    <s v="000"/>
    <s v="13000"/>
    <s v="3201"/>
    <x v="0"/>
    <x v="0"/>
    <x v="0"/>
  </r>
  <r>
    <s v="000-13000-3202"/>
    <s v="NMA - INF - IT Ad Hoc Support &amp; Development"/>
    <n v="15000"/>
    <n v="19000"/>
    <n v="16668"/>
    <s v="000"/>
    <s v="13000"/>
    <s v="3202"/>
    <x v="0"/>
    <x v="0"/>
    <x v="0"/>
  </r>
  <r>
    <s v="000-52000-3204"/>
    <s v="NMA - MAR - Digital Development &amp; Analytics"/>
    <n v="103061"/>
    <n v="67600"/>
    <n v="21387"/>
    <s v="000"/>
    <s v="52000"/>
    <s v="3204"/>
    <x v="0"/>
    <x v="0"/>
    <x v="0"/>
  </r>
  <r>
    <s v="000-52000-3205"/>
    <s v="NMA - MAR - Social Media &amp; Content"/>
    <n v="50250"/>
    <n v="50751"/>
    <n v="47375"/>
    <s v="000"/>
    <s v="52000"/>
    <s v="3205"/>
    <x v="0"/>
    <x v="0"/>
    <x v="0"/>
  </r>
  <r>
    <s v="000-13000-3230"/>
    <s v="NMA - INF - Telephones"/>
    <n v="99000"/>
    <n v="102000"/>
    <n v="60753"/>
    <s v="000"/>
    <s v="13000"/>
    <s v="3230"/>
    <x v="0"/>
    <x v="0"/>
    <x v="0"/>
  </r>
  <r>
    <s v="000-52000-3300"/>
    <s v="NMA - MAR - Customer Relationship Management"/>
    <n v="34200"/>
    <n v="33198"/>
    <n v="30810"/>
    <s v="000"/>
    <s v="52000"/>
    <s v="3300"/>
    <x v="0"/>
    <x v="0"/>
    <x v="0"/>
  </r>
  <r>
    <s v="000-52000-3301"/>
    <s v="NMA - MAR - Brand Development"/>
    <n v="15000"/>
    <n v="4000"/>
    <n v="0"/>
    <s v="000"/>
    <s v="52000"/>
    <s v="3301"/>
    <x v="0"/>
    <x v="0"/>
    <x v="0"/>
  </r>
  <r>
    <s v="000-52000-3303"/>
    <s v="NMA - MAR - Customer Insight"/>
    <n v="20000"/>
    <n v="15000"/>
    <n v="6025"/>
    <s v="000"/>
    <s v="52000"/>
    <s v="3303"/>
    <x v="0"/>
    <x v="0"/>
    <x v="0"/>
  </r>
  <r>
    <s v="000-52000-3304"/>
    <s v="NMA - MAR - Signage Minor Non Capex"/>
    <n v="4000"/>
    <n v="8000"/>
    <n v="11825"/>
    <s v="000"/>
    <s v="52000"/>
    <s v="3304"/>
    <x v="0"/>
    <x v="0"/>
    <x v="0"/>
  </r>
  <r>
    <s v="000-52000-3305"/>
    <s v="NMA - MAR - Marketing Agencies"/>
    <n v="30000"/>
    <n v="30000"/>
    <n v="-5459"/>
    <s v="000"/>
    <s v="52000"/>
    <s v="3305"/>
    <x v="0"/>
    <x v="0"/>
    <x v="0"/>
  </r>
  <r>
    <s v="000-52000-3306"/>
    <s v="NMA - MAR - B2B PR"/>
    <n v="15000"/>
    <n v="0"/>
    <n v="0"/>
    <s v="000"/>
    <s v="52000"/>
    <s v="3306"/>
    <x v="0"/>
    <x v="0"/>
    <x v="0"/>
  </r>
  <r>
    <s v="000-52000-3309"/>
    <s v="NMA - MAR - Photography"/>
    <n v="15000"/>
    <n v="4000"/>
    <n v="370"/>
    <s v="000"/>
    <s v="52000"/>
    <s v="3309"/>
    <x v="0"/>
    <x v="0"/>
    <x v="0"/>
  </r>
  <r>
    <s v="000-52000-3310"/>
    <s v="NMA - MAR - Press Conferences"/>
    <n v="1000"/>
    <n v="375"/>
    <n v="0"/>
    <s v="000"/>
    <s v="52000"/>
    <s v="3310"/>
    <x v="0"/>
    <x v="0"/>
    <x v="0"/>
  </r>
  <r>
    <s v="000-52000-3311"/>
    <s v="NMA - MAR - Press Watch"/>
    <n v="21000"/>
    <n v="19925"/>
    <n v="16791"/>
    <s v="000"/>
    <s v="52000"/>
    <s v="3311"/>
    <x v="0"/>
    <x v="0"/>
    <x v="0"/>
  </r>
  <r>
    <s v="000-52000-3312"/>
    <s v="NMA - MAR - Cowdrey Lecture Costs"/>
    <n v="30000"/>
    <n v="30000"/>
    <n v="0"/>
    <s v="000"/>
    <s v="52000"/>
    <s v="3312"/>
    <x v="0"/>
    <x v="0"/>
    <x v="0"/>
  </r>
  <r>
    <s v="000-52000-3315"/>
    <s v="NMA - MAR - Debentures Marketing"/>
    <n v="70000"/>
    <n v="50000"/>
    <n v="50010"/>
    <s v="000"/>
    <s v="52000"/>
    <s v="3315"/>
    <x v="0"/>
    <x v="0"/>
    <x v="0"/>
  </r>
  <r>
    <s v="000-52000-3316"/>
    <s v="NMA - MAR - Communications"/>
    <n v="53500"/>
    <n v="7500"/>
    <n v="17715"/>
    <s v="000"/>
    <s v="52000"/>
    <s v="3316"/>
    <x v="0"/>
    <x v="0"/>
    <x v="0"/>
  </r>
  <r>
    <s v="000-52000-3350"/>
    <s v="NMA - MAR - Central Mkt Indoor Cricket Centre"/>
    <n v="5000"/>
    <n v="1000"/>
    <n v="1883"/>
    <s v="000"/>
    <s v="52000"/>
    <s v="3350"/>
    <x v="0"/>
    <x v="0"/>
    <x v="0"/>
  </r>
  <r>
    <s v="000-52000-3351"/>
    <s v="NMA - MAR - Central Mkt Hospitality"/>
    <n v="90000"/>
    <n v="40000"/>
    <n v="13027"/>
    <s v="000"/>
    <s v="52000"/>
    <s v="3351"/>
    <x v="0"/>
    <x v="0"/>
    <x v="0"/>
  </r>
  <r>
    <s v="000-52000-3352"/>
    <s v="NMA - MAR - Central Mkt Retail"/>
    <n v="12000"/>
    <n v="5000"/>
    <n v="90"/>
    <s v="000"/>
    <s v="52000"/>
    <s v="3352"/>
    <x v="0"/>
    <x v="0"/>
    <x v="0"/>
  </r>
  <r>
    <s v="000-52000-3355"/>
    <s v="NMA - MAR - Central Mkt Events&amp;Exp"/>
    <n v="10000"/>
    <n v="2500"/>
    <n v="13429"/>
    <s v="000"/>
    <s v="52000"/>
    <s v="3355"/>
    <x v="0"/>
    <x v="0"/>
    <x v="0"/>
  </r>
  <r>
    <s v="000-52000-3356"/>
    <s v="NMA - MAR - Central Mkt Tours"/>
    <n v="12000"/>
    <n v="2500"/>
    <n v="1984"/>
    <s v="000"/>
    <s v="52000"/>
    <s v="3356"/>
    <x v="0"/>
    <x v="0"/>
    <x v="0"/>
  </r>
  <r>
    <s v="000-52000-3358"/>
    <s v="NMA - MAR - Central Mkt Ballot"/>
    <n v="20000"/>
    <n v="20000"/>
    <n v="0"/>
    <s v="000"/>
    <s v="52000"/>
    <s v="3358"/>
    <x v="0"/>
    <x v="0"/>
    <x v="0"/>
  </r>
  <r>
    <s v="000-67000-3370"/>
    <s v="NMA - COM - Community Cricket"/>
    <n v="18000"/>
    <n v="10000"/>
    <n v="5938"/>
    <s v="000"/>
    <s v="67000"/>
    <s v="3370"/>
    <x v="0"/>
    <x v="0"/>
    <x v="0"/>
  </r>
  <r>
    <s v="000-67000-3371"/>
    <s v="NMA - COM - Community Education"/>
    <n v="9000"/>
    <n v="4000"/>
    <n v="-1142"/>
    <s v="000"/>
    <s v="67000"/>
    <s v="3371"/>
    <x v="0"/>
    <x v="0"/>
    <x v="0"/>
  </r>
  <r>
    <s v="000-67000-3372"/>
    <s v="NMA - COM - Community Employment"/>
    <n v="8000"/>
    <n v="10000"/>
    <n v="228"/>
    <s v="000"/>
    <s v="67000"/>
    <s v="3372"/>
    <x v="0"/>
    <x v="0"/>
    <x v="0"/>
  </r>
  <r>
    <s v="000-67000-3373"/>
    <s v="NMA - COM - Community Health"/>
    <n v="9500"/>
    <n v="9750"/>
    <n v="833"/>
    <s v="000"/>
    <s v="67000"/>
    <s v="3373"/>
    <x v="0"/>
    <x v="0"/>
    <x v="0"/>
  </r>
  <r>
    <s v="000-67000-3374"/>
    <s v="NMA - COM - Community Volunteering"/>
    <n v="4000"/>
    <n v="3000"/>
    <n v="0"/>
    <s v="000"/>
    <s v="67000"/>
    <s v="3374"/>
    <x v="0"/>
    <x v="0"/>
    <x v="0"/>
  </r>
  <r>
    <s v="000-67000-3375"/>
    <s v="NMA - COM - Community Other"/>
    <n v="7000"/>
    <n v="5000"/>
    <n v="0"/>
    <s v="000"/>
    <s v="67000"/>
    <s v="3375"/>
    <x v="0"/>
    <x v="0"/>
    <x v="0"/>
  </r>
  <r>
    <s v="000-10000-3390"/>
    <s v="NMA - BOA - Donations UK"/>
    <n v="0"/>
    <n v="1000"/>
    <n v="25"/>
    <s v="000"/>
    <s v="10000"/>
    <s v="3390"/>
    <x v="0"/>
    <x v="0"/>
    <x v="0"/>
  </r>
  <r>
    <s v="000-91000-3390"/>
    <s v="NMA - CFI - Donations UK"/>
    <n v="0"/>
    <n v="0"/>
    <n v="350"/>
    <s v="000"/>
    <s v="91000"/>
    <s v="3390"/>
    <x v="0"/>
    <x v="0"/>
    <x v="0"/>
  </r>
  <r>
    <s v="000-82000-3400"/>
    <s v="NMA - LEG - Claims &amp; Settlements"/>
    <n v="0"/>
    <n v="0"/>
    <n v="350"/>
    <s v="000"/>
    <s v="82000"/>
    <s v="3400"/>
    <x v="0"/>
    <x v="0"/>
    <x v="0"/>
  </r>
  <r>
    <s v="000-90000-3402"/>
    <s v="NMA - FIN - Pension Protection Fund Levy"/>
    <n v="45000"/>
    <n v="45000"/>
    <n v="42005"/>
    <s v="000"/>
    <s v="90000"/>
    <s v="3402"/>
    <x v="0"/>
    <x v="0"/>
    <x v="0"/>
  </r>
  <r>
    <s v="000-82000-3403"/>
    <s v="NMA - LEG - Legal Licenses"/>
    <n v="45000"/>
    <n v="-12384"/>
    <n v="-18378"/>
    <s v="000"/>
    <s v="82000"/>
    <s v="3403"/>
    <x v="0"/>
    <x v="0"/>
    <x v="0"/>
  </r>
  <r>
    <s v="000-10000-3406"/>
    <s v="NMA - BOA - Pro Fees Legal Fees"/>
    <n v="0"/>
    <n v="7500"/>
    <n v="49832"/>
    <s v="000"/>
    <s v="10000"/>
    <s v="3406"/>
    <x v="0"/>
    <x v="0"/>
    <x v="0"/>
  </r>
  <r>
    <s v="000-82000-3406"/>
    <s v="NMA - LEG - Pro Fees Legal Fees"/>
    <n v="100000"/>
    <n v="78198"/>
    <n v="71854"/>
    <s v="000"/>
    <s v="82000"/>
    <s v="3406"/>
    <x v="0"/>
    <x v="0"/>
    <x v="0"/>
  </r>
  <r>
    <s v="000-91000-3406"/>
    <s v="NMA - CFI - Pro Fees Legal Fees"/>
    <n v="0"/>
    <n v="0"/>
    <n v="6000"/>
    <s v="000"/>
    <s v="91000"/>
    <s v="3406"/>
    <x v="0"/>
    <x v="0"/>
    <x v="0"/>
  </r>
  <r>
    <s v="000-90000-3407"/>
    <s v="NMA - FIN - Pro Fees Pension Legal"/>
    <n v="50000"/>
    <n v="200684"/>
    <n v="24740"/>
    <s v="000"/>
    <s v="90000"/>
    <s v="3407"/>
    <x v="0"/>
    <x v="0"/>
    <x v="0"/>
  </r>
  <r>
    <s v="000-90000-3430"/>
    <s v="NMA - FIN - Pro Fees Audit"/>
    <n v="95000"/>
    <n v="92190"/>
    <n v="91797"/>
    <s v="000"/>
    <s v="90000"/>
    <s v="3430"/>
    <x v="0"/>
    <x v="0"/>
    <x v="0"/>
  </r>
  <r>
    <s v="000-90000-3431"/>
    <s v="NMA - FIN - Pro Fees Taxation"/>
    <n v="35000"/>
    <n v="30000"/>
    <n v="33815"/>
    <s v="000"/>
    <s v="90000"/>
    <s v="3431"/>
    <x v="0"/>
    <x v="0"/>
    <x v="0"/>
  </r>
  <r>
    <s v="000-82000-3434"/>
    <s v="NMA - LEG - Pro Fees Trade Marks Protection"/>
    <n v="11000"/>
    <n v="10865"/>
    <n v="17452"/>
    <s v="000"/>
    <s v="82000"/>
    <s v="3434"/>
    <x v="0"/>
    <x v="0"/>
    <x v="0"/>
  </r>
  <r>
    <s v="000-10000-3435"/>
    <s v="NMA - BOA - Pro Fees HR Advice"/>
    <n v="0"/>
    <n v="7500"/>
    <n v="0"/>
    <s v="000"/>
    <s v="10000"/>
    <s v="3435"/>
    <x v="0"/>
    <x v="0"/>
    <x v="0"/>
  </r>
  <r>
    <s v="000-12000-3435"/>
    <s v="NMA - HUM - Pro Fees HR Advice"/>
    <n v="4000"/>
    <n v="14000"/>
    <n v="3216"/>
    <s v="000"/>
    <s v="12000"/>
    <s v="3435"/>
    <x v="0"/>
    <x v="0"/>
    <x v="0"/>
  </r>
  <r>
    <s v="000-82000-3435"/>
    <s v="NMA - LEG - Pro Fees HR Advice"/>
    <n v="20000"/>
    <n v="17895"/>
    <n v="5107"/>
    <s v="000"/>
    <s v="82000"/>
    <s v="3435"/>
    <x v="0"/>
    <x v="0"/>
    <x v="0"/>
  </r>
  <r>
    <s v="000-90000-3436"/>
    <s v="NMA - FIN - Pro Fees Pension Consultancy"/>
    <n v="50000"/>
    <n v="197252"/>
    <n v="61660"/>
    <s v="000"/>
    <s v="90000"/>
    <s v="3436"/>
    <x v="0"/>
    <x v="0"/>
    <x v="0"/>
  </r>
  <r>
    <s v="000-82000-3437"/>
    <s v="NMA - LEG - Pro Fees Property Advice"/>
    <n v="29000"/>
    <n v="26507"/>
    <n v="40653"/>
    <s v="000"/>
    <s v="82000"/>
    <s v="3437"/>
    <x v="0"/>
    <x v="0"/>
    <x v="0"/>
  </r>
  <r>
    <s v="000-91000-3437"/>
    <s v="NMA - CFI - Pro Fees Property Advice"/>
    <n v="0"/>
    <n v="0"/>
    <n v="-2250"/>
    <s v="000"/>
    <s v="91000"/>
    <s v="3437"/>
    <x v="0"/>
    <x v="0"/>
    <x v="0"/>
  </r>
  <r>
    <s v="000-30000-3439"/>
    <s v="NMA - GSO - Pro Fees Other Consultancy"/>
    <n v="7800"/>
    <n v="9007"/>
    <n v="12338"/>
    <s v="000"/>
    <s v="30000"/>
    <s v="3439"/>
    <x v="0"/>
    <x v="0"/>
    <x v="0"/>
  </r>
  <r>
    <s v="000-90000-3439"/>
    <s v="NMA - FIN - Pro Fees Other Consultancy"/>
    <n v="0"/>
    <n v="5000"/>
    <n v="2500"/>
    <s v="000"/>
    <s v="90000"/>
    <s v="3439"/>
    <x v="0"/>
    <x v="0"/>
    <x v="0"/>
  </r>
  <r>
    <s v="000-28000-3600"/>
    <s v="NMA - PAV - Catering Service Cost"/>
    <n v="4524"/>
    <n v="2956"/>
    <n v="1423"/>
    <s v="000"/>
    <s v="28000"/>
    <s v="3600"/>
    <x v="0"/>
    <x v="0"/>
    <x v="0"/>
  </r>
  <r>
    <s v="000-90000-3602"/>
    <s v="NMA - FIN - Catering Equipment Hire"/>
    <n v="0"/>
    <n v="0"/>
    <n v="3200"/>
    <s v="000"/>
    <s v="90000"/>
    <s v="3602"/>
    <x v="0"/>
    <x v="0"/>
    <x v="0"/>
  </r>
  <r>
    <s v="000-28000-3604"/>
    <s v="NMA - PAV - Theming &amp; Flowers"/>
    <n v="10950"/>
    <n v="0"/>
    <n v="110"/>
    <s v="000"/>
    <s v="28000"/>
    <s v="3604"/>
    <x v="0"/>
    <x v="0"/>
    <x v="0"/>
  </r>
  <r>
    <s v="000-28000-3609"/>
    <s v="NMA - PAV - Linen, Laundry &amp; Dry Cleaning"/>
    <n v="3150"/>
    <n v="2909"/>
    <n v="166"/>
    <s v="000"/>
    <s v="28000"/>
    <s v="3609"/>
    <x v="0"/>
    <x v="0"/>
    <x v="0"/>
  </r>
  <r>
    <s v="000-29000-3609"/>
    <s v="NMA - STE - Linen, Laundry &amp; Dry Cleaning"/>
    <n v="0"/>
    <n v="26"/>
    <n v="0"/>
    <s v="000"/>
    <s v="29000"/>
    <s v="3609"/>
    <x v="0"/>
    <x v="0"/>
    <x v="0"/>
  </r>
  <r>
    <s v="000-29000-3742"/>
    <s v="NMA - STE - Radio &amp; Equipment Hire"/>
    <n v="0"/>
    <n v="1669"/>
    <n v="0"/>
    <s v="000"/>
    <s v="29000"/>
    <s v="3742"/>
    <x v="0"/>
    <x v="0"/>
    <x v="0"/>
  </r>
  <r>
    <s v="000-54000-4012"/>
    <s v="NMA - SPO - PCA Dinner &amp; Support"/>
    <n v="5000"/>
    <n v="5000"/>
    <n v="0"/>
    <s v="000"/>
    <s v="54000"/>
    <s v="4012"/>
    <x v="0"/>
    <x v="0"/>
    <x v="0"/>
  </r>
  <r>
    <s v="000-54000-4203"/>
    <s v="NMA - SPO - Partner Premium Costs"/>
    <n v="4500"/>
    <n v="3000"/>
    <n v="1266"/>
    <s v="000"/>
    <s v="54000"/>
    <s v="4203"/>
    <x v="0"/>
    <x v="0"/>
    <x v="0"/>
  </r>
  <r>
    <s v="000-54000-4204"/>
    <s v="NMA - SPO - Corporate Cricket Day Costs"/>
    <n v="40000"/>
    <n v="12000"/>
    <n v="1497"/>
    <s v="000"/>
    <s v="54000"/>
    <s v="4204"/>
    <x v="0"/>
    <x v="0"/>
    <x v="0"/>
  </r>
  <r>
    <s v="000-54000-4205"/>
    <s v="NMA - SPO - Contra Deal Costs"/>
    <n v="30000"/>
    <n v="15000"/>
    <n v="0"/>
    <s v="000"/>
    <s v="54000"/>
    <s v="4205"/>
    <x v="0"/>
    <x v="0"/>
    <x v="0"/>
  </r>
  <r>
    <s v="000-24000-4258"/>
    <s v="NMA - CFA - Official Members Tour Costs"/>
    <n v="2000"/>
    <n v="0"/>
    <n v="1425"/>
    <s v="000"/>
    <s v="24000"/>
    <s v="4258"/>
    <x v="0"/>
    <x v="0"/>
    <x v="0"/>
  </r>
  <r>
    <s v="000-82000-4400"/>
    <s v="NMA - LEG - Commercial Insurance"/>
    <n v="414310"/>
    <n v="354072"/>
    <n v="317004"/>
    <s v="000"/>
    <s v="82000"/>
    <s v="4400"/>
    <x v="0"/>
    <x v="0"/>
    <x v="0"/>
  </r>
  <r>
    <s v="000-82000-4401"/>
    <s v="NMA - LEG - Insurance Arrangement Fee"/>
    <n v="20704"/>
    <n v="20198"/>
    <n v="19875"/>
    <s v="000"/>
    <s v="82000"/>
    <s v="4401"/>
    <x v="0"/>
    <x v="0"/>
    <x v="0"/>
  </r>
  <r>
    <s v="000-91000-4402"/>
    <s v="NMA - CFI - Business Rates &amp; Council Tax"/>
    <n v="934676"/>
    <n v="222468"/>
    <n v="404386"/>
    <s v="000"/>
    <s v="91000"/>
    <s v="4402"/>
    <x v="0"/>
    <x v="0"/>
    <x v="0"/>
  </r>
  <r>
    <s v="000-91000-4404"/>
    <s v="NMA - CFI - Rent Payable Nursery Pavilion"/>
    <n v="189748"/>
    <n v="189748"/>
    <n v="102143"/>
    <s v="000"/>
    <s v="91000"/>
    <s v="4404"/>
    <x v="0"/>
    <x v="0"/>
    <x v="0"/>
  </r>
  <r>
    <s v="000-10000-4406"/>
    <s v="NMA - BOA - Running Costs 4GER"/>
    <n v="7500"/>
    <n v="9082"/>
    <n v="6547"/>
    <s v="000"/>
    <s v="10000"/>
    <s v="4406"/>
    <x v="0"/>
    <x v="0"/>
    <x v="0"/>
  </r>
  <r>
    <s v="000-31000-4502"/>
    <s v="NMA - CLE - Cleaning Materials"/>
    <n v="47470"/>
    <n v="40000"/>
    <n v="15568"/>
    <s v="000"/>
    <s v="31000"/>
    <s v="4502"/>
    <x v="0"/>
    <x v="0"/>
    <x v="0"/>
  </r>
  <r>
    <s v="000-13000-4551"/>
    <s v="NMA - INF - Equipment Purchases &lt; 1,000"/>
    <n v="0"/>
    <n v="1011"/>
    <n v="149"/>
    <s v="000"/>
    <s v="13000"/>
    <s v="4551"/>
    <x v="0"/>
    <x v="0"/>
    <x v="0"/>
  </r>
  <r>
    <s v="000-21000-4551"/>
    <s v="NMA - MEM - Equipment Purchases &lt; 1,000"/>
    <n v="2000"/>
    <n v="0"/>
    <n v="0"/>
    <s v="000"/>
    <s v="21000"/>
    <s v="4551"/>
    <x v="0"/>
    <x v="0"/>
    <x v="0"/>
  </r>
  <r>
    <s v="000-28000-4551"/>
    <s v="NMA - PAV - Equipment Purchases &lt; 1,000"/>
    <n v="1200"/>
    <n v="350"/>
    <n v="72"/>
    <s v="000"/>
    <s v="28000"/>
    <s v="4551"/>
    <x v="0"/>
    <x v="0"/>
    <x v="0"/>
  </r>
  <r>
    <s v="000-29000-4551"/>
    <s v="NMA - STE - Equipment Purchases &lt; 1,000"/>
    <n v="0"/>
    <n v="123"/>
    <n v="336"/>
    <s v="000"/>
    <s v="29000"/>
    <s v="4551"/>
    <x v="0"/>
    <x v="0"/>
    <x v="0"/>
  </r>
  <r>
    <s v="000-30000-4551"/>
    <s v="NMA - GSO - Equipment Purchases &lt; 1,000"/>
    <n v="0"/>
    <n v="100"/>
    <n v="1179"/>
    <s v="000"/>
    <s v="30000"/>
    <s v="4551"/>
    <x v="0"/>
    <x v="0"/>
    <x v="0"/>
  </r>
  <r>
    <s v="000-31000-4551"/>
    <s v="NMA - CLE - Equipment Purchases &lt; 1,000"/>
    <n v="700"/>
    <n v="500"/>
    <n v="0"/>
    <s v="000"/>
    <s v="31000"/>
    <s v="4551"/>
    <x v="0"/>
    <x v="0"/>
    <x v="0"/>
  </r>
  <r>
    <s v="000-52000-4551"/>
    <s v="NMA - MAR - Equipment Purchases &lt; 1,000"/>
    <n v="0"/>
    <n v="0"/>
    <n v="95"/>
    <s v="000"/>
    <s v="52000"/>
    <s v="4551"/>
    <x v="0"/>
    <x v="0"/>
    <x v="0"/>
  </r>
  <r>
    <s v="000-54000-4551"/>
    <s v="NMA - SPO - Equipment Purchases &lt; 1,000"/>
    <n v="0"/>
    <n v="0"/>
    <n v="242"/>
    <s v="000"/>
    <s v="54000"/>
    <s v="4551"/>
    <x v="0"/>
    <x v="0"/>
    <x v="0"/>
  </r>
  <r>
    <s v="000-90000-4551"/>
    <s v="NMA - FIN - Equipment Purchases &lt; 1,000"/>
    <n v="0"/>
    <n v="1000"/>
    <n v="1283"/>
    <s v="000"/>
    <s v="90000"/>
    <s v="4551"/>
    <x v="0"/>
    <x v="0"/>
    <x v="0"/>
  </r>
  <r>
    <s v="000-20000-4562"/>
    <s v="NMA - TIC - Repairs &amp; Maintenance"/>
    <n v="5000"/>
    <n v="5500"/>
    <n v="4770"/>
    <s v="000"/>
    <s v="20000"/>
    <s v="4562"/>
    <x v="0"/>
    <x v="0"/>
    <x v="0"/>
  </r>
  <r>
    <s v="000-28000-4562"/>
    <s v="NMA - PAV - Repairs &amp; Maintenance"/>
    <n v="4000"/>
    <n v="2760"/>
    <n v="0"/>
    <s v="000"/>
    <s v="28000"/>
    <s v="4562"/>
    <x v="0"/>
    <x v="0"/>
    <x v="0"/>
  </r>
  <r>
    <s v="000-31000-4562"/>
    <s v="NMA - CLE - Repairs &amp; Maintenance"/>
    <n v="2000"/>
    <n v="1883"/>
    <n v="957"/>
    <s v="000"/>
    <s v="31000"/>
    <s v="4562"/>
    <x v="0"/>
    <x v="0"/>
    <x v="0"/>
  </r>
  <r>
    <s v="000-52000-4562"/>
    <s v="NMA - MAR - Repairs &amp; Maintenance"/>
    <n v="1200"/>
    <n v="932"/>
    <n v="-220"/>
    <s v="000"/>
    <s v="52000"/>
    <s v="4562"/>
    <x v="0"/>
    <x v="0"/>
    <x v="0"/>
  </r>
  <r>
    <s v="000-10000-4650"/>
    <s v="NMA - BOA - Projects (Non Estates) Rev Exp"/>
    <n v="550000"/>
    <n v="250000"/>
    <n v="42332"/>
    <s v="000"/>
    <s v="10000"/>
    <s v="4650"/>
    <x v="0"/>
    <x v="0"/>
    <x v="0"/>
  </r>
  <r>
    <s v="000-12000-4650"/>
    <s v="NMA - HUM - Projects (Non Estates) Rev Exp"/>
    <n v="0"/>
    <n v="32000"/>
    <n v="0"/>
    <s v="000"/>
    <s v="12000"/>
    <s v="4650"/>
    <x v="0"/>
    <x v="0"/>
    <x v="0"/>
  </r>
  <r>
    <s v="000-13000-4650"/>
    <s v="NMA - INF - Projects (Non Estates) Rev Exp"/>
    <n v="290000"/>
    <n v="160000"/>
    <n v="3000"/>
    <s v="000"/>
    <s v="13000"/>
    <s v="4650"/>
    <x v="0"/>
    <x v="0"/>
    <x v="0"/>
  </r>
  <r>
    <s v="000-21000-4650"/>
    <s v="NMA - MEM - Projects (Non Estates) Rev Exp"/>
    <n v="0"/>
    <n v="49000"/>
    <n v="35207"/>
    <s v="000"/>
    <s v="21000"/>
    <s v="4650"/>
    <x v="0"/>
    <x v="0"/>
    <x v="0"/>
  </r>
  <r>
    <s v="000-52000-4650"/>
    <s v="NMA - MAR - Projects (Non Estates) Rev Exp"/>
    <n v="0"/>
    <n v="20000"/>
    <n v="0"/>
    <s v="000"/>
    <s v="52000"/>
    <s v="4650"/>
    <x v="0"/>
    <x v="0"/>
    <x v="0"/>
  </r>
  <r>
    <s v="000-10000-4700"/>
    <s v="NMA - BOA - Internal Catering/Overhead Recharges"/>
    <n v="12000"/>
    <n v="2985"/>
    <n v="6071"/>
    <s v="000"/>
    <s v="10000"/>
    <s v="4700"/>
    <x v="0"/>
    <x v="0"/>
    <x v="0"/>
  </r>
  <r>
    <s v="000-12000-4700"/>
    <s v="NMA - HUM - Internal Catering/Overhead Recharges"/>
    <n v="0"/>
    <n v="0"/>
    <n v="117"/>
    <s v="000"/>
    <s v="12000"/>
    <s v="4700"/>
    <x v="0"/>
    <x v="0"/>
    <x v="0"/>
  </r>
  <r>
    <s v="000-13000-4700"/>
    <s v="NMA - INF - Internal Catering/Overhead Recharges"/>
    <n v="-105000"/>
    <n v="-105000"/>
    <n v="-105234"/>
    <s v="000"/>
    <s v="13000"/>
    <s v="4700"/>
    <x v="0"/>
    <x v="0"/>
    <x v="0"/>
  </r>
  <r>
    <s v="000-20000-4700"/>
    <s v="NMA - TIC - Internal Catering/Overhead Recharges"/>
    <n v="300"/>
    <n v="250"/>
    <n v="0"/>
    <s v="000"/>
    <s v="20000"/>
    <s v="4700"/>
    <x v="0"/>
    <x v="0"/>
    <x v="0"/>
  </r>
  <r>
    <s v="000-21000-4700"/>
    <s v="NMA - MEM - Internal Catering/Overhead Recharges"/>
    <n v="0"/>
    <n v="279"/>
    <n v="0"/>
    <s v="000"/>
    <s v="21000"/>
    <s v="4700"/>
    <x v="0"/>
    <x v="0"/>
    <x v="0"/>
  </r>
  <r>
    <s v="000-28000-4700"/>
    <s v="NMA - PAV - Internal Catering/Overhead Recharges"/>
    <n v="2000"/>
    <n v="1550"/>
    <n v="3284"/>
    <s v="000"/>
    <s v="28000"/>
    <s v="4700"/>
    <x v="0"/>
    <x v="0"/>
    <x v="0"/>
  </r>
  <r>
    <s v="000-30000-4700"/>
    <s v="NMA - GSO - Internal Catering/Overhead Recharges"/>
    <n v="0"/>
    <n v="470"/>
    <n v="993"/>
    <s v="000"/>
    <s v="30000"/>
    <s v="4700"/>
    <x v="0"/>
    <x v="0"/>
    <x v="0"/>
  </r>
  <r>
    <s v="000-52000-4700"/>
    <s v="NMA - MAR - Internal Catering/Overhead Recharges"/>
    <n v="1000"/>
    <n v="1718"/>
    <n v="54"/>
    <s v="000"/>
    <s v="52000"/>
    <s v="4700"/>
    <x v="0"/>
    <x v="0"/>
    <x v="0"/>
  </r>
  <r>
    <s v="000-54000-4700"/>
    <s v="NMA - SPO - Internal Catering/Overhead Recharges"/>
    <n v="0"/>
    <n v="0"/>
    <n v="114"/>
    <s v="000"/>
    <s v="54000"/>
    <s v="4700"/>
    <x v="0"/>
    <x v="0"/>
    <x v="0"/>
  </r>
  <r>
    <s v="000-67000-4700"/>
    <s v="NMA - COM - Internal Catering/Overhead Recharges"/>
    <n v="0"/>
    <n v="981"/>
    <n v="18"/>
    <s v="000"/>
    <s v="67000"/>
    <s v="4700"/>
    <x v="0"/>
    <x v="0"/>
    <x v="0"/>
  </r>
  <r>
    <s v="000-82000-4700"/>
    <s v="NMA - LEG - Internal Catering/Overhead Recharges"/>
    <n v="600"/>
    <n v="0"/>
    <n v="0"/>
    <s v="000"/>
    <s v="82000"/>
    <s v="4700"/>
    <x v="0"/>
    <x v="0"/>
    <x v="0"/>
  </r>
  <r>
    <s v="000-90000-4700"/>
    <s v="NMA - FIN - Internal Catering/Overhead Recharges"/>
    <n v="0"/>
    <n v="0"/>
    <n v="54"/>
    <s v="000"/>
    <s v="90000"/>
    <s v="4700"/>
    <x v="0"/>
    <x v="0"/>
    <x v="0"/>
  </r>
  <r>
    <s v="000-21000-5000"/>
    <s v="NMA - MEM - Payment Card Transaction Fees"/>
    <n v="15000"/>
    <n v="15000"/>
    <n v="12542"/>
    <s v="000"/>
    <s v="21000"/>
    <s v="5000"/>
    <x v="0"/>
    <x v="0"/>
    <x v="0"/>
  </r>
  <r>
    <s v="000-91000-5000"/>
    <s v="NMA - CFI - Payment Card Transaction Fees"/>
    <n v="0"/>
    <n v="0"/>
    <n v="23"/>
    <s v="000"/>
    <s v="91000"/>
    <s v="5000"/>
    <x v="0"/>
    <x v="0"/>
    <x v="0"/>
  </r>
  <r>
    <s v="000-90000-5001"/>
    <s v="NMA - FIN - Cash Deliveries &amp; Collection"/>
    <n v="0"/>
    <n v="800"/>
    <n v="411"/>
    <s v="000"/>
    <s v="90000"/>
    <s v="5001"/>
    <x v="0"/>
    <x v="0"/>
    <x v="0"/>
  </r>
  <r>
    <s v="000-91000-5002"/>
    <s v="NMA - CFI - Cash Variances &amp; Chargebacks"/>
    <n v="0"/>
    <n v="-262"/>
    <n v="1108"/>
    <s v="000"/>
    <s v="91000"/>
    <s v="5002"/>
    <x v="0"/>
    <x v="0"/>
    <x v="0"/>
  </r>
  <r>
    <s v="000-91000-5003"/>
    <s v="NMA - CFI - Partial Exemption Disallowed Inp. VAT"/>
    <n v="10000"/>
    <n v="8117"/>
    <n v="10715"/>
    <s v="000"/>
    <s v="91000"/>
    <s v="5003"/>
    <x v="0"/>
    <x v="0"/>
    <x v="0"/>
  </r>
  <r>
    <s v="000-90000-5004"/>
    <s v="NMA - FIN - Sinking Fund Investment Mgt Fees"/>
    <n v="20000"/>
    <n v="19103"/>
    <n v="14365"/>
    <s v="000"/>
    <s v="90000"/>
    <s v="5004"/>
    <x v="0"/>
    <x v="0"/>
    <x v="0"/>
  </r>
  <r>
    <s v="000-90000-5005"/>
    <s v="NMA - FIN - Pension Admin &amp; Invt Mgt Fees"/>
    <n v="175000"/>
    <n v="176957"/>
    <n v="134988"/>
    <s v="000"/>
    <s v="90000"/>
    <s v="5005"/>
    <x v="0"/>
    <x v="0"/>
    <x v="0"/>
  </r>
  <r>
    <s v="000-91000-5051"/>
    <s v="NMA - CFI - Sales Ledger Bad Debts Written Off"/>
    <n v="0"/>
    <n v="0"/>
    <n v="138"/>
    <s v="000"/>
    <s v="91000"/>
    <s v="5051"/>
    <x v="0"/>
    <x v="0"/>
    <x v="0"/>
  </r>
  <r>
    <s v="000-46000-2000"/>
    <s v="NMA - EVE - FT &amp; FTC Staff Basic Pay"/>
    <n v="492267"/>
    <n v="510528"/>
    <n v="633276"/>
    <s v="000"/>
    <s v="46000"/>
    <s v="2000"/>
    <x v="0"/>
    <x v="1"/>
    <x v="1"/>
  </r>
  <r>
    <s v="000-49000-2000"/>
    <s v="NMA - CEV - FT &amp; FTC Staff Basic Pay"/>
    <n v="34233"/>
    <n v="32829"/>
    <n v="77174"/>
    <s v="000"/>
    <s v="49000"/>
    <s v="2000"/>
    <x v="0"/>
    <x v="1"/>
    <x v="1"/>
  </r>
  <r>
    <s v="000-46000-2003"/>
    <s v="NMA - EVE - FT &amp; FTC Staff Ers NI"/>
    <n v="52674"/>
    <n v="52587"/>
    <n v="65286"/>
    <s v="000"/>
    <s v="46000"/>
    <s v="2003"/>
    <x v="0"/>
    <x v="1"/>
    <x v="1"/>
  </r>
  <r>
    <s v="000-49000-2003"/>
    <s v="NMA - CEV - FT &amp; FTC Staff Ers NI"/>
    <n v="3598"/>
    <n v="3371"/>
    <n v="9649"/>
    <s v="000"/>
    <s v="49000"/>
    <s v="2003"/>
    <x v="0"/>
    <x v="1"/>
    <x v="1"/>
  </r>
  <r>
    <s v="000-46000-2020"/>
    <s v="NMA - EVE - Casual Staff Basic Pay"/>
    <n v="689200"/>
    <n v="267126"/>
    <n v="115980"/>
    <s v="000"/>
    <s v="46000"/>
    <s v="2020"/>
    <x v="0"/>
    <x v="1"/>
    <x v="1"/>
  </r>
  <r>
    <s v="000-48000-2020"/>
    <s v="NMA - CAN - Casual Staff Basic Pay"/>
    <n v="67100"/>
    <n v="33549"/>
    <n v="14841"/>
    <s v="000"/>
    <s v="48000"/>
    <s v="2020"/>
    <x v="0"/>
    <x v="1"/>
    <x v="1"/>
  </r>
  <r>
    <s v="000-49000-2020"/>
    <s v="NMA - CEV - Casual Staff Basic Pay"/>
    <n v="12348"/>
    <n v="2700"/>
    <n v="2341"/>
    <s v="000"/>
    <s v="49000"/>
    <s v="2020"/>
    <x v="0"/>
    <x v="1"/>
    <x v="1"/>
  </r>
  <r>
    <s v="000-46000-2023"/>
    <s v="NMA - EVE - Casual Staff Ers NI"/>
    <n v="0"/>
    <n v="13631"/>
    <n v="3781"/>
    <s v="000"/>
    <s v="46000"/>
    <s v="2023"/>
    <x v="0"/>
    <x v="1"/>
    <x v="1"/>
  </r>
  <r>
    <s v="000-48000-2023"/>
    <s v="NMA - CAN - Casual Staff Ers NI"/>
    <n v="5368"/>
    <n v="2360"/>
    <n v="453"/>
    <s v="000"/>
    <s v="48000"/>
    <s v="2023"/>
    <x v="0"/>
    <x v="1"/>
    <x v="1"/>
  </r>
  <r>
    <s v="000-49000-2023"/>
    <s v="NMA - CEV - Casual Staff Ers NI"/>
    <n v="761"/>
    <n v="182"/>
    <n v="128"/>
    <s v="000"/>
    <s v="49000"/>
    <s v="2023"/>
    <x v="0"/>
    <x v="1"/>
    <x v="1"/>
  </r>
  <r>
    <s v="000-46000-1100"/>
    <s v="NMA - EVE - Food Cost"/>
    <n v="275400"/>
    <n v="95905"/>
    <n v="36913"/>
    <s v="000"/>
    <s v="46000"/>
    <s v="1100"/>
    <x v="0"/>
    <x v="1"/>
    <x v="1"/>
  </r>
  <r>
    <s v="000-46000-1102"/>
    <s v="NMA - EVE - Food Wastage"/>
    <n v="0"/>
    <n v="4446"/>
    <n v="12030"/>
    <s v="000"/>
    <s v="46000"/>
    <s v="1102"/>
    <x v="0"/>
    <x v="1"/>
    <x v="1"/>
  </r>
  <r>
    <s v="000-46000-1110"/>
    <s v="NMA - EVE - Drink Cost"/>
    <n v="105300"/>
    <n v="37093"/>
    <n v="69316"/>
    <s v="000"/>
    <s v="46000"/>
    <s v="1110"/>
    <x v="0"/>
    <x v="1"/>
    <x v="1"/>
  </r>
  <r>
    <s v="000-49000-1110"/>
    <s v="NMA - CEV - Drink Cost"/>
    <n v="5212"/>
    <n v="2486"/>
    <n v="60"/>
    <s v="000"/>
    <s v="49000"/>
    <s v="1110"/>
    <x v="0"/>
    <x v="1"/>
    <x v="1"/>
  </r>
  <r>
    <s v="000-46000-1112"/>
    <s v="NMA - EVE - Drink Wastage"/>
    <n v="0"/>
    <n v="567"/>
    <n v="18531"/>
    <s v="000"/>
    <s v="46000"/>
    <s v="1112"/>
    <x v="0"/>
    <x v="1"/>
    <x v="1"/>
  </r>
  <r>
    <s v="000-46000-1130"/>
    <s v="NMA - EVE - AV Cost"/>
    <n v="168920"/>
    <n v="57400"/>
    <n v="21029"/>
    <s v="000"/>
    <s v="46000"/>
    <s v="1130"/>
    <x v="0"/>
    <x v="1"/>
    <x v="1"/>
  </r>
  <r>
    <s v="000-46000-1151"/>
    <s v="NMA - EVE - External Caterer Cost"/>
    <n v="21000"/>
    <n v="5000"/>
    <n v="3000"/>
    <s v="000"/>
    <s v="46000"/>
    <s v="1151"/>
    <x v="0"/>
    <x v="1"/>
    <x v="1"/>
  </r>
  <r>
    <s v="000-46000-1152"/>
    <s v="NMA - EVE - Agency Commissions Cost"/>
    <n v="7000"/>
    <n v="7000"/>
    <n v="9038"/>
    <s v="000"/>
    <s v="46000"/>
    <s v="1152"/>
    <x v="0"/>
    <x v="1"/>
    <x v="1"/>
  </r>
  <r>
    <s v="000-46000-1153"/>
    <s v="NMA - EVE - Epsys Commissions Cost"/>
    <n v="18000"/>
    <n v="18000"/>
    <n v="18000"/>
    <s v="000"/>
    <s v="46000"/>
    <s v="1153"/>
    <x v="0"/>
    <x v="1"/>
    <x v="1"/>
  </r>
  <r>
    <s v="000-46000-1160"/>
    <s v="NMA - EVE - Rebates"/>
    <n v="0"/>
    <n v="-240"/>
    <n v="0"/>
    <s v="000"/>
    <s v="46000"/>
    <s v="1160"/>
    <x v="0"/>
    <x v="1"/>
    <x v="1"/>
  </r>
  <r>
    <s v="000-46000-2005"/>
    <s v="NMA - EVE - FT &amp; FTC Staff Ers Pension"/>
    <n v="53892"/>
    <n v="60742"/>
    <n v="72309"/>
    <s v="000"/>
    <s v="46000"/>
    <s v="2005"/>
    <x v="0"/>
    <x v="1"/>
    <x v="1"/>
  </r>
  <r>
    <s v="000-49000-2005"/>
    <s v="NMA - CEV - FT &amp; FTC Staff Ers Pension"/>
    <n v="4539"/>
    <n v="4451"/>
    <n v="10334"/>
    <s v="000"/>
    <s v="49000"/>
    <s v="2005"/>
    <x v="0"/>
    <x v="1"/>
    <x v="1"/>
  </r>
  <r>
    <s v="000-46000-2025"/>
    <s v="NMA - EVE - Casual Staff Ers Pension"/>
    <n v="0"/>
    <n v="485"/>
    <n v="2756"/>
    <s v="000"/>
    <s v="46000"/>
    <s v="2025"/>
    <x v="0"/>
    <x v="1"/>
    <x v="1"/>
  </r>
  <r>
    <s v="000-46000-2201"/>
    <s v="NMA - EVE - Agency Labour Catering"/>
    <n v="86800"/>
    <n v="32610"/>
    <n v="13458"/>
    <s v="000"/>
    <s v="46000"/>
    <s v="2201"/>
    <x v="0"/>
    <x v="1"/>
    <x v="1"/>
  </r>
  <r>
    <s v="000-48000-2201"/>
    <s v="NMA - CAN - Agency Labour Catering"/>
    <n v="49500"/>
    <n v="34316"/>
    <n v="0"/>
    <s v="000"/>
    <s v="48000"/>
    <s v="2201"/>
    <x v="0"/>
    <x v="1"/>
    <x v="1"/>
  </r>
  <r>
    <s v="000-46000-2300"/>
    <s v="NMA - EVE - Labour Recharges (net)"/>
    <n v="-125000"/>
    <n v="-37651"/>
    <n v="-30099"/>
    <s v="000"/>
    <s v="46000"/>
    <s v="2300"/>
    <x v="0"/>
    <x v="1"/>
    <x v="1"/>
  </r>
  <r>
    <s v="000-49000-2300"/>
    <s v="NMA - CEV - Labour Recharges (net)"/>
    <n v="33680"/>
    <n v="2097"/>
    <n v="12997"/>
    <s v="000"/>
    <s v="49000"/>
    <s v="2300"/>
    <x v="0"/>
    <x v="1"/>
    <x v="1"/>
  </r>
  <r>
    <s v="000-46000-3002"/>
    <s v="NMA - EVE - Petrol &amp; Mileage"/>
    <n v="120"/>
    <n v="40"/>
    <n v="38"/>
    <s v="000"/>
    <s v="46000"/>
    <s v="3002"/>
    <x v="0"/>
    <x v="1"/>
    <x v="1"/>
  </r>
  <r>
    <s v="000-46000-3007"/>
    <s v="NMA - EVE - Rail &amp; Tube Travel"/>
    <n v="510"/>
    <n v="160"/>
    <n v="171"/>
    <s v="000"/>
    <s v="46000"/>
    <s v="3007"/>
    <x v="0"/>
    <x v="1"/>
    <x v="1"/>
  </r>
  <r>
    <s v="000-49000-3007"/>
    <s v="NMA - CEV - Rail &amp; Tube Travel"/>
    <n v="1520"/>
    <n v="1198"/>
    <n v="0"/>
    <s v="000"/>
    <s v="49000"/>
    <s v="3007"/>
    <x v="0"/>
    <x v="1"/>
    <x v="1"/>
  </r>
  <r>
    <s v="000-46000-3008"/>
    <s v="NMA - EVE - Taxis"/>
    <n v="16250"/>
    <n v="3311"/>
    <n v="2294"/>
    <s v="000"/>
    <s v="46000"/>
    <s v="3008"/>
    <x v="0"/>
    <x v="1"/>
    <x v="1"/>
  </r>
  <r>
    <s v="000-49000-3008"/>
    <s v="NMA - CEV - Taxis"/>
    <n v="0"/>
    <n v="32"/>
    <n v="0"/>
    <s v="000"/>
    <s v="49000"/>
    <s v="3008"/>
    <x v="0"/>
    <x v="1"/>
    <x v="1"/>
  </r>
  <r>
    <s v="000-46000-3009"/>
    <s v="NMA - EVE - Accommodation"/>
    <n v="0"/>
    <n v="0"/>
    <n v="-19"/>
    <s v="000"/>
    <s v="46000"/>
    <s v="3009"/>
    <x v="0"/>
    <x v="1"/>
    <x v="1"/>
  </r>
  <r>
    <s v="000-48000-3009"/>
    <s v="NMA - CAN - Accomodation"/>
    <n v="1800"/>
    <n v="480"/>
    <n v="0"/>
    <s v="000"/>
    <s v="48000"/>
    <s v="3009"/>
    <x v="0"/>
    <x v="1"/>
    <x v="1"/>
  </r>
  <r>
    <s v="000-49000-3009"/>
    <s v="NMA - CEV - Accommodation"/>
    <n v="2330"/>
    <n v="1680"/>
    <n v="129"/>
    <s v="000"/>
    <s v="49000"/>
    <s v="3009"/>
    <x v="0"/>
    <x v="1"/>
    <x v="1"/>
  </r>
  <r>
    <s v="000-46000-3015"/>
    <s v="NMA - EVE - Expenses"/>
    <n v="500"/>
    <n v="500"/>
    <n v="187"/>
    <s v="000"/>
    <s v="46000"/>
    <s v="3015"/>
    <x v="0"/>
    <x v="1"/>
    <x v="1"/>
  </r>
  <r>
    <s v="000-49000-3015"/>
    <s v="NMA - CEV - Expenses"/>
    <n v="0"/>
    <n v="10"/>
    <n v="0"/>
    <s v="000"/>
    <s v="49000"/>
    <s v="3015"/>
    <x v="0"/>
    <x v="1"/>
    <x v="1"/>
  </r>
  <r>
    <s v="000-46000-3040"/>
    <s v="NMA - EVE - Entertaining Staff"/>
    <n v="0"/>
    <n v="0"/>
    <n v="510"/>
    <s v="000"/>
    <s v="46000"/>
    <s v="3040"/>
    <x v="0"/>
    <x v="1"/>
    <x v="1"/>
  </r>
  <r>
    <s v="000-46000-3042"/>
    <s v="NMA - EVE - Entertaining Clients &amp; Suppliers"/>
    <n v="0"/>
    <n v="29"/>
    <n v="148"/>
    <s v="000"/>
    <s v="46000"/>
    <s v="3042"/>
    <x v="0"/>
    <x v="1"/>
    <x v="1"/>
  </r>
  <r>
    <s v="000-49000-3060"/>
    <s v="NMA - CEV - Official Hospitality"/>
    <n v="14248"/>
    <n v="43381"/>
    <n v="1533"/>
    <s v="000"/>
    <s v="49000"/>
    <s v="3060"/>
    <x v="0"/>
    <x v="1"/>
    <x v="1"/>
  </r>
  <r>
    <s v="000-46000-3080"/>
    <s v="NMA - EVE - Staff Recruitment &amp; Advertising"/>
    <n v="0"/>
    <n v="1916"/>
    <n v="475"/>
    <s v="000"/>
    <s v="46000"/>
    <s v="3080"/>
    <x v="0"/>
    <x v="1"/>
    <x v="1"/>
  </r>
  <r>
    <s v="000-46000-3081"/>
    <s v="NMA - EVE - Staff Training"/>
    <n v="0"/>
    <n v="67"/>
    <n v="3585"/>
    <s v="000"/>
    <s v="46000"/>
    <s v="3081"/>
    <x v="0"/>
    <x v="1"/>
    <x v="1"/>
  </r>
  <r>
    <s v="000-46000-3082"/>
    <s v="NMA - EVE - Staff Uniforms"/>
    <n v="21000"/>
    <n v="0"/>
    <n v="1815"/>
    <s v="000"/>
    <s v="46000"/>
    <s v="3082"/>
    <x v="0"/>
    <x v="1"/>
    <x v="1"/>
  </r>
  <r>
    <s v="000-46000-3100"/>
    <s v="NMA - EVE - Printing General"/>
    <n v="1700"/>
    <n v="1700"/>
    <n v="0"/>
    <s v="000"/>
    <s v="46000"/>
    <s v="3100"/>
    <x v="0"/>
    <x v="1"/>
    <x v="1"/>
  </r>
  <r>
    <s v="000-49000-3100"/>
    <s v="NMA - CEV - Printing General"/>
    <n v="6250"/>
    <n v="1408"/>
    <n v="1357"/>
    <s v="000"/>
    <s v="49000"/>
    <s v="3100"/>
    <x v="0"/>
    <x v="1"/>
    <x v="1"/>
  </r>
  <r>
    <s v="000-46000-3110"/>
    <s v="NMA - EVE - Stationery"/>
    <n v="100"/>
    <n v="100"/>
    <n v="0"/>
    <s v="000"/>
    <s v="46000"/>
    <s v="3110"/>
    <x v="0"/>
    <x v="1"/>
    <x v="1"/>
  </r>
  <r>
    <s v="000-49000-3134"/>
    <s v="NMA - CEV - First Aid, Health &amp; Safety"/>
    <n v="0"/>
    <n v="0"/>
    <n v="425"/>
    <s v="000"/>
    <s v="49000"/>
    <s v="3134"/>
    <x v="0"/>
    <x v="1"/>
    <x v="1"/>
  </r>
  <r>
    <s v="000-46000-3202"/>
    <s v="NMA - EVE - IT Ad Hoc Support &amp; Development"/>
    <n v="14400"/>
    <n v="14400"/>
    <n v="14400"/>
    <s v="000"/>
    <s v="46000"/>
    <s v="3202"/>
    <x v="0"/>
    <x v="1"/>
    <x v="1"/>
  </r>
  <r>
    <s v="000-46000-3230"/>
    <s v="NMA - EVE - Telephones"/>
    <n v="0"/>
    <n v="0"/>
    <n v="126"/>
    <s v="000"/>
    <s v="46000"/>
    <s v="3230"/>
    <x v="0"/>
    <x v="1"/>
    <x v="1"/>
  </r>
  <r>
    <s v="000-49000-3309"/>
    <s v="NMA - CEV - Photography"/>
    <n v="700"/>
    <n v="400"/>
    <n v="100"/>
    <s v="000"/>
    <s v="49000"/>
    <s v="3309"/>
    <x v="0"/>
    <x v="1"/>
    <x v="1"/>
  </r>
  <r>
    <s v="000-46000-3355"/>
    <s v="NMA - EVE - Central Mkt Events&amp;Exp"/>
    <n v="0"/>
    <n v="8490"/>
    <n v="4099"/>
    <s v="000"/>
    <s v="46000"/>
    <s v="3355"/>
    <x v="0"/>
    <x v="1"/>
    <x v="1"/>
  </r>
  <r>
    <s v="000-49000-3390"/>
    <s v="NMA - CEV - Donations UK"/>
    <n v="0"/>
    <n v="250"/>
    <n v="0"/>
    <s v="000"/>
    <s v="49000"/>
    <s v="3390"/>
    <x v="0"/>
    <x v="1"/>
    <x v="1"/>
  </r>
  <r>
    <s v="000-46000-3403"/>
    <s v="NMA - EVE - Legal Licences"/>
    <n v="20000"/>
    <n v="-7302"/>
    <n v="13839"/>
    <s v="000"/>
    <s v="46000"/>
    <s v="3403"/>
    <x v="0"/>
    <x v="1"/>
    <x v="1"/>
  </r>
  <r>
    <s v="000-46000-3600"/>
    <s v="NMA - EVE - Catering Service Cost"/>
    <n v="34000"/>
    <n v="20728"/>
    <n v="4553"/>
    <s v="000"/>
    <s v="46000"/>
    <s v="3600"/>
    <x v="0"/>
    <x v="1"/>
    <x v="1"/>
  </r>
  <r>
    <s v="000-46000-3601"/>
    <s v="NMA - EVE - Catering Disposables &amp; Reuseables"/>
    <n v="10850"/>
    <n v="7507"/>
    <n v="3004"/>
    <s v="000"/>
    <s v="46000"/>
    <s v="3601"/>
    <x v="0"/>
    <x v="1"/>
    <x v="1"/>
  </r>
  <r>
    <s v="000-48000-3601"/>
    <s v="NMA - CAN - Catering Disposables &amp; Reuseables"/>
    <n v="2928"/>
    <n v="6524"/>
    <n v="714"/>
    <s v="000"/>
    <s v="48000"/>
    <s v="3601"/>
    <x v="0"/>
    <x v="1"/>
    <x v="1"/>
  </r>
  <r>
    <s v="000-46000-3602"/>
    <s v="NMA - EVE - Catering Equipment Hire"/>
    <n v="1000"/>
    <n v="1000"/>
    <n v="1644"/>
    <s v="000"/>
    <s v="46000"/>
    <s v="3602"/>
    <x v="0"/>
    <x v="1"/>
    <x v="1"/>
  </r>
  <r>
    <s v="000-48000-3602"/>
    <s v="NMA - CAN - Catering Equipment Hire"/>
    <n v="0"/>
    <n v="3360"/>
    <n v="0"/>
    <s v="000"/>
    <s v="48000"/>
    <s v="3602"/>
    <x v="0"/>
    <x v="1"/>
    <x v="1"/>
  </r>
  <r>
    <s v="000-46000-3605"/>
    <s v="NMA - EVE - Menu Tastings"/>
    <n v="1600"/>
    <n v="0"/>
    <n v="0"/>
    <s v="000"/>
    <s v="46000"/>
    <s v="3605"/>
    <x v="0"/>
    <x v="1"/>
    <x v="1"/>
  </r>
  <r>
    <s v="000-48000-3607"/>
    <s v="NMA - CAN - Temporary Catering Structures"/>
    <n v="60454"/>
    <n v="62000"/>
    <n v="308"/>
    <s v="000"/>
    <s v="48000"/>
    <s v="3607"/>
    <x v="0"/>
    <x v="1"/>
    <x v="1"/>
  </r>
  <r>
    <s v="000-46000-3609"/>
    <s v="NMA - EVE - Linen, Laundry &amp; Dry Cleaning"/>
    <n v="54250"/>
    <n v="20858"/>
    <n v="12374"/>
    <s v="000"/>
    <s v="46000"/>
    <s v="3609"/>
    <x v="0"/>
    <x v="1"/>
    <x v="1"/>
  </r>
  <r>
    <s v="000-48000-3609"/>
    <s v="NMA - CAN - Linen, Laundry &amp; Dry Cleaning"/>
    <n v="3765"/>
    <n v="1910"/>
    <n v="360"/>
    <s v="000"/>
    <s v="48000"/>
    <s v="3609"/>
    <x v="0"/>
    <x v="1"/>
    <x v="1"/>
  </r>
  <r>
    <s v="000-49000-3609"/>
    <s v="NMA - CEV - Linen, Laundry &amp; Dry Cleaning"/>
    <n v="4150"/>
    <n v="1760"/>
    <n v="1355"/>
    <s v="000"/>
    <s v="49000"/>
    <s v="3609"/>
    <x v="0"/>
    <x v="1"/>
    <x v="1"/>
  </r>
  <r>
    <s v="000-49000-3701"/>
    <s v="NMA - CEV - Catering Players &amp; Umpires"/>
    <n v="0"/>
    <n v="1176"/>
    <n v="0"/>
    <s v="000"/>
    <s v="49000"/>
    <s v="3701"/>
    <x v="0"/>
    <x v="1"/>
    <x v="1"/>
  </r>
  <r>
    <s v="000-48000-3703"/>
    <s v="NMA - CAN - Staff Feeding Matches"/>
    <n v="-79699"/>
    <n v="-116544"/>
    <n v="15996"/>
    <s v="000"/>
    <s v="48000"/>
    <s v="3703"/>
    <x v="0"/>
    <x v="1"/>
    <x v="1"/>
  </r>
  <r>
    <s v="000-49000-3704"/>
    <s v="NMA - CEV - Catering Club Events"/>
    <n v="139183"/>
    <n v="34943"/>
    <n v="31852"/>
    <s v="000"/>
    <s v="49000"/>
    <s v="3704"/>
    <x v="0"/>
    <x v="1"/>
    <x v="1"/>
  </r>
  <r>
    <s v="000-46000-4502"/>
    <s v="NMA - EVE - Cleaning Materials"/>
    <n v="8680"/>
    <n v="19300"/>
    <n v="11087"/>
    <s v="000"/>
    <s v="46000"/>
    <s v="4502"/>
    <x v="0"/>
    <x v="1"/>
    <x v="1"/>
  </r>
  <r>
    <s v="000-48000-4502"/>
    <s v="NMA - CAN - Cleaning Materials"/>
    <n v="660"/>
    <n v="450"/>
    <n v="120"/>
    <s v="000"/>
    <s v="48000"/>
    <s v="4502"/>
    <x v="0"/>
    <x v="1"/>
    <x v="1"/>
  </r>
  <r>
    <s v="000-46000-4551"/>
    <s v="NMA - EVE - Equipment Purchases &lt; 1,000"/>
    <n v="20000"/>
    <n v="29201"/>
    <n v="1475"/>
    <s v="000"/>
    <s v="46000"/>
    <s v="4551"/>
    <x v="0"/>
    <x v="1"/>
    <x v="1"/>
  </r>
  <r>
    <s v="000-46000-4562"/>
    <s v="NMA - EVE - Repairs &amp; Maintenance"/>
    <n v="99000"/>
    <n v="500"/>
    <n v="0"/>
    <s v="000"/>
    <s v="46000"/>
    <s v="4562"/>
    <x v="0"/>
    <x v="1"/>
    <x v="1"/>
  </r>
  <r>
    <s v="000-46000-4700"/>
    <s v="NMA - EVE - Internal Catering/Overhead Recharges"/>
    <n v="0"/>
    <n v="0"/>
    <n v="171"/>
    <s v="000"/>
    <s v="46000"/>
    <s v="4700"/>
    <x v="0"/>
    <x v="1"/>
    <x v="1"/>
  </r>
  <r>
    <s v="000-46000-5000"/>
    <s v="NMA - EVE - Payment Card Transaction Fees"/>
    <n v="6510"/>
    <n v="4004"/>
    <n v="4027"/>
    <s v="000"/>
    <s v="46000"/>
    <s v="5000"/>
    <x v="0"/>
    <x v="1"/>
    <x v="1"/>
  </r>
  <r>
    <s v="000-48000-5000"/>
    <s v="NMA - CAN - Payment Card Transaction Fees"/>
    <n v="210"/>
    <n v="463"/>
    <n v="78"/>
    <s v="000"/>
    <s v="48000"/>
    <s v="5000"/>
    <x v="0"/>
    <x v="1"/>
    <x v="1"/>
  </r>
  <r>
    <s v="000-45000-2000"/>
    <s v="NMA - ICB - FT &amp; FTC Staff Basic Pay"/>
    <n v="0"/>
    <n v="10514"/>
    <n v="25914"/>
    <s v="000"/>
    <s v="45000"/>
    <s v="2000"/>
    <x v="0"/>
    <x v="1"/>
    <x v="2"/>
  </r>
  <r>
    <s v="000-45000-2003"/>
    <s v="NMA - ICB - FT &amp; FTC Staff Ers NI"/>
    <n v="0"/>
    <n v="947"/>
    <n v="2354"/>
    <s v="000"/>
    <s v="45000"/>
    <s v="2003"/>
    <x v="0"/>
    <x v="1"/>
    <x v="2"/>
  </r>
  <r>
    <s v="000-45000-2020"/>
    <s v="NMA - ICB - Casual Staff Basic Pay"/>
    <n v="60030"/>
    <n v="0"/>
    <n v="6184"/>
    <s v="000"/>
    <s v="45000"/>
    <s v="2020"/>
    <x v="0"/>
    <x v="1"/>
    <x v="2"/>
  </r>
  <r>
    <s v="000-45000-2023"/>
    <s v="NMA - ICB - Casual Staff Ers NI"/>
    <n v="390"/>
    <n v="0"/>
    <n v="173"/>
    <s v="000"/>
    <s v="45000"/>
    <s v="2023"/>
    <x v="0"/>
    <x v="1"/>
    <x v="2"/>
  </r>
  <r>
    <s v="000-45000-1100"/>
    <s v="NMA - ICB - Food Cost"/>
    <n v="18870"/>
    <n v="0"/>
    <n v="6515"/>
    <s v="000"/>
    <s v="45000"/>
    <s v="1100"/>
    <x v="0"/>
    <x v="1"/>
    <x v="2"/>
  </r>
  <r>
    <s v="000-45000-1102"/>
    <s v="NMA - ICB - Food Wastage"/>
    <n v="0"/>
    <n v="0"/>
    <n v="1358"/>
    <s v="000"/>
    <s v="45000"/>
    <s v="1102"/>
    <x v="0"/>
    <x v="1"/>
    <x v="2"/>
  </r>
  <r>
    <s v="000-45000-1110"/>
    <s v="NMA - ICB - Drink Cost"/>
    <n v="22925"/>
    <n v="0"/>
    <n v="4863"/>
    <s v="000"/>
    <s v="45000"/>
    <s v="1110"/>
    <x v="0"/>
    <x v="1"/>
    <x v="2"/>
  </r>
  <r>
    <s v="000-45000-1112"/>
    <s v="NMA - ICB - Drink Wastage"/>
    <n v="0"/>
    <n v="0"/>
    <n v="1318"/>
    <s v="000"/>
    <s v="45000"/>
    <s v="1112"/>
    <x v="0"/>
    <x v="1"/>
    <x v="2"/>
  </r>
  <r>
    <s v="000-45000-2005"/>
    <s v="NMA - ICB - FT &amp; FTC Staff Ers Pension"/>
    <n v="0"/>
    <n v="1570"/>
    <n v="3771"/>
    <s v="000"/>
    <s v="45000"/>
    <s v="2005"/>
    <x v="0"/>
    <x v="1"/>
    <x v="2"/>
  </r>
  <r>
    <s v="000-45000-2300"/>
    <s v="NMA - ICB - Labour Recharges (net)"/>
    <n v="80"/>
    <n v="0"/>
    <n v="0"/>
    <s v="000"/>
    <s v="45000"/>
    <s v="2300"/>
    <x v="0"/>
    <x v="1"/>
    <x v="2"/>
  </r>
  <r>
    <s v="000-45000-3202"/>
    <s v="NMA - ICB - IT Ad Hoc Support &amp; Development"/>
    <n v="150"/>
    <n v="150"/>
    <n v="150"/>
    <s v="000"/>
    <s v="45000"/>
    <s v="3202"/>
    <x v="0"/>
    <x v="1"/>
    <x v="2"/>
  </r>
  <r>
    <s v="000-45000-3601"/>
    <s v="NMA - ICB - Catering Disposables &amp; Reuseables"/>
    <n v="1653"/>
    <n v="0"/>
    <n v="579"/>
    <s v="000"/>
    <s v="45000"/>
    <s v="3601"/>
    <x v="0"/>
    <x v="1"/>
    <x v="2"/>
  </r>
  <r>
    <s v="000-45000-3602"/>
    <s v="NMA - ICB - Catering Equipment Hire"/>
    <n v="6600"/>
    <n v="3397"/>
    <n v="5039"/>
    <s v="000"/>
    <s v="45000"/>
    <s v="3602"/>
    <x v="0"/>
    <x v="1"/>
    <x v="2"/>
  </r>
  <r>
    <s v="000-45000-3609"/>
    <s v="NMA - ICB - Linen, Laundry &amp; Dry Cleaning"/>
    <n v="605"/>
    <n v="0"/>
    <n v="118"/>
    <s v="000"/>
    <s v="45000"/>
    <s v="3609"/>
    <x v="0"/>
    <x v="1"/>
    <x v="2"/>
  </r>
  <r>
    <s v="000-45000-4502"/>
    <s v="NMA - ICB - Cleaning Materials"/>
    <n v="360"/>
    <n v="0"/>
    <n v="0"/>
    <s v="000"/>
    <s v="45000"/>
    <s v="4502"/>
    <x v="0"/>
    <x v="1"/>
    <x v="2"/>
  </r>
  <r>
    <s v="000-45000-4551"/>
    <s v="NMA - ICB - Equipment Purchases &lt; 1,000"/>
    <n v="2000"/>
    <n v="0"/>
    <n v="0"/>
    <s v="000"/>
    <s v="45000"/>
    <s v="4551"/>
    <x v="0"/>
    <x v="1"/>
    <x v="2"/>
  </r>
  <r>
    <s v="000-45000-4562"/>
    <s v="NMA - ICB - Repairs &amp; Maintnance"/>
    <n v="0"/>
    <n v="0"/>
    <n v="1709"/>
    <s v="000"/>
    <s v="45000"/>
    <s v="4562"/>
    <x v="0"/>
    <x v="1"/>
    <x v="2"/>
  </r>
  <r>
    <s v="000-45000-5000"/>
    <s v="NMA - ICB - Payment Card Transaction Fees"/>
    <n v="1084"/>
    <n v="280"/>
    <n v="564"/>
    <s v="000"/>
    <s v="45000"/>
    <s v="5000"/>
    <x v="0"/>
    <x v="1"/>
    <x v="2"/>
  </r>
  <r>
    <s v="000-45000-5002"/>
    <s v="NMA - ICB - Cash Variances &amp; Chargebacks"/>
    <n v="0"/>
    <n v="0"/>
    <n v="-51"/>
    <s v="000"/>
    <s v="45000"/>
    <s v="5002"/>
    <x v="0"/>
    <x v="1"/>
    <x v="2"/>
  </r>
  <r>
    <s v="000-41000-2000"/>
    <s v="NMA - BAR - FT &amp; FTC Staff Basic Pay"/>
    <n v="214906"/>
    <n v="216314"/>
    <n v="230715"/>
    <s v="000"/>
    <s v="41000"/>
    <s v="2000"/>
    <x v="0"/>
    <x v="1"/>
    <x v="3"/>
  </r>
  <r>
    <s v="000-42000-2000"/>
    <s v="NMA - SRD - FT &amp; FTC Staff Basic Pay"/>
    <n v="558683"/>
    <n v="430579"/>
    <n v="472177"/>
    <s v="000"/>
    <s v="42000"/>
    <s v="2000"/>
    <x v="0"/>
    <x v="1"/>
    <x v="3"/>
  </r>
  <r>
    <s v="000-41000-2003"/>
    <s v="NMA - BAR - FT &amp; FTC Staff Ers NI"/>
    <n v="24815"/>
    <n v="24510"/>
    <n v="26202"/>
    <s v="000"/>
    <s v="41000"/>
    <s v="2003"/>
    <x v="0"/>
    <x v="1"/>
    <x v="3"/>
  </r>
  <r>
    <s v="000-42000-2003"/>
    <s v="NMA - SRD - FT &amp; FTC Staff Ers NI"/>
    <n v="58124"/>
    <n v="44867"/>
    <n v="46715"/>
    <s v="000"/>
    <s v="42000"/>
    <s v="2003"/>
    <x v="0"/>
    <x v="1"/>
    <x v="3"/>
  </r>
  <r>
    <s v="000-41000-2020"/>
    <s v="NMA - BAR - Casual Staff Basic Pay"/>
    <n v="1010415"/>
    <n v="649444"/>
    <n v="0"/>
    <s v="000"/>
    <s v="41000"/>
    <s v="2020"/>
    <x v="0"/>
    <x v="1"/>
    <x v="3"/>
  </r>
  <r>
    <s v="000-42000-2020"/>
    <s v="NMA - SRD - Casual Staff Basic Pay"/>
    <n v="813040"/>
    <n v="458749"/>
    <n v="2134"/>
    <s v="000"/>
    <s v="42000"/>
    <s v="2020"/>
    <x v="0"/>
    <x v="1"/>
    <x v="3"/>
  </r>
  <r>
    <s v="000-41000-2023"/>
    <s v="NMA - BAR - Casual Staff Ers NI"/>
    <n v="0"/>
    <n v="32259"/>
    <n v="-6"/>
    <s v="000"/>
    <s v="41000"/>
    <s v="2023"/>
    <x v="0"/>
    <x v="1"/>
    <x v="3"/>
  </r>
  <r>
    <s v="000-42000-2023"/>
    <s v="NMA - SRD - Casual Staff Ers NI"/>
    <n v="28600"/>
    <n v="28464"/>
    <n v="0"/>
    <s v="000"/>
    <s v="42000"/>
    <s v="2023"/>
    <x v="0"/>
    <x v="1"/>
    <x v="3"/>
  </r>
  <r>
    <s v="000-41000-1100"/>
    <s v="NMA - BAR - Food Cost"/>
    <n v="254869"/>
    <n v="219651"/>
    <n v="0"/>
    <s v="000"/>
    <s v="41000"/>
    <s v="1100"/>
    <x v="0"/>
    <x v="1"/>
    <x v="3"/>
  </r>
  <r>
    <s v="000-42000-1100"/>
    <s v="NMA - SRD - Food Cost"/>
    <n v="661937"/>
    <n v="327838"/>
    <n v="1752"/>
    <s v="000"/>
    <s v="42000"/>
    <s v="1100"/>
    <x v="0"/>
    <x v="1"/>
    <x v="3"/>
  </r>
  <r>
    <s v="000-41000-1102"/>
    <s v="NMA - BAR - Food Wastage"/>
    <n v="0"/>
    <n v="22009"/>
    <n v="0"/>
    <s v="000"/>
    <s v="41000"/>
    <s v="1102"/>
    <x v="0"/>
    <x v="1"/>
    <x v="3"/>
  </r>
  <r>
    <s v="000-42000-1102"/>
    <s v="NMA - SRD - Food Wastage"/>
    <n v="0"/>
    <n v="817"/>
    <n v="18093"/>
    <s v="000"/>
    <s v="42000"/>
    <s v="1102"/>
    <x v="0"/>
    <x v="1"/>
    <x v="3"/>
  </r>
  <r>
    <s v="000-41000-1110"/>
    <s v="NMA - BAR - Drink Cost"/>
    <n v="1512028"/>
    <n v="1016756"/>
    <n v="-1631"/>
    <s v="000"/>
    <s v="41000"/>
    <s v="1110"/>
    <x v="0"/>
    <x v="1"/>
    <x v="3"/>
  </r>
  <r>
    <s v="000-42000-1110"/>
    <s v="NMA - SRD - Drink Cost"/>
    <n v="333050"/>
    <n v="227665"/>
    <n v="0"/>
    <s v="000"/>
    <s v="42000"/>
    <s v="1110"/>
    <x v="0"/>
    <x v="1"/>
    <x v="3"/>
  </r>
  <r>
    <s v="000-41000-1112"/>
    <s v="NMA - BAR - Drink Wastage"/>
    <n v="0"/>
    <n v="13196"/>
    <n v="19926"/>
    <s v="000"/>
    <s v="41000"/>
    <s v="1112"/>
    <x v="0"/>
    <x v="1"/>
    <x v="3"/>
  </r>
  <r>
    <s v="000-42000-1120"/>
    <s v="NMA - SRD - Packaging &amp; Gifts Cost"/>
    <n v="14500"/>
    <n v="16394"/>
    <n v="5865"/>
    <s v="000"/>
    <s v="42000"/>
    <s v="1120"/>
    <x v="0"/>
    <x v="1"/>
    <x v="3"/>
  </r>
  <r>
    <s v="000-41000-1140"/>
    <s v="NMA - BAR - Hampers Cost"/>
    <n v="213444"/>
    <n v="98740"/>
    <n v="0"/>
    <s v="000"/>
    <s v="41000"/>
    <s v="1140"/>
    <x v="0"/>
    <x v="1"/>
    <x v="3"/>
  </r>
  <r>
    <s v="111-42000-1140"/>
    <s v="TM1 - SRD - Hampers Cost"/>
    <n v="0"/>
    <n v="36878"/>
    <n v="0"/>
    <s v="111"/>
    <s v="42000"/>
    <s v="1140"/>
    <x v="0"/>
    <x v="1"/>
    <x v="3"/>
  </r>
  <r>
    <s v="211-42000-1140"/>
    <s v="TT1 - SRD - Hampers Cost"/>
    <n v="0"/>
    <n v="624"/>
    <n v="0"/>
    <s v="211"/>
    <s v="42000"/>
    <s v="1140"/>
    <x v="0"/>
    <x v="1"/>
    <x v="3"/>
  </r>
  <r>
    <s v="000-42000-1151"/>
    <s v="NMA - SRD - External Caterer Cost"/>
    <n v="52500"/>
    <n v="52500"/>
    <n v="10878"/>
    <s v="000"/>
    <s v="42000"/>
    <s v="1151"/>
    <x v="0"/>
    <x v="1"/>
    <x v="3"/>
  </r>
  <r>
    <s v="000-41000-1153"/>
    <s v="NMA - BAR - Epsys Commissions Cost"/>
    <n v="6600"/>
    <n v="6600"/>
    <n v="6600"/>
    <s v="000"/>
    <s v="41000"/>
    <s v="1153"/>
    <x v="0"/>
    <x v="1"/>
    <x v="3"/>
  </r>
  <r>
    <s v="000-42000-1153"/>
    <s v="NMA - SRD - Epsys Commissions Cost"/>
    <n v="5000"/>
    <n v="5000"/>
    <n v="5000"/>
    <s v="000"/>
    <s v="42000"/>
    <s v="1153"/>
    <x v="0"/>
    <x v="1"/>
    <x v="3"/>
  </r>
  <r>
    <s v="000-41000-1160"/>
    <s v="NMA - BAR - Rebates"/>
    <n v="-40000"/>
    <n v="-25757"/>
    <n v="-7264"/>
    <s v="000"/>
    <s v="41000"/>
    <s v="1160"/>
    <x v="0"/>
    <x v="1"/>
    <x v="3"/>
  </r>
  <r>
    <s v="000-40000-1170"/>
    <s v="NMA - CAD - Apportion Cater COS"/>
    <n v="-3598368"/>
    <n v="-2426579"/>
    <n v="-49078"/>
    <s v="000"/>
    <s v="40000"/>
    <s v="1170"/>
    <x v="0"/>
    <x v="1"/>
    <x v="3"/>
  </r>
  <r>
    <s v="111-40000-1170"/>
    <s v="TM1 - CAD - Apportion Cater COS"/>
    <n v="985803"/>
    <n v="322603"/>
    <n v="15263"/>
    <s v="111"/>
    <s v="40000"/>
    <s v="1170"/>
    <x v="0"/>
    <x v="1"/>
    <x v="3"/>
  </r>
  <r>
    <s v="112-40000-1170"/>
    <s v="TM2 - CAD - Apportion Cater COS"/>
    <n v="1240355"/>
    <n v="1369797"/>
    <n v="16411"/>
    <s v="112"/>
    <s v="40000"/>
    <s v="1170"/>
    <x v="0"/>
    <x v="1"/>
    <x v="3"/>
  </r>
  <r>
    <s v="141-40000-1170"/>
    <s v="OD1 - CAD - Apportion Cater COS"/>
    <n v="331701"/>
    <n v="251235"/>
    <n v="5955"/>
    <s v="141"/>
    <s v="40000"/>
    <s v="1170"/>
    <x v="0"/>
    <x v="1"/>
    <x v="3"/>
  </r>
  <r>
    <s v="211-40000-1170"/>
    <s v="TT1 - CAD - Apportion Cater COS"/>
    <n v="110604"/>
    <n v="13470"/>
    <n v="652"/>
    <s v="211"/>
    <s v="40000"/>
    <s v="1170"/>
    <x v="0"/>
    <x v="1"/>
    <x v="3"/>
  </r>
  <r>
    <s v="212-40000-1170"/>
    <s v="TT2 - CAD - Apportion Cater COS"/>
    <n v="99337"/>
    <n v="20704"/>
    <n v="1011"/>
    <s v="212"/>
    <s v="40000"/>
    <s v="1170"/>
    <x v="0"/>
    <x v="1"/>
    <x v="3"/>
  </r>
  <r>
    <s v="213-40000-1170"/>
    <s v="TT3 - CAD - Apportion Cater COS"/>
    <n v="99337"/>
    <n v="22927"/>
    <n v="1061"/>
    <s v="213"/>
    <s v="40000"/>
    <s v="1170"/>
    <x v="0"/>
    <x v="1"/>
    <x v="3"/>
  </r>
  <r>
    <s v="214-40000-1170"/>
    <s v="TT4 - CAD - Apportion Cater COS"/>
    <n v="108715"/>
    <n v="24042"/>
    <n v="1126"/>
    <s v="214"/>
    <s v="40000"/>
    <s v="1170"/>
    <x v="0"/>
    <x v="1"/>
    <x v="3"/>
  </r>
  <r>
    <s v="215-40000-1170"/>
    <s v="TT5 - CAD - Apportion Cater COS"/>
    <n v="87286"/>
    <n v="0"/>
    <n v="1149"/>
    <s v="215"/>
    <s v="40000"/>
    <s v="1170"/>
    <x v="0"/>
    <x v="1"/>
    <x v="3"/>
  </r>
  <r>
    <s v="230-40000-1170"/>
    <s v="MDX - CAD - Apportion Cater COS"/>
    <n v="153401"/>
    <n v="59778"/>
    <n v="1426"/>
    <s v="230"/>
    <s v="40000"/>
    <s v="1170"/>
    <x v="0"/>
    <x v="1"/>
    <x v="3"/>
  </r>
  <r>
    <s v="310-40000-1170"/>
    <s v="OMG - CAD - Apportion Cater COS"/>
    <n v="47836"/>
    <n v="17988"/>
    <n v="626"/>
    <s v="310"/>
    <s v="40000"/>
    <s v="1170"/>
    <x v="0"/>
    <x v="1"/>
    <x v="3"/>
  </r>
  <r>
    <s v="501-40000-1170"/>
    <s v="HU1 - CAD - Apportion Cater COS"/>
    <n v="86758"/>
    <n v="37938"/>
    <n v="545"/>
    <s v="501"/>
    <s v="40000"/>
    <s v="1170"/>
    <x v="0"/>
    <x v="1"/>
    <x v="3"/>
  </r>
  <r>
    <s v="502-40000-1170"/>
    <s v="HU2 - CAD - Apportion Cater COS"/>
    <n v="85161"/>
    <n v="69033"/>
    <n v="542"/>
    <s v="502"/>
    <s v="40000"/>
    <s v="1170"/>
    <x v="0"/>
    <x v="1"/>
    <x v="3"/>
  </r>
  <r>
    <s v="503-40000-1170"/>
    <s v="HU3 - CAD - Apportion Cater COS"/>
    <n v="81037"/>
    <n v="56108"/>
    <n v="509"/>
    <s v="503"/>
    <s v="40000"/>
    <s v="1170"/>
    <x v="0"/>
    <x v="1"/>
    <x v="3"/>
  </r>
  <r>
    <s v="504-40000-1170"/>
    <s v="HU4 - CAD - Apportion Cater COS"/>
    <n v="81037"/>
    <n v="69698"/>
    <n v="468"/>
    <s v="504"/>
    <s v="40000"/>
    <s v="1170"/>
    <x v="0"/>
    <x v="1"/>
    <x v="3"/>
  </r>
  <r>
    <s v="505-40000-1170"/>
    <s v="HU5 - CAD - Apportion Cater COS"/>
    <n v="0"/>
    <n v="91255"/>
    <n v="2335"/>
    <s v="505"/>
    <s v="40000"/>
    <s v="1170"/>
    <x v="0"/>
    <x v="1"/>
    <x v="3"/>
  </r>
  <r>
    <s v="111-42000-1311"/>
    <s v="TM1 - SRD - Programme &amp; Scorecard Cost"/>
    <n v="4000"/>
    <n v="0"/>
    <n v="0"/>
    <s v="111"/>
    <s v="42000"/>
    <s v="1311"/>
    <x v="0"/>
    <x v="1"/>
    <x v="3"/>
  </r>
  <r>
    <s v="112-42000-1311"/>
    <s v="TM2 - SRD - Programme &amp; Scorecard Cost"/>
    <n v="4000"/>
    <n v="4000"/>
    <n v="0"/>
    <s v="112"/>
    <s v="42000"/>
    <s v="1311"/>
    <x v="0"/>
    <x v="1"/>
    <x v="3"/>
  </r>
  <r>
    <s v="141-42000-1311"/>
    <s v="OD1 - SRD - Programme &amp; Scorecard Cost"/>
    <n v="2000"/>
    <n v="0"/>
    <n v="0"/>
    <s v="141"/>
    <s v="42000"/>
    <s v="1311"/>
    <x v="0"/>
    <x v="1"/>
    <x v="3"/>
  </r>
  <r>
    <s v="503-42000-1311"/>
    <s v="HU3 - SRD - Programme &amp; Scorecard Cost"/>
    <n v="0"/>
    <n v="400"/>
    <n v="0"/>
    <s v="503"/>
    <s v="42000"/>
    <s v="1311"/>
    <x v="0"/>
    <x v="1"/>
    <x v="3"/>
  </r>
  <r>
    <s v="504-42000-1311"/>
    <s v="HU4 - SRD - Programme &amp; Scorecard Cost"/>
    <n v="0"/>
    <n v="400"/>
    <n v="0"/>
    <s v="504"/>
    <s v="42000"/>
    <s v="1311"/>
    <x v="0"/>
    <x v="1"/>
    <x v="3"/>
  </r>
  <r>
    <s v="000-41000-2005"/>
    <s v="NMA - BAR - FT &amp; FTC Staff Ers Pension"/>
    <n v="23963"/>
    <n v="24578"/>
    <n v="25770"/>
    <s v="000"/>
    <s v="41000"/>
    <s v="2005"/>
    <x v="0"/>
    <x v="1"/>
    <x v="3"/>
  </r>
  <r>
    <s v="000-42000-2005"/>
    <s v="NMA - SRD - FT &amp; FTC Staff Ers Pension"/>
    <n v="60771"/>
    <n v="50878"/>
    <n v="60227"/>
    <s v="000"/>
    <s v="42000"/>
    <s v="2005"/>
    <x v="0"/>
    <x v="1"/>
    <x v="3"/>
  </r>
  <r>
    <s v="000-41000-2025"/>
    <s v="NMA - BAR - Casual Staff Ers Pension"/>
    <n v="0"/>
    <n v="2091"/>
    <n v="0"/>
    <s v="000"/>
    <s v="41000"/>
    <s v="2025"/>
    <x v="0"/>
    <x v="1"/>
    <x v="3"/>
  </r>
  <r>
    <s v="000-42000-2025"/>
    <s v="NMA - SRD - Casual Staff Ers Pension"/>
    <n v="0"/>
    <n v="829"/>
    <n v="0"/>
    <s v="000"/>
    <s v="42000"/>
    <s v="2025"/>
    <x v="0"/>
    <x v="1"/>
    <x v="3"/>
  </r>
  <r>
    <s v="000-41000-2201"/>
    <s v="NMA - BAR - Agency Labour Catering"/>
    <n v="372000"/>
    <n v="538927"/>
    <n v="-1873"/>
    <s v="000"/>
    <s v="41000"/>
    <s v="2201"/>
    <x v="0"/>
    <x v="1"/>
    <x v="3"/>
  </r>
  <r>
    <s v="000-42000-2201"/>
    <s v="NMA - SRD - Agency Labour Catering"/>
    <n v="409000"/>
    <n v="407722"/>
    <n v="0"/>
    <s v="000"/>
    <s v="42000"/>
    <s v="2201"/>
    <x v="0"/>
    <x v="1"/>
    <x v="3"/>
  </r>
  <r>
    <s v="000-41000-2221"/>
    <s v="NMA - BAR - Stocktaking &amp; Echos"/>
    <n v="40300"/>
    <n v="52838"/>
    <n v="0"/>
    <s v="000"/>
    <s v="41000"/>
    <s v="2221"/>
    <x v="0"/>
    <x v="1"/>
    <x v="3"/>
  </r>
  <r>
    <s v="000-42000-2222"/>
    <s v="NMA - SRD - Hostesses"/>
    <n v="54000"/>
    <n v="46983"/>
    <n v="0"/>
    <s v="000"/>
    <s v="42000"/>
    <s v="2222"/>
    <x v="0"/>
    <x v="1"/>
    <x v="3"/>
  </r>
  <r>
    <s v="000-41000-2300"/>
    <s v="NMA - BAR - Labour Recharges (net)"/>
    <n v="0"/>
    <n v="-2462"/>
    <n v="0"/>
    <s v="000"/>
    <s v="41000"/>
    <s v="2300"/>
    <x v="0"/>
    <x v="1"/>
    <x v="3"/>
  </r>
  <r>
    <s v="000-42000-2300"/>
    <s v="NMA - SRD - Labour Recharges (net)"/>
    <n v="-65000"/>
    <n v="-44654"/>
    <n v="0"/>
    <s v="000"/>
    <s v="42000"/>
    <s v="2300"/>
    <x v="0"/>
    <x v="1"/>
    <x v="3"/>
  </r>
  <r>
    <s v="000-40000-2310"/>
    <s v="NMA - CAD - Apportion Match Labour"/>
    <n v="-3401655"/>
    <n v="-2805506"/>
    <n v="-619870"/>
    <s v="000"/>
    <s v="40000"/>
    <s v="2310"/>
    <x v="0"/>
    <x v="1"/>
    <x v="3"/>
  </r>
  <r>
    <s v="111-40000-2310"/>
    <s v="TM1 - CAD - Apportion Match Labour"/>
    <n v="820745"/>
    <n v="498369"/>
    <n v="192777"/>
    <s v="111"/>
    <s v="40000"/>
    <s v="2310"/>
    <x v="0"/>
    <x v="1"/>
    <x v="3"/>
  </r>
  <r>
    <s v="112-40000-2310"/>
    <s v="TM2 - CAD - Apportion Match Labour"/>
    <n v="1000798"/>
    <n v="1348262"/>
    <n v="207275"/>
    <s v="112"/>
    <s v="40000"/>
    <s v="2310"/>
    <x v="0"/>
    <x v="1"/>
    <x v="3"/>
  </r>
  <r>
    <s v="141-40000-2310"/>
    <s v="OD1 - CAD - Apportion Match Labour"/>
    <n v="261250"/>
    <n v="353004"/>
    <n v="75208"/>
    <s v="141"/>
    <s v="40000"/>
    <s v="2310"/>
    <x v="0"/>
    <x v="1"/>
    <x v="3"/>
  </r>
  <r>
    <s v="211-40000-2310"/>
    <s v="TT1 - CAD - Apportion Match Labour"/>
    <n v="136000"/>
    <n v="20811"/>
    <n v="8229"/>
    <s v="211"/>
    <s v="40000"/>
    <s v="2310"/>
    <x v="0"/>
    <x v="1"/>
    <x v="3"/>
  </r>
  <r>
    <s v="212-40000-2310"/>
    <s v="TT2 - CAD - Apportion Match Labour"/>
    <n v="123263"/>
    <n v="31988"/>
    <n v="12768"/>
    <s v="212"/>
    <s v="40000"/>
    <s v="2310"/>
    <x v="0"/>
    <x v="1"/>
    <x v="3"/>
  </r>
  <r>
    <s v="213-40000-2310"/>
    <s v="TT3 - CAD - Apportion Match Labour"/>
    <n v="123263"/>
    <n v="32214"/>
    <n v="13405"/>
    <s v="213"/>
    <s v="40000"/>
    <s v="2310"/>
    <x v="0"/>
    <x v="1"/>
    <x v="3"/>
  </r>
  <r>
    <s v="214-40000-2310"/>
    <s v="TT4 - CAD - Apportion Match Labour"/>
    <n v="132912"/>
    <n v="33781"/>
    <n v="14222"/>
    <s v="214"/>
    <s v="40000"/>
    <s v="2310"/>
    <x v="0"/>
    <x v="1"/>
    <x v="3"/>
  </r>
  <r>
    <s v="215-40000-2310"/>
    <s v="TT5 - CAD - Apportion Match Labour"/>
    <n v="106291"/>
    <n v="0"/>
    <n v="14510"/>
    <s v="215"/>
    <s v="40000"/>
    <s v="2310"/>
    <x v="0"/>
    <x v="1"/>
    <x v="3"/>
  </r>
  <r>
    <s v="230-40000-2310"/>
    <s v="MDX - CAD - Apportion Match Labour"/>
    <n v="183991"/>
    <n v="75760"/>
    <n v="18015"/>
    <s v="230"/>
    <s v="40000"/>
    <s v="2310"/>
    <x v="0"/>
    <x v="1"/>
    <x v="3"/>
  </r>
  <r>
    <s v="310-40000-2310"/>
    <s v="OMG - CAD - Apportion Match Labour"/>
    <n v="66999"/>
    <n v="47364"/>
    <n v="7905"/>
    <s v="310"/>
    <s v="40000"/>
    <s v="2310"/>
    <x v="0"/>
    <x v="1"/>
    <x v="3"/>
  </r>
  <r>
    <s v="501-40000-2310"/>
    <s v="HU1 - CAD - Apportion Match Labour"/>
    <n v="116952"/>
    <n v="53306"/>
    <n v="6880"/>
    <s v="501"/>
    <s v="40000"/>
    <s v="2310"/>
    <x v="0"/>
    <x v="1"/>
    <x v="3"/>
  </r>
  <r>
    <s v="502-40000-2310"/>
    <s v="HU2 - CAD - Apportion Match Labour"/>
    <n v="114483"/>
    <n v="96997"/>
    <n v="6846"/>
    <s v="502"/>
    <s v="40000"/>
    <s v="2310"/>
    <x v="0"/>
    <x v="1"/>
    <x v="3"/>
  </r>
  <r>
    <s v="503-40000-2310"/>
    <s v="HU3 - CAD - Apportion Match Labour"/>
    <n v="107354"/>
    <n v="55226"/>
    <n v="6430"/>
    <s v="503"/>
    <s v="40000"/>
    <s v="2310"/>
    <x v="0"/>
    <x v="1"/>
    <x v="3"/>
  </r>
  <r>
    <s v="504-40000-2310"/>
    <s v="HU4 - CAD - Apportion Match Labour"/>
    <n v="107354"/>
    <n v="68603"/>
    <n v="5911"/>
    <s v="504"/>
    <s v="40000"/>
    <s v="2310"/>
    <x v="0"/>
    <x v="1"/>
    <x v="3"/>
  </r>
  <r>
    <s v="505-40000-2310"/>
    <s v="HU5 - CAD - Apportion Match Labour"/>
    <n v="0"/>
    <n v="89821"/>
    <n v="29489"/>
    <s v="505"/>
    <s v="40000"/>
    <s v="2310"/>
    <x v="0"/>
    <x v="1"/>
    <x v="3"/>
  </r>
  <r>
    <s v="000-41000-3002"/>
    <s v="NMA - BAR - Petrol &amp; Mileage"/>
    <n v="12500"/>
    <n v="7979"/>
    <n v="0"/>
    <s v="000"/>
    <s v="41000"/>
    <s v="3002"/>
    <x v="0"/>
    <x v="1"/>
    <x v="3"/>
  </r>
  <r>
    <s v="000-42000-3002"/>
    <s v="NMA - SRD - Petrol &amp; Mileage"/>
    <n v="3400"/>
    <n v="2237"/>
    <n v="27"/>
    <s v="000"/>
    <s v="42000"/>
    <s v="3002"/>
    <x v="0"/>
    <x v="1"/>
    <x v="3"/>
  </r>
  <r>
    <s v="000-41000-3007"/>
    <s v="NMA - BAR - Rail &amp; Tube Travel"/>
    <n v="0"/>
    <n v="834"/>
    <n v="319"/>
    <s v="000"/>
    <s v="41000"/>
    <s v="3007"/>
    <x v="0"/>
    <x v="1"/>
    <x v="3"/>
  </r>
  <r>
    <s v="000-42000-3007"/>
    <s v="NMA - SRD - Rail &amp; Tube Travel"/>
    <n v="1050"/>
    <n v="5430"/>
    <n v="75"/>
    <s v="000"/>
    <s v="42000"/>
    <s v="3007"/>
    <x v="0"/>
    <x v="1"/>
    <x v="3"/>
  </r>
  <r>
    <s v="000-41000-3008"/>
    <s v="NMA - BAR - Taxis"/>
    <n v="16700"/>
    <n v="12349"/>
    <n v="224"/>
    <s v="000"/>
    <s v="41000"/>
    <s v="3008"/>
    <x v="0"/>
    <x v="1"/>
    <x v="3"/>
  </r>
  <r>
    <s v="000-42000-3008"/>
    <s v="NMA - SRD - Taxis"/>
    <n v="15700"/>
    <n v="14215"/>
    <n v="-1617"/>
    <s v="000"/>
    <s v="42000"/>
    <s v="3008"/>
    <x v="0"/>
    <x v="1"/>
    <x v="3"/>
  </r>
  <r>
    <s v="000-41000-3009"/>
    <s v="NMA - BAR - Accommodation"/>
    <n v="17650"/>
    <n v="17513"/>
    <n v="0"/>
    <s v="000"/>
    <s v="41000"/>
    <s v="3009"/>
    <x v="0"/>
    <x v="1"/>
    <x v="3"/>
  </r>
  <r>
    <s v="000-42000-3009"/>
    <s v="NMA - SRD - Accommodation"/>
    <n v="14170"/>
    <n v="24136"/>
    <n v="0"/>
    <s v="000"/>
    <s v="42000"/>
    <s v="3009"/>
    <x v="0"/>
    <x v="1"/>
    <x v="3"/>
  </r>
  <r>
    <s v="000-41000-3015"/>
    <s v="NMA - BAR - Expenses"/>
    <n v="1800"/>
    <n v="1375"/>
    <n v="372"/>
    <s v="000"/>
    <s v="41000"/>
    <s v="3015"/>
    <x v="0"/>
    <x v="1"/>
    <x v="3"/>
  </r>
  <r>
    <s v="000-42000-3015"/>
    <s v="NMA - SRD - Expenses"/>
    <n v="2300"/>
    <n v="1181"/>
    <n v="7"/>
    <s v="000"/>
    <s v="42000"/>
    <s v="3015"/>
    <x v="0"/>
    <x v="1"/>
    <x v="3"/>
  </r>
  <r>
    <s v="000-41000-3040"/>
    <s v="NMA - BAR - Entertaining Staff"/>
    <n v="0"/>
    <n v="0"/>
    <n v="26"/>
    <s v="000"/>
    <s v="41000"/>
    <s v="3040"/>
    <x v="0"/>
    <x v="1"/>
    <x v="3"/>
  </r>
  <r>
    <s v="000-42000-3040"/>
    <s v="NMA - SRD - Entertaining Staff"/>
    <n v="0"/>
    <n v="392"/>
    <n v="0"/>
    <s v="000"/>
    <s v="42000"/>
    <s v="3040"/>
    <x v="0"/>
    <x v="1"/>
    <x v="3"/>
  </r>
  <r>
    <s v="000-41000-3042"/>
    <s v="NMA - BAR - Entertaining Clients &amp; Suppliers"/>
    <n v="0"/>
    <n v="0"/>
    <n v="97"/>
    <s v="000"/>
    <s v="41000"/>
    <s v="3042"/>
    <x v="0"/>
    <x v="1"/>
    <x v="3"/>
  </r>
  <r>
    <s v="000-42000-3042"/>
    <s v="NMA - SRD - Entertaining Clients &amp; Suppliers"/>
    <n v="7000"/>
    <n v="2966"/>
    <n v="354"/>
    <s v="000"/>
    <s v="42000"/>
    <s v="3042"/>
    <x v="0"/>
    <x v="1"/>
    <x v="3"/>
  </r>
  <r>
    <s v="111-49000-3060"/>
    <s v="TM1 - CEV - Official Hospitality"/>
    <n v="24044"/>
    <n v="14538"/>
    <n v="0"/>
    <s v="111"/>
    <s v="49000"/>
    <s v="3060"/>
    <x v="0"/>
    <x v="1"/>
    <x v="3"/>
  </r>
  <r>
    <s v="112-49000-3060"/>
    <s v="TM2 - CEV - Official Hospitality"/>
    <n v="24044"/>
    <n v="26324"/>
    <n v="0"/>
    <s v="112"/>
    <s v="49000"/>
    <s v="3060"/>
    <x v="0"/>
    <x v="1"/>
    <x v="3"/>
  </r>
  <r>
    <s v="141-49000-3060"/>
    <s v="OD1 - CEV - Official Hospitality"/>
    <n v="6225"/>
    <n v="5698"/>
    <n v="0"/>
    <s v="141"/>
    <s v="49000"/>
    <s v="3060"/>
    <x v="0"/>
    <x v="1"/>
    <x v="3"/>
  </r>
  <r>
    <s v="211-49000-3060"/>
    <s v="TT1 - CEV - Official Hospitality"/>
    <n v="3064"/>
    <n v="1411"/>
    <n v="0"/>
    <s v="211"/>
    <s v="49000"/>
    <s v="3060"/>
    <x v="0"/>
    <x v="1"/>
    <x v="3"/>
  </r>
  <r>
    <s v="212-49000-3060"/>
    <s v="TT2 - CEV - Official Hospitality"/>
    <n v="3064"/>
    <n v="925"/>
    <n v="0"/>
    <s v="212"/>
    <s v="49000"/>
    <s v="3060"/>
    <x v="0"/>
    <x v="1"/>
    <x v="3"/>
  </r>
  <r>
    <s v="213-49000-3060"/>
    <s v="TT3 - CEV - Official Hospitality"/>
    <n v="3064"/>
    <n v="1664"/>
    <n v="0"/>
    <s v="213"/>
    <s v="49000"/>
    <s v="3060"/>
    <x v="0"/>
    <x v="1"/>
    <x v="3"/>
  </r>
  <r>
    <s v="214-49000-3060"/>
    <s v="TT4 - CEV - Official Hospitality"/>
    <n v="3064"/>
    <n v="1772"/>
    <n v="0"/>
    <s v="214"/>
    <s v="49000"/>
    <s v="3060"/>
    <x v="0"/>
    <x v="1"/>
    <x v="3"/>
  </r>
  <r>
    <s v="215-49000-3060"/>
    <s v="TT5 - CEV - Official Hospitality"/>
    <n v="3064"/>
    <n v="0"/>
    <n v="0"/>
    <s v="215"/>
    <s v="49000"/>
    <s v="3060"/>
    <x v="0"/>
    <x v="1"/>
    <x v="3"/>
  </r>
  <r>
    <s v="310-49000-3060"/>
    <s v="OMG - CEV - Official Hospitality"/>
    <n v="16072"/>
    <n v="5195"/>
    <n v="0"/>
    <s v="310"/>
    <s v="49000"/>
    <s v="3060"/>
    <x v="0"/>
    <x v="1"/>
    <x v="3"/>
  </r>
  <r>
    <s v="501-49000-3060"/>
    <s v="HU1 - CEV - Official Hospitality"/>
    <n v="3600"/>
    <n v="1368"/>
    <n v="0"/>
    <s v="501"/>
    <s v="49000"/>
    <s v="3060"/>
    <x v="0"/>
    <x v="1"/>
    <x v="3"/>
  </r>
  <r>
    <s v="502-49000-3060"/>
    <s v="HU2 - CEV - Official Hospitality"/>
    <n v="3600"/>
    <n v="1900"/>
    <n v="0"/>
    <s v="502"/>
    <s v="49000"/>
    <s v="3060"/>
    <x v="0"/>
    <x v="1"/>
    <x v="3"/>
  </r>
  <r>
    <s v="503-49000-3060"/>
    <s v="HU3 - CEV - Official Hospitality"/>
    <n v="3600"/>
    <n v="2330"/>
    <n v="0"/>
    <s v="503"/>
    <s v="49000"/>
    <s v="3060"/>
    <x v="0"/>
    <x v="1"/>
    <x v="3"/>
  </r>
  <r>
    <s v="504-49000-3060"/>
    <s v="HU4 - CEV - Official Hospitality"/>
    <n v="3600"/>
    <n v="2330"/>
    <n v="0"/>
    <s v="504"/>
    <s v="49000"/>
    <s v="3060"/>
    <x v="0"/>
    <x v="1"/>
    <x v="3"/>
  </r>
  <r>
    <s v="505-49000-3060"/>
    <s v="HU5 - CEV - Official Hospitality"/>
    <n v="0"/>
    <n v="2330"/>
    <n v="0"/>
    <s v="505"/>
    <s v="49000"/>
    <s v="3060"/>
    <x v="0"/>
    <x v="1"/>
    <x v="3"/>
  </r>
  <r>
    <s v="000-41000-3080"/>
    <s v="NMA - BAR - Staff Recruitment &amp; Advertising"/>
    <n v="3000"/>
    <n v="1257"/>
    <n v="360"/>
    <s v="000"/>
    <s v="41000"/>
    <s v="3080"/>
    <x v="0"/>
    <x v="1"/>
    <x v="3"/>
  </r>
  <r>
    <s v="000-42000-3080"/>
    <s v="NMA - SRD - Staff Recruitment &amp; Advertising"/>
    <n v="5000"/>
    <n v="2223"/>
    <n v="360"/>
    <s v="000"/>
    <s v="42000"/>
    <s v="3080"/>
    <x v="0"/>
    <x v="1"/>
    <x v="3"/>
  </r>
  <r>
    <s v="000-41000-3081"/>
    <s v="NMA - BAR - Staff Training"/>
    <n v="5000"/>
    <n v="1878"/>
    <n v="362"/>
    <s v="000"/>
    <s v="41000"/>
    <s v="3081"/>
    <x v="0"/>
    <x v="1"/>
    <x v="3"/>
  </r>
  <r>
    <s v="000-42000-3081"/>
    <s v="NMA - SRD - Staff Training"/>
    <n v="15000"/>
    <n v="2055"/>
    <n v="373"/>
    <s v="000"/>
    <s v="42000"/>
    <s v="3081"/>
    <x v="0"/>
    <x v="1"/>
    <x v="3"/>
  </r>
  <r>
    <s v="000-41000-3082"/>
    <s v="NMA - BAR - Staff Uniforms"/>
    <n v="40000"/>
    <n v="5178"/>
    <n v="2250"/>
    <s v="000"/>
    <s v="41000"/>
    <s v="3082"/>
    <x v="0"/>
    <x v="1"/>
    <x v="3"/>
  </r>
  <r>
    <s v="000-42000-3082"/>
    <s v="NMA - SRD - Staff Uniforms"/>
    <n v="40000"/>
    <n v="5657"/>
    <n v="2451"/>
    <s v="000"/>
    <s v="42000"/>
    <s v="3082"/>
    <x v="0"/>
    <x v="1"/>
    <x v="3"/>
  </r>
  <r>
    <s v="000-41000-3100"/>
    <s v="NMA - BAR - Printing General"/>
    <n v="25000"/>
    <n v="10851"/>
    <n v="0"/>
    <s v="000"/>
    <s v="41000"/>
    <s v="3100"/>
    <x v="0"/>
    <x v="1"/>
    <x v="3"/>
  </r>
  <r>
    <s v="000-42000-3100"/>
    <s v="NMA - SRD - Printing General"/>
    <n v="1000"/>
    <n v="11353"/>
    <n v="4380"/>
    <s v="000"/>
    <s v="42000"/>
    <s v="3100"/>
    <x v="0"/>
    <x v="1"/>
    <x v="3"/>
  </r>
  <r>
    <s v="000-41000-3110"/>
    <s v="NMA - BAR - Stationery"/>
    <n v="1500"/>
    <n v="1260"/>
    <n v="0"/>
    <s v="000"/>
    <s v="41000"/>
    <s v="3110"/>
    <x v="0"/>
    <x v="1"/>
    <x v="3"/>
  </r>
  <r>
    <s v="000-41000-3202"/>
    <s v="NMA - BAR - IT Ad Hoc Support &amp; Development"/>
    <n v="40000"/>
    <n v="53115"/>
    <n v="40000"/>
    <s v="000"/>
    <s v="41000"/>
    <s v="3202"/>
    <x v="0"/>
    <x v="1"/>
    <x v="3"/>
  </r>
  <r>
    <s v="000-42000-3202"/>
    <s v="NMA - SRD - IT Ad Hoc Support &amp; Development"/>
    <n v="8500"/>
    <n v="8571"/>
    <n v="8500"/>
    <s v="000"/>
    <s v="42000"/>
    <s v="3202"/>
    <x v="0"/>
    <x v="1"/>
    <x v="3"/>
  </r>
  <r>
    <s v="000-41000-3230"/>
    <s v="NMA - BAR - Telephones"/>
    <n v="0"/>
    <n v="169"/>
    <n v="0"/>
    <s v="000"/>
    <s v="41000"/>
    <s v="3230"/>
    <x v="0"/>
    <x v="1"/>
    <x v="3"/>
  </r>
  <r>
    <s v="000-42000-3230"/>
    <s v="NMA - SRD - Telephones"/>
    <n v="0"/>
    <n v="54"/>
    <n v="48"/>
    <s v="000"/>
    <s v="42000"/>
    <s v="3230"/>
    <x v="0"/>
    <x v="1"/>
    <x v="3"/>
  </r>
  <r>
    <s v="000-42000-3313"/>
    <s v="NMA - SRD - Debentures Administration"/>
    <n v="15000"/>
    <n v="15244"/>
    <n v="287"/>
    <s v="000"/>
    <s v="42000"/>
    <s v="3313"/>
    <x v="0"/>
    <x v="1"/>
    <x v="3"/>
  </r>
  <r>
    <s v="000-42000-3314"/>
    <s v="NMA - SRD - Debentures Events"/>
    <n v="15000"/>
    <n v="15000"/>
    <n v="2500"/>
    <s v="000"/>
    <s v="42000"/>
    <s v="3314"/>
    <x v="0"/>
    <x v="1"/>
    <x v="3"/>
  </r>
  <r>
    <s v="000-42000-3315"/>
    <s v="NMA - SRD - Debentures Marketing"/>
    <n v="0"/>
    <n v="34"/>
    <n v="14517"/>
    <s v="000"/>
    <s v="42000"/>
    <s v="3315"/>
    <x v="0"/>
    <x v="1"/>
    <x v="3"/>
  </r>
  <r>
    <s v="000-41000-3403"/>
    <s v="NMA - BAR - Legal Licences"/>
    <n v="5500"/>
    <n v="4350"/>
    <n v="1750"/>
    <s v="000"/>
    <s v="41000"/>
    <s v="3403"/>
    <x v="0"/>
    <x v="1"/>
    <x v="3"/>
  </r>
  <r>
    <s v="000-42000-3403"/>
    <s v="NMA - SRD - Legal Licences"/>
    <n v="12500"/>
    <n v="9053"/>
    <n v="700"/>
    <s v="000"/>
    <s v="42000"/>
    <s v="3403"/>
    <x v="0"/>
    <x v="1"/>
    <x v="3"/>
  </r>
  <r>
    <s v="000-42000-3439"/>
    <s v="NMA - SRD - Pro Fees Other Consultancy"/>
    <n v="5000"/>
    <n v="1400"/>
    <n v="500"/>
    <s v="000"/>
    <s v="42000"/>
    <s v="3439"/>
    <x v="0"/>
    <x v="1"/>
    <x v="3"/>
  </r>
  <r>
    <s v="000-41000-3600"/>
    <s v="NMA - BAR - Catering Service Cost"/>
    <n v="38500"/>
    <n v="33497"/>
    <n v="0"/>
    <s v="000"/>
    <s v="41000"/>
    <s v="3600"/>
    <x v="0"/>
    <x v="1"/>
    <x v="3"/>
  </r>
  <r>
    <s v="000-42000-3600"/>
    <s v="NMA - SRD - Catering Service Cost"/>
    <n v="24000"/>
    <n v="19018"/>
    <n v="674"/>
    <s v="000"/>
    <s v="42000"/>
    <s v="3600"/>
    <x v="0"/>
    <x v="1"/>
    <x v="3"/>
  </r>
  <r>
    <s v="000-41000-3601"/>
    <s v="NMA - BAR - Catering Disposables &amp; Reuseables"/>
    <n v="150000"/>
    <n v="168598"/>
    <n v="2341"/>
    <s v="000"/>
    <s v="41000"/>
    <s v="3601"/>
    <x v="0"/>
    <x v="1"/>
    <x v="3"/>
  </r>
  <r>
    <s v="000-42000-3601"/>
    <s v="NMA - SRD - Catering Disposables &amp; Reuseables"/>
    <n v="34000"/>
    <n v="11078"/>
    <n v="0"/>
    <s v="000"/>
    <s v="42000"/>
    <s v="3601"/>
    <x v="0"/>
    <x v="1"/>
    <x v="3"/>
  </r>
  <r>
    <s v="000-41000-3602"/>
    <s v="NMA - BAR - Catering Equipment Hire"/>
    <n v="39000"/>
    <n v="43423"/>
    <n v="1444"/>
    <s v="000"/>
    <s v="41000"/>
    <s v="3602"/>
    <x v="0"/>
    <x v="1"/>
    <x v="3"/>
  </r>
  <r>
    <s v="000-42000-3602"/>
    <s v="NMA - SRD - Catering Equipment Hire"/>
    <n v="28000"/>
    <n v="22910"/>
    <n v="0"/>
    <s v="000"/>
    <s v="42000"/>
    <s v="3602"/>
    <x v="0"/>
    <x v="1"/>
    <x v="3"/>
  </r>
  <r>
    <s v="000-41000-3603"/>
    <s v="NMA - BAR - Catering Equipment Losses"/>
    <n v="0"/>
    <n v="20"/>
    <n v="0"/>
    <s v="000"/>
    <s v="41000"/>
    <s v="3603"/>
    <x v="0"/>
    <x v="1"/>
    <x v="3"/>
  </r>
  <r>
    <s v="000-42000-3604"/>
    <s v="NMA - SRD - Theming &amp; Flowers"/>
    <n v="31000"/>
    <n v="51983"/>
    <n v="0"/>
    <s v="000"/>
    <s v="42000"/>
    <s v="3604"/>
    <x v="0"/>
    <x v="1"/>
    <x v="3"/>
  </r>
  <r>
    <s v="000-41000-3605"/>
    <s v="NMA - BAR - Menu Tastings"/>
    <n v="1000"/>
    <n v="1062"/>
    <n v="0"/>
    <s v="000"/>
    <s v="41000"/>
    <s v="3605"/>
    <x v="0"/>
    <x v="1"/>
    <x v="3"/>
  </r>
  <r>
    <s v="000-42000-3605"/>
    <s v="NMA - SRD - Menu Tastings"/>
    <n v="20000"/>
    <n v="5830"/>
    <n v="10774"/>
    <s v="000"/>
    <s v="42000"/>
    <s v="3605"/>
    <x v="0"/>
    <x v="1"/>
    <x v="3"/>
  </r>
  <r>
    <s v="000-41000-3607"/>
    <s v="NMA - BAR - Temporary Catering Structures"/>
    <n v="99000"/>
    <n v="92500"/>
    <n v="78282"/>
    <s v="000"/>
    <s v="41000"/>
    <s v="3607"/>
    <x v="0"/>
    <x v="1"/>
    <x v="3"/>
  </r>
  <r>
    <s v="000-41000-3609"/>
    <s v="NMA - BAR - Linen, Laundry &amp; Dry Cleaning"/>
    <n v="31000"/>
    <n v="23151"/>
    <n v="0"/>
    <s v="000"/>
    <s v="41000"/>
    <s v="3609"/>
    <x v="0"/>
    <x v="1"/>
    <x v="3"/>
  </r>
  <r>
    <s v="000-42000-3609"/>
    <s v="NMA - SRD - Linen, Laundry &amp; Dry Cleaning"/>
    <n v="34500"/>
    <n v="27790"/>
    <n v="0"/>
    <s v="000"/>
    <s v="42000"/>
    <s v="3609"/>
    <x v="0"/>
    <x v="1"/>
    <x v="3"/>
  </r>
  <r>
    <s v="111-49000-3700"/>
    <s v="TM1 - CEV - Catering Official Guests"/>
    <n v="7500"/>
    <n v="3219"/>
    <n v="0"/>
    <s v="111"/>
    <s v="49000"/>
    <s v="3700"/>
    <x v="0"/>
    <x v="1"/>
    <x v="3"/>
  </r>
  <r>
    <s v="112-49000-3700"/>
    <s v="TM2 - CEV - Catering Official Guests"/>
    <n v="7500"/>
    <n v="6951"/>
    <n v="0"/>
    <s v="112"/>
    <s v="49000"/>
    <s v="3700"/>
    <x v="0"/>
    <x v="1"/>
    <x v="3"/>
  </r>
  <r>
    <s v="141-49000-3700"/>
    <s v="OD1 - CEV - Catering Official Guests"/>
    <n v="1875"/>
    <n v="3940"/>
    <n v="0"/>
    <s v="141"/>
    <s v="49000"/>
    <s v="3700"/>
    <x v="0"/>
    <x v="1"/>
    <x v="3"/>
  </r>
  <r>
    <s v="310-49000-3700"/>
    <s v="OMG - CEV - Catering Official Guests"/>
    <n v="14686"/>
    <n v="3842"/>
    <n v="160"/>
    <s v="310"/>
    <s v="49000"/>
    <s v="3700"/>
    <x v="0"/>
    <x v="1"/>
    <x v="3"/>
  </r>
  <r>
    <s v="111-49000-3701"/>
    <s v="TM1 - CEV - Catering Players &amp; Umpires"/>
    <n v="17570"/>
    <n v="22816"/>
    <n v="0"/>
    <s v="111"/>
    <s v="49000"/>
    <s v="3701"/>
    <x v="0"/>
    <x v="1"/>
    <x v="3"/>
  </r>
  <r>
    <s v="112-49000-3701"/>
    <s v="TM2 - CEV - Catering Players &amp; Umpires"/>
    <n v="17570"/>
    <n v="8960"/>
    <n v="0"/>
    <s v="112"/>
    <s v="49000"/>
    <s v="3701"/>
    <x v="0"/>
    <x v="1"/>
    <x v="3"/>
  </r>
  <r>
    <s v="141-49000-3701"/>
    <s v="OD1 - CEV - Catering Players &amp; Umpires"/>
    <n v="5080"/>
    <n v="3337"/>
    <n v="0"/>
    <s v="141"/>
    <s v="49000"/>
    <s v="3701"/>
    <x v="0"/>
    <x v="1"/>
    <x v="3"/>
  </r>
  <r>
    <s v="310-49000-3701"/>
    <s v="OMG - CEV - Catering Players &amp; Umpires"/>
    <n v="22750"/>
    <n v="3373"/>
    <n v="5475"/>
    <s v="310"/>
    <s v="49000"/>
    <s v="3701"/>
    <x v="0"/>
    <x v="1"/>
    <x v="3"/>
  </r>
  <r>
    <s v="501-49000-3701"/>
    <s v="HU1 - CEV - Catering Players &amp; Umpires"/>
    <n v="1050"/>
    <n v="0"/>
    <n v="0"/>
    <s v="501"/>
    <s v="49000"/>
    <s v="3701"/>
    <x v="0"/>
    <x v="1"/>
    <x v="3"/>
  </r>
  <r>
    <s v="502-49000-3701"/>
    <s v="HU2 - CEV - Catering Players &amp; Umpires"/>
    <n v="1050"/>
    <n v="0"/>
    <n v="0"/>
    <s v="502"/>
    <s v="49000"/>
    <s v="3701"/>
    <x v="0"/>
    <x v="1"/>
    <x v="3"/>
  </r>
  <r>
    <s v="503-49000-3701"/>
    <s v="HU3 - CEV - Catering Players &amp; Umpires"/>
    <n v="1050"/>
    <n v="0"/>
    <n v="0"/>
    <s v="503"/>
    <s v="49000"/>
    <s v="3701"/>
    <x v="0"/>
    <x v="1"/>
    <x v="3"/>
  </r>
  <r>
    <s v="504-49000-3701"/>
    <s v="HU4 - CEV - Catering Players &amp; Umpires"/>
    <n v="1050"/>
    <n v="0"/>
    <n v="0"/>
    <s v="504"/>
    <s v="49000"/>
    <s v="3701"/>
    <x v="0"/>
    <x v="1"/>
    <x v="3"/>
  </r>
  <r>
    <s v="111-48000-3703"/>
    <s v="TM1 - CAN - Staff Feeding Matches"/>
    <n v="143871"/>
    <n v="104363"/>
    <n v="0"/>
    <s v="111"/>
    <s v="48000"/>
    <s v="3703"/>
    <x v="0"/>
    <x v="1"/>
    <x v="3"/>
  </r>
  <r>
    <s v="112-48000-3703"/>
    <s v="TM2 - CAN - Staff Feeding Matches"/>
    <n v="150681"/>
    <n v="133574"/>
    <n v="0"/>
    <s v="112"/>
    <s v="48000"/>
    <s v="3703"/>
    <x v="0"/>
    <x v="1"/>
    <x v="3"/>
  </r>
  <r>
    <s v="141-48000-3703"/>
    <s v="OD1 - CAN - Staff Feeding Matches"/>
    <n v="38088"/>
    <n v="45881"/>
    <n v="0"/>
    <s v="141"/>
    <s v="48000"/>
    <s v="3703"/>
    <x v="0"/>
    <x v="1"/>
    <x v="3"/>
  </r>
  <r>
    <s v="211-48000-3703"/>
    <s v="TT1 - CAN - Staff Feeding Matches"/>
    <n v="10105"/>
    <n v="16000"/>
    <n v="0"/>
    <s v="211"/>
    <s v="48000"/>
    <s v="3703"/>
    <x v="0"/>
    <x v="1"/>
    <x v="3"/>
  </r>
  <r>
    <s v="212-48000-3703"/>
    <s v="TT2 - CAN - Staff Feeding Matches"/>
    <n v="10105"/>
    <n v="12000"/>
    <n v="0"/>
    <s v="212"/>
    <s v="48000"/>
    <s v="3703"/>
    <x v="0"/>
    <x v="1"/>
    <x v="3"/>
  </r>
  <r>
    <s v="213-48000-3703"/>
    <s v="TT3 - CAN - Staff Feeding Matches"/>
    <n v="10105"/>
    <n v="10000"/>
    <n v="0"/>
    <s v="213"/>
    <s v="48000"/>
    <s v="3703"/>
    <x v="0"/>
    <x v="1"/>
    <x v="3"/>
  </r>
  <r>
    <s v="214-48000-3703"/>
    <s v="TT4 - CAN - Staff Feeding Matches"/>
    <n v="10105"/>
    <n v="11000"/>
    <n v="0"/>
    <s v="214"/>
    <s v="48000"/>
    <s v="3703"/>
    <x v="0"/>
    <x v="1"/>
    <x v="3"/>
  </r>
  <r>
    <s v="215-48000-3703"/>
    <s v="TT5 - CAN - Staff Feeding Matches"/>
    <n v="10105"/>
    <n v="0"/>
    <n v="0"/>
    <s v="215"/>
    <s v="48000"/>
    <s v="3703"/>
    <x v="0"/>
    <x v="1"/>
    <x v="3"/>
  </r>
  <r>
    <s v="230-48000-3703"/>
    <s v="MDX - CAN - Staff Feeding Matches"/>
    <n v="0"/>
    <n v="13966"/>
    <n v="0"/>
    <s v="230"/>
    <s v="48000"/>
    <s v="3703"/>
    <x v="0"/>
    <x v="1"/>
    <x v="3"/>
  </r>
  <r>
    <s v="310-48000-3703"/>
    <s v="OMG - CAN - Staff Feeding Matches"/>
    <n v="0"/>
    <n v="8200"/>
    <n v="0"/>
    <s v="310"/>
    <s v="48000"/>
    <s v="3703"/>
    <x v="0"/>
    <x v="1"/>
    <x v="3"/>
  </r>
  <r>
    <s v="501-48000-3703"/>
    <s v="HU1 - CAN - Staff Feeding Matches"/>
    <n v="10712"/>
    <n v="16000"/>
    <n v="0"/>
    <s v="501"/>
    <s v="48000"/>
    <s v="3703"/>
    <x v="0"/>
    <x v="1"/>
    <x v="3"/>
  </r>
  <r>
    <s v="502-48000-3703"/>
    <s v="HU2 - CAN - Staff Feeding Matches"/>
    <n v="10712"/>
    <n v="16000"/>
    <n v="0"/>
    <s v="502"/>
    <s v="48000"/>
    <s v="3703"/>
    <x v="0"/>
    <x v="1"/>
    <x v="3"/>
  </r>
  <r>
    <s v="503-48000-3703"/>
    <s v="HU3 - CAN - Staff Feeding Matches"/>
    <n v="10712"/>
    <n v="15000"/>
    <n v="0"/>
    <s v="503"/>
    <s v="48000"/>
    <s v="3703"/>
    <x v="0"/>
    <x v="1"/>
    <x v="3"/>
  </r>
  <r>
    <s v="504-48000-3703"/>
    <s v="HU4 - CAN - Staff Feeding Matches"/>
    <n v="10712"/>
    <n v="15000"/>
    <n v="0"/>
    <s v="504"/>
    <s v="48000"/>
    <s v="3703"/>
    <x v="0"/>
    <x v="1"/>
    <x v="3"/>
  </r>
  <r>
    <s v="505-48000-3703"/>
    <s v="HU5 - CAN - Staff Feeding Matches"/>
    <n v="0"/>
    <n v="16000"/>
    <n v="0"/>
    <s v="505"/>
    <s v="48000"/>
    <s v="3703"/>
    <x v="0"/>
    <x v="1"/>
    <x v="3"/>
  </r>
  <r>
    <s v="000-40000-3800"/>
    <s v="NMA - CAD - Apportion Match Overheads"/>
    <n v="-1508409"/>
    <n v="-1217423"/>
    <n v="-303592"/>
    <s v="000"/>
    <s v="40000"/>
    <s v="3800"/>
    <x v="0"/>
    <x v="1"/>
    <x v="3"/>
  </r>
  <r>
    <s v="111-40000-3800"/>
    <s v="TM1 - CAD - Apportion Match Overheads"/>
    <n v="416627"/>
    <n v="200839"/>
    <n v="80301"/>
    <s v="111"/>
    <s v="40000"/>
    <s v="3800"/>
    <x v="0"/>
    <x v="1"/>
    <x v="3"/>
  </r>
  <r>
    <s v="112-40000-3800"/>
    <s v="TM2 - CAD - Apportion Match Overheads"/>
    <n v="481302"/>
    <n v="489893"/>
    <n v="83683"/>
    <s v="112"/>
    <s v="40000"/>
    <s v="3800"/>
    <x v="0"/>
    <x v="1"/>
    <x v="3"/>
  </r>
  <r>
    <s v="141-40000-3800"/>
    <s v="OD1 - CAD - Apportion Match Overheads"/>
    <n v="188760"/>
    <n v="237922"/>
    <n v="26377"/>
    <s v="141"/>
    <s v="40000"/>
    <s v="3800"/>
    <x v="0"/>
    <x v="1"/>
    <x v="3"/>
  </r>
  <r>
    <s v="211-40000-3800"/>
    <s v="TT1 - CAD - Apportion Match Overheads"/>
    <n v="43477"/>
    <n v="8382"/>
    <n v="1919"/>
    <s v="211"/>
    <s v="40000"/>
    <s v="3800"/>
    <x v="0"/>
    <x v="1"/>
    <x v="3"/>
  </r>
  <r>
    <s v="212-40000-3800"/>
    <s v="TT2 - CAD - Apportion Match Overheads"/>
    <n v="41530"/>
    <n v="12883"/>
    <n v="11812"/>
    <s v="212"/>
    <s v="40000"/>
    <s v="3800"/>
    <x v="0"/>
    <x v="1"/>
    <x v="3"/>
  </r>
  <r>
    <s v="213-40000-3800"/>
    <s v="TT3 - CAD - Apportion Match Overheads"/>
    <n v="41530"/>
    <n v="21712"/>
    <n v="11960"/>
    <s v="213"/>
    <s v="40000"/>
    <s v="3800"/>
    <x v="0"/>
    <x v="1"/>
    <x v="3"/>
  </r>
  <r>
    <s v="214-40000-3800"/>
    <s v="TT4 - CAD - Apportion Match Overheads"/>
    <n v="43094"/>
    <n v="22768"/>
    <n v="12151"/>
    <s v="214"/>
    <s v="40000"/>
    <s v="3800"/>
    <x v="0"/>
    <x v="1"/>
    <x v="3"/>
  </r>
  <r>
    <s v="215-40000-3800"/>
    <s v="TT5 - CAD - Apportion Match Overheads"/>
    <n v="38367"/>
    <n v="0"/>
    <n v="12218"/>
    <s v="215"/>
    <s v="40000"/>
    <s v="3800"/>
    <x v="0"/>
    <x v="1"/>
    <x v="3"/>
  </r>
  <r>
    <s v="230-40000-3800"/>
    <s v="MDX - CAD - Apportion Match Overheads"/>
    <n v="44792"/>
    <n v="25433"/>
    <n v="4202"/>
    <s v="230"/>
    <s v="40000"/>
    <s v="3800"/>
    <x v="0"/>
    <x v="1"/>
    <x v="3"/>
  </r>
  <r>
    <s v="310-40000-3800"/>
    <s v="OMG - CAD - Apportion Match Overheads"/>
    <n v="12024"/>
    <n v="18659"/>
    <n v="1844"/>
    <s v="310"/>
    <s v="40000"/>
    <s v="3800"/>
    <x v="0"/>
    <x v="1"/>
    <x v="3"/>
  </r>
  <r>
    <s v="501-40000-3800"/>
    <s v="HU1 - CAD - Apportion Match Overheads"/>
    <n v="39483"/>
    <n v="35928"/>
    <n v="10438"/>
    <s v="501"/>
    <s v="40000"/>
    <s v="3800"/>
    <x v="0"/>
    <x v="1"/>
    <x v="3"/>
  </r>
  <r>
    <s v="502-40000-3800"/>
    <s v="HU2 - CAD - Apportion Match Overheads"/>
    <n v="40643"/>
    <n v="65375"/>
    <n v="10430"/>
    <s v="502"/>
    <s v="40000"/>
    <s v="3800"/>
    <x v="0"/>
    <x v="1"/>
    <x v="3"/>
  </r>
  <r>
    <s v="503-40000-3800"/>
    <s v="HU3 - CAD - Apportion Match Overheads"/>
    <n v="37640"/>
    <n v="20067"/>
    <n v="10333"/>
    <s v="503"/>
    <s v="40000"/>
    <s v="3800"/>
    <x v="0"/>
    <x v="1"/>
    <x v="3"/>
  </r>
  <r>
    <s v="504-40000-3800"/>
    <s v="HU4 - CAD - Apportion Match Overheads"/>
    <n v="39140"/>
    <n v="24927"/>
    <n v="10212"/>
    <s v="504"/>
    <s v="40000"/>
    <s v="3800"/>
    <x v="0"/>
    <x v="1"/>
    <x v="3"/>
  </r>
  <r>
    <s v="505-40000-3800"/>
    <s v="HU5 - CAD - Apportion Match Overheads"/>
    <n v="0"/>
    <n v="32636"/>
    <n v="15712"/>
    <s v="505"/>
    <s v="40000"/>
    <s v="3800"/>
    <x v="0"/>
    <x v="1"/>
    <x v="3"/>
  </r>
  <r>
    <s v="000-42000-4500"/>
    <s v="NMA - SRD - Cleaning Carpets, Windows &amp; External"/>
    <n v="16000"/>
    <n v="7500"/>
    <n v="0"/>
    <s v="000"/>
    <s v="42000"/>
    <s v="4500"/>
    <x v="0"/>
    <x v="1"/>
    <x v="3"/>
  </r>
  <r>
    <s v="000-41000-4502"/>
    <s v="NMA - BAR - Cleaning Materials"/>
    <n v="22500"/>
    <n v="15770"/>
    <n v="0"/>
    <s v="000"/>
    <s v="41000"/>
    <s v="4502"/>
    <x v="0"/>
    <x v="1"/>
    <x v="3"/>
  </r>
  <r>
    <s v="000-42000-4502"/>
    <s v="NMA - SRD - Cleaning Materials"/>
    <n v="29713"/>
    <n v="25081"/>
    <n v="0"/>
    <s v="000"/>
    <s v="42000"/>
    <s v="4502"/>
    <x v="0"/>
    <x v="1"/>
    <x v="3"/>
  </r>
  <r>
    <s v="000-41000-4551"/>
    <s v="NMA - BAR - Equipment Purchases &lt; 1,000"/>
    <n v="10000"/>
    <n v="4927"/>
    <n v="0"/>
    <s v="000"/>
    <s v="41000"/>
    <s v="4551"/>
    <x v="0"/>
    <x v="1"/>
    <x v="3"/>
  </r>
  <r>
    <s v="000-42000-4551"/>
    <s v="NMA - SRD - Equipment Purchases &lt; 1,000"/>
    <n v="49000"/>
    <n v="96729"/>
    <n v="0"/>
    <s v="000"/>
    <s v="42000"/>
    <s v="4551"/>
    <x v="0"/>
    <x v="1"/>
    <x v="3"/>
  </r>
  <r>
    <s v="000-41000-4562"/>
    <s v="NMA - BAR - Repairs &amp; Maintenance"/>
    <n v="10000"/>
    <n v="20052"/>
    <n v="2434"/>
    <s v="000"/>
    <s v="41000"/>
    <s v="4562"/>
    <x v="0"/>
    <x v="1"/>
    <x v="3"/>
  </r>
  <r>
    <s v="000-42000-4562"/>
    <s v="NMA - SRD - Repairs &amp; Maintenance"/>
    <n v="2000"/>
    <n v="4750"/>
    <n v="1925"/>
    <s v="000"/>
    <s v="42000"/>
    <s v="4562"/>
    <x v="0"/>
    <x v="1"/>
    <x v="3"/>
  </r>
  <r>
    <s v="000-42000-4650"/>
    <s v="NMA - SRD - Projects (Non Estates) Rev Exp"/>
    <n v="51583"/>
    <n v="2538"/>
    <n v="625"/>
    <s v="000"/>
    <s v="42000"/>
    <s v="4650"/>
    <x v="0"/>
    <x v="1"/>
    <x v="3"/>
  </r>
  <r>
    <s v="000-42000-4700"/>
    <s v="NMA - SRD - Internal Catering/Overhead Recharges"/>
    <n v="0"/>
    <n v="0"/>
    <n v="32"/>
    <s v="000"/>
    <s v="42000"/>
    <s v="4700"/>
    <x v="0"/>
    <x v="1"/>
    <x v="3"/>
  </r>
  <r>
    <s v="000-41000-5000"/>
    <s v="NMA - BAR - Payment Card Transaction Fees"/>
    <n v="113472"/>
    <n v="89358"/>
    <n v="29160"/>
    <s v="000"/>
    <s v="41000"/>
    <s v="5000"/>
    <x v="0"/>
    <x v="1"/>
    <x v="3"/>
  </r>
  <r>
    <s v="000-42000-5000"/>
    <s v="NMA - SRD - Payment Card Transaction Fees"/>
    <n v="8347"/>
    <n v="9738"/>
    <n v="8534"/>
    <s v="000"/>
    <s v="42000"/>
    <s v="5000"/>
    <x v="0"/>
    <x v="1"/>
    <x v="3"/>
  </r>
  <r>
    <s v="000-41000-5002"/>
    <s v="NMA - BAR - Cash Variances &amp; Chargebacks"/>
    <n v="0"/>
    <n v="2"/>
    <n v="0"/>
    <s v="000"/>
    <s v="41000"/>
    <s v="5002"/>
    <x v="0"/>
    <x v="1"/>
    <x v="3"/>
  </r>
  <r>
    <s v="000-40000-5100"/>
    <s v="NMA - CAD - Apportion Match Charges"/>
    <n v="-131820"/>
    <n v="-77573"/>
    <n v="-44527"/>
    <s v="000"/>
    <s v="40000"/>
    <s v="5100"/>
    <x v="0"/>
    <x v="1"/>
    <x v="3"/>
  </r>
  <r>
    <s v="111-40000-5100"/>
    <s v="TM1 - CAD - Apportion Match Charges"/>
    <n v="33955"/>
    <n v="5964"/>
    <n v="13848"/>
    <s v="111"/>
    <s v="40000"/>
    <s v="5100"/>
    <x v="0"/>
    <x v="1"/>
    <x v="3"/>
  </r>
  <r>
    <s v="112-40000-5100"/>
    <s v="TM2 - CAD - Apportion Match Charges"/>
    <n v="45073"/>
    <n v="37145"/>
    <n v="14889"/>
    <s v="112"/>
    <s v="40000"/>
    <s v="5100"/>
    <x v="0"/>
    <x v="1"/>
    <x v="3"/>
  </r>
  <r>
    <s v="141-40000-5100"/>
    <s v="OD1 - CAD - Apportion Match Charges"/>
    <n v="10722"/>
    <n v="9515"/>
    <n v="5402"/>
    <s v="141"/>
    <s v="40000"/>
    <s v="5100"/>
    <x v="0"/>
    <x v="1"/>
    <x v="3"/>
  </r>
  <r>
    <s v="211-40000-5100"/>
    <s v="TT1 - CAD - Apportion Match Charges"/>
    <n v="4857"/>
    <n v="249"/>
    <n v="591"/>
    <s v="211"/>
    <s v="40000"/>
    <s v="5100"/>
    <x v="0"/>
    <x v="1"/>
    <x v="3"/>
  </r>
  <r>
    <s v="212-40000-5100"/>
    <s v="TT2 - CAD - Apportion Match Charges"/>
    <n v="4209"/>
    <n v="382"/>
    <n v="917"/>
    <s v="212"/>
    <s v="40000"/>
    <s v="5100"/>
    <x v="0"/>
    <x v="1"/>
    <x v="3"/>
  </r>
  <r>
    <s v="213-40000-5100"/>
    <s v="TT3 - CAD - Apportion Match Charges"/>
    <n v="4209"/>
    <n v="868"/>
    <n v="963"/>
    <s v="213"/>
    <s v="40000"/>
    <s v="5100"/>
    <x v="0"/>
    <x v="1"/>
    <x v="3"/>
  </r>
  <r>
    <s v="214-40000-5100"/>
    <s v="TT4 - CAD - Apportion Match Charges"/>
    <n v="4831"/>
    <n v="911"/>
    <n v="1022"/>
    <s v="214"/>
    <s v="40000"/>
    <s v="5100"/>
    <x v="0"/>
    <x v="1"/>
    <x v="3"/>
  </r>
  <r>
    <s v="215-40000-5100"/>
    <s v="TT5 - CAD - Apportion Match Charges"/>
    <n v="3639"/>
    <n v="0"/>
    <n v="1042"/>
    <s v="215"/>
    <s v="40000"/>
    <s v="5100"/>
    <x v="0"/>
    <x v="1"/>
    <x v="3"/>
  </r>
  <r>
    <s v="230-40000-5100"/>
    <s v="MDX - CAD - Apportion Match Charges"/>
    <n v="5992"/>
    <n v="7830"/>
    <n v="1294"/>
    <s v="230"/>
    <s v="40000"/>
    <s v="5100"/>
    <x v="0"/>
    <x v="1"/>
    <x v="3"/>
  </r>
  <r>
    <s v="310-40000-5100"/>
    <s v="OMG - CAD - Apportion Match Charges"/>
    <n v="1998"/>
    <n v="4773"/>
    <n v="568"/>
    <s v="310"/>
    <s v="40000"/>
    <s v="5100"/>
    <x v="0"/>
    <x v="1"/>
    <x v="3"/>
  </r>
  <r>
    <s v="501-40000-5100"/>
    <s v="HU1 - CAD - Apportion Match Charges"/>
    <n v="3040"/>
    <n v="1437"/>
    <n v="494"/>
    <s v="501"/>
    <s v="40000"/>
    <s v="5100"/>
    <x v="0"/>
    <x v="1"/>
    <x v="3"/>
  </r>
  <r>
    <s v="502-40000-5100"/>
    <s v="HU2 - CAD - Apportion Match Charges"/>
    <n v="3029"/>
    <n v="2614"/>
    <n v="492"/>
    <s v="502"/>
    <s v="40000"/>
    <s v="5100"/>
    <x v="0"/>
    <x v="1"/>
    <x v="3"/>
  </r>
  <r>
    <s v="503-40000-5100"/>
    <s v="HU3 - CAD - Apportion Match Charges"/>
    <n v="3133"/>
    <n v="1521"/>
    <n v="462"/>
    <s v="503"/>
    <s v="40000"/>
    <s v="5100"/>
    <x v="0"/>
    <x v="1"/>
    <x v="3"/>
  </r>
  <r>
    <s v="504-40000-5100"/>
    <s v="HU4 - CAD - Apportion Match Charges"/>
    <n v="3133"/>
    <n v="1890"/>
    <n v="425"/>
    <s v="504"/>
    <s v="40000"/>
    <s v="5100"/>
    <x v="0"/>
    <x v="1"/>
    <x v="3"/>
  </r>
  <r>
    <s v="505-40000-5100"/>
    <s v="HU5 - CAD - Apportion Match Charges"/>
    <n v="0"/>
    <n v="2475"/>
    <n v="2118"/>
    <s v="505"/>
    <s v="40000"/>
    <s v="5100"/>
    <x v="0"/>
    <x v="1"/>
    <x v="3"/>
  </r>
  <r>
    <s v="000-44000-2000"/>
    <s v="NMA - LTA - FT &amp; FTC Staff Basic Pay"/>
    <n v="121505"/>
    <n v="87009"/>
    <n v="88412"/>
    <s v="000"/>
    <s v="44000"/>
    <s v="2000"/>
    <x v="0"/>
    <x v="1"/>
    <x v="4"/>
  </r>
  <r>
    <s v="000-44000-2003"/>
    <s v="NMA - LTA - FT &amp; FTC Staff Ers NI"/>
    <n v="12263"/>
    <n v="8353"/>
    <n v="8216"/>
    <s v="000"/>
    <s v="44000"/>
    <s v="2003"/>
    <x v="0"/>
    <x v="1"/>
    <x v="4"/>
  </r>
  <r>
    <s v="000-44000-2020"/>
    <s v="NMA - LTA - Casual Staff Basic Pay"/>
    <n v="208630"/>
    <n v="63268"/>
    <n v="34267"/>
    <s v="000"/>
    <s v="44000"/>
    <s v="2020"/>
    <x v="0"/>
    <x v="1"/>
    <x v="4"/>
  </r>
  <r>
    <s v="000-44000-2023"/>
    <s v="NMA - LTA - Casual Staff Ers NI"/>
    <n v="12702"/>
    <n v="10842"/>
    <n v="1748"/>
    <s v="000"/>
    <s v="44000"/>
    <s v="2023"/>
    <x v="0"/>
    <x v="1"/>
    <x v="4"/>
  </r>
  <r>
    <s v="000-44000-1100"/>
    <s v="NMA - LTA - Food Cost"/>
    <n v="115360"/>
    <n v="25320"/>
    <n v="12491"/>
    <s v="000"/>
    <s v="44000"/>
    <s v="1100"/>
    <x v="0"/>
    <x v="1"/>
    <x v="4"/>
  </r>
  <r>
    <s v="000-44000-1102"/>
    <s v="NMA - LTA - Food Wastage"/>
    <n v="0"/>
    <n v="663"/>
    <n v="4668"/>
    <s v="000"/>
    <s v="44000"/>
    <s v="1102"/>
    <x v="0"/>
    <x v="1"/>
    <x v="4"/>
  </r>
  <r>
    <s v="000-44000-1110"/>
    <s v="NMA - LTA - Drink Cost"/>
    <n v="135369"/>
    <n v="43612"/>
    <n v="15274"/>
    <s v="000"/>
    <s v="44000"/>
    <s v="1110"/>
    <x v="0"/>
    <x v="1"/>
    <x v="4"/>
  </r>
  <r>
    <s v="000-44000-1112"/>
    <s v="NMA - LTA - Drink Wastage"/>
    <n v="0"/>
    <n v="1294"/>
    <n v="6430"/>
    <s v="000"/>
    <s v="44000"/>
    <s v="1112"/>
    <x v="0"/>
    <x v="1"/>
    <x v="4"/>
  </r>
  <r>
    <s v="000-44000-1152"/>
    <s v="NMA - LTA - Agency Commissions Cost"/>
    <n v="0"/>
    <n v="366"/>
    <n v="190"/>
    <s v="000"/>
    <s v="44000"/>
    <s v="1152"/>
    <x v="0"/>
    <x v="1"/>
    <x v="4"/>
  </r>
  <r>
    <s v="000-44000-2005"/>
    <s v="NMA - LTA - FT &amp; FTC Staff Ers Pension"/>
    <n v="16232"/>
    <n v="12542"/>
    <n v="12544"/>
    <s v="000"/>
    <s v="44000"/>
    <s v="2005"/>
    <x v="0"/>
    <x v="1"/>
    <x v="4"/>
  </r>
  <r>
    <s v="000-44000-2025"/>
    <s v="NMA - LTA - Casual Staff Ers Pension"/>
    <n v="400"/>
    <n v="399"/>
    <n v="314"/>
    <s v="000"/>
    <s v="44000"/>
    <s v="2025"/>
    <x v="0"/>
    <x v="1"/>
    <x v="4"/>
  </r>
  <r>
    <s v="000-44000-2201"/>
    <s v="NMA - LTA - Agency Labour Catering"/>
    <n v="11000"/>
    <n v="6132"/>
    <n v="498"/>
    <s v="000"/>
    <s v="44000"/>
    <s v="2201"/>
    <x v="0"/>
    <x v="1"/>
    <x v="4"/>
  </r>
  <r>
    <s v="000-44000-3008"/>
    <s v="NMA - LTA - Taxis"/>
    <n v="440"/>
    <n v="348"/>
    <n v="0"/>
    <s v="000"/>
    <s v="44000"/>
    <s v="3008"/>
    <x v="0"/>
    <x v="1"/>
    <x v="4"/>
  </r>
  <r>
    <s v="000-44000-3015"/>
    <s v="NMA - LTA - Expenses"/>
    <n v="200"/>
    <n v="125"/>
    <n v="0"/>
    <s v="000"/>
    <s v="44000"/>
    <s v="3015"/>
    <x v="0"/>
    <x v="1"/>
    <x v="4"/>
  </r>
  <r>
    <s v="000-44000-3040"/>
    <s v="NMA - LTA - Entertaining Staff"/>
    <n v="500"/>
    <n v="500"/>
    <n v="0"/>
    <s v="000"/>
    <s v="44000"/>
    <s v="3040"/>
    <x v="0"/>
    <x v="1"/>
    <x v="4"/>
  </r>
  <r>
    <s v="000-44000-3042"/>
    <s v="NMA - LTA - Entertaining Clients &amp; Suppliers"/>
    <n v="150"/>
    <n v="150"/>
    <n v="0"/>
    <s v="000"/>
    <s v="44000"/>
    <s v="3042"/>
    <x v="0"/>
    <x v="1"/>
    <x v="4"/>
  </r>
  <r>
    <s v="000-44000-3082"/>
    <s v="NMA - LTA - Staff Uniforms"/>
    <n v="1000"/>
    <n v="0"/>
    <n v="768"/>
    <s v="000"/>
    <s v="44000"/>
    <s v="3082"/>
    <x v="0"/>
    <x v="1"/>
    <x v="4"/>
  </r>
  <r>
    <s v="000-44000-3100"/>
    <s v="NMA - LTA - Printing General"/>
    <n v="800"/>
    <n v="1120"/>
    <n v="0"/>
    <s v="000"/>
    <s v="44000"/>
    <s v="3100"/>
    <x v="0"/>
    <x v="1"/>
    <x v="4"/>
  </r>
  <r>
    <s v="000-44000-3202"/>
    <s v="NMA - LTA - IT Ad Hoc Support &amp; Development"/>
    <n v="0"/>
    <n v="0"/>
    <n v="300"/>
    <s v="000"/>
    <s v="44000"/>
    <s v="3202"/>
    <x v="0"/>
    <x v="1"/>
    <x v="4"/>
  </r>
  <r>
    <s v="000-44000-3403"/>
    <s v="NMA - LTA - Legal Licences"/>
    <n v="3040"/>
    <n v="398"/>
    <n v="2355"/>
    <s v="000"/>
    <s v="44000"/>
    <s v="3403"/>
    <x v="0"/>
    <x v="1"/>
    <x v="4"/>
  </r>
  <r>
    <s v="000-44000-3600"/>
    <s v="NMA - LTA - Catering Service Cost"/>
    <n v="3950"/>
    <n v="4042"/>
    <n v="1340"/>
    <s v="000"/>
    <s v="44000"/>
    <s v="3600"/>
    <x v="0"/>
    <x v="1"/>
    <x v="4"/>
  </r>
  <r>
    <s v="000-44000-3601"/>
    <s v="NMA - LTA - Catering Disposables &amp; Reuseables"/>
    <n v="4200"/>
    <n v="2088"/>
    <n v="463"/>
    <s v="000"/>
    <s v="44000"/>
    <s v="3601"/>
    <x v="0"/>
    <x v="1"/>
    <x v="4"/>
  </r>
  <r>
    <s v="000-44000-3605"/>
    <s v="NMA - LTA - Menu Tastings"/>
    <n v="400"/>
    <n v="456"/>
    <n v="0"/>
    <s v="000"/>
    <s v="44000"/>
    <s v="3605"/>
    <x v="0"/>
    <x v="1"/>
    <x v="4"/>
  </r>
  <r>
    <s v="000-44000-3609"/>
    <s v="NMA - LTA - Linen, Laundry &amp; Dry Cleaning"/>
    <n v="3000"/>
    <n v="1150"/>
    <n v="785"/>
    <s v="000"/>
    <s v="44000"/>
    <s v="3609"/>
    <x v="0"/>
    <x v="1"/>
    <x v="4"/>
  </r>
  <r>
    <s v="000-44000-4502"/>
    <s v="NMA - LTA - Cleaning Materials"/>
    <n v="3701"/>
    <n v="1139"/>
    <n v="0"/>
    <s v="000"/>
    <s v="44000"/>
    <s v="4502"/>
    <x v="0"/>
    <x v="1"/>
    <x v="4"/>
  </r>
  <r>
    <s v="000-44000-4551"/>
    <s v="NMA - LTA - Equipment Purchases &lt; 1,000"/>
    <n v="2000"/>
    <n v="334"/>
    <n v="0"/>
    <s v="000"/>
    <s v="44000"/>
    <s v="4551"/>
    <x v="0"/>
    <x v="1"/>
    <x v="4"/>
  </r>
  <r>
    <s v="000-44000-4562"/>
    <s v="NMA - LTA - Repairs &amp; Maintenance"/>
    <n v="0"/>
    <n v="5955"/>
    <n v="0"/>
    <s v="000"/>
    <s v="44000"/>
    <s v="4562"/>
    <x v="0"/>
    <x v="1"/>
    <x v="4"/>
  </r>
  <r>
    <s v="000-44000-5000"/>
    <s v="NMA - LTA - Payment Card Transaction Fees"/>
    <n v="5947"/>
    <n v="2502"/>
    <n v="2338"/>
    <s v="000"/>
    <s v="44000"/>
    <s v="5000"/>
    <x v="0"/>
    <x v="1"/>
    <x v="4"/>
  </r>
  <r>
    <s v="000-44000-5002"/>
    <s v="NMA - LTA - Cash Variances &amp; Chargebacks"/>
    <n v="0"/>
    <n v="142"/>
    <n v="-6"/>
    <s v="000"/>
    <s v="44000"/>
    <s v="5002"/>
    <x v="0"/>
    <x v="1"/>
    <x v="4"/>
  </r>
  <r>
    <s v="000-61000-2000"/>
    <s v="NMA - DEV - FT &amp; FTC Staff Basic Pay"/>
    <n v="76498"/>
    <n v="67779"/>
    <n v="70237"/>
    <s v="000"/>
    <s v="61000"/>
    <s v="2000"/>
    <x v="0"/>
    <x v="2"/>
    <x v="5"/>
  </r>
  <r>
    <s v="000-64000-2000"/>
    <s v="NMA - YCR - FT &amp; FTC Staff Basic Pay"/>
    <n v="182000"/>
    <n v="6105"/>
    <n v="122109"/>
    <s v="000"/>
    <s v="64000"/>
    <s v="2000"/>
    <x v="0"/>
    <x v="2"/>
    <x v="5"/>
  </r>
  <r>
    <s v="000-65000-2000"/>
    <s v="NMA - COF - FT &amp; FTC Staff Basic Pay"/>
    <n v="104869"/>
    <n v="99837"/>
    <n v="100559"/>
    <s v="000"/>
    <s v="65000"/>
    <s v="2000"/>
    <x v="0"/>
    <x v="2"/>
    <x v="5"/>
  </r>
  <r>
    <s v="000-66000-2000"/>
    <s v="NMA - GRO - FT &amp; FTC Staff Basic Pay"/>
    <n v="235032"/>
    <n v="214042"/>
    <n v="186577"/>
    <s v="000"/>
    <s v="66000"/>
    <s v="2000"/>
    <x v="0"/>
    <x v="2"/>
    <x v="5"/>
  </r>
  <r>
    <s v="000-65000-2001"/>
    <s v="NMA - COF - FT &amp; FTC Staff Overtime inc. NI"/>
    <n v="1488"/>
    <n v="1488"/>
    <n v="0"/>
    <s v="000"/>
    <s v="65000"/>
    <s v="2001"/>
    <x v="0"/>
    <x v="2"/>
    <x v="5"/>
  </r>
  <r>
    <s v="000-66000-2001"/>
    <s v="NMA - GRO - FT &amp; FTC Staff Overtime inc. NI"/>
    <n v="40795"/>
    <n v="24947"/>
    <n v="3926"/>
    <s v="000"/>
    <s v="66000"/>
    <s v="2001"/>
    <x v="0"/>
    <x v="2"/>
    <x v="5"/>
  </r>
  <r>
    <s v="000-61000-2003"/>
    <s v="NMA - DEV - FT &amp; FTC Staff Ers NI"/>
    <n v="8868"/>
    <n v="7611"/>
    <n v="7764"/>
    <s v="000"/>
    <s v="61000"/>
    <s v="2003"/>
    <x v="0"/>
    <x v="2"/>
    <x v="5"/>
  </r>
  <r>
    <s v="000-64000-2003"/>
    <s v="NMA - YCR - FT &amp; FTC Staff Ers NI"/>
    <n v="17233"/>
    <n v="617"/>
    <n v="8029"/>
    <s v="000"/>
    <s v="64000"/>
    <s v="2003"/>
    <x v="0"/>
    <x v="2"/>
    <x v="5"/>
  </r>
  <r>
    <s v="000-65000-2003"/>
    <s v="NMA - COF - FT &amp; FTC Staff Ers NI"/>
    <n v="11094"/>
    <n v="10292"/>
    <n v="10257"/>
    <s v="000"/>
    <s v="65000"/>
    <s v="2003"/>
    <x v="0"/>
    <x v="2"/>
    <x v="5"/>
  </r>
  <r>
    <s v="000-66000-2003"/>
    <s v="NMA - GRO - FT &amp; FTC Staff Ers NI"/>
    <n v="24927"/>
    <n v="22397"/>
    <n v="20151"/>
    <s v="000"/>
    <s v="66000"/>
    <s v="2003"/>
    <x v="0"/>
    <x v="2"/>
    <x v="5"/>
  </r>
  <r>
    <s v="000-65000-2020"/>
    <s v="NMA - COF - Casual Staff Basic Pay"/>
    <n v="10291"/>
    <n v="4000"/>
    <n v="645"/>
    <s v="000"/>
    <s v="65000"/>
    <s v="2020"/>
    <x v="0"/>
    <x v="2"/>
    <x v="5"/>
  </r>
  <r>
    <s v="000-66000-2020"/>
    <s v="NMA - GRO - Casual Staff Basic Pay"/>
    <n v="0"/>
    <n v="0"/>
    <n v="198"/>
    <s v="000"/>
    <s v="66000"/>
    <s v="2020"/>
    <x v="0"/>
    <x v="2"/>
    <x v="5"/>
  </r>
  <r>
    <s v="000-65000-2023"/>
    <s v="NMA - COF - Casual Staff Ers NI"/>
    <n v="0"/>
    <n v="287"/>
    <n v="0"/>
    <s v="000"/>
    <s v="65000"/>
    <s v="2023"/>
    <x v="0"/>
    <x v="2"/>
    <x v="5"/>
  </r>
  <r>
    <s v="000-65000-1011"/>
    <s v="NMA - COF - Middx Other Support"/>
    <n v="20000"/>
    <n v="0"/>
    <n v="0"/>
    <s v="000"/>
    <s v="65000"/>
    <s v="1011"/>
    <x v="0"/>
    <x v="2"/>
    <x v="5"/>
  </r>
  <r>
    <s v="000-61000-1100"/>
    <s v="NMA - DEV - Food Cost"/>
    <n v="0"/>
    <n v="900"/>
    <n v="0"/>
    <s v="000"/>
    <s v="61000"/>
    <s v="1100"/>
    <x v="0"/>
    <x v="2"/>
    <x v="5"/>
  </r>
  <r>
    <s v="000-61000-1110"/>
    <s v="NMA - DEV - Drink Cost"/>
    <n v="0"/>
    <n v="350"/>
    <n v="0"/>
    <s v="000"/>
    <s v="61000"/>
    <s v="1110"/>
    <x v="0"/>
    <x v="2"/>
    <x v="5"/>
  </r>
  <r>
    <s v="000-61000-2005"/>
    <s v="NMA - DEV - FT &amp; FTC Staff Ers Pension"/>
    <n v="8780"/>
    <n v="8606"/>
    <n v="8906"/>
    <s v="000"/>
    <s v="61000"/>
    <s v="2005"/>
    <x v="0"/>
    <x v="2"/>
    <x v="5"/>
  </r>
  <r>
    <s v="000-64000-2005"/>
    <s v="NMA - YCR - FT &amp; FTC Staff Ers Pension"/>
    <n v="14639"/>
    <n v="548"/>
    <n v="7010"/>
    <s v="000"/>
    <s v="64000"/>
    <s v="2005"/>
    <x v="0"/>
    <x v="2"/>
    <x v="5"/>
  </r>
  <r>
    <s v="000-65000-2005"/>
    <s v="NMA - COF - FT &amp; FTC Staff Ers Pension"/>
    <n v="13787"/>
    <n v="13515"/>
    <n v="13381"/>
    <s v="000"/>
    <s v="65000"/>
    <s v="2005"/>
    <x v="0"/>
    <x v="2"/>
    <x v="5"/>
  </r>
  <r>
    <s v="000-66000-2005"/>
    <s v="NMA - GRO - FT &amp; FTC Staff Ers Pension"/>
    <n v="29458"/>
    <n v="27823"/>
    <n v="22503"/>
    <s v="000"/>
    <s v="66000"/>
    <s v="2005"/>
    <x v="0"/>
    <x v="2"/>
    <x v="5"/>
  </r>
  <r>
    <s v="000-64000-2110"/>
    <s v="NMA - YCR - Health Care Costs Staff"/>
    <n v="14400"/>
    <n v="0"/>
    <n v="10800"/>
    <s v="000"/>
    <s v="64000"/>
    <s v="2110"/>
    <x v="0"/>
    <x v="2"/>
    <x v="5"/>
  </r>
  <r>
    <s v="000-61000-3002"/>
    <s v="NMA - DEV - Petrol &amp; Mileage"/>
    <n v="200"/>
    <n v="200"/>
    <n v="0"/>
    <s v="000"/>
    <s v="61000"/>
    <s v="3002"/>
    <x v="0"/>
    <x v="2"/>
    <x v="5"/>
  </r>
  <r>
    <s v="000-62000-3002"/>
    <s v="NMA - UNI - Petrol &amp; Mileage"/>
    <n v="0"/>
    <n v="0"/>
    <n v="261"/>
    <s v="000"/>
    <s v="62000"/>
    <s v="3002"/>
    <x v="0"/>
    <x v="2"/>
    <x v="5"/>
  </r>
  <r>
    <s v="000-64000-3002"/>
    <s v="NMA - YCR - Petrol &amp; Mileage"/>
    <n v="5000"/>
    <n v="0"/>
    <n v="462"/>
    <s v="000"/>
    <s v="64000"/>
    <s v="3002"/>
    <x v="0"/>
    <x v="2"/>
    <x v="5"/>
  </r>
  <r>
    <s v="000-66000-3002"/>
    <s v="NMA - GRO - Petrol &amp; Mileage"/>
    <n v="100"/>
    <n v="100"/>
    <n v="0"/>
    <s v="000"/>
    <s v="66000"/>
    <s v="3002"/>
    <x v="0"/>
    <x v="2"/>
    <x v="5"/>
  </r>
  <r>
    <s v="000-64000-3003"/>
    <s v="NMA - YCR - Vehicle Rental"/>
    <n v="0"/>
    <n v="0"/>
    <n v="358"/>
    <s v="000"/>
    <s v="64000"/>
    <s v="3003"/>
    <x v="0"/>
    <x v="2"/>
    <x v="5"/>
  </r>
  <r>
    <s v="000-61000-3007"/>
    <s v="NMA - DEV - Rail &amp; Tube Travel"/>
    <n v="100"/>
    <n v="100"/>
    <n v="0"/>
    <s v="000"/>
    <s v="61000"/>
    <s v="3007"/>
    <x v="0"/>
    <x v="2"/>
    <x v="5"/>
  </r>
  <r>
    <s v="000-62000-3007"/>
    <s v="NMA - UNI - Rail &amp; Tube Travel"/>
    <n v="0"/>
    <n v="0"/>
    <n v="935"/>
    <s v="000"/>
    <s v="62000"/>
    <s v="3007"/>
    <x v="0"/>
    <x v="2"/>
    <x v="5"/>
  </r>
  <r>
    <s v="000-64000-3007"/>
    <s v="NMA - YCR - Rail &amp; Tube Travel"/>
    <n v="0"/>
    <n v="0"/>
    <n v="165"/>
    <s v="000"/>
    <s v="64000"/>
    <s v="3007"/>
    <x v="0"/>
    <x v="2"/>
    <x v="5"/>
  </r>
  <r>
    <s v="000-66000-3007"/>
    <s v="NMA - GRO - Rail &amp; Tube Travel"/>
    <n v="200"/>
    <n v="150"/>
    <n v="0"/>
    <s v="000"/>
    <s v="66000"/>
    <s v="3007"/>
    <x v="0"/>
    <x v="2"/>
    <x v="5"/>
  </r>
  <r>
    <s v="000-61000-3008"/>
    <s v="NMA - DEV - Taxis"/>
    <n v="25"/>
    <n v="25"/>
    <n v="0"/>
    <s v="000"/>
    <s v="61000"/>
    <s v="3008"/>
    <x v="0"/>
    <x v="2"/>
    <x v="5"/>
  </r>
  <r>
    <s v="000-64000-3008"/>
    <s v="NMA - YCR - Taxis"/>
    <n v="0"/>
    <n v="0"/>
    <n v="96"/>
    <s v="000"/>
    <s v="64000"/>
    <s v="3008"/>
    <x v="0"/>
    <x v="2"/>
    <x v="5"/>
  </r>
  <r>
    <s v="000-66000-3008"/>
    <s v="NMA - GRO - Taxis"/>
    <n v="0"/>
    <n v="28"/>
    <n v="0"/>
    <s v="000"/>
    <s v="66000"/>
    <s v="3008"/>
    <x v="0"/>
    <x v="2"/>
    <x v="5"/>
  </r>
  <r>
    <s v="000-61000-3009"/>
    <s v="NMA - DEV - Accommodation"/>
    <n v="100"/>
    <n v="100"/>
    <n v="0"/>
    <s v="000"/>
    <s v="61000"/>
    <s v="3009"/>
    <x v="0"/>
    <x v="2"/>
    <x v="5"/>
  </r>
  <r>
    <s v="000-62000-3009"/>
    <s v="NMA - UNI - Accommodation"/>
    <n v="0"/>
    <n v="0"/>
    <n v="337"/>
    <s v="000"/>
    <s v="62000"/>
    <s v="3009"/>
    <x v="0"/>
    <x v="2"/>
    <x v="5"/>
  </r>
  <r>
    <s v="000-64000-3009"/>
    <s v="NMA - YCR - Accommodation"/>
    <n v="24905"/>
    <n v="0"/>
    <n v="-623"/>
    <s v="000"/>
    <s v="64000"/>
    <s v="3009"/>
    <x v="0"/>
    <x v="2"/>
    <x v="5"/>
  </r>
  <r>
    <s v="000-65000-3009"/>
    <s v="NMA - COF - Accommodation"/>
    <n v="0"/>
    <n v="376"/>
    <n v="0"/>
    <s v="000"/>
    <s v="65000"/>
    <s v="3009"/>
    <x v="0"/>
    <x v="2"/>
    <x v="5"/>
  </r>
  <r>
    <s v="000-66000-3009"/>
    <s v="NMA - GRO - Accommodation"/>
    <n v="400"/>
    <n v="400"/>
    <n v="0"/>
    <s v="000"/>
    <s v="66000"/>
    <s v="3009"/>
    <x v="0"/>
    <x v="2"/>
    <x v="5"/>
  </r>
  <r>
    <s v="000-61000-3015"/>
    <s v="NMA - DEV - Expenses"/>
    <n v="300"/>
    <n v="1650"/>
    <n v="9"/>
    <s v="000"/>
    <s v="61000"/>
    <s v="3015"/>
    <x v="0"/>
    <x v="2"/>
    <x v="5"/>
  </r>
  <r>
    <s v="000-62000-3015"/>
    <s v="NMA - UNI - Expenses"/>
    <n v="0"/>
    <n v="0"/>
    <n v="265"/>
    <s v="000"/>
    <s v="62000"/>
    <s v="3015"/>
    <x v="0"/>
    <x v="2"/>
    <x v="5"/>
  </r>
  <r>
    <s v="000-64000-3015"/>
    <s v="NMA - YCR - Expenses"/>
    <n v="17100"/>
    <n v="0"/>
    <n v="381"/>
    <s v="000"/>
    <s v="64000"/>
    <s v="3015"/>
    <x v="0"/>
    <x v="2"/>
    <x v="5"/>
  </r>
  <r>
    <s v="000-61000-3021"/>
    <s v="NMA - DEV - Committee &amp; Working Party Meetings"/>
    <n v="800"/>
    <n v="-664"/>
    <n v="150"/>
    <s v="000"/>
    <s v="61000"/>
    <s v="3021"/>
    <x v="0"/>
    <x v="2"/>
    <x v="5"/>
  </r>
  <r>
    <s v="000-62000-3021"/>
    <s v="NMA - UNI - Committee &amp; Working Party Meetings"/>
    <n v="0"/>
    <n v="0"/>
    <n v="373"/>
    <s v="000"/>
    <s v="62000"/>
    <s v="3021"/>
    <x v="0"/>
    <x v="2"/>
    <x v="5"/>
  </r>
  <r>
    <s v="000-64000-3021"/>
    <s v="NMA - YCR - Committee &amp; Working Party Meetings"/>
    <n v="1000"/>
    <n v="0"/>
    <n v="-146"/>
    <s v="000"/>
    <s v="64000"/>
    <s v="3021"/>
    <x v="0"/>
    <x v="2"/>
    <x v="5"/>
  </r>
  <r>
    <s v="000-61000-3023"/>
    <s v="NMA - DEV - Travel &amp; Accom Committees"/>
    <n v="39000"/>
    <n v="5000"/>
    <n v="6467"/>
    <s v="000"/>
    <s v="61000"/>
    <s v="3023"/>
    <x v="0"/>
    <x v="2"/>
    <x v="5"/>
  </r>
  <r>
    <s v="000-64000-3040"/>
    <s v="NMA - YCR - Entertaining Staff"/>
    <n v="1300"/>
    <n v="0"/>
    <n v="20"/>
    <s v="000"/>
    <s v="64000"/>
    <s v="3040"/>
    <x v="0"/>
    <x v="2"/>
    <x v="5"/>
  </r>
  <r>
    <s v="000-64000-3042"/>
    <s v="NMA - YCR - Entertaining Clients &amp; Suppliers"/>
    <n v="0"/>
    <n v="0"/>
    <n v="380"/>
    <s v="000"/>
    <s v="64000"/>
    <s v="3042"/>
    <x v="0"/>
    <x v="2"/>
    <x v="5"/>
  </r>
  <r>
    <s v="000-66000-3081"/>
    <s v="NMA - GRO - Staff Training"/>
    <n v="1500"/>
    <n v="2000"/>
    <n v="0"/>
    <s v="000"/>
    <s v="66000"/>
    <s v="3081"/>
    <x v="0"/>
    <x v="2"/>
    <x v="5"/>
  </r>
  <r>
    <s v="000-66000-3082"/>
    <s v="NMA - GRO - Staff Uniforms"/>
    <n v="4000"/>
    <n v="4000"/>
    <n v="198"/>
    <s v="000"/>
    <s v="66000"/>
    <s v="3082"/>
    <x v="0"/>
    <x v="2"/>
    <x v="5"/>
  </r>
  <r>
    <s v="000-64000-3139"/>
    <s v="NMA - YCR - Sundry Expenses"/>
    <n v="0"/>
    <n v="0"/>
    <n v="233"/>
    <s v="000"/>
    <s v="64000"/>
    <s v="3139"/>
    <x v="0"/>
    <x v="2"/>
    <x v="5"/>
  </r>
  <r>
    <s v="000-66000-3139"/>
    <s v="NMA - GRO - Sundry Expenses"/>
    <n v="0"/>
    <n v="0"/>
    <n v="238"/>
    <s v="000"/>
    <s v="66000"/>
    <s v="3139"/>
    <x v="0"/>
    <x v="2"/>
    <x v="5"/>
  </r>
  <r>
    <s v="000-61000-3201"/>
    <s v="NMA - DEV - IT Annual Licences &amp; Support"/>
    <n v="5000"/>
    <n v="5000"/>
    <n v="5475"/>
    <s v="000"/>
    <s v="61000"/>
    <s v="3201"/>
    <x v="0"/>
    <x v="2"/>
    <x v="5"/>
  </r>
  <r>
    <s v="000-61000-3307"/>
    <s v="NMA - DEV - Promotion"/>
    <n v="6000"/>
    <n v="0"/>
    <n v="0"/>
    <s v="000"/>
    <s v="61000"/>
    <s v="3307"/>
    <x v="0"/>
    <x v="2"/>
    <x v="5"/>
  </r>
  <r>
    <s v="000-61000-3390"/>
    <s v="NMA - DEV - Donations UK"/>
    <n v="55000"/>
    <n v="55000"/>
    <n v="58130"/>
    <s v="000"/>
    <s v="61000"/>
    <s v="3390"/>
    <x v="0"/>
    <x v="2"/>
    <x v="5"/>
  </r>
  <r>
    <s v="000-66000-3439"/>
    <s v="NMA - GRO - Pro Fees Other Consultancy"/>
    <n v="2050"/>
    <n v="2050"/>
    <n v="870"/>
    <s v="000"/>
    <s v="66000"/>
    <s v="3439"/>
    <x v="0"/>
    <x v="2"/>
    <x v="5"/>
  </r>
  <r>
    <s v="000-64000-3703"/>
    <s v="NMA - YCR - Staff Feeding Matches"/>
    <n v="15750"/>
    <n v="0"/>
    <n v="0"/>
    <s v="000"/>
    <s v="64000"/>
    <s v="3703"/>
    <x v="0"/>
    <x v="2"/>
    <x v="5"/>
  </r>
  <r>
    <s v="000-64000-3730"/>
    <s v="NMA - YCR - Match Balls"/>
    <n v="5500"/>
    <n v="0"/>
    <n v="2392"/>
    <s v="000"/>
    <s v="64000"/>
    <s v="3730"/>
    <x v="0"/>
    <x v="2"/>
    <x v="5"/>
  </r>
  <r>
    <s v="000-64000-3732"/>
    <s v="NMA - YCR - Scorers"/>
    <n v="3780"/>
    <n v="0"/>
    <n v="0"/>
    <s v="000"/>
    <s v="64000"/>
    <s v="3732"/>
    <x v="0"/>
    <x v="2"/>
    <x v="5"/>
  </r>
  <r>
    <s v="000-62000-3733"/>
    <s v="NMA - UNI - Umpires"/>
    <n v="0"/>
    <n v="0"/>
    <n v="-99"/>
    <s v="000"/>
    <s v="62000"/>
    <s v="3733"/>
    <x v="0"/>
    <x v="2"/>
    <x v="5"/>
  </r>
  <r>
    <s v="000-64000-3733"/>
    <s v="NMA - YCR - Umpires"/>
    <n v="300"/>
    <n v="0"/>
    <n v="0"/>
    <s v="000"/>
    <s v="64000"/>
    <s v="3733"/>
    <x v="0"/>
    <x v="2"/>
    <x v="5"/>
  </r>
  <r>
    <s v="000-64000-3740"/>
    <s v="NMA - YCR - Ambulance &amp; Medical"/>
    <n v="3760"/>
    <n v="0"/>
    <n v="0"/>
    <s v="000"/>
    <s v="64000"/>
    <s v="3740"/>
    <x v="0"/>
    <x v="2"/>
    <x v="5"/>
  </r>
  <r>
    <s v="000-62000-3900"/>
    <s v="NMA - UNI - Pre-Season Tour / Training Camp"/>
    <n v="0"/>
    <n v="0"/>
    <n v="358"/>
    <s v="000"/>
    <s v="62000"/>
    <s v="3900"/>
    <x v="0"/>
    <x v="2"/>
    <x v="5"/>
  </r>
  <r>
    <s v="000-64000-3900"/>
    <s v="NMA - YCR - Pre-Season Tour / Training Camp"/>
    <n v="7500"/>
    <n v="0"/>
    <n v="7500"/>
    <s v="000"/>
    <s v="64000"/>
    <s v="3900"/>
    <x v="0"/>
    <x v="2"/>
    <x v="5"/>
  </r>
  <r>
    <s v="000-64000-3901"/>
    <s v="NMA - YCR - Cricket Coaching, Training &amp; Mentoring"/>
    <n v="30380"/>
    <n v="0"/>
    <n v="7752"/>
    <s v="000"/>
    <s v="64000"/>
    <s v="3901"/>
    <x v="0"/>
    <x v="2"/>
    <x v="5"/>
  </r>
  <r>
    <s v="000-64000-3902"/>
    <s v="NMA - YCR - Cricket Ground Hire"/>
    <n v="8890"/>
    <n v="0"/>
    <n v="0"/>
    <s v="000"/>
    <s v="64000"/>
    <s v="3902"/>
    <x v="0"/>
    <x v="2"/>
    <x v="5"/>
  </r>
  <r>
    <s v="000-64000-3903"/>
    <s v="NMA - YCR - Cricket Clothing &amp; Kit"/>
    <n v="12000"/>
    <n v="0"/>
    <n v="4000"/>
    <s v="000"/>
    <s v="64000"/>
    <s v="3903"/>
    <x v="0"/>
    <x v="2"/>
    <x v="5"/>
  </r>
  <r>
    <s v="000-65000-3903"/>
    <s v="NMA - COF - Cricket Clothing &amp; Kit"/>
    <n v="10000"/>
    <n v="11430"/>
    <n v="-530"/>
    <s v="000"/>
    <s v="65000"/>
    <s v="3903"/>
    <x v="0"/>
    <x v="2"/>
    <x v="5"/>
  </r>
  <r>
    <s v="000-64000-3905"/>
    <s v="NMA - YCR - Physio Costs"/>
    <n v="19950"/>
    <n v="0"/>
    <n v="2914"/>
    <s v="000"/>
    <s v="64000"/>
    <s v="3905"/>
    <x v="0"/>
    <x v="2"/>
    <x v="5"/>
  </r>
  <r>
    <s v="000-65000-3905"/>
    <s v="NMA - COF - Physio Costs"/>
    <n v="5400"/>
    <n v="10845"/>
    <n v="2884"/>
    <s v="000"/>
    <s v="65000"/>
    <s v="3905"/>
    <x v="0"/>
    <x v="2"/>
    <x v="5"/>
  </r>
  <r>
    <s v="000-65000-3930"/>
    <s v="NMA - COF - Champion County Match"/>
    <n v="74033"/>
    <n v="0"/>
    <n v="52065"/>
    <s v="000"/>
    <s v="65000"/>
    <s v="3930"/>
    <x v="0"/>
    <x v="2"/>
    <x v="5"/>
  </r>
  <r>
    <s v="000-65000-3950"/>
    <s v="NMA - COF - Out Matches"/>
    <n v="64715"/>
    <n v="31000"/>
    <n v="20233"/>
    <s v="000"/>
    <s v="65000"/>
    <s v="3950"/>
    <x v="0"/>
    <x v="2"/>
    <x v="5"/>
  </r>
  <r>
    <s v="000-65000-3951"/>
    <s v="NMA - COF - Out Match Tours"/>
    <n v="39300"/>
    <n v="39300"/>
    <n v="2096"/>
    <s v="000"/>
    <s v="65000"/>
    <s v="3951"/>
    <x v="0"/>
    <x v="2"/>
    <x v="5"/>
  </r>
  <r>
    <s v="000-65000-3952"/>
    <s v="NMA - COF - Secretary Matches (Not Main Ground)"/>
    <n v="40390"/>
    <n v="40390"/>
    <n v="999"/>
    <s v="000"/>
    <s v="65000"/>
    <s v="3952"/>
    <x v="0"/>
    <x v="2"/>
    <x v="5"/>
  </r>
  <r>
    <s v="000-65000-3970"/>
    <s v="NMA - COF - Women's Cricket &amp; Tours"/>
    <n v="26350"/>
    <n v="26350"/>
    <n v="-1933"/>
    <s v="000"/>
    <s v="65000"/>
    <s v="3970"/>
    <x v="0"/>
    <x v="2"/>
    <x v="5"/>
  </r>
  <r>
    <s v="000-65000-3990"/>
    <s v="NMA - COF - MCC Tours Europe"/>
    <n v="31041"/>
    <n v="75000"/>
    <n v="450"/>
    <s v="000"/>
    <s v="65000"/>
    <s v="3990"/>
    <x v="0"/>
    <x v="2"/>
    <x v="5"/>
  </r>
  <r>
    <s v="000-65000-3991"/>
    <s v="NMA - COF - MCC Tours Africa"/>
    <n v="31527"/>
    <n v="0"/>
    <n v="0"/>
    <s v="000"/>
    <s v="65000"/>
    <s v="3991"/>
    <x v="0"/>
    <x v="2"/>
    <x v="5"/>
  </r>
  <r>
    <s v="000-65000-3992"/>
    <s v="NMA - COF - MCC Tours Asia"/>
    <n v="41523"/>
    <n v="0"/>
    <n v="19277"/>
    <s v="000"/>
    <s v="65000"/>
    <s v="3992"/>
    <x v="0"/>
    <x v="2"/>
    <x v="5"/>
  </r>
  <r>
    <s v="000-65000-3994"/>
    <s v="NMA - COF - MCC Tours Americas"/>
    <n v="36527"/>
    <n v="0"/>
    <n v="38341"/>
    <s v="000"/>
    <s v="65000"/>
    <s v="3994"/>
    <x v="0"/>
    <x v="2"/>
    <x v="5"/>
  </r>
  <r>
    <s v="000-62000-4014"/>
    <s v="NMA - UNI - University Cricket Funding"/>
    <n v="0"/>
    <n v="0"/>
    <n v="92292"/>
    <s v="000"/>
    <s v="62000"/>
    <s v="4014"/>
    <x v="0"/>
    <x v="2"/>
    <x v="5"/>
  </r>
  <r>
    <s v="000-61000-4015"/>
    <s v="NMA - DEV - Cricket &amp; Laws Research"/>
    <n v="8000"/>
    <n v="3526"/>
    <n v="59"/>
    <s v="000"/>
    <s v="61000"/>
    <s v="4015"/>
    <x v="0"/>
    <x v="2"/>
    <x v="5"/>
  </r>
  <r>
    <s v="000-66000-4100"/>
    <s v="NMA - GRO - Chemicals, Spraying &amp; Fungicides"/>
    <n v="27000"/>
    <n v="25000"/>
    <n v="13304"/>
    <s v="000"/>
    <s v="66000"/>
    <s v="4100"/>
    <x v="0"/>
    <x v="2"/>
    <x v="5"/>
  </r>
  <r>
    <s v="000-66000-4101"/>
    <s v="NMA - GRO - Irrigation Costs"/>
    <n v="2500"/>
    <n v="4900"/>
    <n v="2710"/>
    <s v="000"/>
    <s v="66000"/>
    <s v="4101"/>
    <x v="0"/>
    <x v="2"/>
    <x v="5"/>
  </r>
  <r>
    <s v="000-66000-4102"/>
    <s v="NMA - GRO - Seeds, Soil &amp; Turf Repairs"/>
    <n v="48000"/>
    <n v="54000"/>
    <n v="38028"/>
    <s v="000"/>
    <s v="66000"/>
    <s v="4102"/>
    <x v="0"/>
    <x v="2"/>
    <x v="5"/>
  </r>
  <r>
    <s v="000-66000-4103"/>
    <s v="NMA - GRO - Main Ground Cricket Equip. Servicing"/>
    <n v="38000"/>
    <n v="38000"/>
    <n v="26380"/>
    <s v="000"/>
    <s v="66000"/>
    <s v="4103"/>
    <x v="0"/>
    <x v="2"/>
    <x v="5"/>
  </r>
  <r>
    <s v="000-66000-4550"/>
    <s v="NMA - GRO - Equipment Fuel"/>
    <n v="3700"/>
    <n v="3500"/>
    <n v="1920"/>
    <s v="000"/>
    <s v="66000"/>
    <s v="4550"/>
    <x v="0"/>
    <x v="2"/>
    <x v="5"/>
  </r>
  <r>
    <s v="000-64000-4551"/>
    <s v="NMA - YCR - Equipment Purchases &lt; 1,000"/>
    <n v="1500"/>
    <n v="0"/>
    <n v="574"/>
    <s v="000"/>
    <s v="64000"/>
    <s v="4551"/>
    <x v="0"/>
    <x v="2"/>
    <x v="5"/>
  </r>
  <r>
    <s v="000-65000-4551"/>
    <s v="NMA - COF - Equipment Purchases &lt; 1,000"/>
    <n v="13800"/>
    <n v="46"/>
    <n v="0"/>
    <s v="000"/>
    <s v="65000"/>
    <s v="4551"/>
    <x v="0"/>
    <x v="2"/>
    <x v="5"/>
  </r>
  <r>
    <s v="000-66000-4551"/>
    <s v="NMA - GRO - Equipment Purchases &lt; 1,000"/>
    <n v="4000"/>
    <n v="6000"/>
    <n v="4844"/>
    <s v="000"/>
    <s v="66000"/>
    <s v="4551"/>
    <x v="0"/>
    <x v="2"/>
    <x v="5"/>
  </r>
  <r>
    <s v="000-61000-4650"/>
    <s v="NMA - DEV - Projects (Non Estates) Rev Exp"/>
    <n v="3000"/>
    <n v="1000"/>
    <n v="60"/>
    <s v="000"/>
    <s v="61000"/>
    <s v="4650"/>
    <x v="0"/>
    <x v="2"/>
    <x v="5"/>
  </r>
  <r>
    <s v="000-66000-4650"/>
    <s v="NMA - GRO - Projects (Non Estates) Rev Exp"/>
    <n v="22300"/>
    <n v="15000"/>
    <n v="0"/>
    <s v="000"/>
    <s v="66000"/>
    <s v="4650"/>
    <x v="0"/>
    <x v="2"/>
    <x v="5"/>
  </r>
  <r>
    <s v="000-61000-4700"/>
    <s v="NMA - DEV - Internal Catering/Overhead Recharges"/>
    <n v="2650"/>
    <n v="500"/>
    <n v="0"/>
    <s v="000"/>
    <s v="61000"/>
    <s v="4700"/>
    <x v="0"/>
    <x v="2"/>
    <x v="5"/>
  </r>
  <r>
    <s v="000-65000-4700"/>
    <s v="NMA - COF - Internal Catering/Overhead Recharges"/>
    <n v="6160"/>
    <n v="0"/>
    <n v="213"/>
    <s v="000"/>
    <s v="65000"/>
    <s v="4700"/>
    <x v="0"/>
    <x v="2"/>
    <x v="5"/>
  </r>
  <r>
    <s v="000-80000-2000"/>
    <s v="NMA - HER - FT &amp; FTC Staff Basic Pay"/>
    <n v="216353"/>
    <n v="205266"/>
    <n v="204461"/>
    <s v="000"/>
    <s v="80000"/>
    <s v="2000"/>
    <x v="0"/>
    <x v="3"/>
    <x v="6"/>
  </r>
  <r>
    <s v="000-80000-2003"/>
    <s v="NMA - HER - FT &amp; FTC Staff Ers NI"/>
    <n v="23100"/>
    <n v="21191"/>
    <n v="20746"/>
    <s v="000"/>
    <s v="80000"/>
    <s v="2003"/>
    <x v="0"/>
    <x v="3"/>
    <x v="6"/>
  </r>
  <r>
    <s v="000-80000-1300"/>
    <s v="NMA - HER - Retail Cost"/>
    <n v="1750"/>
    <n v="417"/>
    <n v="1420"/>
    <s v="000"/>
    <s v="80000"/>
    <s v="1300"/>
    <x v="0"/>
    <x v="3"/>
    <x v="6"/>
  </r>
  <r>
    <s v="000-80000-2005"/>
    <s v="NMA - HER - FT &amp; FTC Staff Ers Pension"/>
    <n v="28468"/>
    <n v="27911"/>
    <n v="27910"/>
    <s v="000"/>
    <s v="80000"/>
    <s v="2005"/>
    <x v="0"/>
    <x v="3"/>
    <x v="6"/>
  </r>
  <r>
    <s v="000-80000-3002"/>
    <s v="NMA - HER - Petrol &amp; Mileage"/>
    <n v="450"/>
    <n v="417"/>
    <n v="0"/>
    <s v="000"/>
    <s v="80000"/>
    <s v="3002"/>
    <x v="0"/>
    <x v="3"/>
    <x v="6"/>
  </r>
  <r>
    <s v="000-80000-3007"/>
    <s v="NMA - HER - Rail &amp; Tube Travel"/>
    <n v="750"/>
    <n v="83"/>
    <n v="156"/>
    <s v="000"/>
    <s v="80000"/>
    <s v="3007"/>
    <x v="0"/>
    <x v="3"/>
    <x v="6"/>
  </r>
  <r>
    <s v="000-80000-3008"/>
    <s v="NMA - HER - Taxis"/>
    <n v="150"/>
    <n v="167"/>
    <n v="77"/>
    <s v="000"/>
    <s v="80000"/>
    <s v="3008"/>
    <x v="0"/>
    <x v="3"/>
    <x v="6"/>
  </r>
  <r>
    <s v="000-80000-3009"/>
    <s v="NMA - HER - Accommodation"/>
    <n v="250"/>
    <n v="0"/>
    <n v="0"/>
    <s v="000"/>
    <s v="80000"/>
    <s v="3009"/>
    <x v="0"/>
    <x v="3"/>
    <x v="6"/>
  </r>
  <r>
    <s v="000-80000-3015"/>
    <s v="NMA - HER - Expenses"/>
    <n v="50"/>
    <n v="42"/>
    <n v="29"/>
    <s v="000"/>
    <s v="80000"/>
    <s v="3015"/>
    <x v="0"/>
    <x v="3"/>
    <x v="6"/>
  </r>
  <r>
    <s v="000-80000-3040"/>
    <s v="NMA - HER - Entertaining Staff"/>
    <n v="1100"/>
    <n v="0"/>
    <n v="0"/>
    <s v="000"/>
    <s v="80000"/>
    <s v="3040"/>
    <x v="0"/>
    <x v="3"/>
    <x v="6"/>
  </r>
  <r>
    <s v="000-80000-3042"/>
    <s v="NMA - HER - Entertaining Clients &amp; Suppliers"/>
    <n v="500"/>
    <n v="167"/>
    <n v="30"/>
    <s v="000"/>
    <s v="80000"/>
    <s v="3042"/>
    <x v="0"/>
    <x v="3"/>
    <x v="6"/>
  </r>
  <r>
    <s v="000-80000-3081"/>
    <s v="NMA - HER - Staff Training"/>
    <n v="1280"/>
    <n v="0"/>
    <n v="0"/>
    <s v="000"/>
    <s v="80000"/>
    <s v="3081"/>
    <x v="0"/>
    <x v="3"/>
    <x v="6"/>
  </r>
  <r>
    <s v="000-80000-3085"/>
    <s v="NMA - HER - Professional Memberships"/>
    <n v="1842"/>
    <n v="904"/>
    <n v="826"/>
    <s v="000"/>
    <s v="80000"/>
    <s v="3085"/>
    <x v="0"/>
    <x v="3"/>
    <x v="6"/>
  </r>
  <r>
    <s v="000-80000-3100"/>
    <s v="NMA - HER - Printing General"/>
    <n v="250"/>
    <n v="0"/>
    <n v="314"/>
    <s v="000"/>
    <s v="80000"/>
    <s v="3100"/>
    <x v="0"/>
    <x v="3"/>
    <x v="6"/>
  </r>
  <r>
    <s v="000-80000-3102"/>
    <s v="NMA - HER - MCC Annual Publications"/>
    <n v="0"/>
    <n v="5000"/>
    <n v="19020"/>
    <s v="000"/>
    <s v="80000"/>
    <s v="3102"/>
    <x v="0"/>
    <x v="3"/>
    <x v="6"/>
  </r>
  <r>
    <s v="000-80000-3109"/>
    <s v="NMA - HER - Postage, Packaging &amp; Couriers"/>
    <n v="1500"/>
    <n v="500"/>
    <n v="60"/>
    <s v="000"/>
    <s v="80000"/>
    <s v="3109"/>
    <x v="0"/>
    <x v="3"/>
    <x v="6"/>
  </r>
  <r>
    <s v="000-80000-3439"/>
    <s v="NMA - HER - Pro Fees Other Consultancy"/>
    <n v="2500"/>
    <n v="2000"/>
    <n v="0"/>
    <s v="000"/>
    <s v="80000"/>
    <s v="3439"/>
    <x v="0"/>
    <x v="3"/>
    <x v="6"/>
  </r>
  <r>
    <s v="000-80000-4280"/>
    <s v="NMA - HER - Film Evening Costs"/>
    <n v="3400"/>
    <n v="1115"/>
    <n v="4798"/>
    <s v="000"/>
    <s v="80000"/>
    <s v="4280"/>
    <x v="0"/>
    <x v="3"/>
    <x v="6"/>
  </r>
  <r>
    <s v="000-80000-4281"/>
    <s v="NMA - HER - Evening &amp; Arts Tours Costs"/>
    <n v="9000"/>
    <n v="2917"/>
    <n v="2070"/>
    <s v="000"/>
    <s v="80000"/>
    <s v="4281"/>
    <x v="0"/>
    <x v="3"/>
    <x v="6"/>
  </r>
  <r>
    <s v="000-80000-4282"/>
    <s v="NMA - HER - Photo of the Year Costs"/>
    <n v="0"/>
    <n v="0"/>
    <n v="6101"/>
    <s v="000"/>
    <s v="80000"/>
    <s v="4282"/>
    <x v="0"/>
    <x v="3"/>
    <x v="6"/>
  </r>
  <r>
    <s v="000-80000-4283"/>
    <s v="NMA - HER - Literary Event Costs"/>
    <n v="16250"/>
    <n v="5417"/>
    <n v="4479"/>
    <s v="000"/>
    <s v="80000"/>
    <s v="4283"/>
    <x v="0"/>
    <x v="3"/>
    <x v="6"/>
  </r>
  <r>
    <s v="000-80000-4285"/>
    <s v="NMA - HER - H&amp;C Research Scheme"/>
    <n v="500"/>
    <n v="0"/>
    <n v="0"/>
    <s v="000"/>
    <s v="80000"/>
    <s v="4285"/>
    <x v="0"/>
    <x v="3"/>
    <x v="6"/>
  </r>
  <r>
    <s v="000-80000-4286"/>
    <s v="NMA - HER - Audio Archive"/>
    <n v="1500"/>
    <n v="500"/>
    <n v="100"/>
    <s v="000"/>
    <s v="80000"/>
    <s v="4286"/>
    <x v="0"/>
    <x v="3"/>
    <x v="6"/>
  </r>
  <r>
    <s v="000-80000-4287"/>
    <s v="NMA - HER - Displays &amp; Exhibitions"/>
    <n v="40000"/>
    <n v="15556"/>
    <n v="22650"/>
    <s v="000"/>
    <s v="80000"/>
    <s v="4287"/>
    <x v="0"/>
    <x v="3"/>
    <x v="6"/>
  </r>
  <r>
    <s v="000-80000-4288"/>
    <s v="NMA - HER - Restorations"/>
    <n v="20000"/>
    <n v="25000"/>
    <n v="2080"/>
    <s v="000"/>
    <s v="80000"/>
    <s v="4288"/>
    <x v="0"/>
    <x v="3"/>
    <x v="6"/>
  </r>
  <r>
    <s v="000-80000-4290"/>
    <s v="NMA - HER - Books for Library"/>
    <n v="2500"/>
    <n v="2500"/>
    <n v="313"/>
    <s v="000"/>
    <s v="80000"/>
    <s v="4290"/>
    <x v="0"/>
    <x v="3"/>
    <x v="6"/>
  </r>
  <r>
    <s v="000-80000-4291"/>
    <s v="NMA - HER - Publishing"/>
    <n v="0"/>
    <n v="0"/>
    <n v="22"/>
    <s v="000"/>
    <s v="80000"/>
    <s v="4291"/>
    <x v="0"/>
    <x v="3"/>
    <x v="6"/>
  </r>
  <r>
    <s v="000-80000-4292"/>
    <s v="NMA - HER - Database &amp; Security"/>
    <n v="13000"/>
    <n v="5040"/>
    <n v="840"/>
    <s v="000"/>
    <s v="80000"/>
    <s v="4292"/>
    <x v="0"/>
    <x v="3"/>
    <x v="6"/>
  </r>
  <r>
    <s v="000-80000-4293"/>
    <s v="NMA - HER - Photo &amp; Portrait Framing"/>
    <n v="15500"/>
    <n v="10540"/>
    <n v="0"/>
    <s v="000"/>
    <s v="80000"/>
    <s v="4293"/>
    <x v="0"/>
    <x v="3"/>
    <x v="6"/>
  </r>
  <r>
    <s v="000-80000-4294"/>
    <s v="NMA - HER - Major H&amp;C Acquisitions"/>
    <n v="75000"/>
    <n v="25000"/>
    <n v="385"/>
    <s v="000"/>
    <s v="80000"/>
    <s v="4294"/>
    <x v="0"/>
    <x v="3"/>
    <x v="6"/>
  </r>
  <r>
    <s v="000-80000-4551"/>
    <s v="NMA - HER - Equipment Purchases &lt; 1,000"/>
    <n v="6000"/>
    <n v="3000"/>
    <n v="0"/>
    <s v="000"/>
    <s v="80000"/>
    <s v="4551"/>
    <x v="0"/>
    <x v="3"/>
    <x v="6"/>
  </r>
  <r>
    <s v="000-80000-4650"/>
    <s v="NMA - HER - Projects (Non Estates) Rev Exp"/>
    <n v="31500"/>
    <n v="11500"/>
    <n v="0"/>
    <s v="000"/>
    <s v="80000"/>
    <s v="4650"/>
    <x v="0"/>
    <x v="3"/>
    <x v="6"/>
  </r>
  <r>
    <s v="000-80000-4700"/>
    <s v="NMA - HER - Internal Catering/Overhead Recharges"/>
    <n v="0"/>
    <n v="0"/>
    <n v="373"/>
    <s v="000"/>
    <s v="80000"/>
    <s v="4700"/>
    <x v="0"/>
    <x v="3"/>
    <x v="6"/>
  </r>
  <r>
    <s v="000-60000-2000"/>
    <s v="NMA - ICC - FT &amp; FTC Staff Basic Pay"/>
    <n v="280508"/>
    <n v="194470"/>
    <n v="187230"/>
    <s v="000"/>
    <s v="60000"/>
    <s v="2000"/>
    <x v="0"/>
    <x v="4"/>
    <x v="7"/>
  </r>
  <r>
    <s v="000-60000-2001"/>
    <s v="NMA - ICC - FT &amp; FTC Staff Overtime inc. NI"/>
    <n v="0"/>
    <n v="2352"/>
    <n v="46"/>
    <s v="000"/>
    <s v="60000"/>
    <s v="2001"/>
    <x v="0"/>
    <x v="4"/>
    <x v="7"/>
  </r>
  <r>
    <s v="000-60000-2003"/>
    <s v="NMA - ICC - FT &amp; FTC Staff Ers NI"/>
    <n v="29232"/>
    <n v="19988"/>
    <n v="18329"/>
    <s v="000"/>
    <s v="60000"/>
    <s v="2003"/>
    <x v="0"/>
    <x v="4"/>
    <x v="7"/>
  </r>
  <r>
    <s v="000-60000-2020"/>
    <s v="NMA - ICC - Casual Staff Basic Pay"/>
    <n v="179634"/>
    <n v="98288"/>
    <n v="123317"/>
    <s v="000"/>
    <s v="60000"/>
    <s v="2020"/>
    <x v="0"/>
    <x v="4"/>
    <x v="7"/>
  </r>
  <r>
    <s v="000-60000-2023"/>
    <s v="NMA - ICC - Casual Staff Ers NI"/>
    <n v="12574"/>
    <n v="6763"/>
    <n v="9043"/>
    <s v="000"/>
    <s v="60000"/>
    <s v="2023"/>
    <x v="0"/>
    <x v="4"/>
    <x v="7"/>
  </r>
  <r>
    <s v="000-60000-2005"/>
    <s v="NMA - ICC - FT &amp; FTC Staff Ers Pension"/>
    <n v="34232"/>
    <n v="26282"/>
    <n v="23141"/>
    <s v="000"/>
    <s v="60000"/>
    <s v="2005"/>
    <x v="0"/>
    <x v="4"/>
    <x v="7"/>
  </r>
  <r>
    <s v="000-60000-2025"/>
    <s v="NMA - ICC - Casual Staff Ers Pension"/>
    <n v="3593"/>
    <n v="1779"/>
    <n v="2560"/>
    <s v="000"/>
    <s v="60000"/>
    <s v="2025"/>
    <x v="0"/>
    <x v="4"/>
    <x v="7"/>
  </r>
  <r>
    <s v="000-60000-3008"/>
    <s v="NMA - ICC - Taxis"/>
    <n v="0"/>
    <n v="48"/>
    <n v="0"/>
    <s v="000"/>
    <s v="60000"/>
    <s v="3008"/>
    <x v="0"/>
    <x v="4"/>
    <x v="7"/>
  </r>
  <r>
    <s v="000-60000-3081"/>
    <s v="NMA - ICC - Staff Training"/>
    <n v="0"/>
    <n v="0"/>
    <n v="25"/>
    <s v="000"/>
    <s v="60000"/>
    <s v="3081"/>
    <x v="0"/>
    <x v="4"/>
    <x v="7"/>
  </r>
  <r>
    <s v="000-60000-3082"/>
    <s v="NMA - ICC - Staff Uniforms"/>
    <n v="11000"/>
    <n v="0"/>
    <n v="0"/>
    <s v="000"/>
    <s v="60000"/>
    <s v="3082"/>
    <x v="0"/>
    <x v="4"/>
    <x v="7"/>
  </r>
  <r>
    <s v="000-60000-3100"/>
    <s v="NMA - ICC - Printing General"/>
    <n v="1500"/>
    <n v="1500"/>
    <n v="236"/>
    <s v="000"/>
    <s v="60000"/>
    <s v="3100"/>
    <x v="0"/>
    <x v="4"/>
    <x v="7"/>
  </r>
  <r>
    <s v="000-60000-3134"/>
    <s v="NMA - ICC - First Aid, Health &amp; Safety"/>
    <n v="1250"/>
    <n v="0"/>
    <n v="0"/>
    <s v="000"/>
    <s v="60000"/>
    <s v="3134"/>
    <x v="0"/>
    <x v="4"/>
    <x v="7"/>
  </r>
  <r>
    <s v="000-60000-3139"/>
    <s v="NMA - ICC - Sundry Expenses"/>
    <n v="0"/>
    <n v="0"/>
    <n v="5478"/>
    <s v="000"/>
    <s v="60000"/>
    <s v="3139"/>
    <x v="0"/>
    <x v="4"/>
    <x v="7"/>
  </r>
  <r>
    <s v="000-60000-4551"/>
    <s v="NMA - ICC - Equipment Purchases &lt; 1,000"/>
    <n v="6497"/>
    <n v="5522"/>
    <n v="4529"/>
    <s v="000"/>
    <s v="60000"/>
    <s v="4551"/>
    <x v="0"/>
    <x v="4"/>
    <x v="7"/>
  </r>
  <r>
    <s v="000-60000-4562"/>
    <s v="NMA - ICC - Repairs &amp; Maintenance"/>
    <n v="7000"/>
    <n v="4500"/>
    <n v="128"/>
    <s v="000"/>
    <s v="60000"/>
    <s v="4562"/>
    <x v="0"/>
    <x v="4"/>
    <x v="7"/>
  </r>
  <r>
    <s v="000-60000-4700"/>
    <s v="NMA - ICC - Internal Catering/Overhead Recharges"/>
    <n v="0"/>
    <n v="0"/>
    <n v="81"/>
    <s v="000"/>
    <s v="60000"/>
    <s v="4700"/>
    <x v="0"/>
    <x v="4"/>
    <x v="7"/>
  </r>
  <r>
    <s v="000-60000-5000"/>
    <s v="NMA - ICC - Payment Card Transaction Fees"/>
    <n v="12293"/>
    <n v="6877"/>
    <n v="5824"/>
    <s v="000"/>
    <s v="60000"/>
    <s v="5000"/>
    <x v="0"/>
    <x v="4"/>
    <x v="7"/>
  </r>
  <r>
    <s v="000-70000-2000"/>
    <s v="NMA - EST - FT &amp; FTC Staff Basic Pay"/>
    <n v="403941"/>
    <n v="387085"/>
    <n v="500955"/>
    <s v="000"/>
    <s v="70000"/>
    <s v="2000"/>
    <x v="0"/>
    <x v="5"/>
    <x v="8"/>
  </r>
  <r>
    <s v="000-70000-2001"/>
    <s v="NMA - EST - FT &amp; FTC Staff Overtime inc. NI"/>
    <n v="10000"/>
    <n v="20000"/>
    <n v="-1494"/>
    <s v="000"/>
    <s v="70000"/>
    <s v="2001"/>
    <x v="0"/>
    <x v="5"/>
    <x v="8"/>
  </r>
  <r>
    <s v="000-70000-2003"/>
    <s v="NMA - EST - FT &amp; FTC Staff Ers NI"/>
    <n v="46735"/>
    <n v="43776"/>
    <n v="55653"/>
    <s v="000"/>
    <s v="70000"/>
    <s v="2003"/>
    <x v="0"/>
    <x v="5"/>
    <x v="8"/>
  </r>
  <r>
    <s v="000-70000-2020"/>
    <s v="NMA - EST - Casual Staff Basic Pay"/>
    <n v="0"/>
    <n v="4226"/>
    <n v="485"/>
    <s v="000"/>
    <s v="70000"/>
    <s v="2020"/>
    <x v="0"/>
    <x v="5"/>
    <x v="8"/>
  </r>
  <r>
    <s v="000-70000-2023"/>
    <s v="NMA - EST - Casual Staff Ers NI"/>
    <n v="0"/>
    <n v="0"/>
    <n v="21"/>
    <s v="000"/>
    <s v="70000"/>
    <s v="2023"/>
    <x v="0"/>
    <x v="5"/>
    <x v="8"/>
  </r>
  <r>
    <s v="000-70000-2005"/>
    <s v="NMA - EST - FT &amp; FTC Staff Ers Pension"/>
    <n v="49236"/>
    <n v="48897"/>
    <n v="55511"/>
    <s v="000"/>
    <s v="70000"/>
    <s v="2005"/>
    <x v="0"/>
    <x v="5"/>
    <x v="8"/>
  </r>
  <r>
    <s v="000-70000-2200"/>
    <s v="NMA - EST - Agency Labour General"/>
    <n v="196000"/>
    <n v="184000"/>
    <n v="92741"/>
    <s v="000"/>
    <s v="70000"/>
    <s v="2200"/>
    <x v="0"/>
    <x v="5"/>
    <x v="8"/>
  </r>
  <r>
    <s v="000-70000-2203"/>
    <s v="NMA - EST - Agency Labour Cleaning (LSS)"/>
    <n v="416000"/>
    <n v="367732"/>
    <n v="174175"/>
    <s v="000"/>
    <s v="70000"/>
    <s v="2203"/>
    <x v="0"/>
    <x v="5"/>
    <x v="8"/>
  </r>
  <r>
    <s v="000-70000-2208"/>
    <s v="NMA - EST - Agency Labour Pre Season Clean"/>
    <n v="95000"/>
    <n v="89792"/>
    <n v="0"/>
    <s v="000"/>
    <s v="70000"/>
    <s v="2208"/>
    <x v="0"/>
    <x v="5"/>
    <x v="8"/>
  </r>
  <r>
    <s v="000-70000-3002"/>
    <s v="NMA - EST - Petrol &amp; Mileage"/>
    <n v="250"/>
    <n v="250"/>
    <n v="0"/>
    <s v="000"/>
    <s v="70000"/>
    <s v="3002"/>
    <x v="0"/>
    <x v="5"/>
    <x v="8"/>
  </r>
  <r>
    <s v="000-70000-3007"/>
    <s v="NMA - EST - Rail &amp; Tube Travel"/>
    <n v="500"/>
    <n v="250"/>
    <n v="0"/>
    <s v="000"/>
    <s v="70000"/>
    <s v="3007"/>
    <x v="0"/>
    <x v="5"/>
    <x v="8"/>
  </r>
  <r>
    <s v="000-70000-3008"/>
    <s v="NMA - EST - Taxis"/>
    <n v="250"/>
    <n v="216"/>
    <n v="29"/>
    <s v="000"/>
    <s v="70000"/>
    <s v="3008"/>
    <x v="0"/>
    <x v="5"/>
    <x v="8"/>
  </r>
  <r>
    <s v="000-70000-3009"/>
    <s v="NMA - EST - Accommodation"/>
    <n v="0"/>
    <n v="54"/>
    <n v="0"/>
    <s v="000"/>
    <s v="70000"/>
    <s v="3009"/>
    <x v="0"/>
    <x v="5"/>
    <x v="8"/>
  </r>
  <r>
    <s v="000-70000-3015"/>
    <s v="NMA - EST - Expenses"/>
    <n v="1000"/>
    <n v="3696"/>
    <n v="248"/>
    <s v="000"/>
    <s v="70000"/>
    <s v="3015"/>
    <x v="0"/>
    <x v="5"/>
    <x v="8"/>
  </r>
  <r>
    <s v="000-70000-3040"/>
    <s v="NMA - EST - Entertaining Staff"/>
    <n v="500"/>
    <n v="300"/>
    <n v="0"/>
    <s v="000"/>
    <s v="70000"/>
    <s v="3040"/>
    <x v="0"/>
    <x v="5"/>
    <x v="8"/>
  </r>
  <r>
    <s v="000-70000-3081"/>
    <s v="NMA - EST - Staff Training"/>
    <n v="7000"/>
    <n v="10000"/>
    <n v="0"/>
    <s v="000"/>
    <s v="70000"/>
    <s v="3081"/>
    <x v="0"/>
    <x v="5"/>
    <x v="8"/>
  </r>
  <r>
    <s v="000-70000-3082"/>
    <s v="NMA - EST - Staff Uniforms"/>
    <n v="2000"/>
    <n v="500"/>
    <n v="1071"/>
    <s v="000"/>
    <s v="70000"/>
    <s v="3082"/>
    <x v="0"/>
    <x v="5"/>
    <x v="8"/>
  </r>
  <r>
    <s v="000-70000-3100"/>
    <s v="NMA - EST - Printing General"/>
    <n v="0"/>
    <n v="0"/>
    <n v="9"/>
    <s v="000"/>
    <s v="70000"/>
    <s v="3100"/>
    <x v="0"/>
    <x v="5"/>
    <x v="8"/>
  </r>
  <r>
    <s v="000-70000-3134"/>
    <s v="NMA - EST - First Aid, Health &amp; Safety"/>
    <n v="20000"/>
    <n v="22000"/>
    <n v="7905"/>
    <s v="000"/>
    <s v="70000"/>
    <s v="3134"/>
    <x v="0"/>
    <x v="5"/>
    <x v="8"/>
  </r>
  <r>
    <s v="000-70000-3376"/>
    <s v="NMA - EST - Local Residents Liaison"/>
    <n v="2000"/>
    <n v="2000"/>
    <n v="100"/>
    <s v="000"/>
    <s v="70000"/>
    <s v="3376"/>
    <x v="0"/>
    <x v="5"/>
    <x v="8"/>
  </r>
  <r>
    <s v="000-70000-3437"/>
    <s v="NMA - EST - Pro Fees Property Advice"/>
    <n v="80000"/>
    <n v="30000"/>
    <n v="109270"/>
    <s v="000"/>
    <s v="70000"/>
    <s v="3437"/>
    <x v="0"/>
    <x v="5"/>
    <x v="8"/>
  </r>
  <r>
    <s v="000-70000-3439"/>
    <s v="NMA - EST - Pro Fees Other Consultancy"/>
    <n v="5000"/>
    <n v="5000"/>
    <n v="21557"/>
    <s v="000"/>
    <s v="70000"/>
    <s v="3439"/>
    <x v="0"/>
    <x v="5"/>
    <x v="8"/>
  </r>
  <r>
    <s v="000-70000-4407"/>
    <s v="NMA - EST - Running Costs 6GER"/>
    <n v="2000"/>
    <n v="8000"/>
    <n v="3536"/>
    <s v="000"/>
    <s v="70000"/>
    <s v="4407"/>
    <x v="0"/>
    <x v="5"/>
    <x v="8"/>
  </r>
  <r>
    <s v="000-70000-4408"/>
    <s v="NMA - EST - Running Costs 12GER"/>
    <n v="5000"/>
    <n v="59700"/>
    <n v="8572"/>
    <s v="000"/>
    <s v="70000"/>
    <s v="4408"/>
    <x v="0"/>
    <x v="5"/>
    <x v="8"/>
  </r>
  <r>
    <s v="000-70000-4409"/>
    <s v="NMA - EST - Running Costs 12 Wellington Place"/>
    <n v="5000"/>
    <n v="1000"/>
    <n v="155"/>
    <s v="000"/>
    <s v="70000"/>
    <s v="4409"/>
    <x v="0"/>
    <x v="5"/>
    <x v="8"/>
  </r>
  <r>
    <s v="000-70000-4450"/>
    <s v="NMA - EST - Electricity Thomas Lord Suite"/>
    <n v="122658"/>
    <n v="21070"/>
    <n v="32438"/>
    <s v="000"/>
    <s v="70000"/>
    <s v="4450"/>
    <x v="0"/>
    <x v="5"/>
    <x v="8"/>
  </r>
  <r>
    <s v="000-70000-4453"/>
    <s v="NMA - EST - Electricity No 6 Car Park"/>
    <n v="472336"/>
    <n v="346797"/>
    <n v="285307"/>
    <s v="000"/>
    <s v="70000"/>
    <s v="4453"/>
    <x v="0"/>
    <x v="5"/>
    <x v="8"/>
  </r>
  <r>
    <s v="000-70000-4454"/>
    <s v="NMA - EST - Electricity North Gate"/>
    <n v="406149"/>
    <n v="243555"/>
    <n v="216583"/>
    <s v="000"/>
    <s v="70000"/>
    <s v="4454"/>
    <x v="0"/>
    <x v="5"/>
    <x v="8"/>
  </r>
  <r>
    <s v="000-70000-4455"/>
    <s v="NMA - EST - Electricity Staff Housing"/>
    <n v="820"/>
    <n v="2205"/>
    <n v="1978"/>
    <s v="000"/>
    <s v="70000"/>
    <s v="4455"/>
    <x v="0"/>
    <x v="5"/>
    <x v="8"/>
  </r>
  <r>
    <s v="000-70000-4456"/>
    <s v="NMA - EST - Gas Ground"/>
    <n v="89204"/>
    <n v="69794"/>
    <n v="46058"/>
    <s v="000"/>
    <s v="70000"/>
    <s v="4456"/>
    <x v="0"/>
    <x v="5"/>
    <x v="8"/>
  </r>
  <r>
    <s v="000-70000-4457"/>
    <s v="NMA - EST - Water Rates Ground"/>
    <n v="60000"/>
    <n v="50000"/>
    <n v="45405"/>
    <s v="000"/>
    <s v="70000"/>
    <s v="4457"/>
    <x v="0"/>
    <x v="5"/>
    <x v="8"/>
  </r>
  <r>
    <s v="000-70000-4458"/>
    <s v="NMA - EST - Utility Brokerage Fees"/>
    <n v="32000"/>
    <n v="15000"/>
    <n v="13073"/>
    <s v="000"/>
    <s v="70000"/>
    <s v="4458"/>
    <x v="0"/>
    <x v="5"/>
    <x v="8"/>
  </r>
  <r>
    <s v="000-70000-4500"/>
    <s v="NMA - EST - Cleaning Carpets, Windows &amp; External"/>
    <n v="25000"/>
    <n v="25000"/>
    <n v="-160"/>
    <s v="000"/>
    <s v="70000"/>
    <s v="4500"/>
    <x v="0"/>
    <x v="5"/>
    <x v="8"/>
  </r>
  <r>
    <s v="000-70000-4502"/>
    <s v="NMA - EST - Cleaning Materials"/>
    <n v="70000"/>
    <n v="33000"/>
    <n v="8472"/>
    <s v="000"/>
    <s v="70000"/>
    <s v="4502"/>
    <x v="0"/>
    <x v="5"/>
    <x v="8"/>
  </r>
  <r>
    <s v="000-70000-4503"/>
    <s v="NMA - EST - Waste Disposal &amp; Recycling"/>
    <n v="60000"/>
    <n v="60000"/>
    <n v="18627"/>
    <s v="000"/>
    <s v="70000"/>
    <s v="4503"/>
    <x v="0"/>
    <x v="5"/>
    <x v="8"/>
  </r>
  <r>
    <s v="000-70000-4550"/>
    <s v="NMA - EST - Equipment Fuel"/>
    <n v="1000"/>
    <n v="921"/>
    <n v="37"/>
    <s v="000"/>
    <s v="70000"/>
    <s v="4550"/>
    <x v="0"/>
    <x v="5"/>
    <x v="8"/>
  </r>
  <r>
    <s v="000-70000-4551"/>
    <s v="NMA - EST - Equipment Purchases &lt; 1,000"/>
    <n v="2000"/>
    <n v="2500"/>
    <n v="1128"/>
    <s v="000"/>
    <s v="70000"/>
    <s v="4551"/>
    <x v="0"/>
    <x v="5"/>
    <x v="8"/>
  </r>
  <r>
    <s v="000-70000-4552"/>
    <s v="NMA - EST - Estates Equipment Servicing"/>
    <n v="8000"/>
    <n v="-2176"/>
    <n v="4711"/>
    <s v="000"/>
    <s v="70000"/>
    <s v="4552"/>
    <x v="0"/>
    <x v="5"/>
    <x v="8"/>
  </r>
  <r>
    <s v="000-70000-4553"/>
    <s v="NMA - EST - Estates Equipment Hire"/>
    <n v="20000"/>
    <n v="28937"/>
    <n v="3586"/>
    <s v="000"/>
    <s v="70000"/>
    <s v="4553"/>
    <x v="0"/>
    <x v="5"/>
    <x v="8"/>
  </r>
  <r>
    <s v="000-70000-4554"/>
    <s v="NMA - EST - Garden Maintenance"/>
    <n v="110000"/>
    <n v="104000"/>
    <n v="69025"/>
    <s v="000"/>
    <s v="70000"/>
    <s v="4554"/>
    <x v="0"/>
    <x v="5"/>
    <x v="8"/>
  </r>
  <r>
    <s v="000-70000-4555"/>
    <s v="NMA - EST - Pre Planned Maintenance"/>
    <n v="703000"/>
    <n v="557000"/>
    <n v="240779"/>
    <s v="000"/>
    <s v="70000"/>
    <s v="4555"/>
    <x v="0"/>
    <x v="5"/>
    <x v="8"/>
  </r>
  <r>
    <s v="000-70000-4556"/>
    <s v="NMA - EST - Reactive Maintenance"/>
    <n v="315000"/>
    <n v="345000"/>
    <n v="111181"/>
    <s v="000"/>
    <s v="70000"/>
    <s v="4556"/>
    <x v="0"/>
    <x v="5"/>
    <x v="8"/>
  </r>
  <r>
    <s v="000-70000-4559"/>
    <s v="NMA - EST - Materials General"/>
    <n v="50000"/>
    <n v="50000"/>
    <n v="11009"/>
    <s v="000"/>
    <s v="70000"/>
    <s v="4559"/>
    <x v="0"/>
    <x v="5"/>
    <x v="8"/>
  </r>
  <r>
    <s v="000-70000-4561"/>
    <s v="NMA - EST - Pest Control"/>
    <n v="26000"/>
    <n v="25000"/>
    <n v="13146"/>
    <s v="000"/>
    <s v="70000"/>
    <s v="4561"/>
    <x v="0"/>
    <x v="5"/>
    <x v="8"/>
  </r>
  <r>
    <s v="000-70000-4563"/>
    <s v="NMA - EST - Sustainability &amp; Accessibility"/>
    <n v="20000"/>
    <n v="20000"/>
    <n v="260"/>
    <s v="000"/>
    <s v="70000"/>
    <s v="4563"/>
    <x v="0"/>
    <x v="5"/>
    <x v="8"/>
  </r>
  <r>
    <s v="000-70000-4564"/>
    <s v="NMA - EST - Building Services"/>
    <n v="230000"/>
    <n v="199191"/>
    <n v="0"/>
    <s v="000"/>
    <s v="70000"/>
    <s v="4564"/>
    <x v="0"/>
    <x v="5"/>
    <x v="8"/>
  </r>
  <r>
    <s v="000-70000-4600"/>
    <s v="NMA - EST - Estates Core Projects Rev Exp"/>
    <n v="438500"/>
    <n v="292000"/>
    <n v="538570"/>
    <s v="000"/>
    <s v="70000"/>
    <s v="4600"/>
    <x v="0"/>
    <x v="5"/>
    <x v="8"/>
  </r>
  <r>
    <s v="000-70000-4603"/>
    <s v="NMA - EST - Pro Fees Ground Feasibility Studies"/>
    <n v="60000"/>
    <n v="0"/>
    <n v="0"/>
    <s v="000"/>
    <s v="70000"/>
    <s v="4603"/>
    <x v="0"/>
    <x v="5"/>
    <x v="8"/>
  </r>
  <r>
    <s v="000-70000-4700"/>
    <s v="NMA - EST - Internal Catering/Overhead Recharges"/>
    <n v="0"/>
    <n v="0"/>
    <n v="27"/>
    <s v="000"/>
    <s v="70000"/>
    <s v="4700"/>
    <x v="0"/>
    <x v="5"/>
    <x v="8"/>
  </r>
  <r>
    <s v="111-54000-3711"/>
    <s v="TM1 - SPO - Nursery End TV Replay &amp; Trivision"/>
    <n v="16300"/>
    <n v="0"/>
    <n v="1500"/>
    <s v="111"/>
    <s v="54000"/>
    <s v="3711"/>
    <x v="0"/>
    <x v="6"/>
    <x v="9"/>
  </r>
  <r>
    <s v="112-54000-3711"/>
    <s v="TM2 - SPO - Nursery End TV Replay &amp; Trivision"/>
    <n v="16300"/>
    <n v="0"/>
    <n v="1500"/>
    <s v="112"/>
    <s v="54000"/>
    <s v="3711"/>
    <x v="0"/>
    <x v="6"/>
    <x v="9"/>
  </r>
  <r>
    <s v="141-54000-3711"/>
    <s v="OD1 - SPO - Nursery End TV Replay &amp; Trivision"/>
    <n v="9300"/>
    <n v="0"/>
    <n v="675"/>
    <s v="141"/>
    <s v="54000"/>
    <s v="3711"/>
    <x v="0"/>
    <x v="6"/>
    <x v="9"/>
  </r>
  <r>
    <s v="211-54000-3711"/>
    <s v="TT1 - SPO - Nursery End TV Replay &amp; Trivision"/>
    <n v="3000"/>
    <n v="0"/>
    <n v="0"/>
    <s v="211"/>
    <s v="54000"/>
    <s v="3711"/>
    <x v="0"/>
    <x v="6"/>
    <x v="9"/>
  </r>
  <r>
    <s v="501-54000-3711"/>
    <s v="HU1 - SPO - Nursery End TV Replay &amp; Trivision"/>
    <n v="1000"/>
    <n v="1500"/>
    <n v="0"/>
    <s v="501"/>
    <s v="54000"/>
    <s v="3711"/>
    <x v="0"/>
    <x v="6"/>
    <x v="9"/>
  </r>
  <r>
    <s v="502-54000-3711"/>
    <s v="HU2 - SPO - Nursery End TV Replay &amp; Trivision"/>
    <n v="1000"/>
    <n v="1500"/>
    <n v="0"/>
    <s v="502"/>
    <s v="54000"/>
    <s v="3711"/>
    <x v="0"/>
    <x v="6"/>
    <x v="9"/>
  </r>
  <r>
    <s v="503-54000-3711"/>
    <s v="HU3 - SPO - Nursery End TV Replay &amp; Trivision"/>
    <n v="1000"/>
    <n v="1500"/>
    <n v="0"/>
    <s v="503"/>
    <s v="54000"/>
    <s v="3711"/>
    <x v="0"/>
    <x v="6"/>
    <x v="9"/>
  </r>
  <r>
    <s v="504-54000-3711"/>
    <s v="HU4 - SPO - Nursery End TV Replay &amp; Trivision"/>
    <n v="1000"/>
    <n v="1500"/>
    <n v="0"/>
    <s v="504"/>
    <s v="54000"/>
    <s v="3711"/>
    <x v="0"/>
    <x v="6"/>
    <x v="9"/>
  </r>
  <r>
    <s v="505-54000-3711"/>
    <s v="HU5 - SPO - Nursery End TV Replay &amp; Trivision"/>
    <n v="0"/>
    <n v="1500"/>
    <n v="0"/>
    <s v="505"/>
    <s v="54000"/>
    <s v="3711"/>
    <x v="0"/>
    <x v="6"/>
    <x v="9"/>
  </r>
  <r>
    <s v="000-43000-2000"/>
    <s v="NMA - HOS - FT &amp; FTC Staff Basic Pay"/>
    <n v="369906"/>
    <n v="278857"/>
    <n v="250729"/>
    <s v="000"/>
    <s v="43000"/>
    <s v="2000"/>
    <x v="0"/>
    <x v="6"/>
    <x v="10"/>
  </r>
  <r>
    <s v="000-43000-2003"/>
    <s v="NMA - HOS - FT &amp; FTC Staff Ers NI"/>
    <n v="41138"/>
    <n v="29871"/>
    <n v="26601"/>
    <s v="000"/>
    <s v="43000"/>
    <s v="2003"/>
    <x v="0"/>
    <x v="6"/>
    <x v="10"/>
  </r>
  <r>
    <s v="000-43000-2020"/>
    <s v="NMA - HOS - Casual Staff Basic Pay"/>
    <n v="77234"/>
    <n v="40400"/>
    <n v="0"/>
    <s v="000"/>
    <s v="43000"/>
    <s v="2020"/>
    <x v="0"/>
    <x v="6"/>
    <x v="10"/>
  </r>
  <r>
    <s v="000-43000-2023"/>
    <s v="NMA - HOS - Casual Staff Ers NI"/>
    <n v="0"/>
    <n v="2952"/>
    <n v="0"/>
    <s v="000"/>
    <s v="43000"/>
    <s v="2023"/>
    <x v="0"/>
    <x v="6"/>
    <x v="10"/>
  </r>
  <r>
    <s v="000-43000-1100"/>
    <s v="NMA - HOS - Food Cost"/>
    <n v="60630"/>
    <n v="63811"/>
    <n v="0"/>
    <s v="000"/>
    <s v="43000"/>
    <s v="1100"/>
    <x v="0"/>
    <x v="6"/>
    <x v="10"/>
  </r>
  <r>
    <s v="000-43000-1110"/>
    <s v="NMA - HOS - Drink Cost"/>
    <n v="48315"/>
    <n v="29304"/>
    <n v="0"/>
    <s v="000"/>
    <s v="43000"/>
    <s v="1110"/>
    <x v="0"/>
    <x v="6"/>
    <x v="10"/>
  </r>
  <r>
    <s v="000-43000-1120"/>
    <s v="NMA - HOS - Packaging &amp; Gift Costs"/>
    <n v="39852"/>
    <n v="29732"/>
    <n v="5865"/>
    <s v="000"/>
    <s v="43000"/>
    <s v="1120"/>
    <x v="0"/>
    <x v="6"/>
    <x v="10"/>
  </r>
  <r>
    <s v="000-43000-1151"/>
    <s v="NMA - HOS - External Caterer Cost"/>
    <n v="425350"/>
    <n v="280471"/>
    <n v="0"/>
    <s v="000"/>
    <s v="43000"/>
    <s v="1151"/>
    <x v="0"/>
    <x v="6"/>
    <x v="10"/>
  </r>
  <r>
    <s v="000-43000-1153"/>
    <s v="NMA - HOS - Epsys Commissions Cost"/>
    <n v="294"/>
    <n v="374"/>
    <n v="400"/>
    <s v="000"/>
    <s v="43000"/>
    <s v="1153"/>
    <x v="0"/>
    <x v="6"/>
    <x v="10"/>
  </r>
  <r>
    <s v="000-43000-2005"/>
    <s v="NMA - HOS - FT &amp; FTC Staff Ers Pension"/>
    <n v="44253"/>
    <n v="33068"/>
    <n v="26924"/>
    <s v="000"/>
    <s v="43000"/>
    <s v="2005"/>
    <x v="0"/>
    <x v="6"/>
    <x v="10"/>
  </r>
  <r>
    <s v="000-43000-2025"/>
    <s v="NMA - HOS - Casual Staff Ers Pension"/>
    <n v="0"/>
    <n v="0"/>
    <n v="35"/>
    <s v="000"/>
    <s v="43000"/>
    <s v="2025"/>
    <x v="0"/>
    <x v="6"/>
    <x v="10"/>
  </r>
  <r>
    <s v="000-43000-2201"/>
    <s v="NMA - HOS - Agency Labour Catering"/>
    <n v="16000"/>
    <n v="10296"/>
    <n v="0"/>
    <s v="000"/>
    <s v="43000"/>
    <s v="2201"/>
    <x v="0"/>
    <x v="6"/>
    <x v="10"/>
  </r>
  <r>
    <s v="000-43000-2222"/>
    <s v="NMA - HOS - Hostesses"/>
    <n v="47951"/>
    <n v="27350"/>
    <n v="0"/>
    <s v="000"/>
    <s v="43000"/>
    <s v="2222"/>
    <x v="0"/>
    <x v="6"/>
    <x v="10"/>
  </r>
  <r>
    <s v="000-43000-3002"/>
    <s v="NMA - HOS - Petrol &amp; Mileage"/>
    <n v="1250"/>
    <n v="1328"/>
    <n v="0"/>
    <s v="000"/>
    <s v="43000"/>
    <s v="3002"/>
    <x v="0"/>
    <x v="6"/>
    <x v="10"/>
  </r>
  <r>
    <s v="000-43000-3007"/>
    <s v="NMA - HOS - Rail &amp; Tube Travel"/>
    <n v="231"/>
    <n v="656"/>
    <n v="322"/>
    <s v="000"/>
    <s v="43000"/>
    <s v="3007"/>
    <x v="0"/>
    <x v="6"/>
    <x v="10"/>
  </r>
  <r>
    <s v="000-43000-3008"/>
    <s v="NMA - HOS - Taxis"/>
    <n v="800"/>
    <n v="912"/>
    <n v="419"/>
    <s v="000"/>
    <s v="43000"/>
    <s v="3008"/>
    <x v="0"/>
    <x v="6"/>
    <x v="10"/>
  </r>
  <r>
    <s v="000-43000-3009"/>
    <s v="NMA - HOS - Accommodation"/>
    <n v="4000"/>
    <n v="6791"/>
    <n v="0"/>
    <s v="000"/>
    <s v="43000"/>
    <s v="3009"/>
    <x v="0"/>
    <x v="6"/>
    <x v="10"/>
  </r>
  <r>
    <s v="000-43000-3015"/>
    <s v="NMA - HOS - Expenses"/>
    <n v="1500"/>
    <n v="1206"/>
    <n v="0"/>
    <s v="000"/>
    <s v="43000"/>
    <s v="3015"/>
    <x v="0"/>
    <x v="6"/>
    <x v="10"/>
  </r>
  <r>
    <s v="000-43000-3042"/>
    <s v="NMA - HOS - Entertaining Clients &amp; Suppliers"/>
    <n v="4500"/>
    <n v="1688"/>
    <n v="58"/>
    <s v="000"/>
    <s v="43000"/>
    <s v="3042"/>
    <x v="0"/>
    <x v="6"/>
    <x v="10"/>
  </r>
  <r>
    <s v="000-43000-3081"/>
    <s v="NMA - HOS - Staff Training"/>
    <n v="10000"/>
    <n v="908"/>
    <n v="117"/>
    <s v="000"/>
    <s v="43000"/>
    <s v="3081"/>
    <x v="0"/>
    <x v="6"/>
    <x v="10"/>
  </r>
  <r>
    <s v="000-43000-3082"/>
    <s v="NMA - HOS - Staff Uniforms"/>
    <n v="21000"/>
    <n v="2305"/>
    <n v="1500"/>
    <s v="000"/>
    <s v="43000"/>
    <s v="3082"/>
    <x v="0"/>
    <x v="6"/>
    <x v="10"/>
  </r>
  <r>
    <s v="000-43000-3100"/>
    <s v="NMA - HOS - Printing General"/>
    <n v="0"/>
    <n v="3464"/>
    <n v="0"/>
    <s v="000"/>
    <s v="43000"/>
    <s v="3100"/>
    <x v="0"/>
    <x v="6"/>
    <x v="10"/>
  </r>
  <r>
    <s v="000-43000-3202"/>
    <s v="NMA - HOS - IT Ad Hoc Support &amp; Development"/>
    <n v="30000"/>
    <n v="34910"/>
    <n v="30000"/>
    <s v="000"/>
    <s v="43000"/>
    <s v="3202"/>
    <x v="0"/>
    <x v="6"/>
    <x v="10"/>
  </r>
  <r>
    <s v="000-43000-3600"/>
    <s v="NMA - HOS - Catering Service Cost"/>
    <n v="3400"/>
    <n v="1581"/>
    <n v="95"/>
    <s v="000"/>
    <s v="43000"/>
    <s v="3600"/>
    <x v="0"/>
    <x v="6"/>
    <x v="10"/>
  </r>
  <r>
    <s v="000-43000-3601"/>
    <s v="NMA - HOS - Catering Disposables &amp; Reuseables"/>
    <n v="5400"/>
    <n v="4273"/>
    <n v="0"/>
    <s v="000"/>
    <s v="43000"/>
    <s v="3601"/>
    <x v="0"/>
    <x v="6"/>
    <x v="10"/>
  </r>
  <r>
    <s v="000-43000-3602"/>
    <s v="NMA - HOS - Catering Equipment Hire"/>
    <n v="6600"/>
    <n v="3400"/>
    <n v="0"/>
    <s v="000"/>
    <s v="43000"/>
    <s v="3602"/>
    <x v="0"/>
    <x v="6"/>
    <x v="10"/>
  </r>
  <r>
    <s v="000-43000-3604"/>
    <s v="NMA - HOS - Theming &amp; Flowers"/>
    <n v="220000"/>
    <n v="136696"/>
    <n v="0"/>
    <s v="000"/>
    <s v="43000"/>
    <s v="3604"/>
    <x v="0"/>
    <x v="6"/>
    <x v="10"/>
  </r>
  <r>
    <s v="000-43000-3605"/>
    <s v="NMA - HOS - Menu Tastings"/>
    <n v="2000"/>
    <n v="0"/>
    <n v="2649"/>
    <s v="000"/>
    <s v="43000"/>
    <s v="3605"/>
    <x v="0"/>
    <x v="6"/>
    <x v="10"/>
  </r>
  <r>
    <s v="000-43000-3606"/>
    <s v="NMA - HOS - Guest Speakers"/>
    <n v="39000"/>
    <n v="36000"/>
    <n v="0"/>
    <s v="000"/>
    <s v="43000"/>
    <s v="3606"/>
    <x v="0"/>
    <x v="6"/>
    <x v="10"/>
  </r>
  <r>
    <s v="000-43000-3607"/>
    <s v="NMA - HOS - Temporary Catering Structures"/>
    <n v="99000"/>
    <n v="92500"/>
    <n v="86131"/>
    <s v="000"/>
    <s v="43000"/>
    <s v="3607"/>
    <x v="0"/>
    <x v="6"/>
    <x v="10"/>
  </r>
  <r>
    <s v="000-43000-3609"/>
    <s v="NMA - HOS - Linen, Laundry &amp; Dry Cleaning"/>
    <n v="7162"/>
    <n v="3820"/>
    <n v="0"/>
    <s v="000"/>
    <s v="43000"/>
    <s v="3609"/>
    <x v="0"/>
    <x v="6"/>
    <x v="10"/>
  </r>
  <r>
    <s v="000-43000-4502"/>
    <s v="NMA - HOS - Cleaning Materials"/>
    <n v="500"/>
    <n v="384"/>
    <n v="0"/>
    <s v="000"/>
    <s v="43000"/>
    <s v="4502"/>
    <x v="0"/>
    <x v="6"/>
    <x v="10"/>
  </r>
  <r>
    <s v="000-43000-4551"/>
    <s v="NMA - HOS - Equipment Purchases &lt; 1,000"/>
    <n v="2000"/>
    <n v="0"/>
    <n v="0"/>
    <s v="000"/>
    <s v="43000"/>
    <s v="4551"/>
    <x v="0"/>
    <x v="6"/>
    <x v="10"/>
  </r>
  <r>
    <s v="000-43000-4650"/>
    <s v="NMA - HOS - Other Projects - Non-Capex"/>
    <n v="0"/>
    <n v="0"/>
    <n v="625"/>
    <s v="000"/>
    <s v="43000"/>
    <s v="4650"/>
    <x v="0"/>
    <x v="6"/>
    <x v="10"/>
  </r>
  <r>
    <s v="000-43000-5000"/>
    <s v="NMA - HOS - Payment Card Transaction Fees"/>
    <n v="10000"/>
    <n v="12932"/>
    <n v="7937"/>
    <s v="000"/>
    <s v="43000"/>
    <s v="5000"/>
    <x v="0"/>
    <x v="6"/>
    <x v="10"/>
  </r>
  <r>
    <s v="111-24000-2001"/>
    <s v="TM1 - CFA - FT &amp; FTC Staff Overtime inc. NI"/>
    <n v="2840"/>
    <n v="775"/>
    <n v="0"/>
    <s v="111"/>
    <s v="24000"/>
    <s v="2001"/>
    <x v="0"/>
    <x v="6"/>
    <x v="11"/>
  </r>
  <r>
    <s v="112-24000-2001"/>
    <s v="TM2 - CFA - FT &amp; FTC Staff Overtime inc. NI"/>
    <n v="1347"/>
    <n v="1250"/>
    <n v="0"/>
    <s v="112"/>
    <s v="24000"/>
    <s v="2001"/>
    <x v="0"/>
    <x v="6"/>
    <x v="11"/>
  </r>
  <r>
    <s v="141-24000-2001"/>
    <s v="OD1 - CFA - FT &amp; FTC Staff Overtime inc. NI"/>
    <n v="195"/>
    <n v="400"/>
    <n v="0"/>
    <s v="141"/>
    <s v="24000"/>
    <s v="2001"/>
    <x v="0"/>
    <x v="6"/>
    <x v="11"/>
  </r>
  <r>
    <s v="215-24000-2001"/>
    <s v="TT5 - CFA - FT &amp; FTC Staff Overtime inc. NI"/>
    <n v="0"/>
    <n v="0"/>
    <n v="367"/>
    <s v="215"/>
    <s v="24000"/>
    <s v="2001"/>
    <x v="0"/>
    <x v="6"/>
    <x v="11"/>
  </r>
  <r>
    <s v="230-24000-2001"/>
    <s v="MDX - CFA - FT &amp; FTC Staff Overtime inc. NI"/>
    <n v="2400"/>
    <n v="1000"/>
    <n v="0"/>
    <s v="230"/>
    <s v="24000"/>
    <s v="2001"/>
    <x v="0"/>
    <x v="6"/>
    <x v="11"/>
  </r>
  <r>
    <s v="310-24000-2001"/>
    <s v="OMG - CFA - FT &amp; FTC Staff Overtime inc. NI"/>
    <n v="750"/>
    <n v="619"/>
    <n v="0"/>
    <s v="310"/>
    <s v="24000"/>
    <s v="2001"/>
    <x v="0"/>
    <x v="6"/>
    <x v="11"/>
  </r>
  <r>
    <s v="111-29000-2001"/>
    <s v="TM1 - STE - FT &amp; FTC Staff Overtime inc. NI"/>
    <n v="1320"/>
    <n v="4482"/>
    <n v="0"/>
    <s v="111"/>
    <s v="29000"/>
    <s v="2001"/>
    <x v="0"/>
    <x v="6"/>
    <x v="11"/>
  </r>
  <r>
    <s v="112-29000-2001"/>
    <s v="TM2 - STE - FT &amp; FTC Staff Overtime inc. NI"/>
    <n v="1320"/>
    <n v="4500"/>
    <n v="0"/>
    <s v="112"/>
    <s v="29000"/>
    <s v="2001"/>
    <x v="0"/>
    <x v="6"/>
    <x v="11"/>
  </r>
  <r>
    <s v="141-29000-2001"/>
    <s v="OD1 - STE - FT &amp; FTC Staff Overtime inc. NI"/>
    <n v="330"/>
    <n v="375"/>
    <n v="0"/>
    <s v="141"/>
    <s v="29000"/>
    <s v="2001"/>
    <x v="0"/>
    <x v="6"/>
    <x v="11"/>
  </r>
  <r>
    <s v="171-29000-2001"/>
    <s v="DFI - STE - FT &amp; FTC Staff Overtime inc. NI"/>
    <n v="0"/>
    <n v="0"/>
    <n v="21"/>
    <s v="171"/>
    <s v="29000"/>
    <s v="2001"/>
    <x v="0"/>
    <x v="6"/>
    <x v="11"/>
  </r>
  <r>
    <s v="211-29000-2001"/>
    <s v="TT1 - STE - FT &amp; FTC Staff Overtime inc. NI"/>
    <n v="0"/>
    <n v="82"/>
    <n v="0"/>
    <s v="211"/>
    <s v="29000"/>
    <s v="2001"/>
    <x v="0"/>
    <x v="6"/>
    <x v="11"/>
  </r>
  <r>
    <s v="212-29000-2001"/>
    <s v="TT2 - STE - FT &amp; FTC Staff Overtime inc. NI"/>
    <n v="0"/>
    <n v="81"/>
    <n v="10"/>
    <s v="212"/>
    <s v="29000"/>
    <s v="2001"/>
    <x v="0"/>
    <x v="6"/>
    <x v="11"/>
  </r>
  <r>
    <s v="213-29000-2001"/>
    <s v="TT3 - STE - FT &amp; FTC Staff Overtime inc. NI"/>
    <n v="0"/>
    <n v="0"/>
    <n v="10"/>
    <s v="213"/>
    <s v="29000"/>
    <s v="2001"/>
    <x v="0"/>
    <x v="6"/>
    <x v="11"/>
  </r>
  <r>
    <s v="214-29000-2001"/>
    <s v="TT4 - STE - FT &amp; FTC Staff Overtime inc. NI"/>
    <n v="0"/>
    <n v="140"/>
    <n v="0"/>
    <s v="214"/>
    <s v="29000"/>
    <s v="2001"/>
    <x v="0"/>
    <x v="6"/>
    <x v="11"/>
  </r>
  <r>
    <s v="501-29000-2001"/>
    <s v="HU1 - STE - FT &amp; FTC Staff Overtime inc. NI"/>
    <n v="176"/>
    <n v="364"/>
    <n v="0"/>
    <s v="501"/>
    <s v="29000"/>
    <s v="2001"/>
    <x v="0"/>
    <x v="6"/>
    <x v="11"/>
  </r>
  <r>
    <s v="502-29000-2001"/>
    <s v="HU2 - STE - FT &amp; FTC Staff Overtime inc. NI"/>
    <n v="176"/>
    <n v="252"/>
    <n v="0"/>
    <s v="502"/>
    <s v="29000"/>
    <s v="2001"/>
    <x v="0"/>
    <x v="6"/>
    <x v="11"/>
  </r>
  <r>
    <s v="503-29000-2001"/>
    <s v="HU3 - STE - FT &amp; FTC Staff Overtime inc. NI"/>
    <n v="176"/>
    <n v="360"/>
    <n v="0"/>
    <s v="503"/>
    <s v="29000"/>
    <s v="2001"/>
    <x v="0"/>
    <x v="6"/>
    <x v="11"/>
  </r>
  <r>
    <s v="504-29000-2001"/>
    <s v="HU4 - STE - FT &amp; FTC Staff Overtime inc. NI"/>
    <n v="176"/>
    <n v="360"/>
    <n v="0"/>
    <s v="504"/>
    <s v="29000"/>
    <s v="2001"/>
    <x v="0"/>
    <x v="6"/>
    <x v="11"/>
  </r>
  <r>
    <s v="505-29000-2001"/>
    <s v="HU5 - STE - FT &amp; FTC Staff Overtime inc. NI"/>
    <n v="0"/>
    <n v="360"/>
    <n v="0"/>
    <s v="505"/>
    <s v="29000"/>
    <s v="2001"/>
    <x v="0"/>
    <x v="6"/>
    <x v="11"/>
  </r>
  <r>
    <s v="230-30000-2001"/>
    <s v="MDX - GSO - FT &amp; FTC Staff Overtime inc. NI"/>
    <n v="0"/>
    <n v="2108"/>
    <n v="0"/>
    <s v="230"/>
    <s v="30000"/>
    <s v="2001"/>
    <x v="0"/>
    <x v="6"/>
    <x v="11"/>
  </r>
  <r>
    <s v="310-30000-2001"/>
    <s v="OMG - GSO - FT &amp; FTC Staff Overtime inc. NI"/>
    <n v="0"/>
    <n v="1570"/>
    <n v="0"/>
    <s v="310"/>
    <s v="30000"/>
    <s v="2001"/>
    <x v="0"/>
    <x v="6"/>
    <x v="11"/>
  </r>
  <r>
    <s v="111-31000-2001"/>
    <s v="TM1- CLE - FT &amp; FTC Staff Overtime inc. NI"/>
    <n v="1440"/>
    <n v="3256"/>
    <n v="0"/>
    <s v="111"/>
    <s v="31000"/>
    <s v="2001"/>
    <x v="0"/>
    <x v="6"/>
    <x v="11"/>
  </r>
  <r>
    <s v="112-31000-2001"/>
    <s v="TM2 - CLE - FT &amp; FTC Staff Overtime inc. NI"/>
    <n v="1440"/>
    <n v="3125"/>
    <n v="0"/>
    <s v="112"/>
    <s v="31000"/>
    <s v="2001"/>
    <x v="0"/>
    <x v="6"/>
    <x v="11"/>
  </r>
  <r>
    <s v="141-31000-2001"/>
    <s v="OD1 - CLE - FT &amp; FTC Staff Overtime inc. NI"/>
    <n v="360"/>
    <n v="800"/>
    <n v="0"/>
    <s v="141"/>
    <s v="31000"/>
    <s v="2001"/>
    <x v="0"/>
    <x v="6"/>
    <x v="11"/>
  </r>
  <r>
    <s v="211-31000-2001"/>
    <s v="TT1 - CLE - FT &amp; FTC Staff Overtime inc. NI"/>
    <n v="240"/>
    <n v="326"/>
    <n v="0"/>
    <s v="211"/>
    <s v="31000"/>
    <s v="2001"/>
    <x v="0"/>
    <x v="6"/>
    <x v="11"/>
  </r>
  <r>
    <s v="212-31000-2001"/>
    <s v="TT2 - CLE - FT &amp; FTC Staff Overtime inc. NI"/>
    <n v="240"/>
    <n v="180"/>
    <n v="0"/>
    <s v="212"/>
    <s v="31000"/>
    <s v="2001"/>
    <x v="0"/>
    <x v="6"/>
    <x v="11"/>
  </r>
  <r>
    <s v="213-31000-2001"/>
    <s v="TT3 - CLE - FT &amp; FTC Staff Overtime inc. NI"/>
    <n v="240"/>
    <n v="420"/>
    <n v="0"/>
    <s v="213"/>
    <s v="31000"/>
    <s v="2001"/>
    <x v="0"/>
    <x v="6"/>
    <x v="11"/>
  </r>
  <r>
    <s v="214-31000-2001"/>
    <s v="TT4 - CLE - FT &amp; FTC Staff Overtime inc. NI"/>
    <n v="240"/>
    <n v="420"/>
    <n v="0"/>
    <s v="214"/>
    <s v="31000"/>
    <s v="2001"/>
    <x v="0"/>
    <x v="6"/>
    <x v="11"/>
  </r>
  <r>
    <s v="215-31000-2001"/>
    <s v="TT5 - CLE - FT &amp; FTC Staff Overtime inc. NI"/>
    <n v="240"/>
    <n v="0"/>
    <n v="0"/>
    <s v="215"/>
    <s v="31000"/>
    <s v="2001"/>
    <x v="0"/>
    <x v="6"/>
    <x v="11"/>
  </r>
  <r>
    <s v="230-31000-2001"/>
    <s v="MDX - CLE - FT &amp; FTC Staff Overtime inc. NI"/>
    <n v="2880"/>
    <n v="2000"/>
    <n v="0"/>
    <s v="230"/>
    <s v="31000"/>
    <s v="2001"/>
    <x v="0"/>
    <x v="6"/>
    <x v="11"/>
  </r>
  <r>
    <s v="310-31000-2001"/>
    <s v="OMG - CLE - FT &amp; FTC Staff Overtime inc. NI"/>
    <n v="1560"/>
    <n v="1618"/>
    <n v="0"/>
    <s v="310"/>
    <s v="31000"/>
    <s v="2001"/>
    <x v="0"/>
    <x v="6"/>
    <x v="11"/>
  </r>
  <r>
    <s v="501-31000-2001"/>
    <s v="HU1 - CLE - FT &amp; FTC Staff Overtime inc. NI"/>
    <n v="240"/>
    <n v="600"/>
    <n v="0"/>
    <s v="501"/>
    <s v="31000"/>
    <s v="2001"/>
    <x v="0"/>
    <x v="6"/>
    <x v="11"/>
  </r>
  <r>
    <s v="502-31000-2001"/>
    <s v="HU2 - CLE - FT &amp; FTC Staff Overtime inc. NI"/>
    <n v="240"/>
    <n v="550"/>
    <n v="0"/>
    <s v="502"/>
    <s v="31000"/>
    <s v="2001"/>
    <x v="0"/>
    <x v="6"/>
    <x v="11"/>
  </r>
  <r>
    <s v="503-31000-2001"/>
    <s v="HU3 - CLE - FT &amp; FTC Staff Overtime inc. NI"/>
    <n v="240"/>
    <n v="550"/>
    <n v="0"/>
    <s v="503"/>
    <s v="31000"/>
    <s v="2001"/>
    <x v="0"/>
    <x v="6"/>
    <x v="11"/>
  </r>
  <r>
    <s v="504-31000-2001"/>
    <s v="HU4 - CLE - FT &amp; FTC Staff Overtime inc. NI"/>
    <n v="240"/>
    <n v="260"/>
    <n v="0"/>
    <s v="504"/>
    <s v="31000"/>
    <s v="2001"/>
    <x v="0"/>
    <x v="6"/>
    <x v="11"/>
  </r>
  <r>
    <s v="505-31000-2001"/>
    <s v="HU5 - CLE - FT &amp; FTC Staff Overtime inc. NI"/>
    <n v="0"/>
    <n v="935"/>
    <n v="0"/>
    <s v="505"/>
    <s v="31000"/>
    <s v="2001"/>
    <x v="0"/>
    <x v="6"/>
    <x v="11"/>
  </r>
  <r>
    <s v="111-66000-2001"/>
    <s v="TM1 - GRO - FT &amp; FTC Staff Overtime inc. NI"/>
    <n v="4910"/>
    <n v="4939"/>
    <n v="0"/>
    <s v="111"/>
    <s v="66000"/>
    <s v="2001"/>
    <x v="0"/>
    <x v="6"/>
    <x v="11"/>
  </r>
  <r>
    <s v="112-66000-2001"/>
    <s v="TM2 - GRO - FT &amp; FTC Staff Overtime inc. NI"/>
    <n v="2891"/>
    <n v="6669"/>
    <n v="0"/>
    <s v="112"/>
    <s v="66000"/>
    <s v="2001"/>
    <x v="0"/>
    <x v="6"/>
    <x v="11"/>
  </r>
  <r>
    <s v="141-66000-2001"/>
    <s v="OD1 - GRO - FT &amp; FTC Staff Overtime inc. NI"/>
    <n v="1790"/>
    <n v="2000"/>
    <n v="0"/>
    <s v="141"/>
    <s v="66000"/>
    <s v="2001"/>
    <x v="0"/>
    <x v="6"/>
    <x v="11"/>
  </r>
  <r>
    <s v="171-66000-2001"/>
    <s v="DFI - GRO - FT &amp; FTC Staff Overtime inc. NI"/>
    <n v="0"/>
    <n v="0"/>
    <n v="1222"/>
    <s v="171"/>
    <s v="66000"/>
    <s v="2001"/>
    <x v="0"/>
    <x v="6"/>
    <x v="11"/>
  </r>
  <r>
    <s v="211-66000-2001"/>
    <s v="TT1 - GRO - FT &amp; FTC Staff Overtime inc. NI"/>
    <n v="459"/>
    <n v="513"/>
    <n v="807"/>
    <s v="211"/>
    <s v="66000"/>
    <s v="2001"/>
    <x v="0"/>
    <x v="6"/>
    <x v="11"/>
  </r>
  <r>
    <s v="212-66000-2001"/>
    <s v="TT2 - GRO - FT &amp; FTC Staff Overtime inc. NI"/>
    <n v="459"/>
    <n v="383"/>
    <n v="367"/>
    <s v="212"/>
    <s v="66000"/>
    <s v="2001"/>
    <x v="0"/>
    <x v="6"/>
    <x v="11"/>
  </r>
  <r>
    <s v="213-66000-2001"/>
    <s v="TT3 - GRO - FT &amp; FTC Staff Overtime inc. NI"/>
    <n v="459"/>
    <n v="500"/>
    <n v="367"/>
    <s v="213"/>
    <s v="66000"/>
    <s v="2001"/>
    <x v="0"/>
    <x v="6"/>
    <x v="11"/>
  </r>
  <r>
    <s v="214-66000-2001"/>
    <s v="TT4 - GRO - FT &amp; FTC Staff Overtime inc. NI"/>
    <n v="459"/>
    <n v="560"/>
    <n v="774"/>
    <s v="214"/>
    <s v="66000"/>
    <s v="2001"/>
    <x v="0"/>
    <x v="6"/>
    <x v="11"/>
  </r>
  <r>
    <s v="215-66000-2001"/>
    <s v="TT5 - GRO - FT &amp; FTC Staff Overtime inc. NI"/>
    <n v="459"/>
    <n v="0"/>
    <n v="0"/>
    <s v="215"/>
    <s v="66000"/>
    <s v="2001"/>
    <x v="0"/>
    <x v="6"/>
    <x v="11"/>
  </r>
  <r>
    <s v="230-66000-2001"/>
    <s v="MDX - GRO - FT &amp; FTC Staff Overtime inc. NI"/>
    <n v="27533"/>
    <n v="15838"/>
    <n v="0"/>
    <s v="230"/>
    <s v="66000"/>
    <s v="2001"/>
    <x v="0"/>
    <x v="6"/>
    <x v="11"/>
  </r>
  <r>
    <s v="310-66000-2001"/>
    <s v="OMG - GRO - FT &amp; FTC Staff Overtime inc. NI"/>
    <n v="8811"/>
    <n v="12000"/>
    <n v="1100"/>
    <s v="310"/>
    <s v="66000"/>
    <s v="2001"/>
    <x v="0"/>
    <x v="6"/>
    <x v="11"/>
  </r>
  <r>
    <s v="501-66000-2001"/>
    <s v="HU1 - GRO - FT &amp; FTC Staff Overtime inc. NI"/>
    <n v="459"/>
    <n v="1500"/>
    <n v="0"/>
    <s v="501"/>
    <s v="66000"/>
    <s v="2001"/>
    <x v="0"/>
    <x v="6"/>
    <x v="11"/>
  </r>
  <r>
    <s v="502-66000-2001"/>
    <s v="HU2 - GRO - FT &amp; FTC Staff Overtime inc. NI"/>
    <n v="459"/>
    <n v="700"/>
    <n v="0"/>
    <s v="502"/>
    <s v="66000"/>
    <s v="2001"/>
    <x v="0"/>
    <x v="6"/>
    <x v="11"/>
  </r>
  <r>
    <s v="503-66000-2001"/>
    <s v="HU3 - GRO - FT &amp; FTC Staff Overtime inc. NI"/>
    <n v="2570"/>
    <n v="1500"/>
    <n v="0"/>
    <s v="503"/>
    <s v="66000"/>
    <s v="2001"/>
    <x v="0"/>
    <x v="6"/>
    <x v="11"/>
  </r>
  <r>
    <s v="504-66000-2001"/>
    <s v="HU4 - GRO - FT &amp; FTC Staff Overtime inc. NI"/>
    <n v="1927"/>
    <n v="700"/>
    <n v="0"/>
    <s v="504"/>
    <s v="66000"/>
    <s v="2001"/>
    <x v="0"/>
    <x v="6"/>
    <x v="11"/>
  </r>
  <r>
    <s v="505-66000-2001"/>
    <s v="HU5 - GRO - FT &amp; FTC Staff Overtime inc. NI"/>
    <n v="0"/>
    <n v="2100"/>
    <n v="0"/>
    <s v="505"/>
    <s v="66000"/>
    <s v="2001"/>
    <x v="0"/>
    <x v="6"/>
    <x v="11"/>
  </r>
  <r>
    <s v="111-70000-2001"/>
    <s v="TM1 - EST - FT &amp; FTC Staff Overtime inc. NI"/>
    <n v="1500"/>
    <n v="1279"/>
    <n v="0"/>
    <s v="111"/>
    <s v="70000"/>
    <s v="2001"/>
    <x v="0"/>
    <x v="6"/>
    <x v="11"/>
  </r>
  <r>
    <s v="112-70000-2001"/>
    <s v="TM2 - EST - FT &amp; FTC Staff Overtime inc. NI"/>
    <n v="1500"/>
    <n v="2000"/>
    <n v="0"/>
    <s v="112"/>
    <s v="70000"/>
    <s v="2001"/>
    <x v="0"/>
    <x v="6"/>
    <x v="11"/>
  </r>
  <r>
    <s v="141-70000-2001"/>
    <s v="OD1 - EST - FT &amp; FTC Staff Overtime inc. NI"/>
    <n v="500"/>
    <n v="500"/>
    <n v="0"/>
    <s v="141"/>
    <s v="70000"/>
    <s v="2001"/>
    <x v="0"/>
    <x v="6"/>
    <x v="11"/>
  </r>
  <r>
    <s v="211-70000-2001"/>
    <s v="TT1 - EST - FT &amp; FTC Staff Overtime inc. NI"/>
    <n v="500"/>
    <n v="500"/>
    <n v="0"/>
    <s v="211"/>
    <s v="70000"/>
    <s v="2001"/>
    <x v="0"/>
    <x v="6"/>
    <x v="11"/>
  </r>
  <r>
    <s v="212-70000-2001"/>
    <s v="TT2 - EST - FT &amp; FTC Staff Overtime inc. NI"/>
    <n v="500"/>
    <n v="500"/>
    <n v="0"/>
    <s v="212"/>
    <s v="70000"/>
    <s v="2001"/>
    <x v="0"/>
    <x v="6"/>
    <x v="11"/>
  </r>
  <r>
    <s v="213-70000-2001"/>
    <s v="TT3 - EST - FT &amp; FTC Staff Overtime inc. NI"/>
    <n v="500"/>
    <n v="500"/>
    <n v="0"/>
    <s v="213"/>
    <s v="70000"/>
    <s v="2001"/>
    <x v="0"/>
    <x v="6"/>
    <x v="11"/>
  </r>
  <r>
    <s v="214-70000-2001"/>
    <s v="TT4 - EST - FT &amp; FTC Staff Overtime inc. NI"/>
    <n v="500"/>
    <n v="500"/>
    <n v="0"/>
    <s v="214"/>
    <s v="70000"/>
    <s v="2001"/>
    <x v="0"/>
    <x v="6"/>
    <x v="11"/>
  </r>
  <r>
    <s v="215-70000-2001"/>
    <s v="TT5 - EST - FT &amp; FTC Staff Overtime inc. NI"/>
    <n v="500"/>
    <n v="0"/>
    <n v="0"/>
    <s v="215"/>
    <s v="70000"/>
    <s v="2001"/>
    <x v="0"/>
    <x v="6"/>
    <x v="11"/>
  </r>
  <r>
    <s v="230-70000-2001"/>
    <s v="MDX - EST - FT &amp; FTC Staff Overtime inc. NI"/>
    <n v="2000"/>
    <n v="2000"/>
    <n v="0"/>
    <s v="230"/>
    <s v="70000"/>
    <s v="2001"/>
    <x v="0"/>
    <x v="6"/>
    <x v="11"/>
  </r>
  <r>
    <s v="310-70000-2001"/>
    <s v="OMG - EST - FT &amp; FTC Staff Overtime inc. NI"/>
    <n v="0"/>
    <n v="1230"/>
    <n v="0"/>
    <s v="310"/>
    <s v="70000"/>
    <s v="2001"/>
    <x v="0"/>
    <x v="6"/>
    <x v="11"/>
  </r>
  <r>
    <s v="501-70000-2001"/>
    <s v="HU1 - EST - FT &amp; FTC Staff Overtime inc. NI"/>
    <n v="500"/>
    <n v="500"/>
    <n v="0"/>
    <s v="501"/>
    <s v="70000"/>
    <s v="2001"/>
    <x v="0"/>
    <x v="6"/>
    <x v="11"/>
  </r>
  <r>
    <s v="502-70000-2001"/>
    <s v="HU2 - EST - FT &amp; FTC Staff Overtime inc. NI"/>
    <n v="500"/>
    <n v="500"/>
    <n v="0"/>
    <s v="502"/>
    <s v="70000"/>
    <s v="2001"/>
    <x v="0"/>
    <x v="6"/>
    <x v="11"/>
  </r>
  <r>
    <s v="503-70000-2001"/>
    <s v="HU3 - EST - FT &amp; FTC Staff Overtime inc. NI"/>
    <n v="500"/>
    <n v="500"/>
    <n v="0"/>
    <s v="503"/>
    <s v="70000"/>
    <s v="2001"/>
    <x v="0"/>
    <x v="6"/>
    <x v="11"/>
  </r>
  <r>
    <s v="504-70000-2001"/>
    <s v="HU4 - EST - FT &amp; FTC Staff Overtime inc. NI"/>
    <n v="500"/>
    <n v="500"/>
    <n v="0"/>
    <s v="504"/>
    <s v="70000"/>
    <s v="2001"/>
    <x v="0"/>
    <x v="6"/>
    <x v="11"/>
  </r>
  <r>
    <s v="505-70000-2001"/>
    <s v="HU5 - EST - FT &amp; FTC Staff Overtime inc. NI"/>
    <n v="0"/>
    <n v="500"/>
    <n v="0"/>
    <s v="505"/>
    <s v="70000"/>
    <s v="2001"/>
    <x v="0"/>
    <x v="6"/>
    <x v="11"/>
  </r>
  <r>
    <s v="111-28000-2020"/>
    <s v="TM1 - PAV - Casual Staff Basic Pay"/>
    <n v="4691"/>
    <n v="4000"/>
    <n v="0"/>
    <s v="111"/>
    <s v="28000"/>
    <s v="2020"/>
    <x v="0"/>
    <x v="6"/>
    <x v="11"/>
  </r>
  <r>
    <s v="112-28000-2020"/>
    <s v="TM2 - PAV - Casual Staff Basic Pay"/>
    <n v="4691"/>
    <n v="5500"/>
    <n v="0"/>
    <s v="112"/>
    <s v="28000"/>
    <s v="2020"/>
    <x v="0"/>
    <x v="6"/>
    <x v="11"/>
  </r>
  <r>
    <s v="141-28000-2020"/>
    <s v="OD1 - PAV - Casual Staff Basic Pay"/>
    <n v="1216"/>
    <n v="1000"/>
    <n v="0"/>
    <s v="141"/>
    <s v="28000"/>
    <s v="2020"/>
    <x v="0"/>
    <x v="6"/>
    <x v="11"/>
  </r>
  <r>
    <s v="211-28000-2020"/>
    <s v="TT1 - PAV - Casual Staff Basic Pay"/>
    <n v="608"/>
    <n v="450"/>
    <n v="0"/>
    <s v="211"/>
    <s v="28000"/>
    <s v="2020"/>
    <x v="0"/>
    <x v="6"/>
    <x v="11"/>
  </r>
  <r>
    <s v="212-28000-2020"/>
    <s v="TT2 - PAV - Casual Staff Basic Pay"/>
    <n v="608"/>
    <n v="459"/>
    <n v="0"/>
    <s v="212"/>
    <s v="28000"/>
    <s v="2020"/>
    <x v="0"/>
    <x v="6"/>
    <x v="11"/>
  </r>
  <r>
    <s v="213-28000-2020"/>
    <s v="TT3 - PAV - Casual Staff Basic Pay"/>
    <n v="608"/>
    <n v="450"/>
    <n v="0"/>
    <s v="213"/>
    <s v="28000"/>
    <s v="2020"/>
    <x v="0"/>
    <x v="6"/>
    <x v="11"/>
  </r>
  <r>
    <s v="214-28000-2020"/>
    <s v="TT4 - PAV - Casual Staff Basic Pay"/>
    <n v="608"/>
    <n v="300"/>
    <n v="0"/>
    <s v="214"/>
    <s v="28000"/>
    <s v="2020"/>
    <x v="0"/>
    <x v="6"/>
    <x v="11"/>
  </r>
  <r>
    <s v="215-28000-2020"/>
    <s v="TT5 - PAV - Casual Staff Basic Pay"/>
    <n v="608"/>
    <n v="0"/>
    <n v="0"/>
    <s v="215"/>
    <s v="28000"/>
    <s v="2020"/>
    <x v="0"/>
    <x v="6"/>
    <x v="11"/>
  </r>
  <r>
    <s v="230-28000-2020"/>
    <s v="MDX - PAV - Casual Staff Basic Pay"/>
    <n v="19808"/>
    <n v="6095"/>
    <n v="0"/>
    <s v="230"/>
    <s v="28000"/>
    <s v="2020"/>
    <x v="0"/>
    <x v="6"/>
    <x v="11"/>
  </r>
  <r>
    <s v="310-28000-2020"/>
    <s v="OMG - PAV - Casual Staff Basic Pay"/>
    <n v="8470"/>
    <n v="4654"/>
    <n v="0"/>
    <s v="310"/>
    <s v="28000"/>
    <s v="2020"/>
    <x v="0"/>
    <x v="6"/>
    <x v="11"/>
  </r>
  <r>
    <s v="501-28000-2020"/>
    <s v="HU1 - PAV - Casual Staff Basic Pay"/>
    <n v="836"/>
    <n v="250"/>
    <n v="0"/>
    <s v="501"/>
    <s v="28000"/>
    <s v="2020"/>
    <x v="0"/>
    <x v="6"/>
    <x v="11"/>
  </r>
  <r>
    <s v="502-28000-2020"/>
    <s v="HU2 - PAV - Casual Staff Basic Pay"/>
    <n v="836"/>
    <n v="250"/>
    <n v="0"/>
    <s v="502"/>
    <s v="28000"/>
    <s v="2020"/>
    <x v="0"/>
    <x v="6"/>
    <x v="11"/>
  </r>
  <r>
    <s v="503-28000-2020"/>
    <s v="HU3 - PAV - Casual Staff Basic Pay"/>
    <n v="836"/>
    <n v="250"/>
    <n v="0"/>
    <s v="503"/>
    <s v="28000"/>
    <s v="2020"/>
    <x v="0"/>
    <x v="6"/>
    <x v="11"/>
  </r>
  <r>
    <s v="504-28000-2020"/>
    <s v="HU4 - PAV - Casual Staff Basic Pay"/>
    <n v="836"/>
    <n v="250"/>
    <n v="0"/>
    <s v="504"/>
    <s v="28000"/>
    <s v="2020"/>
    <x v="0"/>
    <x v="6"/>
    <x v="11"/>
  </r>
  <r>
    <s v="505-28000-2020"/>
    <s v="HU5 - PAV - Casual Staff Basic Pay"/>
    <n v="0"/>
    <n v="816"/>
    <n v="0"/>
    <s v="505"/>
    <s v="28000"/>
    <s v="2020"/>
    <x v="0"/>
    <x v="6"/>
    <x v="11"/>
  </r>
  <r>
    <s v="111-29000-2020"/>
    <s v="TM1 - STE - Casual Staff Basic Pay"/>
    <n v="314253"/>
    <n v="170145"/>
    <n v="0"/>
    <s v="111"/>
    <s v="29000"/>
    <s v="2020"/>
    <x v="0"/>
    <x v="6"/>
    <x v="11"/>
  </r>
  <r>
    <s v="112-29000-2020"/>
    <s v="TM2 - STE - Casual Staff Basic Pay"/>
    <n v="314253"/>
    <n v="202453"/>
    <n v="0"/>
    <s v="112"/>
    <s v="29000"/>
    <s v="2020"/>
    <x v="0"/>
    <x v="6"/>
    <x v="11"/>
  </r>
  <r>
    <s v="141-29000-2020"/>
    <s v="OD1 - STE - Casual Staff Basic Pay"/>
    <n v="78563"/>
    <n v="46682"/>
    <n v="0"/>
    <s v="141"/>
    <s v="29000"/>
    <s v="2020"/>
    <x v="0"/>
    <x v="6"/>
    <x v="11"/>
  </r>
  <r>
    <s v="171-29000-2020"/>
    <s v="DFI - STE - Casual Staff Basic Pay"/>
    <n v="0"/>
    <n v="0"/>
    <n v="6672"/>
    <s v="171"/>
    <s v="29000"/>
    <s v="2020"/>
    <x v="0"/>
    <x v="6"/>
    <x v="11"/>
  </r>
  <r>
    <s v="211-29000-2020"/>
    <s v="TT1 - STE - Casual Staff Basic Pay"/>
    <n v="45676"/>
    <n v="24103"/>
    <n v="1042"/>
    <s v="211"/>
    <s v="29000"/>
    <s v="2020"/>
    <x v="0"/>
    <x v="6"/>
    <x v="11"/>
  </r>
  <r>
    <s v="212-29000-2020"/>
    <s v="TT2 - STE - Casual Staff Basic Pay"/>
    <n v="45676"/>
    <n v="23928"/>
    <n v="963"/>
    <s v="212"/>
    <s v="29000"/>
    <s v="2020"/>
    <x v="0"/>
    <x v="6"/>
    <x v="11"/>
  </r>
  <r>
    <s v="213-29000-2020"/>
    <s v="TT3 - STE - Casual Staff Basic Pay"/>
    <n v="45676"/>
    <n v="24847"/>
    <n v="1042"/>
    <s v="213"/>
    <s v="29000"/>
    <s v="2020"/>
    <x v="0"/>
    <x v="6"/>
    <x v="11"/>
  </r>
  <r>
    <s v="214-29000-2020"/>
    <s v="TT4 - STE - Casual Staff Basic Pay"/>
    <n v="45676"/>
    <n v="25607"/>
    <n v="1042"/>
    <s v="214"/>
    <s v="29000"/>
    <s v="2020"/>
    <x v="0"/>
    <x v="6"/>
    <x v="11"/>
  </r>
  <r>
    <s v="215-29000-2020"/>
    <s v="TT5 - STE - Casual Staff Basic Pay"/>
    <n v="45676"/>
    <n v="0"/>
    <n v="1042"/>
    <s v="215"/>
    <s v="29000"/>
    <s v="2020"/>
    <x v="0"/>
    <x v="6"/>
    <x v="11"/>
  </r>
  <r>
    <s v="230-29000-2020"/>
    <s v="MDX - STE - Casual Staff Basic Pay"/>
    <n v="48892"/>
    <n v="30000"/>
    <n v="0"/>
    <s v="230"/>
    <s v="29000"/>
    <s v="2020"/>
    <x v="0"/>
    <x v="6"/>
    <x v="11"/>
  </r>
  <r>
    <s v="310-29000-2020"/>
    <s v="OMG - STE - Casual Staff Basic Pay"/>
    <n v="20799"/>
    <n v="48593"/>
    <n v="557"/>
    <s v="310"/>
    <s v="29000"/>
    <s v="2020"/>
    <x v="0"/>
    <x v="6"/>
    <x v="11"/>
  </r>
  <r>
    <s v="501-29000-2020"/>
    <s v="HU1 - STE - Casual Staff Basic Pay"/>
    <n v="54855"/>
    <n v="29842"/>
    <n v="0"/>
    <s v="501"/>
    <s v="29000"/>
    <s v="2020"/>
    <x v="0"/>
    <x v="6"/>
    <x v="11"/>
  </r>
  <r>
    <s v="502-29000-2020"/>
    <s v="HU2 - STE - Casual Staff Basic Pay"/>
    <n v="54855"/>
    <n v="31115"/>
    <n v="0"/>
    <s v="502"/>
    <s v="29000"/>
    <s v="2020"/>
    <x v="0"/>
    <x v="6"/>
    <x v="11"/>
  </r>
  <r>
    <s v="503-29000-2020"/>
    <s v="HU3 - STE - Casual Staff Basic Pay"/>
    <n v="54855"/>
    <n v="33000"/>
    <n v="0"/>
    <s v="503"/>
    <s v="29000"/>
    <s v="2020"/>
    <x v="0"/>
    <x v="6"/>
    <x v="11"/>
  </r>
  <r>
    <s v="504-29000-2020"/>
    <s v="HU4 - STE - Casual Staff Basic Pay"/>
    <n v="54855"/>
    <n v="30000"/>
    <n v="0"/>
    <s v="504"/>
    <s v="29000"/>
    <s v="2020"/>
    <x v="0"/>
    <x v="6"/>
    <x v="11"/>
  </r>
  <r>
    <s v="505-29000-2020"/>
    <s v="HU5 - STE - Casual Staff Basic Pay"/>
    <n v="0"/>
    <n v="34110"/>
    <n v="0"/>
    <s v="505"/>
    <s v="29000"/>
    <s v="2020"/>
    <x v="0"/>
    <x v="6"/>
    <x v="11"/>
  </r>
  <r>
    <s v="111-29000-2023"/>
    <s v="TM1 - STE - Casual Staff Ers NI"/>
    <n v="12570"/>
    <n v="2905"/>
    <n v="0"/>
    <s v="111"/>
    <s v="29000"/>
    <s v="2023"/>
    <x v="0"/>
    <x v="6"/>
    <x v="11"/>
  </r>
  <r>
    <s v="112-29000-2023"/>
    <s v="TM2 - STE - Casual Staff Ers NI"/>
    <n v="12570"/>
    <n v="6074"/>
    <n v="0"/>
    <s v="112"/>
    <s v="29000"/>
    <s v="2023"/>
    <x v="0"/>
    <x v="6"/>
    <x v="11"/>
  </r>
  <r>
    <s v="141-29000-2023"/>
    <s v="OD1 - STE - Casual Staff Ers NI"/>
    <n v="0"/>
    <n v="700"/>
    <n v="0"/>
    <s v="141"/>
    <s v="29000"/>
    <s v="2023"/>
    <x v="0"/>
    <x v="6"/>
    <x v="11"/>
  </r>
  <r>
    <s v="171-29000-2023"/>
    <s v="DFI - STE - Casual Staff Ers NI"/>
    <n v="0"/>
    <n v="0"/>
    <n v="207"/>
    <s v="171"/>
    <s v="29000"/>
    <s v="2023"/>
    <x v="0"/>
    <x v="6"/>
    <x v="11"/>
  </r>
  <r>
    <s v="211-29000-2023"/>
    <s v="TT1 - STE - Casual Staff Ers NI"/>
    <n v="1827"/>
    <n v="449"/>
    <n v="23"/>
    <s v="211"/>
    <s v="29000"/>
    <s v="2023"/>
    <x v="0"/>
    <x v="6"/>
    <x v="11"/>
  </r>
  <r>
    <s v="212-29000-2023"/>
    <s v="TT2 - STE - Casual Staff Ers NI"/>
    <n v="1827"/>
    <n v="79"/>
    <n v="23"/>
    <s v="212"/>
    <s v="29000"/>
    <s v="2023"/>
    <x v="0"/>
    <x v="6"/>
    <x v="11"/>
  </r>
  <r>
    <s v="213-29000-2023"/>
    <s v="TT3 - STE - Casual Staff Ers NI"/>
    <n v="1827"/>
    <n v="91"/>
    <n v="23"/>
    <s v="213"/>
    <s v="29000"/>
    <s v="2023"/>
    <x v="0"/>
    <x v="6"/>
    <x v="11"/>
  </r>
  <r>
    <s v="214-29000-2023"/>
    <s v="TT4 - STE - Casual Staff Ers NI"/>
    <n v="1827"/>
    <n v="768"/>
    <n v="23"/>
    <s v="214"/>
    <s v="29000"/>
    <s v="2023"/>
    <x v="0"/>
    <x v="6"/>
    <x v="11"/>
  </r>
  <r>
    <s v="215-29000-2023"/>
    <s v="TT5 - STE - Casual Staff Ers NI"/>
    <n v="1827"/>
    <n v="0"/>
    <n v="23"/>
    <s v="215"/>
    <s v="29000"/>
    <s v="2023"/>
    <x v="0"/>
    <x v="6"/>
    <x v="11"/>
  </r>
  <r>
    <s v="230-29000-2023"/>
    <s v="MDX - STE - Casual Staff Ers NI"/>
    <n v="1956"/>
    <n v="1669"/>
    <n v="0"/>
    <s v="230"/>
    <s v="29000"/>
    <s v="2023"/>
    <x v="0"/>
    <x v="6"/>
    <x v="11"/>
  </r>
  <r>
    <s v="310-29000-2023"/>
    <s v="OMG - STE - Casual Staff Ers NI"/>
    <n v="832"/>
    <n v="1500"/>
    <n v="14"/>
    <s v="310"/>
    <s v="29000"/>
    <s v="2023"/>
    <x v="0"/>
    <x v="6"/>
    <x v="11"/>
  </r>
  <r>
    <s v="501-29000-2023"/>
    <s v="HU1 - STE - Casual Staff Ers NI"/>
    <n v="2194"/>
    <n v="895"/>
    <n v="0"/>
    <s v="501"/>
    <s v="29000"/>
    <s v="2023"/>
    <x v="0"/>
    <x v="6"/>
    <x v="11"/>
  </r>
  <r>
    <s v="502-29000-2023"/>
    <s v="HU2 - STE - Casual Staff Ers NI"/>
    <n v="2194"/>
    <n v="933"/>
    <n v="0"/>
    <s v="502"/>
    <s v="29000"/>
    <s v="2023"/>
    <x v="0"/>
    <x v="6"/>
    <x v="11"/>
  </r>
  <r>
    <s v="503-29000-2023"/>
    <s v="HU3 - STE - Casual Staff Ers NI"/>
    <n v="2194"/>
    <n v="990"/>
    <n v="0"/>
    <s v="503"/>
    <s v="29000"/>
    <s v="2023"/>
    <x v="0"/>
    <x v="6"/>
    <x v="11"/>
  </r>
  <r>
    <s v="504-29000-2023"/>
    <s v="HU4 - STE - Casual Staff Ers NI"/>
    <n v="2194"/>
    <n v="900"/>
    <n v="0"/>
    <s v="504"/>
    <s v="29000"/>
    <s v="2023"/>
    <x v="0"/>
    <x v="6"/>
    <x v="11"/>
  </r>
  <r>
    <s v="505-29000-2023"/>
    <s v="HU5 - STE - Casual Staff Ers NI"/>
    <n v="0"/>
    <n v="1023"/>
    <n v="0"/>
    <s v="505"/>
    <s v="29000"/>
    <s v="2023"/>
    <x v="0"/>
    <x v="6"/>
    <x v="11"/>
  </r>
  <r>
    <s v="111-91000-1000"/>
    <s v="TM1 - CFI - Staging Fee"/>
    <n v="1600000"/>
    <n v="800000"/>
    <n v="0"/>
    <s v="111"/>
    <s v="91000"/>
    <s v="1000"/>
    <x v="0"/>
    <x v="6"/>
    <x v="11"/>
  </r>
  <r>
    <s v="112-91000-1000"/>
    <s v="TM2 - CFI - Staging Fee"/>
    <n v="2900000"/>
    <n v="3000000"/>
    <n v="0"/>
    <s v="112"/>
    <s v="91000"/>
    <s v="1000"/>
    <x v="0"/>
    <x v="6"/>
    <x v="11"/>
  </r>
  <r>
    <s v="141-91000-1000"/>
    <s v="OD1 - CFI - Staging Fee"/>
    <n v="1000000"/>
    <n v="800000"/>
    <n v="0"/>
    <s v="141"/>
    <s v="91000"/>
    <s v="1000"/>
    <x v="0"/>
    <x v="6"/>
    <x v="11"/>
  </r>
  <r>
    <s v="111-91000-1001"/>
    <s v="TM1 - CFI - Staging Fee Notional Costs"/>
    <n v="326120"/>
    <n v="185860"/>
    <n v="0"/>
    <s v="111"/>
    <s v="91000"/>
    <s v="1001"/>
    <x v="0"/>
    <x v="6"/>
    <x v="11"/>
  </r>
  <r>
    <s v="112-91000-1001"/>
    <s v="TM2 - CFI - Staging Fee Notional Costs"/>
    <n v="406120"/>
    <n v="294613"/>
    <n v="0"/>
    <s v="112"/>
    <s v="91000"/>
    <s v="1001"/>
    <x v="0"/>
    <x v="6"/>
    <x v="11"/>
  </r>
  <r>
    <s v="141-91000-1001"/>
    <s v="OD1 - CFI - Staging Fee Notional Costs"/>
    <n v="83530"/>
    <n v="54880"/>
    <n v="0"/>
    <s v="141"/>
    <s v="91000"/>
    <s v="1001"/>
    <x v="0"/>
    <x v="6"/>
    <x v="11"/>
  </r>
  <r>
    <s v="211-91000-1010"/>
    <s v="TT1 - CFI - Middx Partnership Fee"/>
    <n v="120000"/>
    <n v="75000"/>
    <n v="0"/>
    <s v="211"/>
    <s v="91000"/>
    <s v="1010"/>
    <x v="0"/>
    <x v="6"/>
    <x v="11"/>
  </r>
  <r>
    <s v="212-91000-1010"/>
    <s v="TT2 - CFI - Middx Partnership Fee"/>
    <n v="120000"/>
    <n v="75000"/>
    <n v="0"/>
    <s v="212"/>
    <s v="91000"/>
    <s v="1010"/>
    <x v="0"/>
    <x v="6"/>
    <x v="11"/>
  </r>
  <r>
    <s v="213-91000-1010"/>
    <s v="TT3 - CFI - Middx Partnership Fee"/>
    <n v="120000"/>
    <n v="75000"/>
    <n v="0"/>
    <s v="213"/>
    <s v="91000"/>
    <s v="1010"/>
    <x v="0"/>
    <x v="6"/>
    <x v="11"/>
  </r>
  <r>
    <s v="214-91000-1010"/>
    <s v="TT4 - CFI - Middx Partnership Fee"/>
    <n v="120000"/>
    <n v="75000"/>
    <n v="0"/>
    <s v="214"/>
    <s v="91000"/>
    <s v="1010"/>
    <x v="0"/>
    <x v="6"/>
    <x v="11"/>
  </r>
  <r>
    <s v="215-91000-1010"/>
    <s v="TT5 - CFI - Middx Partnership Fee"/>
    <n v="120000"/>
    <n v="0"/>
    <n v="0"/>
    <s v="215"/>
    <s v="91000"/>
    <s v="1010"/>
    <x v="0"/>
    <x v="6"/>
    <x v="11"/>
  </r>
  <r>
    <s v="230-91000-1011"/>
    <s v="MDX - CFI - Middx Other Support"/>
    <n v="20000"/>
    <n v="10000"/>
    <n v="0"/>
    <s v="230"/>
    <s v="91000"/>
    <s v="1011"/>
    <x v="0"/>
    <x v="6"/>
    <x v="11"/>
  </r>
  <r>
    <s v="111-20000-1310"/>
    <s v="TM1 - TIC - Ticket Printing &amp; Design Cost"/>
    <n v="4548"/>
    <n v="618"/>
    <n v="30554"/>
    <s v="111"/>
    <s v="20000"/>
    <s v="1310"/>
    <x v="0"/>
    <x v="6"/>
    <x v="11"/>
  </r>
  <r>
    <s v="112-20000-1310"/>
    <s v="TM2 - TIC - Ticket Printing &amp; Design Cost"/>
    <n v="4553"/>
    <n v="1897"/>
    <n v="30803"/>
    <s v="112"/>
    <s v="20000"/>
    <s v="1310"/>
    <x v="0"/>
    <x v="6"/>
    <x v="11"/>
  </r>
  <r>
    <s v="141-20000-1310"/>
    <s v="OD1 - TIC - Ticket Printing &amp; Design Cost"/>
    <n v="1528"/>
    <n v="411"/>
    <n v="14398"/>
    <s v="141"/>
    <s v="20000"/>
    <s v="1310"/>
    <x v="0"/>
    <x v="6"/>
    <x v="11"/>
  </r>
  <r>
    <s v="211-20000-1310"/>
    <s v="TT1 - TIC - Ticket Printing &amp; Design Cost"/>
    <n v="249"/>
    <n v="12"/>
    <n v="238"/>
    <s v="211"/>
    <s v="20000"/>
    <s v="1310"/>
    <x v="0"/>
    <x v="6"/>
    <x v="11"/>
  </r>
  <r>
    <s v="212-20000-1310"/>
    <s v="TT2 - TIC - Ticket Printing &amp; Design Cost"/>
    <n v="249"/>
    <n v="16"/>
    <n v="303"/>
    <s v="212"/>
    <s v="20000"/>
    <s v="1310"/>
    <x v="0"/>
    <x v="6"/>
    <x v="11"/>
  </r>
  <r>
    <s v="213-20000-1310"/>
    <s v="TT3 - TIC - Ticket Printing &amp; Design Cost"/>
    <n v="249"/>
    <n v="18"/>
    <n v="375"/>
    <s v="213"/>
    <s v="20000"/>
    <s v="1310"/>
    <x v="0"/>
    <x v="6"/>
    <x v="11"/>
  </r>
  <r>
    <s v="214-20000-1310"/>
    <s v="TT4 - TIC - Ticket Printing &amp; Design Cost"/>
    <n v="249"/>
    <n v="22"/>
    <n v="495"/>
    <s v="214"/>
    <s v="20000"/>
    <s v="1310"/>
    <x v="0"/>
    <x v="6"/>
    <x v="11"/>
  </r>
  <r>
    <s v="215-20000-1310"/>
    <s v="TT5 - TIC - Ticket Printing &amp; Design Cost"/>
    <n v="249"/>
    <n v="0"/>
    <n v="762"/>
    <s v="215"/>
    <s v="20000"/>
    <s v="1310"/>
    <x v="0"/>
    <x v="6"/>
    <x v="11"/>
  </r>
  <r>
    <s v="230-20000-1310"/>
    <s v="MDX - TIC - Ticket Printing &amp; Design Cost"/>
    <n v="78"/>
    <n v="4"/>
    <n v="0"/>
    <s v="230"/>
    <s v="20000"/>
    <s v="1310"/>
    <x v="0"/>
    <x v="6"/>
    <x v="11"/>
  </r>
  <r>
    <s v="310-20000-1310"/>
    <s v="OMG - TIC - Ticket Printing &amp; Design Cost"/>
    <n v="47"/>
    <n v="3"/>
    <n v="0"/>
    <s v="310"/>
    <s v="20000"/>
    <s v="1310"/>
    <x v="0"/>
    <x v="6"/>
    <x v="11"/>
  </r>
  <r>
    <s v="111-52000-1311"/>
    <s v="TM1 - MAR - Programme &amp; Scorecard Cost"/>
    <n v="3925"/>
    <n v="0"/>
    <n v="0"/>
    <s v="111"/>
    <s v="52000"/>
    <s v="1311"/>
    <x v="0"/>
    <x v="6"/>
    <x v="11"/>
  </r>
  <r>
    <s v="112-52000-1311"/>
    <s v="TM2 - MAR - Programme &amp; Scorecard Cost"/>
    <n v="3925"/>
    <n v="0"/>
    <n v="0"/>
    <s v="112"/>
    <s v="52000"/>
    <s v="1311"/>
    <x v="0"/>
    <x v="6"/>
    <x v="11"/>
  </r>
  <r>
    <s v="141-52000-1311"/>
    <s v="OD1 - MAR - Programme &amp; Scorecard Cost"/>
    <n v="1142"/>
    <n v="0"/>
    <n v="0"/>
    <s v="141"/>
    <s v="52000"/>
    <s v="1311"/>
    <x v="0"/>
    <x v="6"/>
    <x v="11"/>
  </r>
  <r>
    <s v="211-52000-1311"/>
    <s v="TT1 - MAR - Programme &amp; Scorecard Cost"/>
    <n v="938"/>
    <n v="0"/>
    <n v="0"/>
    <s v="211"/>
    <s v="52000"/>
    <s v="1311"/>
    <x v="0"/>
    <x v="6"/>
    <x v="11"/>
  </r>
  <r>
    <s v="212-52000-1311"/>
    <s v="TT2 - MAR - Programme &amp; Scorecard Cost"/>
    <n v="938"/>
    <n v="0"/>
    <n v="0"/>
    <s v="212"/>
    <s v="52000"/>
    <s v="1311"/>
    <x v="0"/>
    <x v="6"/>
    <x v="11"/>
  </r>
  <r>
    <s v="213-52000-1311"/>
    <s v="TT3 - MAR - Programme &amp; Scorecard Cost"/>
    <n v="938"/>
    <n v="0"/>
    <n v="0"/>
    <s v="213"/>
    <s v="52000"/>
    <s v="1311"/>
    <x v="0"/>
    <x v="6"/>
    <x v="11"/>
  </r>
  <r>
    <s v="214-52000-1311"/>
    <s v="TT4 - MAR - Programme &amp; Scorecard Cost"/>
    <n v="938"/>
    <n v="0"/>
    <n v="0"/>
    <s v="214"/>
    <s v="52000"/>
    <s v="1311"/>
    <x v="0"/>
    <x v="6"/>
    <x v="11"/>
  </r>
  <r>
    <s v="215-52000-1311"/>
    <s v="TT5 - MAR - Programme &amp; Scorecard Cost"/>
    <n v="938"/>
    <n v="0"/>
    <n v="0"/>
    <s v="215"/>
    <s v="52000"/>
    <s v="1311"/>
    <x v="0"/>
    <x v="6"/>
    <x v="11"/>
  </r>
  <r>
    <s v="310-52000-1311"/>
    <s v="OMG - MAR - Programme &amp; Scorecard Cost"/>
    <n v="1414"/>
    <n v="0"/>
    <n v="0"/>
    <s v="310"/>
    <s v="52000"/>
    <s v="1311"/>
    <x v="0"/>
    <x v="6"/>
    <x v="11"/>
  </r>
  <r>
    <s v="111-24000-1312"/>
    <s v="TM1 - CFA - Parking Cost"/>
    <n v="3875"/>
    <n v="4427"/>
    <n v="0"/>
    <s v="111"/>
    <s v="24000"/>
    <s v="1312"/>
    <x v="0"/>
    <x v="6"/>
    <x v="11"/>
  </r>
  <r>
    <s v="112-24000-1312"/>
    <s v="TM2 - CFA - Parking Cost"/>
    <n v="3875"/>
    <n v="5167"/>
    <n v="0"/>
    <s v="112"/>
    <s v="24000"/>
    <s v="1312"/>
    <x v="0"/>
    <x v="6"/>
    <x v="11"/>
  </r>
  <r>
    <s v="141-24000-1312"/>
    <s v="OD1 - CFA - Parking Cost"/>
    <n v="775"/>
    <n v="1333"/>
    <n v="0"/>
    <s v="141"/>
    <s v="24000"/>
    <s v="1312"/>
    <x v="0"/>
    <x v="6"/>
    <x v="11"/>
  </r>
  <r>
    <s v="211-24000-1312"/>
    <s v="TT1 - CFA - Parking Cost"/>
    <n v="250"/>
    <n v="250"/>
    <n v="0"/>
    <s v="211"/>
    <s v="24000"/>
    <s v="1312"/>
    <x v="0"/>
    <x v="6"/>
    <x v="11"/>
  </r>
  <r>
    <s v="501-24000-1312"/>
    <s v="HU1 - CFA - Parking Cost"/>
    <n v="562"/>
    <n v="0"/>
    <n v="0"/>
    <s v="501"/>
    <s v="24000"/>
    <s v="1312"/>
    <x v="0"/>
    <x v="6"/>
    <x v="11"/>
  </r>
  <r>
    <s v="502-24000-1312"/>
    <s v="HU2 - CFA - Parking Cost"/>
    <n v="562"/>
    <n v="0"/>
    <n v="0"/>
    <s v="502"/>
    <s v="24000"/>
    <s v="1312"/>
    <x v="0"/>
    <x v="6"/>
    <x v="11"/>
  </r>
  <r>
    <s v="503-24000-1312"/>
    <s v="HU3 - CFA - Parking Cost"/>
    <n v="562"/>
    <n v="0"/>
    <n v="0"/>
    <s v="503"/>
    <s v="24000"/>
    <s v="1312"/>
    <x v="0"/>
    <x v="6"/>
    <x v="11"/>
  </r>
  <r>
    <s v="504-24000-1312"/>
    <s v="HU4 - CFA - Parking Cost"/>
    <n v="562"/>
    <n v="0"/>
    <n v="0"/>
    <s v="504"/>
    <s v="24000"/>
    <s v="1312"/>
    <x v="0"/>
    <x v="6"/>
    <x v="11"/>
  </r>
  <r>
    <s v="111-31000-2202"/>
    <s v="TM1 - CLE - Agency Labour Cleaning (Griffin)"/>
    <n v="3802"/>
    <n v="1115"/>
    <n v="0"/>
    <s v="111"/>
    <s v="31000"/>
    <s v="2202"/>
    <x v="0"/>
    <x v="6"/>
    <x v="11"/>
  </r>
  <r>
    <s v="112-31000-2202"/>
    <s v="TM2 - CLE - Agency Labour Cleaning (Griffin)"/>
    <n v="3802"/>
    <n v="1500"/>
    <n v="0"/>
    <s v="112"/>
    <s v="31000"/>
    <s v="2202"/>
    <x v="0"/>
    <x v="6"/>
    <x v="11"/>
  </r>
  <r>
    <s v="141-31000-2202"/>
    <s v="OD1 - CLE - Agency Labour Cleaning (Griffin)"/>
    <n v="950"/>
    <n v="198"/>
    <n v="0"/>
    <s v="141"/>
    <s v="31000"/>
    <s v="2202"/>
    <x v="0"/>
    <x v="6"/>
    <x v="11"/>
  </r>
  <r>
    <s v="211-31000-2202"/>
    <s v="TT1 - CLE - Agency Labour Cleaning (Griffin)"/>
    <n v="634"/>
    <n v="160"/>
    <n v="0"/>
    <s v="211"/>
    <s v="31000"/>
    <s v="2202"/>
    <x v="0"/>
    <x v="6"/>
    <x v="11"/>
  </r>
  <r>
    <s v="212-31000-2202"/>
    <s v="TT2 - CLE - Agency Labour Cleaning (Griffin)"/>
    <n v="634"/>
    <n v="160"/>
    <n v="0"/>
    <s v="212"/>
    <s v="31000"/>
    <s v="2202"/>
    <x v="0"/>
    <x v="6"/>
    <x v="11"/>
  </r>
  <r>
    <s v="213-31000-2202"/>
    <s v="TT3 - CLE - Agency Labour Cleaning (Griffin)"/>
    <n v="634"/>
    <n v="158"/>
    <n v="0"/>
    <s v="213"/>
    <s v="31000"/>
    <s v="2202"/>
    <x v="0"/>
    <x v="6"/>
    <x v="11"/>
  </r>
  <r>
    <s v="214-31000-2202"/>
    <s v="TT4 - CLE - Agency Labour Cleaning (Griffin)"/>
    <n v="634"/>
    <n v="198"/>
    <n v="0"/>
    <s v="214"/>
    <s v="31000"/>
    <s v="2202"/>
    <x v="0"/>
    <x v="6"/>
    <x v="11"/>
  </r>
  <r>
    <s v="215-31000-2202"/>
    <s v="TT5 - CLE - Agency Labour Cleaning (Griffin)"/>
    <n v="634"/>
    <n v="0"/>
    <n v="0"/>
    <s v="215"/>
    <s v="31000"/>
    <s v="2202"/>
    <x v="0"/>
    <x v="6"/>
    <x v="11"/>
  </r>
  <r>
    <s v="230-31000-2202"/>
    <s v="MDX - CLE - Agency Labour Cleaning (Griffin)"/>
    <n v="15840"/>
    <n v="1500"/>
    <n v="0"/>
    <s v="230"/>
    <s v="31000"/>
    <s v="2202"/>
    <x v="0"/>
    <x v="6"/>
    <x v="11"/>
  </r>
  <r>
    <s v="310-31000-2202"/>
    <s v="OMG - CLE - Agency Labour Cleaning (Griffin)"/>
    <n v="6178"/>
    <n v="1665"/>
    <n v="0"/>
    <s v="310"/>
    <s v="31000"/>
    <s v="2202"/>
    <x v="0"/>
    <x v="6"/>
    <x v="11"/>
  </r>
  <r>
    <s v="501-31000-2202"/>
    <s v="HU1 -  CLE - Agency Labour Cleaning (Griffin)"/>
    <n v="634"/>
    <n v="297"/>
    <n v="0"/>
    <s v="501"/>
    <s v="31000"/>
    <s v="2202"/>
    <x v="0"/>
    <x v="6"/>
    <x v="11"/>
  </r>
  <r>
    <s v="502-31000-2202"/>
    <s v="HU2 -  CLE - Agency Labour Cleaning (Griffin)"/>
    <n v="634"/>
    <n v="158"/>
    <n v="0"/>
    <s v="502"/>
    <s v="31000"/>
    <s v="2202"/>
    <x v="0"/>
    <x v="6"/>
    <x v="11"/>
  </r>
  <r>
    <s v="503-31000-2202"/>
    <s v="HU3 -  CLE - Agency Labour Cleaning (Griffin)"/>
    <n v="634"/>
    <n v="160"/>
    <n v="0"/>
    <s v="503"/>
    <s v="31000"/>
    <s v="2202"/>
    <x v="0"/>
    <x v="6"/>
    <x v="11"/>
  </r>
  <r>
    <s v="504-31000-2202"/>
    <s v="HU4 -  CLE - Agency Labour Cleaning (Griffin)"/>
    <n v="634"/>
    <n v="160"/>
    <n v="0"/>
    <s v="504"/>
    <s v="31000"/>
    <s v="2202"/>
    <x v="0"/>
    <x v="6"/>
    <x v="11"/>
  </r>
  <r>
    <s v="505-31000-2202"/>
    <s v="HU5 -  CLE - Agency Labour Cleaning (Griffin)"/>
    <n v="0"/>
    <n v="160"/>
    <n v="0"/>
    <s v="505"/>
    <s v="31000"/>
    <s v="2202"/>
    <x v="0"/>
    <x v="6"/>
    <x v="11"/>
  </r>
  <r>
    <s v="111-70000-2203"/>
    <s v="TM1 - EST - Agency Labour Cleaning (LSS)"/>
    <n v="113400"/>
    <n v="82875"/>
    <n v="0"/>
    <s v="111"/>
    <s v="70000"/>
    <s v="2203"/>
    <x v="0"/>
    <x v="6"/>
    <x v="11"/>
  </r>
  <r>
    <s v="112-70000-2203"/>
    <s v="TM2 - EST - Agency Labour Cleaning (LSS)"/>
    <n v="113400"/>
    <n v="114125"/>
    <n v="0"/>
    <s v="112"/>
    <s v="70000"/>
    <s v="2203"/>
    <x v="0"/>
    <x v="6"/>
    <x v="11"/>
  </r>
  <r>
    <s v="141-70000-2203"/>
    <s v="OD1 - EST - Agency Labour Cleaning (LSS)"/>
    <n v="27405"/>
    <n v="24200"/>
    <n v="0"/>
    <s v="141"/>
    <s v="70000"/>
    <s v="2203"/>
    <x v="0"/>
    <x v="6"/>
    <x v="11"/>
  </r>
  <r>
    <s v="171-70000-2203"/>
    <s v="DFI - EST - Agency Labour Cleaning (LSS)"/>
    <n v="0"/>
    <n v="0"/>
    <n v="9606"/>
    <s v="171"/>
    <s v="70000"/>
    <s v="2203"/>
    <x v="0"/>
    <x v="6"/>
    <x v="11"/>
  </r>
  <r>
    <s v="211-70000-2203"/>
    <s v="TT1 - EST - Agency Labour Cleaning (LSS)"/>
    <n v="25830"/>
    <n v="22000"/>
    <n v="2170"/>
    <s v="211"/>
    <s v="70000"/>
    <s v="2203"/>
    <x v="0"/>
    <x v="6"/>
    <x v="11"/>
  </r>
  <r>
    <s v="212-70000-2203"/>
    <s v="TT2 - EST - Agency Labour Cleaning (LSS)"/>
    <n v="25830"/>
    <n v="22000"/>
    <n v="2313"/>
    <s v="212"/>
    <s v="70000"/>
    <s v="2203"/>
    <x v="0"/>
    <x v="6"/>
    <x v="11"/>
  </r>
  <r>
    <s v="213-70000-2203"/>
    <s v="TT3 - EST - Agency Labour Cleaning (LSS)"/>
    <n v="25830"/>
    <n v="22000"/>
    <n v="2271"/>
    <s v="213"/>
    <s v="70000"/>
    <s v="2203"/>
    <x v="0"/>
    <x v="6"/>
    <x v="11"/>
  </r>
  <r>
    <s v="214-70000-2203"/>
    <s v="TT4 - EST - Agency Labour Cleaning (LSS)"/>
    <n v="25830"/>
    <n v="22000"/>
    <n v="2470"/>
    <s v="214"/>
    <s v="70000"/>
    <s v="2203"/>
    <x v="0"/>
    <x v="6"/>
    <x v="11"/>
  </r>
  <r>
    <s v="215-70000-2203"/>
    <s v="TT5 - EST - Agency Labour Cleaning (LSS)"/>
    <n v="25830"/>
    <n v="0"/>
    <n v="2331"/>
    <s v="215"/>
    <s v="70000"/>
    <s v="2203"/>
    <x v="0"/>
    <x v="6"/>
    <x v="11"/>
  </r>
  <r>
    <s v="230-70000-2203"/>
    <s v="MDX - EST - Agency Labour Cleaning (LSS)"/>
    <n v="52500"/>
    <n v="3750"/>
    <n v="0"/>
    <s v="230"/>
    <s v="70000"/>
    <s v="2203"/>
    <x v="0"/>
    <x v="6"/>
    <x v="11"/>
  </r>
  <r>
    <s v="310-70000-2203"/>
    <s v="OMG - EST - Agency Labour Cleaning (LSS)"/>
    <n v="30000"/>
    <n v="3750"/>
    <n v="2702"/>
    <s v="310"/>
    <s v="70000"/>
    <s v="2203"/>
    <x v="0"/>
    <x v="6"/>
    <x v="11"/>
  </r>
  <r>
    <s v="501-70000-2203"/>
    <s v="HU1 - EST - Agency Labour Cleaning (LSS)"/>
    <n v="27405"/>
    <n v="36200"/>
    <n v="0"/>
    <s v="501"/>
    <s v="70000"/>
    <s v="2203"/>
    <x v="0"/>
    <x v="6"/>
    <x v="11"/>
  </r>
  <r>
    <s v="502-70000-2203"/>
    <s v="HU2 - EST - Agency Labour Cleaning (LSS)"/>
    <n v="27405"/>
    <n v="36200"/>
    <n v="0"/>
    <s v="502"/>
    <s v="70000"/>
    <s v="2203"/>
    <x v="0"/>
    <x v="6"/>
    <x v="11"/>
  </r>
  <r>
    <s v="503-70000-2203"/>
    <s v="HU3 - EST - Agency Labour Cleaning (LSS)"/>
    <n v="27405"/>
    <n v="36200"/>
    <n v="0"/>
    <s v="503"/>
    <s v="70000"/>
    <s v="2203"/>
    <x v="0"/>
    <x v="6"/>
    <x v="11"/>
  </r>
  <r>
    <s v="504-70000-2203"/>
    <s v="HU4 - EST - Agency Labour Cleaning (LSS)"/>
    <n v="27405"/>
    <n v="36200"/>
    <n v="0"/>
    <s v="504"/>
    <s v="70000"/>
    <s v="2203"/>
    <x v="0"/>
    <x v="6"/>
    <x v="11"/>
  </r>
  <r>
    <s v="505-70000-2203"/>
    <s v="HU5 - EST - Agency Labour Cleaning (Tower)"/>
    <n v="0"/>
    <n v="36200"/>
    <n v="0"/>
    <s v="505"/>
    <s v="70000"/>
    <s v="2203"/>
    <x v="0"/>
    <x v="6"/>
    <x v="11"/>
  </r>
  <r>
    <s v="111-29000-2204"/>
    <s v="TM1 - STE - Agency Labour Stewards"/>
    <n v="60391"/>
    <n v="50632"/>
    <n v="0"/>
    <s v="111"/>
    <s v="29000"/>
    <s v="2204"/>
    <x v="0"/>
    <x v="6"/>
    <x v="11"/>
  </r>
  <r>
    <s v="112-29000-2204"/>
    <s v="TM2 - STE - Agency Labour Stewards"/>
    <n v="41969"/>
    <n v="110533"/>
    <n v="0"/>
    <s v="112"/>
    <s v="29000"/>
    <s v="2204"/>
    <x v="0"/>
    <x v="6"/>
    <x v="11"/>
  </r>
  <r>
    <s v="141-29000-2204"/>
    <s v="OD1 - STE - Agency Labour Stewards"/>
    <n v="11249"/>
    <n v="19404"/>
    <n v="0"/>
    <s v="141"/>
    <s v="29000"/>
    <s v="2204"/>
    <x v="0"/>
    <x v="6"/>
    <x v="11"/>
  </r>
  <r>
    <s v="211-29000-2204"/>
    <s v="TT1 - STE - Agency Labour Stewards"/>
    <n v="6360"/>
    <n v="3240"/>
    <n v="0"/>
    <s v="211"/>
    <s v="29000"/>
    <s v="2204"/>
    <x v="0"/>
    <x v="6"/>
    <x v="11"/>
  </r>
  <r>
    <s v="212-29000-2204"/>
    <s v="TT2 - STE - Agency Labour Stewards"/>
    <n v="6360"/>
    <n v="4468"/>
    <n v="0"/>
    <s v="212"/>
    <s v="29000"/>
    <s v="2204"/>
    <x v="0"/>
    <x v="6"/>
    <x v="11"/>
  </r>
  <r>
    <s v="213-29000-2204"/>
    <s v="TT3 - STE - Agency Labour Stewards"/>
    <n v="6360"/>
    <n v="4558"/>
    <n v="0"/>
    <s v="213"/>
    <s v="29000"/>
    <s v="2204"/>
    <x v="0"/>
    <x v="6"/>
    <x v="11"/>
  </r>
  <r>
    <s v="214-29000-2204"/>
    <s v="TT4 - STE - Agency Labour Stewards"/>
    <n v="6360"/>
    <n v="5545"/>
    <n v="0"/>
    <s v="214"/>
    <s v="29000"/>
    <s v="2204"/>
    <x v="0"/>
    <x v="6"/>
    <x v="11"/>
  </r>
  <r>
    <s v="215-29000-2204"/>
    <s v="TT5 - STE - Agency Labour Stewards"/>
    <n v="6360"/>
    <n v="0"/>
    <n v="0"/>
    <s v="215"/>
    <s v="29000"/>
    <s v="2204"/>
    <x v="0"/>
    <x v="6"/>
    <x v="11"/>
  </r>
  <r>
    <s v="310-29000-2204"/>
    <s v="OMG - STE - Agency Labour Stewards"/>
    <n v="0"/>
    <n v="1085"/>
    <n v="0"/>
    <s v="310"/>
    <s v="29000"/>
    <s v="2204"/>
    <x v="0"/>
    <x v="6"/>
    <x v="11"/>
  </r>
  <r>
    <s v="501-29000-2204"/>
    <s v="HU1 - STE - Agency Labour Stewards"/>
    <n v="7145"/>
    <n v="16881"/>
    <n v="0"/>
    <s v="501"/>
    <s v="29000"/>
    <s v="2204"/>
    <x v="0"/>
    <x v="6"/>
    <x v="11"/>
  </r>
  <r>
    <s v="502-29000-2204"/>
    <s v="HU2 - STE - Agency Labour Stewards"/>
    <n v="7145"/>
    <n v="23731"/>
    <n v="0"/>
    <s v="502"/>
    <s v="29000"/>
    <s v="2204"/>
    <x v="0"/>
    <x v="6"/>
    <x v="11"/>
  </r>
  <r>
    <s v="503-29000-2204"/>
    <s v="HU3 - STE - Agency Labour Stewards"/>
    <n v="7145"/>
    <n v="24000"/>
    <n v="0"/>
    <s v="503"/>
    <s v="29000"/>
    <s v="2204"/>
    <x v="0"/>
    <x v="6"/>
    <x v="11"/>
  </r>
  <r>
    <s v="504-29000-2204"/>
    <s v="HU4 - STE - Agency Labour Stewards"/>
    <n v="7145"/>
    <n v="24000"/>
    <n v="0"/>
    <s v="504"/>
    <s v="29000"/>
    <s v="2204"/>
    <x v="0"/>
    <x v="6"/>
    <x v="11"/>
  </r>
  <r>
    <s v="505-29000-2204"/>
    <s v="HU5 - STE - Agency Labour Stewards"/>
    <n v="0"/>
    <n v="19637"/>
    <n v="0"/>
    <s v="505"/>
    <s v="29000"/>
    <s v="2204"/>
    <x v="0"/>
    <x v="6"/>
    <x v="11"/>
  </r>
  <r>
    <s v="111-29000-2220"/>
    <s v="TM1 - STE - Military Stewards"/>
    <n v="34000"/>
    <n v="31045"/>
    <n v="0"/>
    <s v="111"/>
    <s v="29000"/>
    <s v="2220"/>
    <x v="0"/>
    <x v="6"/>
    <x v="11"/>
  </r>
  <r>
    <s v="112-29000-2220"/>
    <s v="TM2 - STE - Military Stewards"/>
    <n v="34000"/>
    <n v="44000"/>
    <n v="0"/>
    <s v="112"/>
    <s v="29000"/>
    <s v="2220"/>
    <x v="0"/>
    <x v="6"/>
    <x v="11"/>
  </r>
  <r>
    <s v="141-29000-2220"/>
    <s v="OD1 - STE - Military Stewards"/>
    <n v="34000"/>
    <n v="11474"/>
    <n v="0"/>
    <s v="141"/>
    <s v="29000"/>
    <s v="2220"/>
    <x v="0"/>
    <x v="6"/>
    <x v="11"/>
  </r>
  <r>
    <s v="505-29000-2220"/>
    <s v="HU5 - STE - Military Stewards"/>
    <n v="0"/>
    <n v="10528"/>
    <n v="0"/>
    <s v="505"/>
    <s v="29000"/>
    <s v="2220"/>
    <x v="0"/>
    <x v="6"/>
    <x v="11"/>
  </r>
  <r>
    <s v="111-20000-3007"/>
    <s v="TM1 - TIC - Rail &amp; Tube Travel"/>
    <n v="0"/>
    <n v="66"/>
    <n v="0"/>
    <s v="111"/>
    <s v="20000"/>
    <s v="3007"/>
    <x v="0"/>
    <x v="6"/>
    <x v="11"/>
  </r>
  <r>
    <s v="111-12000-3008"/>
    <s v="TM1 - HUM - Taxis"/>
    <n v="150"/>
    <n v="0"/>
    <n v="0"/>
    <s v="111"/>
    <s v="12000"/>
    <s v="3008"/>
    <x v="0"/>
    <x v="6"/>
    <x v="11"/>
  </r>
  <r>
    <s v="112-12000-3008"/>
    <s v="TM2 - HUM - Taxis"/>
    <n v="150"/>
    <n v="100"/>
    <n v="0"/>
    <s v="112"/>
    <s v="12000"/>
    <s v="3008"/>
    <x v="0"/>
    <x v="6"/>
    <x v="11"/>
  </r>
  <r>
    <s v="111-13000-3008"/>
    <s v="TM1 - INF - Taxis"/>
    <n v="250"/>
    <n v="1080"/>
    <n v="0"/>
    <s v="111"/>
    <s v="13000"/>
    <s v="3008"/>
    <x v="0"/>
    <x v="6"/>
    <x v="11"/>
  </r>
  <r>
    <s v="112-13000-3008"/>
    <s v="TM2 - INF - Taxis"/>
    <n v="250"/>
    <n v="0"/>
    <n v="0"/>
    <s v="112"/>
    <s v="13000"/>
    <s v="3008"/>
    <x v="0"/>
    <x v="6"/>
    <x v="11"/>
  </r>
  <r>
    <s v="141-13000-3008"/>
    <s v="OD1 - INF - Taxis"/>
    <n v="50"/>
    <n v="0"/>
    <n v="0"/>
    <s v="141"/>
    <s v="13000"/>
    <s v="3008"/>
    <x v="0"/>
    <x v="6"/>
    <x v="11"/>
  </r>
  <r>
    <s v="111-20000-3008"/>
    <s v="TM1 - TIC - Taxis"/>
    <n v="250"/>
    <n v="0"/>
    <n v="0"/>
    <s v="111"/>
    <s v="20000"/>
    <s v="3008"/>
    <x v="0"/>
    <x v="6"/>
    <x v="11"/>
  </r>
  <r>
    <s v="112-20000-3008"/>
    <s v="TM2 - TIC - Taxis"/>
    <n v="250"/>
    <n v="0"/>
    <n v="0"/>
    <s v="112"/>
    <s v="20000"/>
    <s v="3008"/>
    <x v="0"/>
    <x v="6"/>
    <x v="11"/>
  </r>
  <r>
    <s v="111-28000-3008"/>
    <s v="TM1 - PAV - Taxis"/>
    <n v="100"/>
    <n v="84"/>
    <n v="0"/>
    <s v="111"/>
    <s v="28000"/>
    <s v="3008"/>
    <x v="0"/>
    <x v="6"/>
    <x v="11"/>
  </r>
  <r>
    <s v="112-28000-3008"/>
    <s v="TM2 - PAV - Taxis"/>
    <n v="100"/>
    <n v="200"/>
    <n v="0"/>
    <s v="112"/>
    <s v="28000"/>
    <s v="3008"/>
    <x v="0"/>
    <x v="6"/>
    <x v="11"/>
  </r>
  <r>
    <s v="141-28000-3008"/>
    <s v="OD1 - PAV - Taxis"/>
    <n v="0"/>
    <n v="122"/>
    <n v="0"/>
    <s v="141"/>
    <s v="28000"/>
    <s v="3008"/>
    <x v="0"/>
    <x v="6"/>
    <x v="11"/>
  </r>
  <r>
    <s v="211-28000-3008"/>
    <s v="TT1 - PAV - Taxis"/>
    <n v="0"/>
    <n v="50"/>
    <n v="0"/>
    <s v="211"/>
    <s v="28000"/>
    <s v="3008"/>
    <x v="0"/>
    <x v="6"/>
    <x v="11"/>
  </r>
  <r>
    <s v="212-28000-3008"/>
    <s v="TT2 - PAV - Taxis"/>
    <n v="0"/>
    <n v="36"/>
    <n v="0"/>
    <s v="212"/>
    <s v="28000"/>
    <s v="3008"/>
    <x v="0"/>
    <x v="6"/>
    <x v="11"/>
  </r>
  <r>
    <s v="213-28000-3008"/>
    <s v="TT3 - PAV - Taxis"/>
    <n v="0"/>
    <n v="36"/>
    <n v="0"/>
    <s v="213"/>
    <s v="28000"/>
    <s v="3008"/>
    <x v="0"/>
    <x v="6"/>
    <x v="11"/>
  </r>
  <r>
    <s v="214-28000-3008"/>
    <s v="TT4 - PAV - Taxis"/>
    <n v="0"/>
    <n v="42"/>
    <n v="0"/>
    <s v="214"/>
    <s v="28000"/>
    <s v="3008"/>
    <x v="0"/>
    <x v="6"/>
    <x v="11"/>
  </r>
  <r>
    <s v="501-28000-3008"/>
    <s v="HU1 - PAV - Taxis"/>
    <n v="0"/>
    <n v="42"/>
    <n v="0"/>
    <s v="501"/>
    <s v="28000"/>
    <s v="3008"/>
    <x v="0"/>
    <x v="6"/>
    <x v="11"/>
  </r>
  <r>
    <s v="502-28000-3008"/>
    <s v="HU2 - PAV - Taxis"/>
    <n v="0"/>
    <n v="57"/>
    <n v="0"/>
    <s v="502"/>
    <s v="28000"/>
    <s v="3008"/>
    <x v="0"/>
    <x v="6"/>
    <x v="11"/>
  </r>
  <r>
    <s v="111-29000-3008"/>
    <s v="TM1 - STE - Taxis"/>
    <n v="1600"/>
    <n v="1230"/>
    <n v="0"/>
    <s v="111"/>
    <s v="29000"/>
    <s v="3008"/>
    <x v="0"/>
    <x v="6"/>
    <x v="11"/>
  </r>
  <r>
    <s v="112-29000-3008"/>
    <s v="TM2 - STE - Taxis"/>
    <n v="1600"/>
    <n v="1500"/>
    <n v="0"/>
    <s v="112"/>
    <s v="29000"/>
    <s v="3008"/>
    <x v="0"/>
    <x v="6"/>
    <x v="11"/>
  </r>
  <r>
    <s v="141-29000-3008"/>
    <s v="OD1 - STE - Taxis"/>
    <n v="480"/>
    <n v="268"/>
    <n v="0"/>
    <s v="141"/>
    <s v="29000"/>
    <s v="3008"/>
    <x v="0"/>
    <x v="6"/>
    <x v="11"/>
  </r>
  <r>
    <s v="501-29000-3008"/>
    <s v="HU1 - STE - Taxis"/>
    <n v="240"/>
    <n v="41"/>
    <n v="0"/>
    <s v="501"/>
    <s v="29000"/>
    <s v="3008"/>
    <x v="0"/>
    <x v="6"/>
    <x v="11"/>
  </r>
  <r>
    <s v="502-29000-3008"/>
    <s v="HU2 - STE - Taxis"/>
    <n v="240"/>
    <n v="203"/>
    <n v="0"/>
    <s v="502"/>
    <s v="29000"/>
    <s v="3008"/>
    <x v="0"/>
    <x v="6"/>
    <x v="11"/>
  </r>
  <r>
    <s v="503-29000-3008"/>
    <s v="HU3 - STE - Taxis"/>
    <n v="240"/>
    <n v="0"/>
    <n v="0"/>
    <s v="503"/>
    <s v="29000"/>
    <s v="3008"/>
    <x v="0"/>
    <x v="6"/>
    <x v="11"/>
  </r>
  <r>
    <s v="504-29000-3008"/>
    <s v="HU4 - STE - Taxis"/>
    <n v="240"/>
    <n v="0"/>
    <n v="0"/>
    <s v="504"/>
    <s v="29000"/>
    <s v="3008"/>
    <x v="0"/>
    <x v="6"/>
    <x v="11"/>
  </r>
  <r>
    <s v="111-31000-3008"/>
    <s v="TM1 - CLE - Taxis"/>
    <n v="360"/>
    <n v="257"/>
    <n v="0"/>
    <s v="111"/>
    <s v="31000"/>
    <s v="3008"/>
    <x v="0"/>
    <x v="6"/>
    <x v="11"/>
  </r>
  <r>
    <s v="112-31000-3008"/>
    <s v="TM2 - CLE - Taxis"/>
    <n v="360"/>
    <n v="600"/>
    <n v="0"/>
    <s v="112"/>
    <s v="31000"/>
    <s v="3008"/>
    <x v="0"/>
    <x v="6"/>
    <x v="11"/>
  </r>
  <r>
    <s v="505-31000-3008"/>
    <s v="HU5 - CLE - Taxis"/>
    <n v="0"/>
    <n v="60"/>
    <n v="0"/>
    <s v="505"/>
    <s v="31000"/>
    <s v="3008"/>
    <x v="0"/>
    <x v="6"/>
    <x v="11"/>
  </r>
  <r>
    <s v="111-12000-3009"/>
    <s v="TM1 - HUM - Accommodation"/>
    <n v="600"/>
    <n v="600"/>
    <n v="0"/>
    <s v="111"/>
    <s v="12000"/>
    <s v="3009"/>
    <x v="0"/>
    <x v="6"/>
    <x v="11"/>
  </r>
  <r>
    <s v="112-12000-3009"/>
    <s v="TM2 - HUM - Accommodation"/>
    <n v="600"/>
    <n v="520"/>
    <n v="0"/>
    <s v="112"/>
    <s v="12000"/>
    <s v="3009"/>
    <x v="0"/>
    <x v="6"/>
    <x v="11"/>
  </r>
  <r>
    <s v="111-13000-3009"/>
    <s v="TM1 - INF - Accommodation"/>
    <n v="500"/>
    <n v="840"/>
    <n v="0"/>
    <s v="111"/>
    <s v="13000"/>
    <s v="3009"/>
    <x v="0"/>
    <x v="6"/>
    <x v="11"/>
  </r>
  <r>
    <s v="112-13000-3009"/>
    <s v="TM2 - INF - Accommodation"/>
    <n v="500"/>
    <n v="0"/>
    <n v="0"/>
    <s v="112"/>
    <s v="13000"/>
    <s v="3009"/>
    <x v="0"/>
    <x v="6"/>
    <x v="11"/>
  </r>
  <r>
    <s v="141-13000-3009"/>
    <s v="OD1 - INF - Accommodation"/>
    <n v="125"/>
    <n v="0"/>
    <n v="0"/>
    <s v="141"/>
    <s v="13000"/>
    <s v="3009"/>
    <x v="0"/>
    <x v="6"/>
    <x v="11"/>
  </r>
  <r>
    <s v="111-20000-3009"/>
    <s v="TM1 - TIC - Accommodation"/>
    <n v="650"/>
    <n v="738"/>
    <n v="0"/>
    <s v="111"/>
    <s v="20000"/>
    <s v="3009"/>
    <x v="0"/>
    <x v="6"/>
    <x v="11"/>
  </r>
  <r>
    <s v="112-20000-3009"/>
    <s v="TM2 - TIC - Accommodation"/>
    <n v="650"/>
    <n v="738"/>
    <n v="0"/>
    <s v="112"/>
    <s v="20000"/>
    <s v="3009"/>
    <x v="0"/>
    <x v="6"/>
    <x v="11"/>
  </r>
  <r>
    <s v="141-20000-3009"/>
    <s v="OD1 - TIC - Accommodation"/>
    <n v="130"/>
    <n v="150"/>
    <n v="0"/>
    <s v="141"/>
    <s v="20000"/>
    <s v="3009"/>
    <x v="0"/>
    <x v="6"/>
    <x v="11"/>
  </r>
  <r>
    <s v="501-20000-3009"/>
    <s v="HU1 - TIC - Accommodation"/>
    <n v="130"/>
    <n v="0"/>
    <n v="0"/>
    <s v="501"/>
    <s v="20000"/>
    <s v="3009"/>
    <x v="0"/>
    <x v="6"/>
    <x v="11"/>
  </r>
  <r>
    <s v="502-20000-3009"/>
    <s v="HU2 - TIC - Accommodation"/>
    <n v="130"/>
    <n v="0"/>
    <n v="0"/>
    <s v="502"/>
    <s v="20000"/>
    <s v="3009"/>
    <x v="0"/>
    <x v="6"/>
    <x v="11"/>
  </r>
  <r>
    <s v="503-20000-3009"/>
    <s v="HU3 - TIC - Accommodation"/>
    <n v="130"/>
    <n v="0"/>
    <n v="0"/>
    <s v="503"/>
    <s v="20000"/>
    <s v="3009"/>
    <x v="0"/>
    <x v="6"/>
    <x v="11"/>
  </r>
  <r>
    <s v="504-20000-3009"/>
    <s v="HU4 - TIC - Accommodation"/>
    <n v="130"/>
    <n v="0"/>
    <n v="0"/>
    <s v="504"/>
    <s v="20000"/>
    <s v="3009"/>
    <x v="0"/>
    <x v="6"/>
    <x v="11"/>
  </r>
  <r>
    <s v="111-28000-3009"/>
    <s v="TM1 - PAV - Accommodation"/>
    <n v="600"/>
    <n v="641"/>
    <n v="0"/>
    <s v="111"/>
    <s v="28000"/>
    <s v="3009"/>
    <x v="0"/>
    <x v="6"/>
    <x v="11"/>
  </r>
  <r>
    <s v="112-28000-3009"/>
    <s v="TM2 - PAV - Accommodation"/>
    <n v="600"/>
    <n v="641"/>
    <n v="0"/>
    <s v="112"/>
    <s v="28000"/>
    <s v="3009"/>
    <x v="0"/>
    <x v="6"/>
    <x v="11"/>
  </r>
  <r>
    <s v="111-52000-3009"/>
    <s v="TM1 - MAR - Accommodation"/>
    <n v="1500"/>
    <n v="863"/>
    <n v="0"/>
    <s v="111"/>
    <s v="52000"/>
    <s v="3009"/>
    <x v="0"/>
    <x v="6"/>
    <x v="11"/>
  </r>
  <r>
    <s v="112-52000-3009"/>
    <s v="TM2 - MAR - Accommodation"/>
    <n v="1500"/>
    <n v="1000"/>
    <n v="0"/>
    <s v="112"/>
    <s v="52000"/>
    <s v="3009"/>
    <x v="0"/>
    <x v="6"/>
    <x v="11"/>
  </r>
  <r>
    <s v="141-52000-3009"/>
    <s v="OD1 - MAR - Accommodation"/>
    <n v="300"/>
    <n v="0"/>
    <n v="0"/>
    <s v="141"/>
    <s v="52000"/>
    <s v="3009"/>
    <x v="0"/>
    <x v="6"/>
    <x v="11"/>
  </r>
  <r>
    <s v="501-52000-3009"/>
    <s v="HU1 - MAR - Accommodation"/>
    <n v="300"/>
    <n v="0"/>
    <n v="0"/>
    <s v="501"/>
    <s v="52000"/>
    <s v="3009"/>
    <x v="0"/>
    <x v="6"/>
    <x v="11"/>
  </r>
  <r>
    <s v="111-67000-3009"/>
    <s v="TM1 - COM - Accommodation"/>
    <n v="700"/>
    <n v="700"/>
    <n v="0"/>
    <s v="111"/>
    <s v="67000"/>
    <s v="3009"/>
    <x v="0"/>
    <x v="6"/>
    <x v="11"/>
  </r>
  <r>
    <s v="111-29000-3081"/>
    <s v="TM1 - STE - Staff Training"/>
    <n v="6564"/>
    <n v="2046"/>
    <n v="1333"/>
    <s v="111"/>
    <s v="29000"/>
    <s v="3081"/>
    <x v="0"/>
    <x v="6"/>
    <x v="11"/>
  </r>
  <r>
    <s v="112-29000-3081"/>
    <s v="TM2 - STE - Staff Training"/>
    <n v="6564"/>
    <n v="2046"/>
    <n v="1333"/>
    <s v="112"/>
    <s v="29000"/>
    <s v="3081"/>
    <x v="0"/>
    <x v="6"/>
    <x v="11"/>
  </r>
  <r>
    <s v="141-29000-3081"/>
    <s v="OD1 - STE - Staff Training"/>
    <n v="1641"/>
    <n v="528"/>
    <n v="333"/>
    <s v="141"/>
    <s v="29000"/>
    <s v="3081"/>
    <x v="0"/>
    <x v="6"/>
    <x v="11"/>
  </r>
  <r>
    <s v="211-29000-3081"/>
    <s v="TT1 - STE - Staff Training"/>
    <n v="1641"/>
    <n v="417"/>
    <n v="266"/>
    <s v="211"/>
    <s v="29000"/>
    <s v="3081"/>
    <x v="0"/>
    <x v="6"/>
    <x v="11"/>
  </r>
  <r>
    <s v="212-29000-3081"/>
    <s v="TT2 - STE - Staff Training"/>
    <n v="1641"/>
    <n v="417"/>
    <n v="266"/>
    <s v="212"/>
    <s v="29000"/>
    <s v="3081"/>
    <x v="0"/>
    <x v="6"/>
    <x v="11"/>
  </r>
  <r>
    <s v="213-29000-3081"/>
    <s v="TT3 - STE - Staff Training"/>
    <n v="1641"/>
    <n v="417"/>
    <n v="266"/>
    <s v="213"/>
    <s v="29000"/>
    <s v="3081"/>
    <x v="0"/>
    <x v="6"/>
    <x v="11"/>
  </r>
  <r>
    <s v="214-29000-3081"/>
    <s v="TT4 - STE - Staff Training"/>
    <n v="1641"/>
    <n v="417"/>
    <n v="266"/>
    <s v="214"/>
    <s v="29000"/>
    <s v="3081"/>
    <x v="0"/>
    <x v="6"/>
    <x v="11"/>
  </r>
  <r>
    <s v="215-29000-3081"/>
    <s v="TT5 - STE - Staff Training"/>
    <n v="1641"/>
    <n v="0"/>
    <n v="266"/>
    <s v="215"/>
    <s v="29000"/>
    <s v="3081"/>
    <x v="0"/>
    <x v="6"/>
    <x v="11"/>
  </r>
  <r>
    <s v="230-29000-3081"/>
    <s v="MDX - STE - Staff Training"/>
    <n v="0"/>
    <n v="905"/>
    <n v="425"/>
    <s v="230"/>
    <s v="29000"/>
    <s v="3081"/>
    <x v="0"/>
    <x v="6"/>
    <x v="11"/>
  </r>
  <r>
    <s v="310-29000-3081"/>
    <s v="OMG - STE - Staff Training"/>
    <n v="0"/>
    <n v="403"/>
    <n v="142"/>
    <s v="310"/>
    <s v="29000"/>
    <s v="3081"/>
    <x v="0"/>
    <x v="6"/>
    <x v="11"/>
  </r>
  <r>
    <s v="501-29000-3081"/>
    <s v="HU1 - STE - Staff Training"/>
    <n v="1641"/>
    <n v="531"/>
    <n v="266"/>
    <s v="501"/>
    <s v="29000"/>
    <s v="3081"/>
    <x v="0"/>
    <x v="6"/>
    <x v="11"/>
  </r>
  <r>
    <s v="502-29000-3081"/>
    <s v="HU2 - STE - Staff Training"/>
    <n v="1641"/>
    <n v="448"/>
    <n v="266"/>
    <s v="502"/>
    <s v="29000"/>
    <s v="3081"/>
    <x v="0"/>
    <x v="6"/>
    <x v="11"/>
  </r>
  <r>
    <s v="503-29000-3081"/>
    <s v="HU3 - STE - Staff Training"/>
    <n v="1641"/>
    <n v="448"/>
    <n v="266"/>
    <s v="503"/>
    <s v="29000"/>
    <s v="3081"/>
    <x v="0"/>
    <x v="6"/>
    <x v="11"/>
  </r>
  <r>
    <s v="504-29000-3081"/>
    <s v="HU4 - STE - Staff Training"/>
    <n v="1641"/>
    <n v="448"/>
    <n v="266"/>
    <s v="504"/>
    <s v="29000"/>
    <s v="3081"/>
    <x v="0"/>
    <x v="6"/>
    <x v="11"/>
  </r>
  <r>
    <s v="505-29000-3081"/>
    <s v="HU5 - STE - Staff Training"/>
    <n v="0"/>
    <n v="531"/>
    <n v="0"/>
    <s v="505"/>
    <s v="29000"/>
    <s v="3081"/>
    <x v="0"/>
    <x v="6"/>
    <x v="11"/>
  </r>
  <r>
    <s v="111-29000-3082"/>
    <s v="TM1 - STE - Staff Uniforms"/>
    <n v="21927"/>
    <n v="2046"/>
    <n v="0"/>
    <s v="111"/>
    <s v="29000"/>
    <s v="3082"/>
    <x v="0"/>
    <x v="6"/>
    <x v="11"/>
  </r>
  <r>
    <s v="112-29000-3082"/>
    <s v="TM2 - STE - Staff Uniforms"/>
    <n v="21927"/>
    <n v="2046"/>
    <n v="0"/>
    <s v="112"/>
    <s v="29000"/>
    <s v="3082"/>
    <x v="0"/>
    <x v="6"/>
    <x v="11"/>
  </r>
  <r>
    <s v="141-29000-3082"/>
    <s v="OD1 - STE - Staff Uniforms"/>
    <n v="5482"/>
    <n v="528"/>
    <n v="0"/>
    <s v="141"/>
    <s v="29000"/>
    <s v="3082"/>
    <x v="0"/>
    <x v="6"/>
    <x v="11"/>
  </r>
  <r>
    <s v="211-29000-3082"/>
    <s v="TT1 - STE - Staff Uniforms"/>
    <n v="5482"/>
    <n v="417"/>
    <n v="39"/>
    <s v="211"/>
    <s v="29000"/>
    <s v="3082"/>
    <x v="0"/>
    <x v="6"/>
    <x v="11"/>
  </r>
  <r>
    <s v="212-29000-3082"/>
    <s v="TT2 - STE - Staff Uniforms"/>
    <n v="5482"/>
    <n v="417"/>
    <n v="39"/>
    <s v="212"/>
    <s v="29000"/>
    <s v="3082"/>
    <x v="0"/>
    <x v="6"/>
    <x v="11"/>
  </r>
  <r>
    <s v="213-29000-3082"/>
    <s v="TT3 - STE - Staff Uniforms"/>
    <n v="5482"/>
    <n v="417"/>
    <n v="39"/>
    <s v="213"/>
    <s v="29000"/>
    <s v="3082"/>
    <x v="0"/>
    <x v="6"/>
    <x v="11"/>
  </r>
  <r>
    <s v="214-29000-3082"/>
    <s v="TT4 - STE - Staff Uniforms"/>
    <n v="5482"/>
    <n v="417"/>
    <n v="39"/>
    <s v="214"/>
    <s v="29000"/>
    <s v="3082"/>
    <x v="0"/>
    <x v="6"/>
    <x v="11"/>
  </r>
  <r>
    <s v="215-29000-3082"/>
    <s v="TT5 - STE - Staff Uniforms"/>
    <n v="5482"/>
    <n v="0"/>
    <n v="39"/>
    <s v="215"/>
    <s v="29000"/>
    <s v="3082"/>
    <x v="0"/>
    <x v="6"/>
    <x v="11"/>
  </r>
  <r>
    <s v="230-29000-3082"/>
    <s v="MDX - STE - Staff Uniforms"/>
    <n v="0"/>
    <n v="905"/>
    <n v="197"/>
    <s v="230"/>
    <s v="29000"/>
    <s v="3082"/>
    <x v="0"/>
    <x v="6"/>
    <x v="11"/>
  </r>
  <r>
    <s v="310-29000-3082"/>
    <s v="OMG - STE - Staff Uniforms"/>
    <n v="0"/>
    <n v="403"/>
    <n v="0"/>
    <s v="310"/>
    <s v="29000"/>
    <s v="3082"/>
    <x v="0"/>
    <x v="6"/>
    <x v="11"/>
  </r>
  <r>
    <s v="501-29000-3082"/>
    <s v="HU1 - STE - Staff Uniforms"/>
    <n v="5482"/>
    <n v="531"/>
    <n v="0"/>
    <s v="501"/>
    <s v="29000"/>
    <s v="3082"/>
    <x v="0"/>
    <x v="6"/>
    <x v="11"/>
  </r>
  <r>
    <s v="502-29000-3082"/>
    <s v="HU2 - STE - Staff Uniforms"/>
    <n v="5482"/>
    <n v="448"/>
    <n v="0"/>
    <s v="502"/>
    <s v="29000"/>
    <s v="3082"/>
    <x v="0"/>
    <x v="6"/>
    <x v="11"/>
  </r>
  <r>
    <s v="503-29000-3082"/>
    <s v="HU3 - STE - Staff Uniforms"/>
    <n v="5482"/>
    <n v="448"/>
    <n v="0"/>
    <s v="503"/>
    <s v="29000"/>
    <s v="3082"/>
    <x v="0"/>
    <x v="6"/>
    <x v="11"/>
  </r>
  <r>
    <s v="504-29000-3082"/>
    <s v="HU4 - STE - Staff Uniforms"/>
    <n v="5482"/>
    <n v="448"/>
    <n v="0"/>
    <s v="504"/>
    <s v="29000"/>
    <s v="3082"/>
    <x v="0"/>
    <x v="6"/>
    <x v="11"/>
  </r>
  <r>
    <s v="505-29000-3082"/>
    <s v="HU5 - STE - Staff Uniforms"/>
    <n v="0"/>
    <n v="531"/>
    <n v="0"/>
    <s v="505"/>
    <s v="29000"/>
    <s v="3082"/>
    <x v="0"/>
    <x v="6"/>
    <x v="11"/>
  </r>
  <r>
    <s v="230-52000-3100"/>
    <s v="MDX - MAR - Printing General"/>
    <n v="500"/>
    <n v="0"/>
    <n v="0"/>
    <s v="230"/>
    <s v="52000"/>
    <s v="3100"/>
    <x v="0"/>
    <x v="6"/>
    <x v="11"/>
  </r>
  <r>
    <s v="111-52000-3310"/>
    <s v="TM1 - MAR - Press Conferences"/>
    <n v="3500"/>
    <n v="0"/>
    <n v="0"/>
    <s v="111"/>
    <s v="52000"/>
    <s v="3310"/>
    <x v="0"/>
    <x v="6"/>
    <x v="11"/>
  </r>
  <r>
    <s v="112-52000-3310"/>
    <s v="TM2 - MAR - Press Conferences"/>
    <n v="3500"/>
    <n v="3500"/>
    <n v="0"/>
    <s v="112"/>
    <s v="52000"/>
    <s v="3310"/>
    <x v="0"/>
    <x v="6"/>
    <x v="11"/>
  </r>
  <r>
    <s v="141-52000-3310"/>
    <s v="OD1 - MAR - Press Conferences"/>
    <n v="1500"/>
    <n v="0"/>
    <n v="0"/>
    <s v="141"/>
    <s v="52000"/>
    <s v="3310"/>
    <x v="0"/>
    <x v="6"/>
    <x v="11"/>
  </r>
  <r>
    <s v="111-52000-3357"/>
    <s v="TM1 - MAR - Central Mkt Match Campaign"/>
    <n v="20000"/>
    <n v="0"/>
    <n v="0"/>
    <s v="111"/>
    <s v="52000"/>
    <s v="3357"/>
    <x v="0"/>
    <x v="6"/>
    <x v="11"/>
  </r>
  <r>
    <s v="112-52000-3357"/>
    <s v="TM2 - MAR - Central Mkt Match Campaign"/>
    <n v="5000"/>
    <n v="0"/>
    <n v="0"/>
    <s v="112"/>
    <s v="52000"/>
    <s v="3357"/>
    <x v="0"/>
    <x v="6"/>
    <x v="11"/>
  </r>
  <r>
    <s v="141-52000-3357"/>
    <s v="OD1 - MAR - Central Mkt Match Campaign"/>
    <n v="5000"/>
    <n v="0"/>
    <n v="0"/>
    <s v="141"/>
    <s v="52000"/>
    <s v="3357"/>
    <x v="0"/>
    <x v="6"/>
    <x v="11"/>
  </r>
  <r>
    <s v="211-52000-3357"/>
    <s v="TT1 - MAR - Central Mkt Match Campaign"/>
    <n v="15000"/>
    <n v="0"/>
    <n v="0"/>
    <s v="211"/>
    <s v="52000"/>
    <s v="3357"/>
    <x v="0"/>
    <x v="6"/>
    <x v="11"/>
  </r>
  <r>
    <s v="212-52000-3357"/>
    <s v="TT2 - MAR - Central Mkt Match Campaign"/>
    <n v="15000"/>
    <n v="0"/>
    <n v="0"/>
    <s v="212"/>
    <s v="52000"/>
    <s v="3357"/>
    <x v="0"/>
    <x v="6"/>
    <x v="11"/>
  </r>
  <r>
    <s v="213-52000-3357"/>
    <s v="TT3 - MAR - Central Mkt Match Campaign"/>
    <n v="15000"/>
    <n v="0"/>
    <n v="0"/>
    <s v="213"/>
    <s v="52000"/>
    <s v="3357"/>
    <x v="0"/>
    <x v="6"/>
    <x v="11"/>
  </r>
  <r>
    <s v="214-52000-3357"/>
    <s v="TT4 - MAR - Central Mkt Match Campaign"/>
    <n v="15000"/>
    <n v="0"/>
    <n v="0"/>
    <s v="214"/>
    <s v="52000"/>
    <s v="3357"/>
    <x v="0"/>
    <x v="6"/>
    <x v="11"/>
  </r>
  <r>
    <s v="215-52000-3357"/>
    <s v="TT5 - MAR - Central Mkt Match Campaign"/>
    <n v="15000"/>
    <n v="0"/>
    <n v="0"/>
    <s v="215"/>
    <s v="52000"/>
    <s v="3357"/>
    <x v="0"/>
    <x v="6"/>
    <x v="11"/>
  </r>
  <r>
    <s v="111-82000-3403"/>
    <s v="TM1 - LEG - Legal Licenses"/>
    <n v="0"/>
    <n v="2000"/>
    <n v="0"/>
    <s v="111"/>
    <s v="82000"/>
    <s v="3403"/>
    <x v="0"/>
    <x v="6"/>
    <x v="11"/>
  </r>
  <r>
    <s v="112-82000-3403"/>
    <s v="TM2 - LEG - Legal Licenses"/>
    <n v="0"/>
    <n v="10000"/>
    <n v="0"/>
    <s v="112"/>
    <s v="82000"/>
    <s v="3403"/>
    <x v="0"/>
    <x v="6"/>
    <x v="11"/>
  </r>
  <r>
    <s v="141-82000-3403"/>
    <s v="OD1 - LEG - Legal Licenses"/>
    <n v="0"/>
    <n v="2000"/>
    <n v="0"/>
    <s v="141"/>
    <s v="82000"/>
    <s v="3403"/>
    <x v="0"/>
    <x v="6"/>
    <x v="11"/>
  </r>
  <r>
    <s v="211-82000-3403"/>
    <s v="TT1 - LEG - Legal Licenses"/>
    <n v="0"/>
    <n v="500"/>
    <n v="0"/>
    <s v="211"/>
    <s v="82000"/>
    <s v="3403"/>
    <x v="0"/>
    <x v="6"/>
    <x v="11"/>
  </r>
  <r>
    <s v="212-82000-3403"/>
    <s v="TT2 - LEG - Legal Licenses"/>
    <n v="0"/>
    <n v="500"/>
    <n v="0"/>
    <s v="212"/>
    <s v="82000"/>
    <s v="3403"/>
    <x v="0"/>
    <x v="6"/>
    <x v="11"/>
  </r>
  <r>
    <s v="213-82000-3403"/>
    <s v="TT3 - LEG - Legal Licenses"/>
    <n v="0"/>
    <n v="500"/>
    <n v="0"/>
    <s v="213"/>
    <s v="82000"/>
    <s v="3403"/>
    <x v="0"/>
    <x v="6"/>
    <x v="11"/>
  </r>
  <r>
    <s v="214-82000-3403"/>
    <s v="TT4 - LEG - Legal Licenses"/>
    <n v="0"/>
    <n v="500"/>
    <n v="0"/>
    <s v="214"/>
    <s v="82000"/>
    <s v="3403"/>
    <x v="0"/>
    <x v="6"/>
    <x v="11"/>
  </r>
  <r>
    <s v="111-28000-3609"/>
    <s v="TM1 - PAV - Linen, Laundry &amp; Dry Cleaning"/>
    <n v="0"/>
    <n v="302"/>
    <n v="0"/>
    <s v="111"/>
    <s v="28000"/>
    <s v="3609"/>
    <x v="0"/>
    <x v="6"/>
    <x v="11"/>
  </r>
  <r>
    <s v="230-52000-3702"/>
    <s v="MDX - MAR - Catering Press"/>
    <n v="13500"/>
    <n v="4142"/>
    <n v="0"/>
    <s v="230"/>
    <s v="52000"/>
    <s v="3702"/>
    <x v="0"/>
    <x v="6"/>
    <x v="11"/>
  </r>
  <r>
    <s v="310-52000-3702"/>
    <s v="OMG - MAR - Catering Press"/>
    <n v="3000"/>
    <n v="1009"/>
    <n v="0"/>
    <s v="310"/>
    <s v="52000"/>
    <s v="3702"/>
    <x v="0"/>
    <x v="6"/>
    <x v="11"/>
  </r>
  <r>
    <s v="111-30000-3710"/>
    <s v="TM1 - GSO - Musical Bands"/>
    <n v="7460"/>
    <n v="0"/>
    <n v="0"/>
    <s v="111"/>
    <s v="30000"/>
    <s v="3710"/>
    <x v="0"/>
    <x v="6"/>
    <x v="11"/>
  </r>
  <r>
    <s v="112-30000-3710"/>
    <s v="TM2 - GSO - Musical Bands"/>
    <n v="7460"/>
    <n v="0"/>
    <n v="0"/>
    <s v="112"/>
    <s v="30000"/>
    <s v="3710"/>
    <x v="0"/>
    <x v="6"/>
    <x v="11"/>
  </r>
  <r>
    <s v="141-30000-3710"/>
    <s v="OD1 - GSO - Musical Bands"/>
    <n v="1040"/>
    <n v="0"/>
    <n v="0"/>
    <s v="141"/>
    <s v="30000"/>
    <s v="3710"/>
    <x v="0"/>
    <x v="6"/>
    <x v="11"/>
  </r>
  <r>
    <s v="211-30000-3710"/>
    <s v="TT1 - GSO - Musical Bands"/>
    <n v="1040"/>
    <n v="0"/>
    <n v="0"/>
    <s v="211"/>
    <s v="30000"/>
    <s v="3710"/>
    <x v="0"/>
    <x v="6"/>
    <x v="11"/>
  </r>
  <r>
    <s v="212-30000-3710"/>
    <s v="TT2 - GSO - Musical Bands"/>
    <n v="1040"/>
    <n v="0"/>
    <n v="0"/>
    <s v="212"/>
    <s v="30000"/>
    <s v="3710"/>
    <x v="0"/>
    <x v="6"/>
    <x v="11"/>
  </r>
  <r>
    <s v="213-30000-3710"/>
    <s v="TT3 - GSO - Musical Bands"/>
    <n v="1040"/>
    <n v="0"/>
    <n v="0"/>
    <s v="213"/>
    <s v="30000"/>
    <s v="3710"/>
    <x v="0"/>
    <x v="6"/>
    <x v="11"/>
  </r>
  <r>
    <s v="214-30000-3710"/>
    <s v="TT4 - GSO - Musical Bands"/>
    <n v="1040"/>
    <n v="0"/>
    <n v="0"/>
    <s v="214"/>
    <s v="30000"/>
    <s v="3710"/>
    <x v="0"/>
    <x v="6"/>
    <x v="11"/>
  </r>
  <r>
    <s v="215-30000-3710"/>
    <s v="TT5 - GSO - Musical Bands"/>
    <n v="1040"/>
    <n v="0"/>
    <n v="0"/>
    <s v="215"/>
    <s v="30000"/>
    <s v="3710"/>
    <x v="0"/>
    <x v="6"/>
    <x v="11"/>
  </r>
  <r>
    <s v="211-52000-3713"/>
    <s v="TT1 - MAR - Ground Activation"/>
    <n v="20000"/>
    <n v="0"/>
    <n v="0"/>
    <s v="211"/>
    <s v="52000"/>
    <s v="3713"/>
    <x v="0"/>
    <x v="6"/>
    <x v="11"/>
  </r>
  <r>
    <s v="212-52000-3713"/>
    <s v="TT2 - MAR - Ground Activation"/>
    <n v="20000"/>
    <n v="12775"/>
    <n v="0"/>
    <s v="212"/>
    <s v="52000"/>
    <s v="3713"/>
    <x v="0"/>
    <x v="6"/>
    <x v="11"/>
  </r>
  <r>
    <s v="213-52000-3713"/>
    <s v="TT3 - MAR - Ground Activation"/>
    <n v="20000"/>
    <n v="13325"/>
    <n v="0"/>
    <s v="213"/>
    <s v="52000"/>
    <s v="3713"/>
    <x v="0"/>
    <x v="6"/>
    <x v="11"/>
  </r>
  <r>
    <s v="214-52000-3713"/>
    <s v="TT4 - MAR - Ground Activation"/>
    <n v="20000"/>
    <n v="11700"/>
    <n v="0"/>
    <s v="214"/>
    <s v="52000"/>
    <s v="3713"/>
    <x v="0"/>
    <x v="6"/>
    <x v="11"/>
  </r>
  <r>
    <s v="215-52000-3713"/>
    <s v="TT5 - MAR - Ground Activation"/>
    <n v="20000"/>
    <n v="0"/>
    <n v="0"/>
    <s v="215"/>
    <s v="52000"/>
    <s v="3713"/>
    <x v="0"/>
    <x v="6"/>
    <x v="11"/>
  </r>
  <r>
    <s v="311-52000-3713"/>
    <s v="OMC - MAR - Ground Activation"/>
    <n v="250"/>
    <n v="0"/>
    <n v="0"/>
    <s v="311"/>
    <s v="52000"/>
    <s v="3713"/>
    <x v="0"/>
    <x v="6"/>
    <x v="11"/>
  </r>
  <r>
    <s v="111-13000-3720"/>
    <s v="TM1 - INF - Standby Engineers"/>
    <n v="7300"/>
    <n v="10400"/>
    <n v="0"/>
    <s v="111"/>
    <s v="13000"/>
    <s v="3720"/>
    <x v="0"/>
    <x v="6"/>
    <x v="11"/>
  </r>
  <r>
    <s v="112-13000-3720"/>
    <s v="TM2 - INF - Standby Engineers"/>
    <n v="7300"/>
    <n v="12110"/>
    <n v="0"/>
    <s v="112"/>
    <s v="13000"/>
    <s v="3720"/>
    <x v="0"/>
    <x v="6"/>
    <x v="11"/>
  </r>
  <r>
    <s v="141-13000-3720"/>
    <s v="OD1 - INF - Standby Engineers"/>
    <n v="2300"/>
    <n v="3730"/>
    <n v="0"/>
    <s v="141"/>
    <s v="13000"/>
    <s v="3720"/>
    <x v="0"/>
    <x v="6"/>
    <x v="11"/>
  </r>
  <r>
    <s v="171-13000-3720"/>
    <s v="DFI - INF - Standby Engineers"/>
    <n v="0"/>
    <n v="0"/>
    <n v="3000"/>
    <s v="171"/>
    <s v="13000"/>
    <s v="3720"/>
    <x v="0"/>
    <x v="6"/>
    <x v="11"/>
  </r>
  <r>
    <s v="211-13000-3720"/>
    <s v="TT1 - INF - Standby Engineers"/>
    <n v="2300"/>
    <n v="3730"/>
    <n v="600"/>
    <s v="211"/>
    <s v="13000"/>
    <s v="3720"/>
    <x v="0"/>
    <x v="6"/>
    <x v="11"/>
  </r>
  <r>
    <s v="212-13000-3720"/>
    <s v="TT2 - INF - Standby Engineers"/>
    <n v="2300"/>
    <n v="3730"/>
    <n v="600"/>
    <s v="212"/>
    <s v="13000"/>
    <s v="3720"/>
    <x v="0"/>
    <x v="6"/>
    <x v="11"/>
  </r>
  <r>
    <s v="213-13000-3720"/>
    <s v="TT3 - INF - Standby Engineers"/>
    <n v="2300"/>
    <n v="3730"/>
    <n v="600"/>
    <s v="213"/>
    <s v="13000"/>
    <s v="3720"/>
    <x v="0"/>
    <x v="6"/>
    <x v="11"/>
  </r>
  <r>
    <s v="214-13000-3720"/>
    <s v="TT4 - INF - Standby Engineers"/>
    <n v="2300"/>
    <n v="2250"/>
    <n v="600"/>
    <s v="214"/>
    <s v="13000"/>
    <s v="3720"/>
    <x v="0"/>
    <x v="6"/>
    <x v="11"/>
  </r>
  <r>
    <s v="215-13000-3720"/>
    <s v="TT5 - INF - Standby Engineers"/>
    <n v="2300"/>
    <n v="0"/>
    <n v="600"/>
    <s v="215"/>
    <s v="13000"/>
    <s v="3720"/>
    <x v="0"/>
    <x v="6"/>
    <x v="11"/>
  </r>
  <r>
    <s v="501-13000-3720"/>
    <s v="HU1 - INF - Standby Engineers"/>
    <n v="2300"/>
    <n v="2700"/>
    <n v="0"/>
    <s v="501"/>
    <s v="13000"/>
    <s v="3720"/>
    <x v="0"/>
    <x v="6"/>
    <x v="11"/>
  </r>
  <r>
    <s v="502-13000-3720"/>
    <s v="HU2 - INF - Standby Engineers"/>
    <n v="2300"/>
    <n v="2250"/>
    <n v="0"/>
    <s v="502"/>
    <s v="13000"/>
    <s v="3720"/>
    <x v="0"/>
    <x v="6"/>
    <x v="11"/>
  </r>
  <r>
    <s v="503-13000-3720"/>
    <s v="HU3 - INF - Standby Engineers"/>
    <n v="2300"/>
    <n v="2250"/>
    <n v="0"/>
    <s v="503"/>
    <s v="13000"/>
    <s v="3720"/>
    <x v="0"/>
    <x v="6"/>
    <x v="11"/>
  </r>
  <r>
    <s v="504-13000-3720"/>
    <s v="HU4 - INF - Standby Engineers"/>
    <n v="2300"/>
    <n v="2250"/>
    <n v="0"/>
    <s v="504"/>
    <s v="13000"/>
    <s v="3720"/>
    <x v="0"/>
    <x v="6"/>
    <x v="11"/>
  </r>
  <r>
    <s v="505-13000-3720"/>
    <s v="HU5 - INF - Standby Engineers"/>
    <n v="0"/>
    <n v="3730"/>
    <n v="0"/>
    <s v="505"/>
    <s v="13000"/>
    <s v="3720"/>
    <x v="0"/>
    <x v="6"/>
    <x v="11"/>
  </r>
  <r>
    <s v="111-66000-3720"/>
    <s v="TM1 - GRO - Standby Engineers"/>
    <n v="6300"/>
    <n v="5920"/>
    <n v="0"/>
    <s v="111"/>
    <s v="66000"/>
    <s v="3720"/>
    <x v="0"/>
    <x v="6"/>
    <x v="11"/>
  </r>
  <r>
    <s v="112-66000-3720"/>
    <s v="TM2 - GRO - Standby Engineers"/>
    <n v="6300"/>
    <n v="8625"/>
    <n v="0"/>
    <s v="112"/>
    <s v="66000"/>
    <s v="3720"/>
    <x v="0"/>
    <x v="6"/>
    <x v="11"/>
  </r>
  <r>
    <s v="141-66000-3720"/>
    <s v="OD1 - GRO - Standby Engineers"/>
    <n v="1550"/>
    <n v="1304"/>
    <n v="0"/>
    <s v="141"/>
    <s v="66000"/>
    <s v="3720"/>
    <x v="0"/>
    <x v="6"/>
    <x v="11"/>
  </r>
  <r>
    <s v="501-66000-3720"/>
    <s v="HU1 - GRO - Standby Engineers"/>
    <n v="1250"/>
    <n v="1224"/>
    <n v="0"/>
    <s v="501"/>
    <s v="66000"/>
    <s v="3720"/>
    <x v="0"/>
    <x v="6"/>
    <x v="11"/>
  </r>
  <r>
    <s v="502-66000-3720"/>
    <s v="HU2 - GRO - Standby Engineers"/>
    <n v="1250"/>
    <n v="1224"/>
    <n v="0"/>
    <s v="502"/>
    <s v="66000"/>
    <s v="3720"/>
    <x v="0"/>
    <x v="6"/>
    <x v="11"/>
  </r>
  <r>
    <s v="503-66000-3720"/>
    <s v="HU3 - GRO - Standby Engineers"/>
    <n v="1250"/>
    <n v="1230"/>
    <n v="0"/>
    <s v="503"/>
    <s v="66000"/>
    <s v="3720"/>
    <x v="0"/>
    <x v="6"/>
    <x v="11"/>
  </r>
  <r>
    <s v="504-66000-3720"/>
    <s v="HU4 - GRO - Standby Engineers"/>
    <n v="1250"/>
    <n v="1230"/>
    <n v="0"/>
    <s v="504"/>
    <s v="66000"/>
    <s v="3720"/>
    <x v="0"/>
    <x v="6"/>
    <x v="11"/>
  </r>
  <r>
    <s v="505-66000-3720"/>
    <s v="HU5 - GRO - Standby Engineers"/>
    <n v="0"/>
    <n v="1230"/>
    <n v="0"/>
    <s v="505"/>
    <s v="66000"/>
    <s v="3720"/>
    <x v="0"/>
    <x v="6"/>
    <x v="11"/>
  </r>
  <r>
    <s v="111-70000-3720"/>
    <s v="TM1 - EST - Standby Engineers"/>
    <n v="85020"/>
    <n v="80425"/>
    <n v="1"/>
    <s v="111"/>
    <s v="70000"/>
    <s v="3720"/>
    <x v="0"/>
    <x v="6"/>
    <x v="11"/>
  </r>
  <r>
    <s v="112-70000-3720"/>
    <s v="TM2 - EST - Standby Engineers"/>
    <n v="71490"/>
    <n v="75350"/>
    <n v="0"/>
    <s v="112"/>
    <s v="70000"/>
    <s v="3720"/>
    <x v="0"/>
    <x v="6"/>
    <x v="11"/>
  </r>
  <r>
    <s v="141-70000-3720"/>
    <s v="OD1 - EST - Standby Engineers"/>
    <n v="16826"/>
    <n v="18995"/>
    <n v="0"/>
    <s v="141"/>
    <s v="70000"/>
    <s v="3720"/>
    <x v="0"/>
    <x v="6"/>
    <x v="11"/>
  </r>
  <r>
    <s v="171-70000-3720"/>
    <s v="DFI - EST - Standby Engineers"/>
    <n v="0"/>
    <n v="0"/>
    <n v="6455"/>
    <s v="171"/>
    <s v="70000"/>
    <s v="3720"/>
    <x v="0"/>
    <x v="6"/>
    <x v="11"/>
  </r>
  <r>
    <s v="211-70000-3720"/>
    <s v="TT1 - EST - Standby Engineers"/>
    <n v="12560"/>
    <n v="13340"/>
    <n v="1792"/>
    <s v="211"/>
    <s v="70000"/>
    <s v="3720"/>
    <x v="0"/>
    <x v="6"/>
    <x v="11"/>
  </r>
  <r>
    <s v="212-70000-3720"/>
    <s v="TT2 - EST - Standby Engineers"/>
    <n v="12360"/>
    <n v="13140"/>
    <n v="966"/>
    <s v="212"/>
    <s v="70000"/>
    <s v="3720"/>
    <x v="0"/>
    <x v="6"/>
    <x v="11"/>
  </r>
  <r>
    <s v="213-70000-3720"/>
    <s v="TT3 - EST - Standby Engineers"/>
    <n v="12360"/>
    <n v="13140"/>
    <n v="966"/>
    <s v="213"/>
    <s v="70000"/>
    <s v="3720"/>
    <x v="0"/>
    <x v="6"/>
    <x v="11"/>
  </r>
  <r>
    <s v="214-70000-3720"/>
    <s v="TT4 - EST - Standby Engineers"/>
    <n v="12360"/>
    <n v="13140"/>
    <n v="1449"/>
    <s v="214"/>
    <s v="70000"/>
    <s v="3720"/>
    <x v="0"/>
    <x v="6"/>
    <x v="11"/>
  </r>
  <r>
    <s v="215-70000-3720"/>
    <s v="TT5 - EST - Standby Engineers"/>
    <n v="12360"/>
    <n v="0"/>
    <n v="966"/>
    <s v="215"/>
    <s v="70000"/>
    <s v="3720"/>
    <x v="0"/>
    <x v="6"/>
    <x v="11"/>
  </r>
  <r>
    <s v="230-70000-3720"/>
    <s v="MDX - EST - Standby Engineers"/>
    <n v="15000"/>
    <n v="1000"/>
    <n v="0"/>
    <s v="230"/>
    <s v="70000"/>
    <s v="3720"/>
    <x v="0"/>
    <x v="6"/>
    <x v="11"/>
  </r>
  <r>
    <s v="310-70000-3720"/>
    <s v="OMG - EST - Standby Engineers"/>
    <n v="0"/>
    <n v="1419"/>
    <n v="0"/>
    <s v="310"/>
    <s v="70000"/>
    <s v="3720"/>
    <x v="0"/>
    <x v="6"/>
    <x v="11"/>
  </r>
  <r>
    <s v="501-70000-3720"/>
    <s v="HU1 - EST - Standby Engineers"/>
    <n v="17255"/>
    <n v="18695"/>
    <n v="0"/>
    <s v="501"/>
    <s v="70000"/>
    <s v="3720"/>
    <x v="0"/>
    <x v="6"/>
    <x v="11"/>
  </r>
  <r>
    <s v="502-70000-3720"/>
    <s v="HU2 - EST - Standby Engineers"/>
    <n v="17055"/>
    <n v="14590"/>
    <n v="0"/>
    <s v="502"/>
    <s v="70000"/>
    <s v="3720"/>
    <x v="0"/>
    <x v="6"/>
    <x v="11"/>
  </r>
  <r>
    <s v="503-70000-3720"/>
    <s v="HU3 - EST - Standby Engineers"/>
    <n v="17055"/>
    <n v="18495"/>
    <n v="0"/>
    <s v="503"/>
    <s v="70000"/>
    <s v="3720"/>
    <x v="0"/>
    <x v="6"/>
    <x v="11"/>
  </r>
  <r>
    <s v="504-70000-3720"/>
    <s v="HU4 - EST - Standby Engineers"/>
    <n v="17055"/>
    <n v="14590"/>
    <n v="0"/>
    <s v="504"/>
    <s v="70000"/>
    <s v="3720"/>
    <x v="0"/>
    <x v="6"/>
    <x v="11"/>
  </r>
  <r>
    <s v="505-70000-3720"/>
    <s v="HU5 - EST - Standby Engineers"/>
    <n v="0"/>
    <n v="17795"/>
    <n v="0"/>
    <s v="505"/>
    <s v="70000"/>
    <s v="3720"/>
    <x v="0"/>
    <x v="6"/>
    <x v="11"/>
  </r>
  <r>
    <s v="111-65000-3730"/>
    <s v="TM1 - COF - Match Balls"/>
    <n v="1092"/>
    <n v="1092"/>
    <n v="0"/>
    <s v="111"/>
    <s v="65000"/>
    <s v="3730"/>
    <x v="0"/>
    <x v="6"/>
    <x v="11"/>
  </r>
  <r>
    <s v="112-65000-3730"/>
    <s v="TM2 - COF - Match Balls"/>
    <n v="1092"/>
    <n v="1092"/>
    <n v="0"/>
    <s v="112"/>
    <s v="65000"/>
    <s v="3730"/>
    <x v="0"/>
    <x v="6"/>
    <x v="11"/>
  </r>
  <r>
    <s v="141-65000-3730"/>
    <s v="OD1 - COF - Match Balls"/>
    <n v="1140"/>
    <n v="1140"/>
    <n v="0"/>
    <s v="141"/>
    <s v="65000"/>
    <s v="3730"/>
    <x v="0"/>
    <x v="6"/>
    <x v="11"/>
  </r>
  <r>
    <s v="171-65000-3730"/>
    <s v="DFI - COF - Match Balls"/>
    <n v="0"/>
    <n v="0"/>
    <n v="624"/>
    <s v="171"/>
    <s v="65000"/>
    <s v="3730"/>
    <x v="0"/>
    <x v="6"/>
    <x v="11"/>
  </r>
  <r>
    <s v="310-65000-3730"/>
    <s v="OMG - COF - Match Balls"/>
    <n v="4092"/>
    <n v="4092"/>
    <n v="0"/>
    <s v="310"/>
    <s v="65000"/>
    <s v="3730"/>
    <x v="0"/>
    <x v="6"/>
    <x v="11"/>
  </r>
  <r>
    <s v="501-65000-3730"/>
    <s v="HU1 - COF - Match Balls"/>
    <n v="1140"/>
    <n v="1140"/>
    <n v="0"/>
    <s v="501"/>
    <s v="65000"/>
    <s v="3730"/>
    <x v="0"/>
    <x v="6"/>
    <x v="11"/>
  </r>
  <r>
    <s v="502-65000-3730"/>
    <s v="HU2 - COF - Match Balls"/>
    <n v="1140"/>
    <n v="1140"/>
    <n v="0"/>
    <s v="502"/>
    <s v="65000"/>
    <s v="3730"/>
    <x v="0"/>
    <x v="6"/>
    <x v="11"/>
  </r>
  <r>
    <s v="503-65000-3730"/>
    <s v="HU3 - COF - Match Balls"/>
    <n v="1140"/>
    <n v="1140"/>
    <n v="0"/>
    <s v="503"/>
    <s v="65000"/>
    <s v="3730"/>
    <x v="0"/>
    <x v="6"/>
    <x v="11"/>
  </r>
  <r>
    <s v="504-65000-3730"/>
    <s v="HU4 - COF - Match Balls"/>
    <n v="1140"/>
    <n v="1140"/>
    <n v="0"/>
    <s v="504"/>
    <s v="65000"/>
    <s v="3730"/>
    <x v="0"/>
    <x v="6"/>
    <x v="11"/>
  </r>
  <r>
    <s v="505-65000-3730"/>
    <s v="HU5 - COF - Match Balls"/>
    <n v="0"/>
    <n v="1140"/>
    <n v="0"/>
    <s v="505"/>
    <s v="65000"/>
    <s v="3730"/>
    <x v="0"/>
    <x v="6"/>
    <x v="11"/>
  </r>
  <r>
    <s v="171-65000-3731"/>
    <s v="DFI - COF - PA Announcer"/>
    <n v="0"/>
    <n v="0"/>
    <n v="1000"/>
    <s v="171"/>
    <s v="65000"/>
    <s v="3731"/>
    <x v="0"/>
    <x v="6"/>
    <x v="11"/>
  </r>
  <r>
    <s v="230-65000-3731"/>
    <s v="MDX - COF - PA Announcer"/>
    <n v="4800"/>
    <n v="3200"/>
    <n v="0"/>
    <s v="230"/>
    <s v="65000"/>
    <s v="3731"/>
    <x v="0"/>
    <x v="6"/>
    <x v="11"/>
  </r>
  <r>
    <s v="310-65000-3731"/>
    <s v="OMG - COF - PA Announcer"/>
    <n v="3200"/>
    <n v="1900"/>
    <n v="0"/>
    <s v="310"/>
    <s v="65000"/>
    <s v="3731"/>
    <x v="0"/>
    <x v="6"/>
    <x v="11"/>
  </r>
  <r>
    <s v="111-65000-3732"/>
    <s v="TM1 - COF - Scorers"/>
    <n v="5400"/>
    <n v="5725"/>
    <n v="0"/>
    <s v="111"/>
    <s v="65000"/>
    <s v="3732"/>
    <x v="0"/>
    <x v="6"/>
    <x v="11"/>
  </r>
  <r>
    <s v="112-65000-3732"/>
    <s v="TM2 - COF - Scorers"/>
    <n v="5400"/>
    <n v="6750"/>
    <n v="0"/>
    <s v="112"/>
    <s v="65000"/>
    <s v="3732"/>
    <x v="0"/>
    <x v="6"/>
    <x v="11"/>
  </r>
  <r>
    <s v="141-65000-3732"/>
    <s v="OD1 - COF - Scorers"/>
    <n v="1550"/>
    <n v="1118"/>
    <n v="0"/>
    <s v="141"/>
    <s v="65000"/>
    <s v="3732"/>
    <x v="0"/>
    <x v="6"/>
    <x v="11"/>
  </r>
  <r>
    <s v="171-65000-3732"/>
    <s v="DFI - COF - Scorers"/>
    <n v="0"/>
    <n v="0"/>
    <n v="4772"/>
    <s v="171"/>
    <s v="65000"/>
    <s v="3732"/>
    <x v="0"/>
    <x v="6"/>
    <x v="11"/>
  </r>
  <r>
    <s v="211-65000-3732"/>
    <s v="TT1 - COF - Scorers"/>
    <n v="700"/>
    <n v="660"/>
    <n v="860"/>
    <s v="211"/>
    <s v="65000"/>
    <s v="3732"/>
    <x v="0"/>
    <x v="6"/>
    <x v="11"/>
  </r>
  <r>
    <s v="212-65000-3732"/>
    <s v="TT2 - COF - Scorers"/>
    <n v="700"/>
    <n v="660"/>
    <n v="760"/>
    <s v="212"/>
    <s v="65000"/>
    <s v="3732"/>
    <x v="0"/>
    <x v="6"/>
    <x v="11"/>
  </r>
  <r>
    <s v="213-65000-3732"/>
    <s v="TT3 - COF - Scorers"/>
    <n v="700"/>
    <n v="660"/>
    <n v="660"/>
    <s v="213"/>
    <s v="65000"/>
    <s v="3732"/>
    <x v="0"/>
    <x v="6"/>
    <x v="11"/>
  </r>
  <r>
    <s v="214-65000-3732"/>
    <s v="TT4 - COF - Scorers"/>
    <n v="700"/>
    <n v="660"/>
    <n v="660"/>
    <s v="214"/>
    <s v="65000"/>
    <s v="3732"/>
    <x v="0"/>
    <x v="6"/>
    <x v="11"/>
  </r>
  <r>
    <s v="215-65000-3732"/>
    <s v="TT5 - COF - Scorers"/>
    <n v="700"/>
    <n v="0"/>
    <n v="660"/>
    <s v="215"/>
    <s v="65000"/>
    <s v="3732"/>
    <x v="0"/>
    <x v="6"/>
    <x v="11"/>
  </r>
  <r>
    <s v="230-65000-3732"/>
    <s v="MDX - COF - Scorers"/>
    <n v="14220"/>
    <n v="13295"/>
    <n v="1410"/>
    <s v="230"/>
    <s v="65000"/>
    <s v="3732"/>
    <x v="0"/>
    <x v="6"/>
    <x v="11"/>
  </r>
  <r>
    <s v="310-65000-3732"/>
    <s v="OMG - COF - Scorers"/>
    <n v="8325"/>
    <n v="7857"/>
    <n v="650"/>
    <s v="310"/>
    <s v="65000"/>
    <s v="3732"/>
    <x v="0"/>
    <x v="6"/>
    <x v="11"/>
  </r>
  <r>
    <s v="501-65000-3732"/>
    <s v="HU1 - COF - Scorers"/>
    <n v="800"/>
    <n v="2901"/>
    <n v="0"/>
    <s v="501"/>
    <s v="65000"/>
    <s v="3732"/>
    <x v="0"/>
    <x v="6"/>
    <x v="11"/>
  </r>
  <r>
    <s v="502-65000-3732"/>
    <s v="HU2 - COF - Scorers"/>
    <n v="800"/>
    <n v="1475"/>
    <n v="0"/>
    <s v="502"/>
    <s v="65000"/>
    <s v="3732"/>
    <x v="0"/>
    <x v="6"/>
    <x v="11"/>
  </r>
  <r>
    <s v="503-65000-3732"/>
    <s v="HU3 - COF - Scorers"/>
    <n v="800"/>
    <n v="1475"/>
    <n v="0"/>
    <s v="503"/>
    <s v="65000"/>
    <s v="3732"/>
    <x v="0"/>
    <x v="6"/>
    <x v="11"/>
  </r>
  <r>
    <s v="504-65000-3732"/>
    <s v="HU4 - COF - Scorers"/>
    <n v="800"/>
    <n v="1475"/>
    <n v="0"/>
    <s v="504"/>
    <s v="65000"/>
    <s v="3732"/>
    <x v="0"/>
    <x v="6"/>
    <x v="11"/>
  </r>
  <r>
    <s v="505-65000-3732"/>
    <s v="HU5 - COF - Scorers"/>
    <n v="0"/>
    <n v="1475"/>
    <n v="0"/>
    <s v="505"/>
    <s v="65000"/>
    <s v="3732"/>
    <x v="0"/>
    <x v="6"/>
    <x v="11"/>
  </r>
  <r>
    <s v="310-65000-3733"/>
    <s v="OMG - COF - Umpires"/>
    <n v="1200"/>
    <n v="869"/>
    <n v="0"/>
    <s v="310"/>
    <s v="65000"/>
    <s v="3733"/>
    <x v="0"/>
    <x v="6"/>
    <x v="11"/>
  </r>
  <r>
    <s v="111-30000-3740"/>
    <s v="TM1 - GSO - Ambulance &amp; Medical"/>
    <n v="50800"/>
    <n v="46982"/>
    <n v="0"/>
    <s v="111"/>
    <s v="30000"/>
    <s v="3740"/>
    <x v="0"/>
    <x v="6"/>
    <x v="11"/>
  </r>
  <r>
    <s v="112-30000-3740"/>
    <s v="TM2 - GSO - Ambulance &amp; Medical"/>
    <n v="50800"/>
    <n v="47000"/>
    <n v="0"/>
    <s v="112"/>
    <s v="30000"/>
    <s v="3740"/>
    <x v="0"/>
    <x v="6"/>
    <x v="11"/>
  </r>
  <r>
    <s v="141-30000-3740"/>
    <s v="OD1 - GSO - Ambulance &amp; Medical"/>
    <n v="13200"/>
    <n v="10980"/>
    <n v="0"/>
    <s v="141"/>
    <s v="30000"/>
    <s v="3740"/>
    <x v="0"/>
    <x v="6"/>
    <x v="11"/>
  </r>
  <r>
    <s v="171-30000-3740"/>
    <s v="DFI - GSO - Ambulance &amp; Medical"/>
    <n v="0"/>
    <n v="0"/>
    <n v="5664"/>
    <s v="171"/>
    <s v="30000"/>
    <s v="3740"/>
    <x v="0"/>
    <x v="6"/>
    <x v="11"/>
  </r>
  <r>
    <s v="211-30000-3740"/>
    <s v="TT1 - GSO - Ambulance &amp; Medical"/>
    <n v="6300"/>
    <n v="4180"/>
    <n v="680"/>
    <s v="211"/>
    <s v="30000"/>
    <s v="3740"/>
    <x v="0"/>
    <x v="6"/>
    <x v="11"/>
  </r>
  <r>
    <s v="212-30000-3740"/>
    <s v="TT2 - GSO - Ambulance &amp; Medical"/>
    <n v="6300"/>
    <n v="3877"/>
    <n v="981"/>
    <s v="212"/>
    <s v="30000"/>
    <s v="3740"/>
    <x v="0"/>
    <x v="6"/>
    <x v="11"/>
  </r>
  <r>
    <s v="213-30000-3740"/>
    <s v="TT3 - GSO - Ambulance &amp; Medical"/>
    <n v="6300"/>
    <n v="4146"/>
    <n v="981"/>
    <s v="213"/>
    <s v="30000"/>
    <s v="3740"/>
    <x v="0"/>
    <x v="6"/>
    <x v="11"/>
  </r>
  <r>
    <s v="214-30000-3740"/>
    <s v="TT4 - GSO - Ambulance &amp; Medical"/>
    <n v="6300"/>
    <n v="5436"/>
    <n v="1038"/>
    <s v="214"/>
    <s v="30000"/>
    <s v="3740"/>
    <x v="0"/>
    <x v="6"/>
    <x v="11"/>
  </r>
  <r>
    <s v="215-30000-3740"/>
    <s v="TT5 - GSO - Ambulance &amp; Medical"/>
    <n v="6300"/>
    <n v="0"/>
    <n v="981"/>
    <s v="215"/>
    <s v="30000"/>
    <s v="3740"/>
    <x v="0"/>
    <x v="6"/>
    <x v="11"/>
  </r>
  <r>
    <s v="230-30000-3740"/>
    <s v="MDX - GSO - Ambulance &amp; Medical"/>
    <n v="9600"/>
    <n v="12480"/>
    <n v="0"/>
    <s v="230"/>
    <s v="30000"/>
    <s v="3740"/>
    <x v="0"/>
    <x v="6"/>
    <x v="11"/>
  </r>
  <r>
    <s v="310-30000-3740"/>
    <s v="OMG - GSO - Ambulance &amp; Medical"/>
    <n v="6400"/>
    <n v="18852"/>
    <n v="940"/>
    <s v="310"/>
    <s v="30000"/>
    <s v="3740"/>
    <x v="0"/>
    <x v="6"/>
    <x v="11"/>
  </r>
  <r>
    <s v="501-30000-3740"/>
    <s v="HU1 - GSO - Ambulance &amp; Medical"/>
    <n v="9900"/>
    <n v="7930"/>
    <n v="0"/>
    <s v="501"/>
    <s v="30000"/>
    <s v="3740"/>
    <x v="0"/>
    <x v="6"/>
    <x v="11"/>
  </r>
  <r>
    <s v="502-30000-3740"/>
    <s v="HU2 - GSO - Ambulance &amp; Medical"/>
    <n v="9900"/>
    <n v="7930"/>
    <n v="0"/>
    <s v="502"/>
    <s v="30000"/>
    <s v="3740"/>
    <x v="0"/>
    <x v="6"/>
    <x v="11"/>
  </r>
  <r>
    <s v="503-30000-3740"/>
    <s v="HU3 - GSO - Ambulance &amp; Medical"/>
    <n v="9900"/>
    <n v="8000"/>
    <n v="0"/>
    <s v="503"/>
    <s v="30000"/>
    <s v="3740"/>
    <x v="0"/>
    <x v="6"/>
    <x v="11"/>
  </r>
  <r>
    <s v="504-30000-3740"/>
    <s v="HU4 - GSO - Ambulance &amp; Medical"/>
    <n v="9900"/>
    <n v="8000"/>
    <n v="0"/>
    <s v="504"/>
    <s v="30000"/>
    <s v="3740"/>
    <x v="0"/>
    <x v="6"/>
    <x v="11"/>
  </r>
  <r>
    <s v="505-30000-3740"/>
    <s v="HU5 - GSO - Ambulance &amp; Medical"/>
    <n v="0"/>
    <n v="8000"/>
    <n v="0"/>
    <s v="505"/>
    <s v="30000"/>
    <s v="3740"/>
    <x v="0"/>
    <x v="6"/>
    <x v="11"/>
  </r>
  <r>
    <s v="141-70000-3740"/>
    <s v="OD1 - EST - Ambulance &amp; Medical"/>
    <n v="650"/>
    <n v="3915"/>
    <n v="0"/>
    <s v="141"/>
    <s v="70000"/>
    <s v="3740"/>
    <x v="0"/>
    <x v="6"/>
    <x v="11"/>
  </r>
  <r>
    <s v="111-82000-3740"/>
    <s v="TM1 - LEG - Ambulance &amp; Medical"/>
    <n v="2200"/>
    <n v="2000"/>
    <n v="-600"/>
    <s v="111"/>
    <s v="82000"/>
    <s v="3740"/>
    <x v="0"/>
    <x v="6"/>
    <x v="11"/>
  </r>
  <r>
    <s v="112-82000-3740"/>
    <s v="TM2 - LEG - Ambulance &amp; General"/>
    <n v="2200"/>
    <n v="20000"/>
    <n v="-1000"/>
    <s v="112"/>
    <s v="82000"/>
    <s v="3740"/>
    <x v="0"/>
    <x v="6"/>
    <x v="11"/>
  </r>
  <r>
    <s v="141-82000-3740"/>
    <s v="OD1 - LEG - Ambulance &amp; Medical"/>
    <n v="440"/>
    <n v="400"/>
    <n v="0"/>
    <s v="141"/>
    <s v="82000"/>
    <s v="3740"/>
    <x v="0"/>
    <x v="6"/>
    <x v="11"/>
  </r>
  <r>
    <s v="171-82000-3740"/>
    <s v="DFI - LEG - Ambulance &amp; Medical"/>
    <n v="0"/>
    <n v="0"/>
    <n v="-200"/>
    <s v="171"/>
    <s v="82000"/>
    <s v="3740"/>
    <x v="0"/>
    <x v="6"/>
    <x v="11"/>
  </r>
  <r>
    <s v="211-82000-3740"/>
    <s v="TT1 - LEG - Ambulance &amp; Medical"/>
    <n v="300"/>
    <n v="200"/>
    <n v="-100"/>
    <s v="211"/>
    <s v="82000"/>
    <s v="3740"/>
    <x v="0"/>
    <x v="6"/>
    <x v="11"/>
  </r>
  <r>
    <s v="212-82000-3740"/>
    <s v="TT2 - LEG - Ambulance &amp; Medical"/>
    <n v="300"/>
    <n v="200"/>
    <n v="0"/>
    <s v="212"/>
    <s v="82000"/>
    <s v="3740"/>
    <x v="0"/>
    <x v="6"/>
    <x v="11"/>
  </r>
  <r>
    <s v="213-82000-3740"/>
    <s v="TT3 - LEG - Ambulance &amp; Medical"/>
    <n v="300"/>
    <n v="200"/>
    <n v="0"/>
    <s v="213"/>
    <s v="82000"/>
    <s v="3740"/>
    <x v="0"/>
    <x v="6"/>
    <x v="11"/>
  </r>
  <r>
    <s v="214-82000-3740"/>
    <s v="TT4 - LEG - Ambulance &amp; Medical"/>
    <n v="300"/>
    <n v="200"/>
    <n v="0"/>
    <s v="214"/>
    <s v="82000"/>
    <s v="3740"/>
    <x v="0"/>
    <x v="6"/>
    <x v="11"/>
  </r>
  <r>
    <s v="215-82000-3740"/>
    <s v="TT5 - LEG - Ambulance &amp; Medical"/>
    <n v="300"/>
    <n v="0"/>
    <n v="0"/>
    <s v="215"/>
    <s v="82000"/>
    <s v="3740"/>
    <x v="0"/>
    <x v="6"/>
    <x v="11"/>
  </r>
  <r>
    <s v="501-82000-3740"/>
    <s v="HU1 - LEG - Ambulance &amp; Medical"/>
    <n v="440"/>
    <n v="400"/>
    <n v="0"/>
    <s v="501"/>
    <s v="82000"/>
    <s v="3740"/>
    <x v="0"/>
    <x v="6"/>
    <x v="11"/>
  </r>
  <r>
    <s v="502-82000-3740"/>
    <s v="HU2 - LEG - Ambulance &amp; Medical"/>
    <n v="440"/>
    <n v="400"/>
    <n v="0"/>
    <s v="502"/>
    <s v="82000"/>
    <s v="3740"/>
    <x v="0"/>
    <x v="6"/>
    <x v="11"/>
  </r>
  <r>
    <s v="503-82000-3740"/>
    <s v="HU3 - LEG - Ambulance &amp; Medical"/>
    <n v="440"/>
    <n v="400"/>
    <n v="0"/>
    <s v="503"/>
    <s v="82000"/>
    <s v="3740"/>
    <x v="0"/>
    <x v="6"/>
    <x v="11"/>
  </r>
  <r>
    <s v="504-82000-3740"/>
    <s v="HU4 - LEG - Ambulance &amp; Medical"/>
    <n v="440"/>
    <n v="400"/>
    <n v="0"/>
    <s v="504"/>
    <s v="82000"/>
    <s v="3740"/>
    <x v="0"/>
    <x v="6"/>
    <x v="11"/>
  </r>
  <r>
    <s v="505-82000-3740"/>
    <s v="HU5 - LEG - Ambulance &amp; Medical"/>
    <n v="0"/>
    <n v="400"/>
    <n v="0"/>
    <s v="505"/>
    <s v="82000"/>
    <s v="3740"/>
    <x v="0"/>
    <x v="6"/>
    <x v="11"/>
  </r>
  <r>
    <s v="111-29000-3742"/>
    <s v="TM1 - STE - Radio &amp; Equipment Hire"/>
    <n v="3813"/>
    <n v="2574"/>
    <n v="0"/>
    <s v="111"/>
    <s v="29000"/>
    <s v="3742"/>
    <x v="0"/>
    <x v="6"/>
    <x v="11"/>
  </r>
  <r>
    <s v="112-29000-3742"/>
    <s v="TM2 - STE - Radio &amp; Equipment Hire"/>
    <n v="3813"/>
    <n v="3000"/>
    <n v="0"/>
    <s v="112"/>
    <s v="29000"/>
    <s v="3742"/>
    <x v="0"/>
    <x v="6"/>
    <x v="11"/>
  </r>
  <r>
    <s v="141-29000-3742"/>
    <s v="OD1 - STE - Radio &amp; Equipment Hire"/>
    <n v="953"/>
    <n v="779"/>
    <n v="0"/>
    <s v="141"/>
    <s v="29000"/>
    <s v="3742"/>
    <x v="0"/>
    <x v="6"/>
    <x v="11"/>
  </r>
  <r>
    <s v="171-29000-3742"/>
    <s v="DFI - STE - Radio &amp; Equipment Hire"/>
    <n v="0"/>
    <n v="0"/>
    <n v="494"/>
    <s v="171"/>
    <s v="29000"/>
    <s v="3742"/>
    <x v="0"/>
    <x v="6"/>
    <x v="11"/>
  </r>
  <r>
    <s v="211-29000-3742"/>
    <s v="TT1 - STE - Radio &amp; Equipment Hire"/>
    <n v="953"/>
    <n v="445"/>
    <n v="67"/>
    <s v="211"/>
    <s v="29000"/>
    <s v="3742"/>
    <x v="0"/>
    <x v="6"/>
    <x v="11"/>
  </r>
  <r>
    <s v="212-29000-3742"/>
    <s v="TT2 - STE - Radio &amp; Equipment Hire"/>
    <n v="953"/>
    <n v="445"/>
    <n v="67"/>
    <s v="212"/>
    <s v="29000"/>
    <s v="3742"/>
    <x v="0"/>
    <x v="6"/>
    <x v="11"/>
  </r>
  <r>
    <s v="213-29000-3742"/>
    <s v="TT3 - STE - Radio &amp; Equipment Hire"/>
    <n v="953"/>
    <n v="779"/>
    <n v="67"/>
    <s v="213"/>
    <s v="29000"/>
    <s v="3742"/>
    <x v="0"/>
    <x v="6"/>
    <x v="11"/>
  </r>
  <r>
    <s v="214-29000-3742"/>
    <s v="TT4 - STE - Radio &amp; Equipment Hire"/>
    <n v="953"/>
    <n v="779"/>
    <n v="67"/>
    <s v="214"/>
    <s v="29000"/>
    <s v="3742"/>
    <x v="0"/>
    <x v="6"/>
    <x v="11"/>
  </r>
  <r>
    <s v="215-29000-3742"/>
    <s v="TT5 - STE - Radio &amp; Equipment Hire"/>
    <n v="953"/>
    <n v="0"/>
    <n v="67"/>
    <s v="215"/>
    <s v="29000"/>
    <s v="3742"/>
    <x v="0"/>
    <x v="6"/>
    <x v="11"/>
  </r>
  <r>
    <s v="230-29000-3742"/>
    <s v="MDX - STE - Radio &amp; Equipment Hire"/>
    <n v="2167"/>
    <n v="1766"/>
    <n v="350"/>
    <s v="230"/>
    <s v="29000"/>
    <s v="3742"/>
    <x v="0"/>
    <x v="6"/>
    <x v="11"/>
  </r>
  <r>
    <s v="310-29000-3742"/>
    <s v="OMG - STE - Radio &amp; Equipment Hire"/>
    <n v="1445"/>
    <n v="1809"/>
    <n v="67"/>
    <s v="310"/>
    <s v="29000"/>
    <s v="3742"/>
    <x v="0"/>
    <x v="6"/>
    <x v="11"/>
  </r>
  <r>
    <s v="501-29000-3742"/>
    <s v="HU1 - STE - Radio &amp; Equipment Hire"/>
    <n v="953"/>
    <n v="389"/>
    <n v="0"/>
    <s v="501"/>
    <s v="29000"/>
    <s v="3742"/>
    <x v="0"/>
    <x v="6"/>
    <x v="11"/>
  </r>
  <r>
    <s v="502-29000-3742"/>
    <s v="HU2 - STE - Radio &amp; Equipment Hire"/>
    <n v="953"/>
    <n v="389"/>
    <n v="0"/>
    <s v="502"/>
    <s v="29000"/>
    <s v="3742"/>
    <x v="0"/>
    <x v="6"/>
    <x v="11"/>
  </r>
  <r>
    <s v="503-29000-3742"/>
    <s v="HU3 - STE - Radio &amp; Equipment Hire"/>
    <n v="953"/>
    <n v="600"/>
    <n v="0"/>
    <s v="503"/>
    <s v="29000"/>
    <s v="3742"/>
    <x v="0"/>
    <x v="6"/>
    <x v="11"/>
  </r>
  <r>
    <s v="504-29000-3742"/>
    <s v="HU4 - STE - Radio &amp; Equipment Hire"/>
    <n v="953"/>
    <n v="600"/>
    <n v="0"/>
    <s v="504"/>
    <s v="29000"/>
    <s v="3742"/>
    <x v="0"/>
    <x v="6"/>
    <x v="11"/>
  </r>
  <r>
    <s v="505-29000-3742"/>
    <s v="HU5 - STE - Radio &amp; Equipment Hire"/>
    <n v="0"/>
    <n v="600"/>
    <n v="0"/>
    <s v="505"/>
    <s v="29000"/>
    <s v="3742"/>
    <x v="0"/>
    <x v="6"/>
    <x v="11"/>
  </r>
  <r>
    <s v="111-70000-3742"/>
    <s v="TM1 - EST - Radio &amp; Equipment Hire"/>
    <n v="500"/>
    <n v="500"/>
    <n v="0"/>
    <s v="111"/>
    <s v="70000"/>
    <s v="3742"/>
    <x v="0"/>
    <x v="6"/>
    <x v="11"/>
  </r>
  <r>
    <s v="112-70000-3742"/>
    <s v="TM2 - EST - Radio &amp; Equipment Hire"/>
    <n v="500"/>
    <n v="500"/>
    <n v="0"/>
    <s v="112"/>
    <s v="70000"/>
    <s v="3742"/>
    <x v="0"/>
    <x v="6"/>
    <x v="11"/>
  </r>
  <r>
    <s v="141-70000-3742"/>
    <s v="OD1 - EST - Radio &amp; Equipment Hire"/>
    <n v="150"/>
    <n v="150"/>
    <n v="0"/>
    <s v="141"/>
    <s v="70000"/>
    <s v="3742"/>
    <x v="0"/>
    <x v="6"/>
    <x v="11"/>
  </r>
  <r>
    <s v="211-70000-3742"/>
    <s v="TT1 - EST - Radio &amp; Equipment Hire"/>
    <n v="150"/>
    <n v="150"/>
    <n v="0"/>
    <s v="211"/>
    <s v="70000"/>
    <s v="3742"/>
    <x v="0"/>
    <x v="6"/>
    <x v="11"/>
  </r>
  <r>
    <s v="212-70000-3742"/>
    <s v="TT2 - EST - Radio &amp; Equipment Hire"/>
    <n v="150"/>
    <n v="150"/>
    <n v="0"/>
    <s v="212"/>
    <s v="70000"/>
    <s v="3742"/>
    <x v="0"/>
    <x v="6"/>
    <x v="11"/>
  </r>
  <r>
    <s v="213-70000-3742"/>
    <s v="TT3 - EST - Radio &amp; Equipment Hire"/>
    <n v="150"/>
    <n v="150"/>
    <n v="0"/>
    <s v="213"/>
    <s v="70000"/>
    <s v="3742"/>
    <x v="0"/>
    <x v="6"/>
    <x v="11"/>
  </r>
  <r>
    <s v="214-70000-3742"/>
    <s v="TT4 - EST - Radio &amp; Equipment Hire"/>
    <n v="150"/>
    <n v="150"/>
    <n v="0"/>
    <s v="214"/>
    <s v="70000"/>
    <s v="3742"/>
    <x v="0"/>
    <x v="6"/>
    <x v="11"/>
  </r>
  <r>
    <s v="215-70000-3742"/>
    <s v="TT5 - EST - Radio &amp; Equipment Hire"/>
    <n v="150"/>
    <n v="0"/>
    <n v="0"/>
    <s v="215"/>
    <s v="70000"/>
    <s v="3742"/>
    <x v="0"/>
    <x v="6"/>
    <x v="11"/>
  </r>
  <r>
    <s v="501-70000-3742"/>
    <s v="HU1 - EST - Radio &amp; Equipment Hire"/>
    <n v="150"/>
    <n v="150"/>
    <n v="0"/>
    <s v="501"/>
    <s v="70000"/>
    <s v="3742"/>
    <x v="0"/>
    <x v="6"/>
    <x v="11"/>
  </r>
  <r>
    <s v="502-70000-3742"/>
    <s v="HU2 - EST - Radio &amp; Equipment Hire"/>
    <n v="150"/>
    <n v="150"/>
    <n v="0"/>
    <s v="502"/>
    <s v="70000"/>
    <s v="3742"/>
    <x v="0"/>
    <x v="6"/>
    <x v="11"/>
  </r>
  <r>
    <s v="503-70000-3742"/>
    <s v="HU3 - EST - Radio &amp; Equipment Hire"/>
    <n v="150"/>
    <n v="150"/>
    <n v="0"/>
    <s v="503"/>
    <s v="70000"/>
    <s v="3742"/>
    <x v="0"/>
    <x v="6"/>
    <x v="11"/>
  </r>
  <r>
    <s v="504-70000-3742"/>
    <s v="HU4 - EST - Radio &amp; Equipment Hire"/>
    <n v="150"/>
    <n v="150"/>
    <n v="0"/>
    <s v="504"/>
    <s v="70000"/>
    <s v="3742"/>
    <x v="0"/>
    <x v="6"/>
    <x v="11"/>
  </r>
  <r>
    <s v="505-70000-3742"/>
    <s v="HU5 - EST - Radio &amp; Equipment Hire"/>
    <n v="0"/>
    <n v="150"/>
    <n v="0"/>
    <s v="505"/>
    <s v="70000"/>
    <s v="3742"/>
    <x v="0"/>
    <x v="6"/>
    <x v="11"/>
  </r>
  <r>
    <s v="111-30000-3743"/>
    <s v="TM1 - GSO - Safety &amp; Security"/>
    <n v="55100"/>
    <n v="48825"/>
    <n v="7800"/>
    <s v="111"/>
    <s v="30000"/>
    <s v="3743"/>
    <x v="0"/>
    <x v="6"/>
    <x v="11"/>
  </r>
  <r>
    <s v="112-30000-3743"/>
    <s v="TM2 - GSO - Safety &amp; Security"/>
    <n v="55100"/>
    <n v="58000"/>
    <n v="7800"/>
    <s v="112"/>
    <s v="30000"/>
    <s v="3743"/>
    <x v="0"/>
    <x v="6"/>
    <x v="11"/>
  </r>
  <r>
    <s v="141-30000-3743"/>
    <s v="OD1 - GSO - Safety &amp; Security"/>
    <n v="15859"/>
    <n v="14289"/>
    <n v="0"/>
    <s v="141"/>
    <s v="30000"/>
    <s v="3743"/>
    <x v="0"/>
    <x v="6"/>
    <x v="11"/>
  </r>
  <r>
    <s v="211-30000-3743"/>
    <s v="TT1 - GSO - Safety &amp; Security"/>
    <n v="7786"/>
    <n v="5323"/>
    <n v="0"/>
    <s v="211"/>
    <s v="30000"/>
    <s v="3743"/>
    <x v="0"/>
    <x v="6"/>
    <x v="11"/>
  </r>
  <r>
    <s v="212-30000-3743"/>
    <s v="TT2 - GSO - Safety &amp; Security"/>
    <n v="7786"/>
    <n v="5323"/>
    <n v="0"/>
    <s v="212"/>
    <s v="30000"/>
    <s v="3743"/>
    <x v="0"/>
    <x v="6"/>
    <x v="11"/>
  </r>
  <r>
    <s v="213-30000-3743"/>
    <s v="TT3 - GSO - Safety &amp; Security"/>
    <n v="7786"/>
    <n v="4591"/>
    <n v="0"/>
    <s v="213"/>
    <s v="30000"/>
    <s v="3743"/>
    <x v="0"/>
    <x v="6"/>
    <x v="11"/>
  </r>
  <r>
    <s v="214-30000-3743"/>
    <s v="TT4 - GSO - Safety &amp; Security"/>
    <n v="6136"/>
    <n v="4958"/>
    <n v="0"/>
    <s v="214"/>
    <s v="30000"/>
    <s v="3743"/>
    <x v="0"/>
    <x v="6"/>
    <x v="11"/>
  </r>
  <r>
    <s v="215-30000-3743"/>
    <s v="TT5 - GSO - Safety &amp; Security"/>
    <n v="6136"/>
    <n v="0"/>
    <n v="0"/>
    <s v="215"/>
    <s v="30000"/>
    <s v="3743"/>
    <x v="0"/>
    <x v="6"/>
    <x v="11"/>
  </r>
  <r>
    <s v="310-30000-3743"/>
    <s v="OMG - GSO - Safety &amp; Security"/>
    <n v="0"/>
    <n v="935"/>
    <n v="0"/>
    <s v="310"/>
    <s v="30000"/>
    <s v="3743"/>
    <x v="0"/>
    <x v="6"/>
    <x v="11"/>
  </r>
  <r>
    <s v="501-30000-3743"/>
    <s v="HU1 - GSO - Safety &amp; Security"/>
    <n v="15766"/>
    <n v="5651"/>
    <n v="0"/>
    <s v="501"/>
    <s v="30000"/>
    <s v="3743"/>
    <x v="0"/>
    <x v="6"/>
    <x v="11"/>
  </r>
  <r>
    <s v="502-30000-3743"/>
    <s v="HU2 - GSO - Safety &amp; Security"/>
    <n v="15766"/>
    <n v="5651"/>
    <n v="0"/>
    <s v="502"/>
    <s v="30000"/>
    <s v="3743"/>
    <x v="0"/>
    <x v="6"/>
    <x v="11"/>
  </r>
  <r>
    <s v="503-30000-3743"/>
    <s v="HU3 - GSO - Safety &amp; Security"/>
    <n v="14116"/>
    <n v="5651"/>
    <n v="0"/>
    <s v="503"/>
    <s v="30000"/>
    <s v="3743"/>
    <x v="0"/>
    <x v="6"/>
    <x v="11"/>
  </r>
  <r>
    <s v="504-30000-3743"/>
    <s v="HU4 - GSO - Safety &amp; Security"/>
    <n v="14116"/>
    <n v="5651"/>
    <n v="0"/>
    <s v="504"/>
    <s v="30000"/>
    <s v="3743"/>
    <x v="0"/>
    <x v="6"/>
    <x v="11"/>
  </r>
  <r>
    <s v="505-30000-3743"/>
    <s v="HU5 - GSO - Safety &amp; Security"/>
    <n v="0"/>
    <n v="13651"/>
    <n v="0"/>
    <s v="505"/>
    <s v="30000"/>
    <s v="3743"/>
    <x v="0"/>
    <x v="6"/>
    <x v="11"/>
  </r>
  <r>
    <s v="111-29000-3761"/>
    <s v="TM1 - STE - Expenses Stewards"/>
    <n v="3833"/>
    <n v="5320"/>
    <n v="2183"/>
    <s v="111"/>
    <s v="29000"/>
    <s v="3761"/>
    <x v="0"/>
    <x v="6"/>
    <x v="11"/>
  </r>
  <r>
    <s v="112-29000-3761"/>
    <s v="TM2 - STE - Expenses Stewards"/>
    <n v="3833"/>
    <n v="5320"/>
    <n v="2183"/>
    <s v="112"/>
    <s v="29000"/>
    <s v="3761"/>
    <x v="0"/>
    <x v="6"/>
    <x v="11"/>
  </r>
  <r>
    <s v="141-29000-3761"/>
    <s v="OD1 - STE - Expenses Stewards"/>
    <n v="958"/>
    <n v="1373"/>
    <n v="546"/>
    <s v="141"/>
    <s v="29000"/>
    <s v="3761"/>
    <x v="0"/>
    <x v="6"/>
    <x v="11"/>
  </r>
  <r>
    <s v="211-29000-3761"/>
    <s v="TT1 - STE - Expenses Stewards"/>
    <n v="958"/>
    <n v="1084"/>
    <n v="529"/>
    <s v="211"/>
    <s v="29000"/>
    <s v="3761"/>
    <x v="0"/>
    <x v="6"/>
    <x v="11"/>
  </r>
  <r>
    <s v="212-29000-3761"/>
    <s v="TT2 - STE - Expenses Stewards"/>
    <n v="958"/>
    <n v="1084"/>
    <n v="529"/>
    <s v="212"/>
    <s v="29000"/>
    <s v="3761"/>
    <x v="0"/>
    <x v="6"/>
    <x v="11"/>
  </r>
  <r>
    <s v="213-29000-3761"/>
    <s v="TT3 - STE - Expenses Stewards"/>
    <n v="958"/>
    <n v="1084"/>
    <n v="529"/>
    <s v="213"/>
    <s v="29000"/>
    <s v="3761"/>
    <x v="0"/>
    <x v="6"/>
    <x v="11"/>
  </r>
  <r>
    <s v="214-29000-3761"/>
    <s v="TT4 - STE - Expenses Stewards"/>
    <n v="958"/>
    <n v="1084"/>
    <n v="529"/>
    <s v="214"/>
    <s v="29000"/>
    <s v="3761"/>
    <x v="0"/>
    <x v="6"/>
    <x v="11"/>
  </r>
  <r>
    <s v="215-29000-3761"/>
    <s v="TT5 - STE - Expenses Stewards"/>
    <n v="958"/>
    <n v="0"/>
    <n v="529"/>
    <s v="215"/>
    <s v="29000"/>
    <s v="3761"/>
    <x v="0"/>
    <x v="6"/>
    <x v="11"/>
  </r>
  <r>
    <s v="230-29000-3761"/>
    <s v="MDX - STE - Expenses Stewards"/>
    <n v="0"/>
    <n v="2354"/>
    <n v="797"/>
    <s v="230"/>
    <s v="29000"/>
    <s v="3761"/>
    <x v="0"/>
    <x v="6"/>
    <x v="11"/>
  </r>
  <r>
    <s v="310-29000-3761"/>
    <s v="OMG - STE - Expenses Stewards"/>
    <n v="0"/>
    <n v="1047"/>
    <n v="232"/>
    <s v="310"/>
    <s v="29000"/>
    <s v="3761"/>
    <x v="0"/>
    <x v="6"/>
    <x v="11"/>
  </r>
  <r>
    <s v="501-29000-3761"/>
    <s v="HU1 - STE - Expenses Stewards"/>
    <n v="958"/>
    <n v="1380"/>
    <n v="436"/>
    <s v="501"/>
    <s v="29000"/>
    <s v="3761"/>
    <x v="0"/>
    <x v="6"/>
    <x v="11"/>
  </r>
  <r>
    <s v="502-29000-3761"/>
    <s v="HU2 - STE - Expenses Stewards"/>
    <n v="958"/>
    <n v="1164"/>
    <n v="436"/>
    <s v="502"/>
    <s v="29000"/>
    <s v="3761"/>
    <x v="0"/>
    <x v="6"/>
    <x v="11"/>
  </r>
  <r>
    <s v="503-29000-3761"/>
    <s v="HU3 - STE - Expenses Stewards"/>
    <n v="958"/>
    <n v="1164"/>
    <n v="436"/>
    <s v="503"/>
    <s v="29000"/>
    <s v="3761"/>
    <x v="0"/>
    <x v="6"/>
    <x v="11"/>
  </r>
  <r>
    <s v="504-29000-3761"/>
    <s v="HU4 - STE - Expenses Stewards"/>
    <n v="958"/>
    <n v="1164"/>
    <n v="436"/>
    <s v="504"/>
    <s v="29000"/>
    <s v="3761"/>
    <x v="0"/>
    <x v="6"/>
    <x v="11"/>
  </r>
  <r>
    <s v="505-29000-3761"/>
    <s v="HU5 - STE - Expenses Stewards"/>
    <n v="0"/>
    <n v="1380"/>
    <n v="0"/>
    <s v="505"/>
    <s v="29000"/>
    <s v="3761"/>
    <x v="0"/>
    <x v="6"/>
    <x v="11"/>
  </r>
  <r>
    <s v="111-30000-3762"/>
    <s v="TM1 - GSO - Expenses Dressing Room"/>
    <n v="778"/>
    <n v="0"/>
    <n v="0"/>
    <s v="111"/>
    <s v="30000"/>
    <s v="3762"/>
    <x v="0"/>
    <x v="6"/>
    <x v="11"/>
  </r>
  <r>
    <s v="112-30000-3762"/>
    <s v="TM2 - GSO - Expenses Dressing Room"/>
    <n v="778"/>
    <n v="0"/>
    <n v="0"/>
    <s v="112"/>
    <s v="30000"/>
    <s v="3762"/>
    <x v="0"/>
    <x v="6"/>
    <x v="11"/>
  </r>
  <r>
    <s v="141-30000-3762"/>
    <s v="OD1 - GSO - Expenses Dressing Room"/>
    <n v="194"/>
    <n v="0"/>
    <n v="0"/>
    <s v="141"/>
    <s v="30000"/>
    <s v="3762"/>
    <x v="0"/>
    <x v="6"/>
    <x v="11"/>
  </r>
  <r>
    <s v="211-30000-3762"/>
    <s v="TT1 - GSO - Expenses Dressing Room"/>
    <n v="194"/>
    <n v="0"/>
    <n v="0"/>
    <s v="211"/>
    <s v="30000"/>
    <s v="3762"/>
    <x v="0"/>
    <x v="6"/>
    <x v="11"/>
  </r>
  <r>
    <s v="212-30000-3762"/>
    <s v="TT2 - GSO - Expenses Dressing Room"/>
    <n v="194"/>
    <n v="0"/>
    <n v="0"/>
    <s v="212"/>
    <s v="30000"/>
    <s v="3762"/>
    <x v="0"/>
    <x v="6"/>
    <x v="11"/>
  </r>
  <r>
    <s v="213-30000-3762"/>
    <s v="TT3 - GSO - Expenses Dressing Room"/>
    <n v="194"/>
    <n v="0"/>
    <n v="0"/>
    <s v="213"/>
    <s v="30000"/>
    <s v="3762"/>
    <x v="0"/>
    <x v="6"/>
    <x v="11"/>
  </r>
  <r>
    <s v="214-30000-3762"/>
    <s v="TT4 - GSO - Expenses Dressing Room"/>
    <n v="194"/>
    <n v="0"/>
    <n v="0"/>
    <s v="214"/>
    <s v="30000"/>
    <s v="3762"/>
    <x v="0"/>
    <x v="6"/>
    <x v="11"/>
  </r>
  <r>
    <s v="215-30000-3762"/>
    <s v="TT5 - GSO - Expenses Dressing Room"/>
    <n v="194"/>
    <n v="0"/>
    <n v="0"/>
    <s v="215"/>
    <s v="30000"/>
    <s v="3762"/>
    <x v="0"/>
    <x v="6"/>
    <x v="11"/>
  </r>
  <r>
    <s v="501-30000-3762"/>
    <s v="HU1 - GSO - Expenses Dressing Room"/>
    <n v="0"/>
    <n v="4525"/>
    <n v="0"/>
    <s v="501"/>
    <s v="30000"/>
    <s v="3762"/>
    <x v="0"/>
    <x v="6"/>
    <x v="11"/>
  </r>
  <r>
    <s v="111-67000-3763"/>
    <s v="TM1 - COM - Expenses Volunteers"/>
    <n v="1500"/>
    <n v="1063"/>
    <n v="0"/>
    <s v="111"/>
    <s v="67000"/>
    <s v="3763"/>
    <x v="0"/>
    <x v="6"/>
    <x v="11"/>
  </r>
  <r>
    <s v="112-67000-3763"/>
    <s v="TM2 - COM - Expenses Volunteers"/>
    <n v="1500"/>
    <n v="1250"/>
    <n v="0"/>
    <s v="112"/>
    <s v="67000"/>
    <s v="3763"/>
    <x v="0"/>
    <x v="6"/>
    <x v="11"/>
  </r>
  <r>
    <s v="141-67000-3763"/>
    <s v="OD1 - COM - Expenses Volunteers"/>
    <n v="500"/>
    <n v="500"/>
    <n v="0"/>
    <s v="141"/>
    <s v="67000"/>
    <s v="3763"/>
    <x v="0"/>
    <x v="6"/>
    <x v="11"/>
  </r>
  <r>
    <s v="211-67000-3763"/>
    <s v="TT1 - COM - Expenses Volunteers"/>
    <n v="250"/>
    <n v="150"/>
    <n v="0"/>
    <s v="211"/>
    <s v="67000"/>
    <s v="3763"/>
    <x v="0"/>
    <x v="6"/>
    <x v="11"/>
  </r>
  <r>
    <s v="212-67000-3763"/>
    <s v="TT2 - COM - Expenses Volunteers"/>
    <n v="250"/>
    <n v="151"/>
    <n v="0"/>
    <s v="212"/>
    <s v="67000"/>
    <s v="3763"/>
    <x v="0"/>
    <x v="6"/>
    <x v="11"/>
  </r>
  <r>
    <s v="213-67000-3763"/>
    <s v="TT3 - COM - Expenses Volunteers"/>
    <n v="250"/>
    <n v="150"/>
    <n v="0"/>
    <s v="213"/>
    <s v="67000"/>
    <s v="3763"/>
    <x v="0"/>
    <x v="6"/>
    <x v="11"/>
  </r>
  <r>
    <s v="214-67000-3763"/>
    <s v="TT4 - COM - Expenses Volunteers"/>
    <n v="250"/>
    <n v="150"/>
    <n v="0"/>
    <s v="214"/>
    <s v="67000"/>
    <s v="3763"/>
    <x v="0"/>
    <x v="6"/>
    <x v="11"/>
  </r>
  <r>
    <s v="215-67000-3763"/>
    <s v="TT5 - COM - Expenses Volunteers"/>
    <n v="250"/>
    <n v="0"/>
    <n v="0"/>
    <s v="215"/>
    <s v="67000"/>
    <s v="3763"/>
    <x v="0"/>
    <x v="6"/>
    <x v="11"/>
  </r>
  <r>
    <s v="501-67000-3763"/>
    <s v="HU1 - COM - Expenses Volunteers"/>
    <n v="250"/>
    <n v="150"/>
    <n v="0"/>
    <s v="501"/>
    <s v="67000"/>
    <s v="3763"/>
    <x v="0"/>
    <x v="6"/>
    <x v="11"/>
  </r>
  <r>
    <s v="502-67000-3763"/>
    <s v="HU2 - COM - Expenses Volunteers"/>
    <n v="250"/>
    <n v="150"/>
    <n v="0"/>
    <s v="502"/>
    <s v="67000"/>
    <s v="3763"/>
    <x v="0"/>
    <x v="6"/>
    <x v="11"/>
  </r>
  <r>
    <s v="503-67000-3763"/>
    <s v="HU3 - COM - Expenses Volunteers"/>
    <n v="250"/>
    <n v="150"/>
    <n v="0"/>
    <s v="503"/>
    <s v="67000"/>
    <s v="3763"/>
    <x v="0"/>
    <x v="6"/>
    <x v="11"/>
  </r>
  <r>
    <s v="504-67000-3763"/>
    <s v="HU4 - COM - Expenses Volunteers"/>
    <n v="250"/>
    <n v="150"/>
    <n v="0"/>
    <s v="504"/>
    <s v="67000"/>
    <s v="3763"/>
    <x v="0"/>
    <x v="6"/>
    <x v="11"/>
  </r>
  <r>
    <s v="505-67000-3763"/>
    <s v="HU5 - COM - Expenses Volunteers"/>
    <n v="0"/>
    <n v="150"/>
    <n v="0"/>
    <s v="505"/>
    <s v="67000"/>
    <s v="3763"/>
    <x v="0"/>
    <x v="6"/>
    <x v="11"/>
  </r>
  <r>
    <s v="310-65000-3764"/>
    <s v="OMG - COF - Travel &amp; Accom Players"/>
    <n v="7830"/>
    <n v="7223"/>
    <n v="0"/>
    <s v="310"/>
    <s v="65000"/>
    <s v="3764"/>
    <x v="0"/>
    <x v="6"/>
    <x v="11"/>
  </r>
  <r>
    <s v="310-65000-3903"/>
    <s v="OMG - COF - Cricket Clothing &amp; Kit"/>
    <n v="624"/>
    <n v="624"/>
    <n v="597"/>
    <s v="310"/>
    <s v="65000"/>
    <s v="3903"/>
    <x v="0"/>
    <x v="6"/>
    <x v="11"/>
  </r>
  <r>
    <s v="111-65000-3905"/>
    <s v="TM1 - COF - Physio Costs"/>
    <n v="0"/>
    <n v="1500"/>
    <n v="0"/>
    <s v="111"/>
    <s v="65000"/>
    <s v="3905"/>
    <x v="0"/>
    <x v="6"/>
    <x v="11"/>
  </r>
  <r>
    <s v="171-65000-3905"/>
    <s v="DFI - COF - Physio Costs"/>
    <n v="0"/>
    <n v="0"/>
    <n v="1300"/>
    <s v="171"/>
    <s v="65000"/>
    <s v="3905"/>
    <x v="0"/>
    <x v="6"/>
    <x v="11"/>
  </r>
  <r>
    <s v="310-65000-3905"/>
    <s v="OMG - COF - Physio Costs"/>
    <n v="9600"/>
    <n v="7000"/>
    <n v="260"/>
    <s v="310"/>
    <s v="65000"/>
    <s v="3905"/>
    <x v="0"/>
    <x v="6"/>
    <x v="11"/>
  </r>
  <r>
    <s v="211-82000-4400"/>
    <s v="TT1 - LEG - Commercial Insurance"/>
    <n v="10000"/>
    <n v="3016"/>
    <n v="0"/>
    <s v="211"/>
    <s v="82000"/>
    <s v="4400"/>
    <x v="0"/>
    <x v="6"/>
    <x v="11"/>
  </r>
  <r>
    <s v="212-82000-4400"/>
    <s v="TT2 - LEG - Commercial Insurance"/>
    <n v="10000"/>
    <n v="3016"/>
    <n v="0"/>
    <s v="212"/>
    <s v="82000"/>
    <s v="4400"/>
    <x v="0"/>
    <x v="6"/>
    <x v="11"/>
  </r>
  <r>
    <s v="213-82000-4400"/>
    <s v="TT3 - LEG - Commercial Insurance"/>
    <n v="10000"/>
    <n v="3016"/>
    <n v="0"/>
    <s v="213"/>
    <s v="82000"/>
    <s v="4400"/>
    <x v="0"/>
    <x v="6"/>
    <x v="11"/>
  </r>
  <r>
    <s v="214-82000-4400"/>
    <s v="TT4 - LEG - Commercial Insurance"/>
    <n v="10000"/>
    <n v="3016"/>
    <n v="0"/>
    <s v="214"/>
    <s v="82000"/>
    <s v="4400"/>
    <x v="0"/>
    <x v="6"/>
    <x v="11"/>
  </r>
  <r>
    <s v="215-82000-4400"/>
    <s v="TT5 - LEG - Commercial Insurance"/>
    <n v="10000"/>
    <n v="0"/>
    <n v="0"/>
    <s v="215"/>
    <s v="82000"/>
    <s v="4400"/>
    <x v="0"/>
    <x v="6"/>
    <x v="11"/>
  </r>
  <r>
    <s v="111-28000-4500"/>
    <s v="TM1 - PAV - Cleaning Carpets, Windows &amp; External"/>
    <n v="1200"/>
    <n v="0"/>
    <n v="0"/>
    <s v="111"/>
    <s v="28000"/>
    <s v="4500"/>
    <x v="0"/>
    <x v="6"/>
    <x v="11"/>
  </r>
  <r>
    <s v="112-28000-4500"/>
    <s v="TM2 - PAV - Cleaning Carpets, Windows &amp; External"/>
    <n v="1200"/>
    <n v="0"/>
    <n v="0"/>
    <s v="112"/>
    <s v="28000"/>
    <s v="4500"/>
    <x v="0"/>
    <x v="6"/>
    <x v="11"/>
  </r>
  <r>
    <s v="111-70000-4502"/>
    <s v="TM1 - EST - Cleaning Materials"/>
    <n v="6500"/>
    <n v="6500"/>
    <n v="0"/>
    <s v="111"/>
    <s v="70000"/>
    <s v="4502"/>
    <x v="0"/>
    <x v="6"/>
    <x v="11"/>
  </r>
  <r>
    <s v="112-70000-4502"/>
    <s v="TM2 - EST - Cleaning Materials"/>
    <n v="6500"/>
    <n v="6500"/>
    <n v="0"/>
    <s v="112"/>
    <s v="70000"/>
    <s v="4502"/>
    <x v="0"/>
    <x v="6"/>
    <x v="11"/>
  </r>
  <r>
    <s v="141-70000-4502"/>
    <s v="OD1 - EST - Cleaning Materials"/>
    <n v="1500"/>
    <n v="1500"/>
    <n v="0"/>
    <s v="141"/>
    <s v="70000"/>
    <s v="4502"/>
    <x v="0"/>
    <x v="6"/>
    <x v="11"/>
  </r>
  <r>
    <s v="211-70000-4502"/>
    <s v="TT1 - EST - Cleaning Materials"/>
    <n v="1100"/>
    <n v="1100"/>
    <n v="0"/>
    <s v="211"/>
    <s v="70000"/>
    <s v="4502"/>
    <x v="0"/>
    <x v="6"/>
    <x v="11"/>
  </r>
  <r>
    <s v="212-70000-4502"/>
    <s v="TT2 - EST - Cleaning Materials"/>
    <n v="1100"/>
    <n v="1100"/>
    <n v="0"/>
    <s v="212"/>
    <s v="70000"/>
    <s v="4502"/>
    <x v="0"/>
    <x v="6"/>
    <x v="11"/>
  </r>
  <r>
    <s v="213-70000-4502"/>
    <s v="TT3 - EST - Cleaning Materials"/>
    <n v="1100"/>
    <n v="1100"/>
    <n v="0"/>
    <s v="213"/>
    <s v="70000"/>
    <s v="4502"/>
    <x v="0"/>
    <x v="6"/>
    <x v="11"/>
  </r>
  <r>
    <s v="214-70000-4502"/>
    <s v="TT4 - EST - Cleaning Materials"/>
    <n v="1100"/>
    <n v="1100"/>
    <n v="0"/>
    <s v="214"/>
    <s v="70000"/>
    <s v="4502"/>
    <x v="0"/>
    <x v="6"/>
    <x v="11"/>
  </r>
  <r>
    <s v="215-70000-4502"/>
    <s v="TT5 - EST - Cleaning Materials"/>
    <n v="1100"/>
    <n v="0"/>
    <n v="0"/>
    <s v="215"/>
    <s v="70000"/>
    <s v="4502"/>
    <x v="0"/>
    <x v="6"/>
    <x v="11"/>
  </r>
  <r>
    <s v="230-70000-4502"/>
    <s v="MDX - EST - Cleaning Materials"/>
    <n v="2500"/>
    <n v="2500"/>
    <n v="0"/>
    <s v="230"/>
    <s v="70000"/>
    <s v="4502"/>
    <x v="0"/>
    <x v="6"/>
    <x v="11"/>
  </r>
  <r>
    <s v="310-70000-4502"/>
    <s v="OMG - EST - Cleaning Materials"/>
    <n v="2500"/>
    <n v="2500"/>
    <n v="0"/>
    <s v="310"/>
    <s v="70000"/>
    <s v="4502"/>
    <x v="0"/>
    <x v="6"/>
    <x v="11"/>
  </r>
  <r>
    <s v="501-70000-4502"/>
    <s v="HU1 - EST - Cleaning Materials"/>
    <n v="1100"/>
    <n v="1100"/>
    <n v="0"/>
    <s v="501"/>
    <s v="70000"/>
    <s v="4502"/>
    <x v="0"/>
    <x v="6"/>
    <x v="11"/>
  </r>
  <r>
    <s v="502-70000-4502"/>
    <s v="HU2 - EST - Cleaning Materials"/>
    <n v="1100"/>
    <n v="1100"/>
    <n v="0"/>
    <s v="502"/>
    <s v="70000"/>
    <s v="4502"/>
    <x v="0"/>
    <x v="6"/>
    <x v="11"/>
  </r>
  <r>
    <s v="503-70000-4502"/>
    <s v="HU3 - EST - Cleaning Materials"/>
    <n v="1100"/>
    <n v="1100"/>
    <n v="0"/>
    <s v="503"/>
    <s v="70000"/>
    <s v="4502"/>
    <x v="0"/>
    <x v="6"/>
    <x v="11"/>
  </r>
  <r>
    <s v="504-70000-4502"/>
    <s v="HU4 - EST - Cleaning Materials"/>
    <n v="1100"/>
    <n v="1100"/>
    <n v="0"/>
    <s v="504"/>
    <s v="70000"/>
    <s v="4502"/>
    <x v="0"/>
    <x v="6"/>
    <x v="11"/>
  </r>
  <r>
    <s v="505-70000-4502"/>
    <s v="HU5 - EST - Cleaning Materials"/>
    <n v="0"/>
    <n v="1100"/>
    <n v="0"/>
    <s v="505"/>
    <s v="70000"/>
    <s v="4502"/>
    <x v="0"/>
    <x v="6"/>
    <x v="11"/>
  </r>
  <r>
    <s v="111-20000-5000"/>
    <s v="TM1 - TIC - Payment Card Transaction Fees"/>
    <n v="91439"/>
    <n v="38088"/>
    <n v="55286"/>
    <s v="111"/>
    <s v="20000"/>
    <s v="5000"/>
    <x v="0"/>
    <x v="6"/>
    <x v="11"/>
  </r>
  <r>
    <s v="112-20000-5000"/>
    <s v="TM2 - TIC - Payment Card Transaction Fees"/>
    <n v="91539"/>
    <n v="116990"/>
    <n v="55738"/>
    <s v="112"/>
    <s v="20000"/>
    <s v="5000"/>
    <x v="0"/>
    <x v="6"/>
    <x v="11"/>
  </r>
  <r>
    <s v="141-20000-5000"/>
    <s v="OD1 - TIC - Payment Card Transaction Fees"/>
    <n v="30715"/>
    <n v="25318"/>
    <n v="26052"/>
    <s v="141"/>
    <s v="20000"/>
    <s v="5000"/>
    <x v="0"/>
    <x v="6"/>
    <x v="11"/>
  </r>
  <r>
    <s v="211-20000-5000"/>
    <s v="TT1 - TIC - Payment Card Transaction Fees"/>
    <n v="5009"/>
    <n v="751"/>
    <n v="431"/>
    <s v="211"/>
    <s v="20000"/>
    <s v="5000"/>
    <x v="0"/>
    <x v="6"/>
    <x v="11"/>
  </r>
  <r>
    <s v="212-20000-5000"/>
    <s v="TT2 - TIC - Payment Card Transaction Fees"/>
    <n v="5009"/>
    <n v="985"/>
    <n v="548"/>
    <s v="212"/>
    <s v="20000"/>
    <s v="5000"/>
    <x v="0"/>
    <x v="6"/>
    <x v="11"/>
  </r>
  <r>
    <s v="213-20000-5000"/>
    <s v="TT3 - TIC - Payment Card Transaction Fees"/>
    <n v="5009"/>
    <n v="1117"/>
    <n v="678"/>
    <s v="213"/>
    <s v="20000"/>
    <s v="5000"/>
    <x v="0"/>
    <x v="6"/>
    <x v="11"/>
  </r>
  <r>
    <s v="214-20000-5000"/>
    <s v="TT4 - TIC - Payment Card Transaction Fees"/>
    <n v="5009"/>
    <n v="1330"/>
    <n v="896"/>
    <s v="214"/>
    <s v="20000"/>
    <s v="5000"/>
    <x v="0"/>
    <x v="6"/>
    <x v="11"/>
  </r>
  <r>
    <s v="215-20000-5000"/>
    <s v="TT5 - TIC - Payment Card Transaction Fees"/>
    <n v="5009"/>
    <n v="0"/>
    <n v="1378"/>
    <s v="215"/>
    <s v="20000"/>
    <s v="5000"/>
    <x v="0"/>
    <x v="6"/>
    <x v="11"/>
  </r>
  <r>
    <s v="230-20000-5000"/>
    <s v="MDX - TIC - Payment Card Transaction Fees"/>
    <n v="1566"/>
    <n v="266"/>
    <n v="0"/>
    <s v="230"/>
    <s v="20000"/>
    <s v="5000"/>
    <x v="0"/>
    <x v="6"/>
    <x v="11"/>
  </r>
  <r>
    <s v="310-20000-5000"/>
    <s v="OMG - TIC - Payment Card Transaction Fees"/>
    <n v="944"/>
    <n v="155"/>
    <n v="0"/>
    <s v="310"/>
    <s v="20000"/>
    <s v="5000"/>
    <x v="0"/>
    <x v="6"/>
    <x v="11"/>
  </r>
  <r>
    <s v="111-20000-5002"/>
    <s v="TM1 - TIC - Cash Variances &amp; Chargebacks"/>
    <n v="2000"/>
    <n v="1000"/>
    <n v="0"/>
    <s v="111"/>
    <s v="20000"/>
    <s v="5002"/>
    <x v="0"/>
    <x v="6"/>
    <x v="11"/>
  </r>
  <r>
    <s v="112-20000-5002"/>
    <s v="TM2 - TIC - Cash Variances &amp; Chargebacks"/>
    <n v="2000"/>
    <n v="7000"/>
    <n v="0"/>
    <s v="112"/>
    <s v="20000"/>
    <s v="5002"/>
    <x v="0"/>
    <x v="6"/>
    <x v="11"/>
  </r>
  <r>
    <s v="141-20000-5002"/>
    <s v="OD1 - TIC - Cash Variances &amp; Chargebacks"/>
    <n v="1000"/>
    <n v="3125"/>
    <n v="0"/>
    <s v="141"/>
    <s v="20000"/>
    <s v="5002"/>
    <x v="0"/>
    <x v="6"/>
    <x v="11"/>
  </r>
  <r>
    <s v="211-20000-5002"/>
    <s v="TT1 - TIC - Cash Variances &amp; Chargebacks"/>
    <n v="500"/>
    <n v="500"/>
    <n v="0"/>
    <s v="211"/>
    <s v="20000"/>
    <s v="5002"/>
    <x v="0"/>
    <x v="6"/>
    <x v="11"/>
  </r>
  <r>
    <s v="212-20000-5002"/>
    <s v="TT2 - TIC - Cash Variances &amp; Chargebacks"/>
    <n v="500"/>
    <n v="500"/>
    <n v="0"/>
    <s v="212"/>
    <s v="20000"/>
    <s v="5002"/>
    <x v="0"/>
    <x v="6"/>
    <x v="11"/>
  </r>
  <r>
    <s v="213-20000-5002"/>
    <s v="TT3 - TIC - Cash Variances &amp; Chargebacks"/>
    <n v="100"/>
    <n v="500"/>
    <n v="0"/>
    <s v="213"/>
    <s v="20000"/>
    <s v="5002"/>
    <x v="0"/>
    <x v="6"/>
    <x v="11"/>
  </r>
  <r>
    <s v="214-20000-5002"/>
    <s v="TT4 - TIC - Cash Variances &amp; Chargebacks"/>
    <n v="100"/>
    <n v="60"/>
    <n v="0"/>
    <s v="214"/>
    <s v="20000"/>
    <s v="5002"/>
    <x v="0"/>
    <x v="6"/>
    <x v="11"/>
  </r>
  <r>
    <s v="215-20000-5002"/>
    <s v="TT5 - TIC - Cash Variances &amp; Chargebacks"/>
    <n v="100"/>
    <n v="0"/>
    <n v="0"/>
    <s v="215"/>
    <s v="20000"/>
    <s v="5002"/>
    <x v="0"/>
    <x v="6"/>
    <x v="11"/>
  </r>
  <r>
    <s v="000-55000-2000"/>
    <s v="NMA - FTW - FT &amp; FTC Staff Basic Pay"/>
    <n v="19270"/>
    <n v="0"/>
    <n v="0"/>
    <s v="000"/>
    <s v="55000"/>
    <s v="2000"/>
    <x v="0"/>
    <x v="7"/>
    <x v="12"/>
  </r>
  <r>
    <s v="000-55000-2003"/>
    <s v="NMA - FTW - FT &amp; FTC Staff Ers NI"/>
    <n v="2322"/>
    <n v="0"/>
    <n v="0"/>
    <s v="000"/>
    <s v="55000"/>
    <s v="2003"/>
    <x v="0"/>
    <x v="7"/>
    <x v="12"/>
  </r>
  <r>
    <s v="000-55000-1313"/>
    <s v="NMA - FTW - FTW Cost of Sales"/>
    <n v="19168"/>
    <n v="141951"/>
    <n v="0"/>
    <s v="000"/>
    <s v="55000"/>
    <s v="1313"/>
    <x v="0"/>
    <x v="7"/>
    <x v="12"/>
  </r>
  <r>
    <s v="000-55000-2005"/>
    <s v="NMA - FTW - FT &amp; FTC Staff Ers Pension"/>
    <n v="1980"/>
    <n v="0"/>
    <n v="0"/>
    <s v="000"/>
    <s v="55000"/>
    <s v="2005"/>
    <x v="0"/>
    <x v="7"/>
    <x v="12"/>
  </r>
  <r>
    <s v="000-55000-3204"/>
    <s v="NMA - FTW - Digital Development &amp; Analytics"/>
    <n v="5000"/>
    <n v="9480"/>
    <n v="15830"/>
    <s v="000"/>
    <s v="55000"/>
    <s v="3204"/>
    <x v="0"/>
    <x v="7"/>
    <x v="12"/>
  </r>
  <r>
    <s v="000-55000-3359"/>
    <s v="NMA - FTW - Central Mkt FTW"/>
    <n v="5000"/>
    <n v="10599"/>
    <n v="0"/>
    <s v="000"/>
    <s v="55000"/>
    <s v="3359"/>
    <x v="0"/>
    <x v="7"/>
    <x v="12"/>
  </r>
  <r>
    <s v="000-55000-3390"/>
    <s v="NMA - FTW - Donations UK"/>
    <n v="2657"/>
    <n v="23530"/>
    <n v="0"/>
    <s v="000"/>
    <s v="55000"/>
    <s v="3390"/>
    <x v="0"/>
    <x v="7"/>
    <x v="12"/>
  </r>
  <r>
    <s v="000-55000-4220"/>
    <s v="NMA - FTW - FTW Planning &amp; Installation Costs"/>
    <n v="8000"/>
    <n v="340000"/>
    <n v="0"/>
    <s v="000"/>
    <s v="55000"/>
    <s v="4220"/>
    <x v="0"/>
    <x v="7"/>
    <x v="12"/>
  </r>
  <r>
    <s v="000-25000-4248"/>
    <s v="NMA - SOC - Golf Days Costs"/>
    <n v="70000"/>
    <n v="54500"/>
    <n v="14272"/>
    <s v="000"/>
    <s v="25000"/>
    <s v="4248"/>
    <x v="0"/>
    <x v="7"/>
    <x v="12"/>
  </r>
  <r>
    <s v="000-25000-4249"/>
    <s v="NMA - SOC - Golf Matches Costs"/>
    <n v="20000"/>
    <n v="5000"/>
    <n v="0"/>
    <s v="000"/>
    <s v="25000"/>
    <s v="4249"/>
    <x v="0"/>
    <x v="7"/>
    <x v="12"/>
  </r>
  <r>
    <s v="000-25000-4250"/>
    <s v="NMA - SOC - Golf Finals Day Costs"/>
    <n v="13500"/>
    <n v="13333"/>
    <n v="3360"/>
    <s v="000"/>
    <s v="25000"/>
    <s v="4250"/>
    <x v="0"/>
    <x v="7"/>
    <x v="12"/>
  </r>
  <r>
    <s v="000-25000-4251"/>
    <s v="NMA - SOC - Golf Tours Costs"/>
    <n v="100000"/>
    <n v="60500"/>
    <n v="26010"/>
    <s v="000"/>
    <s v="25000"/>
    <s v="4251"/>
    <x v="0"/>
    <x v="7"/>
    <x v="12"/>
  </r>
  <r>
    <s v="000-25000-4252"/>
    <s v="NMA - SOC - Golf Dinner Costs"/>
    <n v="17000"/>
    <n v="8000"/>
    <n v="77"/>
    <s v="000"/>
    <s v="25000"/>
    <s v="4252"/>
    <x v="0"/>
    <x v="7"/>
    <x v="12"/>
  </r>
  <r>
    <s v="000-25000-4254"/>
    <s v="NMA - SOC - Golf Administration"/>
    <n v="4000"/>
    <n v="4500"/>
    <n v="2604"/>
    <s v="000"/>
    <s v="25000"/>
    <s v="4254"/>
    <x v="0"/>
    <x v="7"/>
    <x v="12"/>
  </r>
  <r>
    <s v="000-25000-4255"/>
    <s v="NMA - SOC - Golf The Berkshire Membership"/>
    <n v="0"/>
    <n v="5250"/>
    <n v="10500"/>
    <s v="000"/>
    <s v="25000"/>
    <s v="4255"/>
    <x v="0"/>
    <x v="7"/>
    <x v="12"/>
  </r>
  <r>
    <s v="000-25000-4256"/>
    <s v="NMA - SOC - Bridge Costs"/>
    <n v="19970"/>
    <n v="10000"/>
    <n v="9887"/>
    <s v="000"/>
    <s v="25000"/>
    <s v="4256"/>
    <x v="0"/>
    <x v="7"/>
    <x v="12"/>
  </r>
  <r>
    <s v="000-25000-4257"/>
    <s v="NMA - SOC - Chess Costs"/>
    <n v="5560"/>
    <n v="1690"/>
    <n v="2116"/>
    <s v="000"/>
    <s v="25000"/>
    <s v="4257"/>
    <x v="0"/>
    <x v="7"/>
    <x v="12"/>
  </r>
  <r>
    <s v="000-25000-4259"/>
    <s v="NMA - SOC - Backgammon Costs"/>
    <n v="3400"/>
    <n v="950"/>
    <n v="912"/>
    <s v="000"/>
    <s v="25000"/>
    <s v="4259"/>
    <x v="0"/>
    <x v="7"/>
    <x v="12"/>
  </r>
  <r>
    <s v="000-55000-5000"/>
    <s v="NMA - FTW - Payment Card Fees"/>
    <n v="1446"/>
    <n v="6950"/>
    <n v="0"/>
    <s v="000"/>
    <s v="55000"/>
    <s v="5000"/>
    <x v="0"/>
    <x v="7"/>
    <x v="12"/>
  </r>
  <r>
    <s v="000-47000-2000"/>
    <s v="NMA - PDR - FT &amp; FTC Staff Basic Pay"/>
    <n v="95235"/>
    <n v="90440"/>
    <n v="114339"/>
    <s v="000"/>
    <s v="47000"/>
    <s v="2000"/>
    <x v="0"/>
    <x v="8"/>
    <x v="13"/>
  </r>
  <r>
    <s v="000-47000-2003"/>
    <s v="NMA - PDR - FT &amp; FTC Staff Ers NI"/>
    <n v="10890"/>
    <n v="10157"/>
    <n v="12745"/>
    <s v="000"/>
    <s v="47000"/>
    <s v="2003"/>
    <x v="0"/>
    <x v="8"/>
    <x v="13"/>
  </r>
  <r>
    <s v="000-47000-2020"/>
    <s v="NMA - PDR - Casual Staff Basic Pay"/>
    <n v="102829"/>
    <n v="20719"/>
    <n v="22981"/>
    <s v="000"/>
    <s v="47000"/>
    <s v="2020"/>
    <x v="0"/>
    <x v="8"/>
    <x v="13"/>
  </r>
  <r>
    <s v="000-47000-2023"/>
    <s v="NMA - PDR - Casual Staff Ers NI"/>
    <n v="10283"/>
    <n v="4785"/>
    <n v="1600"/>
    <s v="000"/>
    <s v="47000"/>
    <s v="2023"/>
    <x v="0"/>
    <x v="8"/>
    <x v="13"/>
  </r>
  <r>
    <s v="000-47000-1100"/>
    <s v="NMA - PDR - Food Cost"/>
    <n v="72972"/>
    <n v="17284"/>
    <n v="4454"/>
    <s v="000"/>
    <s v="47000"/>
    <s v="1100"/>
    <x v="0"/>
    <x v="8"/>
    <x v="13"/>
  </r>
  <r>
    <s v="000-47000-1102"/>
    <s v="NMA - PDR - Food Wastage"/>
    <n v="480"/>
    <n v="594"/>
    <n v="3124"/>
    <s v="000"/>
    <s v="47000"/>
    <s v="1102"/>
    <x v="0"/>
    <x v="8"/>
    <x v="13"/>
  </r>
  <r>
    <s v="000-47000-1110"/>
    <s v="NMA - PDR - Drink Cost"/>
    <n v="12781"/>
    <n v="-2729"/>
    <n v="1315"/>
    <s v="000"/>
    <s v="47000"/>
    <s v="1110"/>
    <x v="0"/>
    <x v="8"/>
    <x v="13"/>
  </r>
  <r>
    <s v="000-47000-2005"/>
    <s v="NMA - PDR - FT &amp; FTC Staff Ers Pension"/>
    <n v="10916"/>
    <n v="10703"/>
    <n v="13960"/>
    <s v="000"/>
    <s v="47000"/>
    <s v="2005"/>
    <x v="0"/>
    <x v="8"/>
    <x v="13"/>
  </r>
  <r>
    <s v="000-47000-2201"/>
    <s v="NMA - PDR - Agency Labour Catering"/>
    <n v="0"/>
    <n v="1083"/>
    <n v="0"/>
    <s v="000"/>
    <s v="47000"/>
    <s v="2201"/>
    <x v="0"/>
    <x v="8"/>
    <x v="13"/>
  </r>
  <r>
    <s v="000-47000-2300"/>
    <s v="NMA - PDR - Labour Recharges (net)"/>
    <n v="0"/>
    <n v="-16294"/>
    <n v="-14835"/>
    <s v="000"/>
    <s v="47000"/>
    <s v="2300"/>
    <x v="0"/>
    <x v="8"/>
    <x v="13"/>
  </r>
  <r>
    <s v="000-47000-3008"/>
    <s v="NMA - PDR - Taxis"/>
    <n v="600"/>
    <n v="82"/>
    <n v="0"/>
    <s v="000"/>
    <s v="47000"/>
    <s v="3008"/>
    <x v="0"/>
    <x v="8"/>
    <x v="13"/>
  </r>
  <r>
    <s v="000-47000-3015"/>
    <s v="NMA - PDR - Expenses"/>
    <n v="120"/>
    <n v="40"/>
    <n v="25"/>
    <s v="000"/>
    <s v="47000"/>
    <s v="3015"/>
    <x v="0"/>
    <x v="8"/>
    <x v="13"/>
  </r>
  <r>
    <s v="000-47000-3082"/>
    <s v="NMA - PDR - Staff Uniforms"/>
    <n v="3000"/>
    <n v="0"/>
    <n v="0"/>
    <s v="000"/>
    <s v="47000"/>
    <s v="3082"/>
    <x v="0"/>
    <x v="8"/>
    <x v="13"/>
  </r>
  <r>
    <s v="000-47000-3134"/>
    <s v="NMA - PDR - First Aid, Health &amp; Safety"/>
    <n v="0"/>
    <n v="0"/>
    <n v="425"/>
    <s v="000"/>
    <s v="47000"/>
    <s v="3134"/>
    <x v="0"/>
    <x v="8"/>
    <x v="13"/>
  </r>
  <r>
    <s v="000-47000-3600"/>
    <s v="NMA - PDR - Catering Service Cost"/>
    <n v="1080"/>
    <n v="788"/>
    <n v="612"/>
    <s v="000"/>
    <s v="47000"/>
    <s v="3600"/>
    <x v="0"/>
    <x v="8"/>
    <x v="13"/>
  </r>
  <r>
    <s v="000-47000-3601"/>
    <s v="NMA - PDR - Catering Disposables &amp; Reuseables"/>
    <n v="300"/>
    <n v="100"/>
    <n v="227"/>
    <s v="000"/>
    <s v="47000"/>
    <s v="3601"/>
    <x v="0"/>
    <x v="8"/>
    <x v="13"/>
  </r>
  <r>
    <s v="000-47000-3609"/>
    <s v="NMA - PDR - Linen, Laundry &amp; Dry Cleaning"/>
    <n v="5137"/>
    <n v="1131"/>
    <n v="1256"/>
    <s v="000"/>
    <s v="47000"/>
    <s v="3609"/>
    <x v="0"/>
    <x v="8"/>
    <x v="13"/>
  </r>
  <r>
    <s v="000-47000-4502"/>
    <s v="NMA - PDR - Cleaning Materials"/>
    <n v="3100"/>
    <n v="500"/>
    <n v="1157"/>
    <s v="000"/>
    <s v="47000"/>
    <s v="4502"/>
    <x v="0"/>
    <x v="8"/>
    <x v="13"/>
  </r>
  <r>
    <s v="000-47000-4551"/>
    <s v="NMA - PDR - Equipment Purchases &lt; 1,000"/>
    <n v="2500"/>
    <n v="826"/>
    <n v="0"/>
    <s v="000"/>
    <s v="47000"/>
    <s v="4551"/>
    <x v="0"/>
    <x v="8"/>
    <x v="13"/>
  </r>
  <r>
    <s v="000-50000-2000"/>
    <s v="NMA - SHO - FT &amp; FTC Staff Basic Pay"/>
    <n v="204675"/>
    <n v="171040"/>
    <n v="169399"/>
    <s v="000"/>
    <s v="50000"/>
    <s v="2000"/>
    <x v="0"/>
    <x v="9"/>
    <x v="14"/>
  </r>
  <r>
    <s v="000-50000-2003"/>
    <s v="NMA - SHO - FT &amp; FTC Staff Ers NI"/>
    <n v="21939"/>
    <n v="18308"/>
    <n v="17860"/>
    <s v="000"/>
    <s v="50000"/>
    <s v="2003"/>
    <x v="0"/>
    <x v="9"/>
    <x v="14"/>
  </r>
  <r>
    <s v="000-50000-2020"/>
    <s v="NMA - SHO - Casual Staff Basic Pay"/>
    <n v="29617"/>
    <n v="29326"/>
    <n v="3081"/>
    <s v="000"/>
    <s v="50000"/>
    <s v="2020"/>
    <x v="0"/>
    <x v="9"/>
    <x v="14"/>
  </r>
  <r>
    <s v="000-50000-2023"/>
    <s v="NMA - SHO - Casual Staff Ers NI"/>
    <n v="1111"/>
    <n v="1031"/>
    <n v="-43"/>
    <s v="000"/>
    <s v="50000"/>
    <s v="2023"/>
    <x v="0"/>
    <x v="9"/>
    <x v="14"/>
  </r>
  <r>
    <s v="000-50000-1300"/>
    <s v="NMA - SHO - Retail Cost"/>
    <n v="647306"/>
    <n v="522921"/>
    <n v="186832"/>
    <s v="000"/>
    <s v="50000"/>
    <s v="1300"/>
    <x v="0"/>
    <x v="9"/>
    <x v="14"/>
  </r>
  <r>
    <s v="000-50000-1330"/>
    <s v="NMA - SHO - Apportion Retail COS"/>
    <n v="-409649"/>
    <n v="-356263"/>
    <n v="0"/>
    <s v="000"/>
    <s v="50000"/>
    <s v="1330"/>
    <x v="0"/>
    <x v="9"/>
    <x v="14"/>
  </r>
  <r>
    <s v="111-50000-1330"/>
    <s v="TM1 - SHO - Apportion Retail COS"/>
    <n v="115920"/>
    <n v="45891"/>
    <n v="0"/>
    <s v="111"/>
    <s v="50000"/>
    <s v="1330"/>
    <x v="0"/>
    <x v="9"/>
    <x v="14"/>
  </r>
  <r>
    <s v="112-50000-1330"/>
    <s v="TM2 - SHO - Apportion Retail COS"/>
    <n v="128800"/>
    <n v="142278"/>
    <n v="0"/>
    <s v="112"/>
    <s v="50000"/>
    <s v="1330"/>
    <x v="0"/>
    <x v="9"/>
    <x v="14"/>
  </r>
  <r>
    <s v="141-50000-1330"/>
    <s v="OD1 - SHO - Apportion Retail COS"/>
    <n v="34960"/>
    <n v="41420"/>
    <n v="0"/>
    <s v="141"/>
    <s v="50000"/>
    <s v="1330"/>
    <x v="0"/>
    <x v="9"/>
    <x v="14"/>
  </r>
  <r>
    <s v="211-50000-1330"/>
    <s v="TT1 - SHO - Apportion Retail COS"/>
    <n v="8280"/>
    <n v="3310"/>
    <n v="0"/>
    <s v="211"/>
    <s v="50000"/>
    <s v="1330"/>
    <x v="0"/>
    <x v="9"/>
    <x v="14"/>
  </r>
  <r>
    <s v="212-50000-1330"/>
    <s v="TT2 - SHO - Apportion Retail COS"/>
    <n v="6900"/>
    <n v="3500"/>
    <n v="0"/>
    <s v="212"/>
    <s v="50000"/>
    <s v="1330"/>
    <x v="0"/>
    <x v="9"/>
    <x v="14"/>
  </r>
  <r>
    <s v="213-50000-1330"/>
    <s v="TT3 - SHO - Apportion Retail COS"/>
    <n v="6900"/>
    <n v="3851"/>
    <n v="0"/>
    <s v="213"/>
    <s v="50000"/>
    <s v="1330"/>
    <x v="0"/>
    <x v="9"/>
    <x v="14"/>
  </r>
  <r>
    <s v="214-50000-1330"/>
    <s v="TT4 - SHO - Apportion Retail COS"/>
    <n v="6900"/>
    <n v="5000"/>
    <n v="0"/>
    <s v="214"/>
    <s v="50000"/>
    <s v="1330"/>
    <x v="0"/>
    <x v="9"/>
    <x v="14"/>
  </r>
  <r>
    <s v="215-50000-1330"/>
    <s v="TT5 - SHO - Apportion Retail COS"/>
    <n v="5520"/>
    <n v="0"/>
    <n v="0"/>
    <s v="215"/>
    <s v="50000"/>
    <s v="1330"/>
    <x v="0"/>
    <x v="9"/>
    <x v="14"/>
  </r>
  <r>
    <s v="230-50000-1330"/>
    <s v="MDX - SHO - Apportion Retail COS"/>
    <n v="37026"/>
    <n v="2519"/>
    <n v="0"/>
    <s v="230"/>
    <s v="50000"/>
    <s v="1330"/>
    <x v="0"/>
    <x v="9"/>
    <x v="14"/>
  </r>
  <r>
    <s v="310-50000-1330"/>
    <s v="OMG - SHO - Apportion Retail COS"/>
    <n v="21643"/>
    <n v="6745"/>
    <n v="0"/>
    <s v="310"/>
    <s v="50000"/>
    <s v="1330"/>
    <x v="0"/>
    <x v="9"/>
    <x v="14"/>
  </r>
  <r>
    <s v="501-50000-1330"/>
    <s v="HU1 - SHO - Apportion Retail COS"/>
    <n v="11500"/>
    <n v="26678"/>
    <n v="0"/>
    <s v="501"/>
    <s v="50000"/>
    <s v="1330"/>
    <x v="0"/>
    <x v="9"/>
    <x v="14"/>
  </r>
  <r>
    <s v="502-50000-1330"/>
    <s v="HU2 - SHO - Apportion Retail COS"/>
    <n v="9200"/>
    <n v="20798"/>
    <n v="0"/>
    <s v="502"/>
    <s v="50000"/>
    <s v="1330"/>
    <x v="0"/>
    <x v="9"/>
    <x v="14"/>
  </r>
  <r>
    <s v="503-50000-1330"/>
    <s v="HU3 - SHO - Apportion Retail COS"/>
    <n v="9200"/>
    <n v="23911"/>
    <n v="0"/>
    <s v="503"/>
    <s v="50000"/>
    <s v="1330"/>
    <x v="0"/>
    <x v="9"/>
    <x v="14"/>
  </r>
  <r>
    <s v="504-50000-1330"/>
    <s v="HU4 - SHO - Apportion Retail COS"/>
    <n v="6900"/>
    <n v="16826"/>
    <n v="0"/>
    <s v="504"/>
    <s v="50000"/>
    <s v="1330"/>
    <x v="0"/>
    <x v="9"/>
    <x v="14"/>
  </r>
  <r>
    <s v="505-50000-1330"/>
    <s v="HU5 - SHO - Apportion Retail COS"/>
    <n v="0"/>
    <n v="13537"/>
    <n v="0"/>
    <s v="505"/>
    <s v="50000"/>
    <s v="1330"/>
    <x v="0"/>
    <x v="9"/>
    <x v="14"/>
  </r>
  <r>
    <s v="000-50000-2005"/>
    <s v="NMA - SHO - FT &amp; FTC Staff Ers Pension"/>
    <n v="26472"/>
    <n v="23097"/>
    <n v="22493"/>
    <s v="000"/>
    <s v="50000"/>
    <s v="2005"/>
    <x v="0"/>
    <x v="9"/>
    <x v="14"/>
  </r>
  <r>
    <s v="000-50000-2221"/>
    <s v="NMA - SHO - Stocktaking &amp; Echos"/>
    <n v="4000"/>
    <n v="1233"/>
    <n v="0"/>
    <s v="000"/>
    <s v="50000"/>
    <s v="2221"/>
    <x v="0"/>
    <x v="9"/>
    <x v="14"/>
  </r>
  <r>
    <s v="000-50000-2310"/>
    <s v="NMA - SHO - Apportion Match Labour"/>
    <n v="-205462"/>
    <n v="-165584"/>
    <n v="0"/>
    <s v="000"/>
    <s v="50000"/>
    <s v="2310"/>
    <x v="0"/>
    <x v="9"/>
    <x v="14"/>
  </r>
  <r>
    <s v="111-50000-2310"/>
    <s v="TM1 - SHO - Apportion Match Labour"/>
    <n v="58140"/>
    <n v="21329"/>
    <n v="0"/>
    <s v="111"/>
    <s v="50000"/>
    <s v="2310"/>
    <x v="0"/>
    <x v="9"/>
    <x v="14"/>
  </r>
  <r>
    <s v="112-50000-2310"/>
    <s v="TM2 - SHO - Apportion Match Labour"/>
    <n v="64600"/>
    <n v="66128"/>
    <n v="0"/>
    <s v="112"/>
    <s v="50000"/>
    <s v="2310"/>
    <x v="0"/>
    <x v="9"/>
    <x v="14"/>
  </r>
  <r>
    <s v="141-50000-2310"/>
    <s v="OD1 - SHO - Apportion Match Labour"/>
    <n v="17534"/>
    <n v="19251"/>
    <n v="0"/>
    <s v="141"/>
    <s v="50000"/>
    <s v="2310"/>
    <x v="0"/>
    <x v="9"/>
    <x v="14"/>
  </r>
  <r>
    <s v="211-50000-2310"/>
    <s v="TT1 - SHO - Apportion Match Labour"/>
    <n v="4153"/>
    <n v="1538"/>
    <n v="0"/>
    <s v="211"/>
    <s v="50000"/>
    <s v="2310"/>
    <x v="0"/>
    <x v="9"/>
    <x v="14"/>
  </r>
  <r>
    <s v="212-50000-2310"/>
    <s v="TT2 - SHO - Apportion Match Labour"/>
    <n v="3461"/>
    <n v="1627"/>
    <n v="0"/>
    <s v="212"/>
    <s v="50000"/>
    <s v="2310"/>
    <x v="0"/>
    <x v="9"/>
    <x v="14"/>
  </r>
  <r>
    <s v="213-50000-2310"/>
    <s v="TT3 - SHO - Apportion Match Labour"/>
    <n v="3461"/>
    <n v="1790"/>
    <n v="0"/>
    <s v="213"/>
    <s v="50000"/>
    <s v="2310"/>
    <x v="0"/>
    <x v="9"/>
    <x v="14"/>
  </r>
  <r>
    <s v="214-50000-2310"/>
    <s v="TT4 - SHO - Apportion Match Labour"/>
    <n v="3461"/>
    <n v="2324"/>
    <n v="0"/>
    <s v="214"/>
    <s v="50000"/>
    <s v="2310"/>
    <x v="0"/>
    <x v="9"/>
    <x v="14"/>
  </r>
  <r>
    <s v="215-50000-2310"/>
    <s v="TT5 - SHO - Apportion Match Labour"/>
    <n v="2769"/>
    <n v="0"/>
    <n v="0"/>
    <s v="215"/>
    <s v="50000"/>
    <s v="2310"/>
    <x v="0"/>
    <x v="9"/>
    <x v="14"/>
  </r>
  <r>
    <s v="230-50000-2310"/>
    <s v="MDX - SHO - Apportion Match Labour"/>
    <n v="18571"/>
    <n v="1171"/>
    <n v="0"/>
    <s v="230"/>
    <s v="50000"/>
    <s v="2310"/>
    <x v="0"/>
    <x v="9"/>
    <x v="14"/>
  </r>
  <r>
    <s v="310-50000-2310"/>
    <s v="OMG - SHO - Apportion Match Labour"/>
    <n v="10855"/>
    <n v="3135"/>
    <n v="0"/>
    <s v="310"/>
    <s v="50000"/>
    <s v="2310"/>
    <x v="0"/>
    <x v="9"/>
    <x v="14"/>
  </r>
  <r>
    <s v="501-50000-2310"/>
    <s v="HU1 - SHO - Apportion Match Labour"/>
    <n v="5768"/>
    <n v="12400"/>
    <n v="0"/>
    <s v="501"/>
    <s v="50000"/>
    <s v="2310"/>
    <x v="0"/>
    <x v="9"/>
    <x v="14"/>
  </r>
  <r>
    <s v="502-50000-2310"/>
    <s v="HU2 - SHO - Apportion Match Labour"/>
    <n v="4614"/>
    <n v="9666"/>
    <n v="0"/>
    <s v="502"/>
    <s v="50000"/>
    <s v="2310"/>
    <x v="0"/>
    <x v="9"/>
    <x v="14"/>
  </r>
  <r>
    <s v="503-50000-2310"/>
    <s v="HU3 - SHO - Apportion Match Labour"/>
    <n v="4614"/>
    <n v="11113"/>
    <n v="0"/>
    <s v="503"/>
    <s v="50000"/>
    <s v="2310"/>
    <x v="0"/>
    <x v="9"/>
    <x v="14"/>
  </r>
  <r>
    <s v="504-50000-2310"/>
    <s v="HU4 - SHO - Apportion Match Labour"/>
    <n v="3461"/>
    <n v="7820"/>
    <n v="0"/>
    <s v="504"/>
    <s v="50000"/>
    <s v="2310"/>
    <x v="0"/>
    <x v="9"/>
    <x v="14"/>
  </r>
  <r>
    <s v="505-50000-2310"/>
    <s v="HU5 - SHO - Apportion Match Labour"/>
    <n v="0"/>
    <n v="6292"/>
    <n v="0"/>
    <s v="505"/>
    <s v="50000"/>
    <s v="2310"/>
    <x v="0"/>
    <x v="9"/>
    <x v="14"/>
  </r>
  <r>
    <s v="000-50000-3007"/>
    <s v="NMA - SHO - Rail &amp; Tube Travel"/>
    <n v="1000"/>
    <n v="443"/>
    <n v="11"/>
    <s v="000"/>
    <s v="50000"/>
    <s v="3007"/>
    <x v="0"/>
    <x v="9"/>
    <x v="14"/>
  </r>
  <r>
    <s v="000-50000-3008"/>
    <s v="NMA - SHO - Taxis"/>
    <n v="1000"/>
    <n v="400"/>
    <n v="11"/>
    <s v="000"/>
    <s v="50000"/>
    <s v="3008"/>
    <x v="0"/>
    <x v="9"/>
    <x v="14"/>
  </r>
  <r>
    <s v="000-50000-3015"/>
    <s v="NMA - SHO - Expenses"/>
    <n v="2000"/>
    <n v="200"/>
    <n v="28"/>
    <s v="000"/>
    <s v="50000"/>
    <s v="3015"/>
    <x v="0"/>
    <x v="9"/>
    <x v="14"/>
  </r>
  <r>
    <s v="000-50000-3040"/>
    <s v="NMA - SHO - Entertaining Staff"/>
    <n v="500"/>
    <n v="500"/>
    <n v="0"/>
    <s v="000"/>
    <s v="50000"/>
    <s v="3040"/>
    <x v="0"/>
    <x v="9"/>
    <x v="14"/>
  </r>
  <r>
    <s v="000-50000-3082"/>
    <s v="NMA - SHO - Staff Uniforms"/>
    <n v="3000"/>
    <n v="803"/>
    <n v="0"/>
    <s v="000"/>
    <s v="50000"/>
    <s v="3082"/>
    <x v="0"/>
    <x v="9"/>
    <x v="14"/>
  </r>
  <r>
    <s v="000-50000-3100"/>
    <s v="NMA - SHO - Printing General"/>
    <n v="0"/>
    <n v="0"/>
    <n v="504"/>
    <s v="000"/>
    <s v="50000"/>
    <s v="3100"/>
    <x v="0"/>
    <x v="9"/>
    <x v="14"/>
  </r>
  <r>
    <s v="000-50000-3109"/>
    <s v="NMA - SHO - Postage, Packaging &amp; Couriers"/>
    <n v="29000"/>
    <n v="35948"/>
    <n v="15362"/>
    <s v="000"/>
    <s v="50000"/>
    <s v="3109"/>
    <x v="0"/>
    <x v="9"/>
    <x v="14"/>
  </r>
  <r>
    <s v="000-50000-3200"/>
    <s v="NMA - SHO - IT Hardware &amp; Consumables"/>
    <n v="0"/>
    <n v="0"/>
    <n v="74"/>
    <s v="000"/>
    <s v="50000"/>
    <s v="3200"/>
    <x v="0"/>
    <x v="9"/>
    <x v="14"/>
  </r>
  <r>
    <s v="000-50000-3202"/>
    <s v="NMA - SHO - IT Ad Hoc Support &amp; Development"/>
    <n v="12000"/>
    <n v="12000"/>
    <n v="12000"/>
    <s v="000"/>
    <s v="50000"/>
    <s v="3202"/>
    <x v="0"/>
    <x v="9"/>
    <x v="14"/>
  </r>
  <r>
    <s v="000-50000-3204"/>
    <s v="NMA - SHO - Digital Development &amp; Analytics"/>
    <n v="0"/>
    <n v="0"/>
    <n v="850"/>
    <s v="000"/>
    <s v="50000"/>
    <s v="3204"/>
    <x v="0"/>
    <x v="9"/>
    <x v="14"/>
  </r>
  <r>
    <s v="000-50000-3230"/>
    <s v="NMA - SHO - Telephones"/>
    <n v="0"/>
    <n v="0"/>
    <n v="2"/>
    <s v="000"/>
    <s v="50000"/>
    <s v="3230"/>
    <x v="0"/>
    <x v="9"/>
    <x v="14"/>
  </r>
  <r>
    <s v="000-50000-3309"/>
    <s v="NMA - SHO - Photography"/>
    <n v="0"/>
    <n v="1500"/>
    <n v="1424"/>
    <s v="000"/>
    <s v="50000"/>
    <s v="3309"/>
    <x v="0"/>
    <x v="9"/>
    <x v="14"/>
  </r>
  <r>
    <s v="000-50000-3800"/>
    <s v="NMA - SHO - Apportion Match Overheads"/>
    <n v="-14209"/>
    <n v="-51262"/>
    <n v="0"/>
    <s v="000"/>
    <s v="50000"/>
    <s v="3800"/>
    <x v="0"/>
    <x v="9"/>
    <x v="14"/>
  </r>
  <r>
    <s v="111-50000-3800"/>
    <s v="TM1 - SHO - Apportion Match Overheads"/>
    <n v="4021"/>
    <n v="6603"/>
    <n v="0"/>
    <s v="111"/>
    <s v="50000"/>
    <s v="3800"/>
    <x v="0"/>
    <x v="9"/>
    <x v="14"/>
  </r>
  <r>
    <s v="112-50000-3800"/>
    <s v="TM2 - SHO - Apportion Match Overheads"/>
    <n v="4467"/>
    <n v="20472"/>
    <n v="0"/>
    <s v="112"/>
    <s v="50000"/>
    <s v="3800"/>
    <x v="0"/>
    <x v="9"/>
    <x v="14"/>
  </r>
  <r>
    <s v="141-50000-3800"/>
    <s v="OD1 - SHO - Apportion Match Overheads"/>
    <n v="1213"/>
    <n v="5960"/>
    <n v="0"/>
    <s v="141"/>
    <s v="50000"/>
    <s v="3800"/>
    <x v="0"/>
    <x v="9"/>
    <x v="14"/>
  </r>
  <r>
    <s v="211-50000-3800"/>
    <s v="TT1 - SHO - Apportion Match Overheads"/>
    <n v="287"/>
    <n v="476"/>
    <n v="0"/>
    <s v="211"/>
    <s v="50000"/>
    <s v="3800"/>
    <x v="0"/>
    <x v="9"/>
    <x v="14"/>
  </r>
  <r>
    <s v="212-50000-3800"/>
    <s v="TT2 - SHO - Apportion Match Overheads"/>
    <n v="239"/>
    <n v="504"/>
    <n v="0"/>
    <s v="212"/>
    <s v="50000"/>
    <s v="3800"/>
    <x v="0"/>
    <x v="9"/>
    <x v="14"/>
  </r>
  <r>
    <s v="213-50000-3800"/>
    <s v="TT3 - SHO - Apportion Match Overheads"/>
    <n v="239"/>
    <n v="554"/>
    <n v="0"/>
    <s v="213"/>
    <s v="50000"/>
    <s v="3800"/>
    <x v="0"/>
    <x v="9"/>
    <x v="14"/>
  </r>
  <r>
    <s v="214-50000-3800"/>
    <s v="TT4 - SHO - Apportion Match Overheads"/>
    <n v="239"/>
    <n v="719"/>
    <n v="0"/>
    <s v="214"/>
    <s v="50000"/>
    <s v="3800"/>
    <x v="0"/>
    <x v="9"/>
    <x v="14"/>
  </r>
  <r>
    <s v="215-50000-3800"/>
    <s v="TT5 - SHO - Apportion Match Overheads"/>
    <n v="191"/>
    <n v="362"/>
    <n v="0"/>
    <s v="215"/>
    <s v="50000"/>
    <s v="3800"/>
    <x v="0"/>
    <x v="9"/>
    <x v="14"/>
  </r>
  <r>
    <s v="230-50000-3800"/>
    <s v="MDX - SHO - Apportion Match Overheads"/>
    <n v="1284"/>
    <n v="971"/>
    <n v="0"/>
    <s v="230"/>
    <s v="50000"/>
    <s v="3800"/>
    <x v="0"/>
    <x v="9"/>
    <x v="14"/>
  </r>
  <r>
    <s v="310-50000-3800"/>
    <s v="OMG - SHO - Apportion Match Overheads"/>
    <n v="751"/>
    <n v="3839"/>
    <n v="0"/>
    <s v="310"/>
    <s v="50000"/>
    <s v="3800"/>
    <x v="0"/>
    <x v="9"/>
    <x v="14"/>
  </r>
  <r>
    <s v="501-50000-3800"/>
    <s v="HU1 - SHO - Apportion Match Overheads"/>
    <n v="399"/>
    <n v="2993"/>
    <n v="0"/>
    <s v="501"/>
    <s v="50000"/>
    <s v="3800"/>
    <x v="0"/>
    <x v="9"/>
    <x v="14"/>
  </r>
  <r>
    <s v="502-50000-3800"/>
    <s v="HU2 - SHO - Apportion Match Overheads"/>
    <n v="319"/>
    <n v="3441"/>
    <n v="0"/>
    <s v="502"/>
    <s v="50000"/>
    <s v="3800"/>
    <x v="0"/>
    <x v="9"/>
    <x v="14"/>
  </r>
  <r>
    <s v="503-50000-3800"/>
    <s v="HU3 - SHO - Apportion Match Overheads"/>
    <n v="319"/>
    <n v="2421"/>
    <n v="0"/>
    <s v="503"/>
    <s v="50000"/>
    <s v="3800"/>
    <x v="0"/>
    <x v="9"/>
    <x v="14"/>
  </r>
  <r>
    <s v="504-50000-3800"/>
    <s v="HU4 - SHO - Apportion Match Overheads"/>
    <n v="239"/>
    <n v="1948"/>
    <n v="0"/>
    <s v="504"/>
    <s v="50000"/>
    <s v="3800"/>
    <x v="0"/>
    <x v="9"/>
    <x v="14"/>
  </r>
  <r>
    <s v="505-50000-3800"/>
    <s v="HU5 - SHO - Apportion Match Overheads"/>
    <n v="0"/>
    <n v="177"/>
    <n v="0"/>
    <s v="505"/>
    <s v="50000"/>
    <s v="3800"/>
    <x v="0"/>
    <x v="9"/>
    <x v="14"/>
  </r>
  <r>
    <s v="000-50000-4206"/>
    <s v="NMA - SHO - Order Handling &amp; Fulfilment"/>
    <n v="10500"/>
    <n v="10366"/>
    <n v="3684"/>
    <s v="000"/>
    <s v="50000"/>
    <s v="4206"/>
    <x v="0"/>
    <x v="9"/>
    <x v="14"/>
  </r>
  <r>
    <s v="000-50000-4551"/>
    <s v="NMA - SHO - Equipment Purchases &lt; 1,000"/>
    <n v="0"/>
    <n v="3089"/>
    <n v="535"/>
    <s v="000"/>
    <s v="50000"/>
    <s v="4551"/>
    <x v="0"/>
    <x v="9"/>
    <x v="14"/>
  </r>
  <r>
    <s v="000-50000-4650"/>
    <s v="NMA - SHO - Other Projects - Non-Capex"/>
    <n v="5000"/>
    <n v="10301"/>
    <n v="0"/>
    <s v="000"/>
    <s v="50000"/>
    <s v="4650"/>
    <x v="0"/>
    <x v="9"/>
    <x v="14"/>
  </r>
  <r>
    <s v="000-50000-5000"/>
    <s v="NMA - SHO - Payment Card Transaction Fees"/>
    <n v="20235"/>
    <n v="11875"/>
    <n v="6183"/>
    <s v="000"/>
    <s v="50000"/>
    <s v="5000"/>
    <x v="0"/>
    <x v="9"/>
    <x v="14"/>
  </r>
  <r>
    <s v="000-50000-5100"/>
    <s v="NMA - SHO - Apportion Match Charges"/>
    <n v="-12468"/>
    <n v="-8057"/>
    <n v="0"/>
    <s v="000"/>
    <s v="50000"/>
    <s v="5100"/>
    <x v="0"/>
    <x v="9"/>
    <x v="14"/>
  </r>
  <r>
    <s v="111-50000-5100"/>
    <s v="TM1 - SHO - Apportion Match Charges"/>
    <n v="3528"/>
    <n v="1038"/>
    <n v="0"/>
    <s v="111"/>
    <s v="50000"/>
    <s v="5100"/>
    <x v="0"/>
    <x v="9"/>
    <x v="14"/>
  </r>
  <r>
    <s v="112-50000-5100"/>
    <s v="TM2 - SHO - Apportion Match Charges"/>
    <n v="3920"/>
    <n v="3218"/>
    <n v="0"/>
    <s v="112"/>
    <s v="50000"/>
    <s v="5100"/>
    <x v="0"/>
    <x v="9"/>
    <x v="14"/>
  </r>
  <r>
    <s v="141-50000-5100"/>
    <s v="OD1 - SHO - Apportion Match Charges"/>
    <n v="1064"/>
    <n v="937"/>
    <n v="0"/>
    <s v="141"/>
    <s v="50000"/>
    <s v="5100"/>
    <x v="0"/>
    <x v="9"/>
    <x v="14"/>
  </r>
  <r>
    <s v="211-50000-5100"/>
    <s v="TT1 - SHO - Apportion Match Charges"/>
    <n v="252"/>
    <n v="75"/>
    <n v="0"/>
    <s v="211"/>
    <s v="50000"/>
    <s v="5100"/>
    <x v="0"/>
    <x v="9"/>
    <x v="14"/>
  </r>
  <r>
    <s v="212-50000-5100"/>
    <s v="TT2 - SHO - Apportion Match Charges"/>
    <n v="210"/>
    <n v="79"/>
    <n v="0"/>
    <s v="212"/>
    <s v="50000"/>
    <s v="5100"/>
    <x v="0"/>
    <x v="9"/>
    <x v="14"/>
  </r>
  <r>
    <s v="213-50000-5100"/>
    <s v="TT3 - SHO - Apportion Match Charges"/>
    <n v="210"/>
    <n v="87"/>
    <n v="0"/>
    <s v="213"/>
    <s v="50000"/>
    <s v="5100"/>
    <x v="0"/>
    <x v="9"/>
    <x v="14"/>
  </r>
  <r>
    <s v="214-50000-5100"/>
    <s v="TT4 - SHO - Apportion Match Charges"/>
    <n v="210"/>
    <n v="113"/>
    <n v="0"/>
    <s v="214"/>
    <s v="50000"/>
    <s v="5100"/>
    <x v="0"/>
    <x v="9"/>
    <x v="14"/>
  </r>
  <r>
    <s v="215-50000-5100"/>
    <s v="TT5 - SHO - Apportion Match Charges"/>
    <n v="168"/>
    <n v="57"/>
    <n v="0"/>
    <s v="215"/>
    <s v="50000"/>
    <s v="5100"/>
    <x v="0"/>
    <x v="9"/>
    <x v="14"/>
  </r>
  <r>
    <s v="230-50000-5100"/>
    <s v="MDX - SHO - Apportion Match Charges"/>
    <n v="1127"/>
    <n v="153"/>
    <n v="0"/>
    <s v="230"/>
    <s v="50000"/>
    <s v="5100"/>
    <x v="0"/>
    <x v="9"/>
    <x v="14"/>
  </r>
  <r>
    <s v="310-50000-5100"/>
    <s v="OMG - SHO - Apportion Match Charges"/>
    <n v="659"/>
    <n v="603"/>
    <n v="0"/>
    <s v="310"/>
    <s v="50000"/>
    <s v="5100"/>
    <x v="0"/>
    <x v="9"/>
    <x v="14"/>
  </r>
  <r>
    <s v="501-50000-5100"/>
    <s v="HU1 - SHO - Apportion Match Charges"/>
    <n v="350"/>
    <n v="470"/>
    <n v="0"/>
    <s v="501"/>
    <s v="50000"/>
    <s v="5100"/>
    <x v="0"/>
    <x v="9"/>
    <x v="14"/>
  </r>
  <r>
    <s v="502-50000-5100"/>
    <s v="HU2 - SHO - Apportion Match Charges"/>
    <n v="280"/>
    <n v="541"/>
    <n v="0"/>
    <s v="502"/>
    <s v="50000"/>
    <s v="5100"/>
    <x v="0"/>
    <x v="9"/>
    <x v="14"/>
  </r>
  <r>
    <s v="503-50000-5100"/>
    <s v="HU3 - SHO - Apportion Match Charges"/>
    <n v="280"/>
    <n v="381"/>
    <n v="0"/>
    <s v="503"/>
    <s v="50000"/>
    <s v="5100"/>
    <x v="0"/>
    <x v="9"/>
    <x v="14"/>
  </r>
  <r>
    <s v="504-50000-5100"/>
    <s v="HU4 - SHO - Apportion Match Charges"/>
    <n v="210"/>
    <n v="306"/>
    <n v="0"/>
    <s v="504"/>
    <s v="50000"/>
    <s v="5100"/>
    <x v="0"/>
    <x v="9"/>
    <x v="14"/>
  </r>
  <r>
    <s v="505-50000-5100"/>
    <s v="HU5 - SHO - Apportion Match Charges"/>
    <n v="0"/>
    <n v="340"/>
    <n v="0"/>
    <s v="505"/>
    <s v="50000"/>
    <s v="5100"/>
    <x v="0"/>
    <x v="9"/>
    <x v="14"/>
  </r>
  <r>
    <s v="000-68000-2000"/>
    <s v="NMA - TSQ - FT &amp; FTC Staff Basic Pay"/>
    <n v="60154"/>
    <n v="56728"/>
    <n v="57741"/>
    <s v="000"/>
    <s v="68000"/>
    <s v="2000"/>
    <x v="0"/>
    <x v="10"/>
    <x v="15"/>
  </r>
  <r>
    <s v="000-68000-2001"/>
    <s v="NMA - TSQ - FT &amp; FTC Staff Overtime inc. NI"/>
    <n v="12500"/>
    <n v="6000"/>
    <n v="3798"/>
    <s v="000"/>
    <s v="68000"/>
    <s v="2001"/>
    <x v="0"/>
    <x v="10"/>
    <x v="15"/>
  </r>
  <r>
    <s v="000-68000-2003"/>
    <s v="NMA - TSQ - FT &amp; FTC Staff Ers NI"/>
    <n v="6049"/>
    <n v="5503"/>
    <n v="5660"/>
    <s v="000"/>
    <s v="68000"/>
    <s v="2003"/>
    <x v="0"/>
    <x v="10"/>
    <x v="15"/>
  </r>
  <r>
    <s v="000-68000-2020"/>
    <s v="NMA - TSQ - Casual Staff Basic Pay"/>
    <n v="3500"/>
    <n v="7000"/>
    <n v="2034"/>
    <s v="000"/>
    <s v="68000"/>
    <s v="2020"/>
    <x v="0"/>
    <x v="10"/>
    <x v="15"/>
  </r>
  <r>
    <s v="000-68000-1300"/>
    <s v="NMA - TSQ - Retail Cost"/>
    <n v="10000"/>
    <n v="2500"/>
    <n v="1619"/>
    <s v="000"/>
    <s v="68000"/>
    <s v="1300"/>
    <x v="0"/>
    <x v="10"/>
    <x v="15"/>
  </r>
  <r>
    <s v="000-68000-2005"/>
    <s v="NMA - TSQ - FT &amp; FTC Staff Ers Pension"/>
    <n v="8135"/>
    <n v="7977"/>
    <n v="7975"/>
    <s v="000"/>
    <s v="68000"/>
    <s v="2005"/>
    <x v="0"/>
    <x v="10"/>
    <x v="15"/>
  </r>
  <r>
    <s v="000-68000-2200"/>
    <s v="NMA - TSQ - Agency Labour General"/>
    <n v="10000"/>
    <n v="11880"/>
    <n v="0"/>
    <s v="000"/>
    <s v="68000"/>
    <s v="2200"/>
    <x v="0"/>
    <x v="10"/>
    <x v="15"/>
  </r>
  <r>
    <s v="000-68000-3015"/>
    <s v="NMA - TSQ - Expenses"/>
    <n v="0"/>
    <n v="0"/>
    <n v="8"/>
    <s v="000"/>
    <s v="68000"/>
    <s v="3015"/>
    <x v="0"/>
    <x v="10"/>
    <x v="15"/>
  </r>
  <r>
    <s v="000-68000-3082"/>
    <s v="NMA - TSQ - Staff Uniforms"/>
    <n v="700"/>
    <n v="400"/>
    <n v="0"/>
    <s v="000"/>
    <s v="68000"/>
    <s v="3082"/>
    <x v="0"/>
    <x v="10"/>
    <x v="15"/>
  </r>
  <r>
    <s v="000-68000-3085"/>
    <s v="NMA - TSQ - Professional Memberships"/>
    <n v="2000"/>
    <n v="500"/>
    <n v="1981"/>
    <s v="000"/>
    <s v="68000"/>
    <s v="3085"/>
    <x v="0"/>
    <x v="10"/>
    <x v="15"/>
  </r>
  <r>
    <s v="000-68000-3100"/>
    <s v="NMA - TSQ - Printing General"/>
    <n v="200"/>
    <n v="200"/>
    <n v="227"/>
    <s v="000"/>
    <s v="68000"/>
    <s v="3100"/>
    <x v="0"/>
    <x v="10"/>
    <x v="15"/>
  </r>
  <r>
    <s v="000-68000-3135"/>
    <s v="NMA - TSQ - Engraving &amp; Awards"/>
    <n v="1000"/>
    <n v="1000"/>
    <n v="982"/>
    <s v="000"/>
    <s v="68000"/>
    <s v="3135"/>
    <x v="0"/>
    <x v="10"/>
    <x v="15"/>
  </r>
  <r>
    <s v="000-68000-3609"/>
    <s v="NMA - TSQ - Linen, Laundry &amp; Dry Cleaning"/>
    <n v="9000"/>
    <n v="1000"/>
    <n v="1483"/>
    <s v="000"/>
    <s v="68000"/>
    <s v="3609"/>
    <x v="0"/>
    <x v="10"/>
    <x v="15"/>
  </r>
  <r>
    <s v="000-68000-4241"/>
    <s v="NMA - TSQ - Club Weekend Costs"/>
    <n v="4320"/>
    <n v="0"/>
    <n v="3072"/>
    <s v="000"/>
    <s v="68000"/>
    <s v="4241"/>
    <x v="0"/>
    <x v="10"/>
    <x v="15"/>
  </r>
  <r>
    <s v="000-68000-4242"/>
    <s v="NMA - TSQ - University Match Costs"/>
    <n v="6000"/>
    <n v="4500"/>
    <n v="4105"/>
    <s v="000"/>
    <s v="68000"/>
    <s v="4242"/>
    <x v="0"/>
    <x v="10"/>
    <x v="15"/>
  </r>
  <r>
    <s v="000-68000-4245"/>
    <s v="NMA - TSQ - T&amp;S Match &amp; Tavern Suppers"/>
    <n v="7500"/>
    <n v="5000"/>
    <n v="4636"/>
    <s v="000"/>
    <s v="68000"/>
    <s v="4245"/>
    <x v="0"/>
    <x v="10"/>
    <x v="15"/>
  </r>
  <r>
    <s v="000-68000-4551"/>
    <s v="NMA - TSQ - Equipment Purchases &lt; 1,000"/>
    <n v="2000"/>
    <n v="1000"/>
    <n v="111"/>
    <s v="000"/>
    <s v="68000"/>
    <s v="4551"/>
    <x v="0"/>
    <x v="10"/>
    <x v="15"/>
  </r>
  <r>
    <s v="000-68000-4562"/>
    <s v="NMA - TSQ - Repairs &amp; Maintenance"/>
    <n v="5000"/>
    <n v="120"/>
    <n v="0"/>
    <s v="000"/>
    <s v="68000"/>
    <s v="4562"/>
    <x v="0"/>
    <x v="10"/>
    <x v="15"/>
  </r>
  <r>
    <s v="000-68000-4650"/>
    <s v="NMA - TSQ - Projects (Non Estates) Rev Exp"/>
    <n v="0"/>
    <n v="0"/>
    <n v="30"/>
    <s v="000"/>
    <s v="68000"/>
    <s v="4650"/>
    <x v="0"/>
    <x v="10"/>
    <x v="15"/>
  </r>
  <r>
    <s v="000-68000-4700"/>
    <s v="NMA - TSQ - Internal Catering/Overhead Recharges"/>
    <n v="0"/>
    <n v="0"/>
    <n v="779"/>
    <s v="000"/>
    <s v="68000"/>
    <s v="4700"/>
    <x v="0"/>
    <x v="10"/>
    <x v="15"/>
  </r>
  <r>
    <s v="000-68000-5000"/>
    <s v="NMA - TSQ - Payment Card Transaction Fees"/>
    <n v="2000"/>
    <n v="1500"/>
    <n v="812"/>
    <s v="000"/>
    <s v="68000"/>
    <s v="5000"/>
    <x v="0"/>
    <x v="10"/>
    <x v="15"/>
  </r>
  <r>
    <s v="000-51000-2000"/>
    <s v="NMA - TOU - FT &amp; FTC Staff Basic Pay"/>
    <n v="62188"/>
    <n v="44347"/>
    <n v="76175"/>
    <s v="000"/>
    <s v="51000"/>
    <s v="2000"/>
    <x v="0"/>
    <x v="11"/>
    <x v="16"/>
  </r>
  <r>
    <s v="000-51000-2003"/>
    <s v="NMA - TOU - FT &amp; FTC Staff Ers NI"/>
    <n v="6217"/>
    <n v="4639"/>
    <n v="7886"/>
    <s v="000"/>
    <s v="51000"/>
    <s v="2003"/>
    <x v="0"/>
    <x v="11"/>
    <x v="16"/>
  </r>
  <r>
    <s v="000-51000-2020"/>
    <s v="NMA - TOU - Casual Staff Basic Pay"/>
    <n v="121700"/>
    <n v="21897"/>
    <n v="28625"/>
    <s v="000"/>
    <s v="51000"/>
    <s v="2020"/>
    <x v="0"/>
    <x v="11"/>
    <x v="16"/>
  </r>
  <r>
    <s v="000-51000-2023"/>
    <s v="NMA - TOU - Casual Staff Ers NI"/>
    <n v="4706"/>
    <n v="873"/>
    <n v="208"/>
    <s v="000"/>
    <s v="51000"/>
    <s v="2023"/>
    <x v="0"/>
    <x v="11"/>
    <x v="16"/>
  </r>
  <r>
    <s v="000-51000-2005"/>
    <s v="NMA - TOU - FT &amp; FTC Staff Ers Pension"/>
    <n v="8046"/>
    <n v="5846"/>
    <n v="9765"/>
    <s v="000"/>
    <s v="51000"/>
    <s v="2005"/>
    <x v="0"/>
    <x v="11"/>
    <x v="16"/>
  </r>
  <r>
    <s v="000-51000-2025"/>
    <s v="NMA - TOU - Casual Staff Ers Pension"/>
    <n v="0"/>
    <n v="0"/>
    <n v="70"/>
    <s v="000"/>
    <s v="51000"/>
    <s v="2025"/>
    <x v="0"/>
    <x v="11"/>
    <x v="16"/>
  </r>
  <r>
    <s v="000-51000-2200"/>
    <s v="NMA - TOU - Agency Labour General"/>
    <n v="12750"/>
    <n v="6750"/>
    <n v="1000"/>
    <s v="000"/>
    <s v="51000"/>
    <s v="2200"/>
    <x v="0"/>
    <x v="11"/>
    <x v="16"/>
  </r>
  <r>
    <s v="000-51000-3007"/>
    <s v="NMA - TOU - Rail &amp; Tube Travel"/>
    <n v="500"/>
    <n v="100"/>
    <n v="0"/>
    <s v="000"/>
    <s v="51000"/>
    <s v="3007"/>
    <x v="0"/>
    <x v="11"/>
    <x v="16"/>
  </r>
  <r>
    <s v="000-51000-3008"/>
    <s v="NMA - TOU - Taxis"/>
    <n v="500"/>
    <n v="100"/>
    <n v="0"/>
    <s v="000"/>
    <s v="51000"/>
    <s v="3008"/>
    <x v="0"/>
    <x v="11"/>
    <x v="16"/>
  </r>
  <r>
    <s v="000-51000-3009"/>
    <s v="NMA - TOU - Accommodation"/>
    <n v="0"/>
    <n v="100"/>
    <n v="0"/>
    <s v="000"/>
    <s v="51000"/>
    <s v="3009"/>
    <x v="0"/>
    <x v="11"/>
    <x v="16"/>
  </r>
  <r>
    <s v="000-51000-3015"/>
    <s v="NMA - TOU - Expenses"/>
    <n v="1500"/>
    <n v="100"/>
    <n v="7"/>
    <s v="000"/>
    <s v="51000"/>
    <s v="3015"/>
    <x v="0"/>
    <x v="11"/>
    <x v="16"/>
  </r>
  <r>
    <s v="000-51000-3040"/>
    <s v="NMA - TOU - Entertaining Staff"/>
    <n v="1000"/>
    <n v="600"/>
    <n v="0"/>
    <s v="000"/>
    <s v="51000"/>
    <s v="3040"/>
    <x v="0"/>
    <x v="11"/>
    <x v="16"/>
  </r>
  <r>
    <s v="000-51000-3082"/>
    <s v="NMA - TOU - Staff Uniforms"/>
    <n v="10000"/>
    <n v="0"/>
    <n v="102"/>
    <s v="000"/>
    <s v="51000"/>
    <s v="3082"/>
    <x v="0"/>
    <x v="11"/>
    <x v="16"/>
  </r>
  <r>
    <s v="000-51000-3308"/>
    <s v="NMA - TOU - Trade Show Stands"/>
    <n v="7500"/>
    <n v="0"/>
    <n v="0"/>
    <s v="000"/>
    <s v="51000"/>
    <s v="3308"/>
    <x v="0"/>
    <x v="11"/>
    <x v="16"/>
  </r>
  <r>
    <s v="000-51000-3609"/>
    <s v="NMA - TOU - Linen, Laundry &amp; Dry Cleaning"/>
    <n v="0"/>
    <n v="0"/>
    <n v="132"/>
    <s v="000"/>
    <s v="51000"/>
    <s v="3609"/>
    <x v="0"/>
    <x v="11"/>
    <x v="16"/>
  </r>
  <r>
    <s v="000-51000-4700"/>
    <s v="NMA - TOU - Internal Catering/Overhead Recharges"/>
    <n v="0"/>
    <n v="0"/>
    <n v="22"/>
    <s v="000"/>
    <s v="51000"/>
    <s v="4700"/>
    <x v="0"/>
    <x v="11"/>
    <x v="16"/>
  </r>
  <r>
    <s v="000-51000-5000"/>
    <s v="NMA - TOU - Payment Card Transaction Fees"/>
    <n v="8000"/>
    <n v="1655"/>
    <n v="8500"/>
    <s v="000"/>
    <s v="51000"/>
    <s v="5000"/>
    <x v="0"/>
    <x v="11"/>
    <x v="16"/>
  </r>
  <r>
    <s v="000-46000-0200"/>
    <s v="NMA - EVE - Food Sales"/>
    <n v="-1020000"/>
    <n v="-348493"/>
    <n v="-173282"/>
    <s v="000"/>
    <s v="46000"/>
    <s v="0200"/>
    <x v="1"/>
    <x v="12"/>
    <x v="1"/>
  </r>
  <r>
    <s v="000-46000-0210"/>
    <s v="NMA - EVE - Drink Sales"/>
    <n v="-390000"/>
    <n v="-133793"/>
    <n v="-67978"/>
    <s v="000"/>
    <s v="46000"/>
    <s v="0210"/>
    <x v="1"/>
    <x v="12"/>
    <x v="1"/>
  </r>
  <r>
    <s v="000-49000-0210"/>
    <s v="NMA - CEV - Drink Sales"/>
    <n v="-11845"/>
    <n v="-32115"/>
    <n v="-151"/>
    <s v="000"/>
    <s v="49000"/>
    <s v="0210"/>
    <x v="1"/>
    <x v="12"/>
    <x v="1"/>
  </r>
  <r>
    <s v="000-46000-0230"/>
    <s v="NMA - EVE - Room Hire"/>
    <n v="-772000"/>
    <n v="-262675"/>
    <n v="-113198"/>
    <s v="000"/>
    <s v="46000"/>
    <s v="0230"/>
    <x v="1"/>
    <x v="12"/>
    <x v="1"/>
  </r>
  <r>
    <s v="000-46000-0250"/>
    <s v="NMA - EVE - AV &amp; Recharges Sales"/>
    <n v="-206000"/>
    <n v="-70760"/>
    <n v="-22402"/>
    <s v="000"/>
    <s v="46000"/>
    <s v="0250"/>
    <x v="1"/>
    <x v="12"/>
    <x v="1"/>
  </r>
  <r>
    <s v="000-46000-0271"/>
    <s v="NMA - EVE - Labour Sales"/>
    <n v="0"/>
    <n v="0"/>
    <n v="-489"/>
    <s v="000"/>
    <s v="46000"/>
    <s v="0271"/>
    <x v="1"/>
    <x v="12"/>
    <x v="1"/>
  </r>
  <r>
    <s v="000-46000-0272"/>
    <s v="NMA - EVE - Corkage Sales"/>
    <n v="-44000"/>
    <n v="-15000"/>
    <n v="-3868"/>
    <s v="000"/>
    <s v="46000"/>
    <s v="0272"/>
    <x v="1"/>
    <x v="12"/>
    <x v="1"/>
  </r>
  <r>
    <s v="000-49000-0274"/>
    <s v="NMA - CEV - Club Events Admissions"/>
    <n v="-138842"/>
    <n v="-32054"/>
    <n v="-47096"/>
    <s v="000"/>
    <s v="49000"/>
    <s v="0274"/>
    <x v="1"/>
    <x v="12"/>
    <x v="1"/>
  </r>
  <r>
    <s v="000-48000-0277"/>
    <s v="NMA - CAN - Canteen Sales"/>
    <n v="-42000"/>
    <n v="-6208"/>
    <n v="-8354"/>
    <s v="000"/>
    <s v="48000"/>
    <s v="0277"/>
    <x v="1"/>
    <x v="12"/>
    <x v="1"/>
  </r>
  <r>
    <s v="000-46000-0290"/>
    <s v="NMA - EVE - Catering Discounts"/>
    <n v="262000"/>
    <n v="91000"/>
    <n v="27381"/>
    <s v="000"/>
    <s v="46000"/>
    <s v="0290"/>
    <x v="1"/>
    <x v="12"/>
    <x v="1"/>
  </r>
  <r>
    <s v="000-45000-0200"/>
    <s v="NMA - ICB - Food Sales"/>
    <n v="-55500"/>
    <n v="0"/>
    <n v="-15824"/>
    <s v="000"/>
    <s v="45000"/>
    <s v="0200"/>
    <x v="1"/>
    <x v="12"/>
    <x v="2"/>
  </r>
  <r>
    <s v="000-45000-0210"/>
    <s v="NMA - ICB - Drink Sales"/>
    <n v="-65500"/>
    <n v="0"/>
    <n v="-14669"/>
    <s v="000"/>
    <s v="45000"/>
    <s v="0210"/>
    <x v="1"/>
    <x v="12"/>
    <x v="2"/>
  </r>
  <r>
    <s v="000-45000-0273"/>
    <s v="NMA - ICB - Vending Sales"/>
    <n v="-1200"/>
    <n v="-300"/>
    <n v="-169"/>
    <s v="000"/>
    <s v="45000"/>
    <s v="0273"/>
    <x v="1"/>
    <x v="12"/>
    <x v="2"/>
  </r>
  <r>
    <s v="111-41000-0200"/>
    <s v="TM1 - BAR - Food Sales"/>
    <n v="-107417"/>
    <n v="-41392"/>
    <n v="0"/>
    <s v="111"/>
    <s v="41000"/>
    <s v="0200"/>
    <x v="1"/>
    <x v="12"/>
    <x v="3"/>
  </r>
  <r>
    <s v="112-41000-0200"/>
    <s v="TM2 - BAR - Food Sales"/>
    <n v="-136583"/>
    <n v="-198090"/>
    <n v="0"/>
    <s v="112"/>
    <s v="41000"/>
    <s v="0200"/>
    <x v="1"/>
    <x v="12"/>
    <x v="3"/>
  </r>
  <r>
    <s v="141-41000-0200"/>
    <s v="OD1 - BAR - Food Sales"/>
    <n v="-29750"/>
    <n v="-67421"/>
    <n v="0"/>
    <s v="141"/>
    <s v="41000"/>
    <s v="0200"/>
    <x v="1"/>
    <x v="12"/>
    <x v="3"/>
  </r>
  <r>
    <s v="211-41000-0200"/>
    <s v="TT1 - BAR - Food Sales"/>
    <n v="-17500"/>
    <n v="-9193"/>
    <n v="0"/>
    <s v="211"/>
    <s v="41000"/>
    <s v="0200"/>
    <x v="1"/>
    <x v="12"/>
    <x v="3"/>
  </r>
  <r>
    <s v="212-41000-0200"/>
    <s v="TT2 - BAR - Food Sales"/>
    <n v="-17500"/>
    <n v="-9749"/>
    <n v="0"/>
    <s v="212"/>
    <s v="41000"/>
    <s v="0200"/>
    <x v="1"/>
    <x v="12"/>
    <x v="3"/>
  </r>
  <r>
    <s v="213-41000-0200"/>
    <s v="TT3 - BAR - Food Sales"/>
    <n v="-17500"/>
    <n v="-11167"/>
    <n v="0"/>
    <s v="213"/>
    <s v="41000"/>
    <s v="0200"/>
    <x v="1"/>
    <x v="12"/>
    <x v="3"/>
  </r>
  <r>
    <s v="214-41000-0200"/>
    <s v="TT4 - BAR - Food Sales"/>
    <n v="-17500"/>
    <n v="-9711"/>
    <n v="0"/>
    <s v="214"/>
    <s v="41000"/>
    <s v="0200"/>
    <x v="1"/>
    <x v="12"/>
    <x v="3"/>
  </r>
  <r>
    <s v="215-41000-0200"/>
    <s v="TT5 - BAR - Food Sales"/>
    <n v="-17250"/>
    <n v="0"/>
    <n v="0"/>
    <s v="215"/>
    <s v="41000"/>
    <s v="0200"/>
    <x v="1"/>
    <x v="12"/>
    <x v="3"/>
  </r>
  <r>
    <s v="230-41000-0200"/>
    <s v="MDX - BAR - Food Sales"/>
    <n v="-120155"/>
    <n v="-47370"/>
    <n v="0"/>
    <s v="230"/>
    <s v="41000"/>
    <s v="0200"/>
    <x v="1"/>
    <x v="12"/>
    <x v="3"/>
  </r>
  <r>
    <s v="310-41000-0200"/>
    <s v="OMG - BAR - Food Sales"/>
    <n v="-32220"/>
    <n v="-19830"/>
    <n v="0"/>
    <s v="310"/>
    <s v="41000"/>
    <s v="0200"/>
    <x v="1"/>
    <x v="12"/>
    <x v="3"/>
  </r>
  <r>
    <s v="501-41000-0200"/>
    <s v="HU1 - BAR - Food Sales"/>
    <n v="-13250"/>
    <n v="-17504"/>
    <n v="0"/>
    <s v="501"/>
    <s v="41000"/>
    <s v="0200"/>
    <x v="1"/>
    <x v="12"/>
    <x v="3"/>
  </r>
  <r>
    <s v="502-41000-0200"/>
    <s v="HU2 - BAR - Food Sales"/>
    <n v="-13250"/>
    <n v="-21095"/>
    <n v="0"/>
    <s v="502"/>
    <s v="41000"/>
    <s v="0200"/>
    <x v="1"/>
    <x v="12"/>
    <x v="3"/>
  </r>
  <r>
    <s v="503-41000-0200"/>
    <s v="HU3 - BAR - Food Sales"/>
    <n v="-13250"/>
    <n v="-21838"/>
    <n v="0"/>
    <s v="503"/>
    <s v="41000"/>
    <s v="0200"/>
    <x v="1"/>
    <x v="12"/>
    <x v="3"/>
  </r>
  <r>
    <s v="504-41000-0200"/>
    <s v="HU4 - BAR - Food Sales"/>
    <n v="-13250"/>
    <n v="-23280"/>
    <n v="0"/>
    <s v="504"/>
    <s v="41000"/>
    <s v="0200"/>
    <x v="1"/>
    <x v="12"/>
    <x v="3"/>
  </r>
  <r>
    <s v="505-41000-0200"/>
    <s v="HU5 - BAR - Food Sales"/>
    <n v="0"/>
    <n v="-23073"/>
    <n v="0"/>
    <s v="505"/>
    <s v="41000"/>
    <s v="0200"/>
    <x v="1"/>
    <x v="12"/>
    <x v="3"/>
  </r>
  <r>
    <s v="111-42000-0200"/>
    <s v="TM1 - SRD - Food Sales"/>
    <n v="-738937"/>
    <n v="-83284"/>
    <n v="0"/>
    <s v="111"/>
    <s v="42000"/>
    <s v="0200"/>
    <x v="1"/>
    <x v="12"/>
    <x v="3"/>
  </r>
  <r>
    <s v="112-42000-0200"/>
    <s v="TM2 - SRD - Food Sales"/>
    <n v="-785271"/>
    <n v="-694185"/>
    <n v="0"/>
    <s v="112"/>
    <s v="42000"/>
    <s v="0200"/>
    <x v="1"/>
    <x v="12"/>
    <x v="3"/>
  </r>
  <r>
    <s v="141-42000-0200"/>
    <s v="OD1 - SRD - Food Sales"/>
    <n v="-200180"/>
    <n v="-138441"/>
    <n v="0"/>
    <s v="141"/>
    <s v="42000"/>
    <s v="0200"/>
    <x v="1"/>
    <x v="12"/>
    <x v="3"/>
  </r>
  <r>
    <s v="211-42000-0200"/>
    <s v="TT1 - SRD - Food Sales"/>
    <n v="-71582"/>
    <n v="-8475"/>
    <n v="0"/>
    <s v="211"/>
    <s v="42000"/>
    <s v="0200"/>
    <x v="1"/>
    <x v="12"/>
    <x v="3"/>
  </r>
  <r>
    <s v="212-42000-0200"/>
    <s v="TT2 - SRD - Food Sales"/>
    <n v="-68582"/>
    <n v="-11905"/>
    <n v="0"/>
    <s v="212"/>
    <s v="42000"/>
    <s v="0200"/>
    <x v="1"/>
    <x v="12"/>
    <x v="3"/>
  </r>
  <r>
    <s v="213-42000-0200"/>
    <s v="TT3 - SRD - Food Sales"/>
    <n v="-68582"/>
    <n v="-13269"/>
    <n v="0"/>
    <s v="213"/>
    <s v="42000"/>
    <s v="0200"/>
    <x v="1"/>
    <x v="12"/>
    <x v="3"/>
  </r>
  <r>
    <s v="214-42000-0200"/>
    <s v="TT4 - SRD - Food Sales"/>
    <n v="-67739"/>
    <n v="-13709"/>
    <n v="0"/>
    <s v="214"/>
    <s v="42000"/>
    <s v="0200"/>
    <x v="1"/>
    <x v="12"/>
    <x v="3"/>
  </r>
  <r>
    <s v="215-42000-0200"/>
    <s v="TT5 - SRD - Food Sales"/>
    <n v="-61565"/>
    <n v="0"/>
    <n v="0"/>
    <s v="215"/>
    <s v="42000"/>
    <s v="0200"/>
    <x v="1"/>
    <x v="12"/>
    <x v="3"/>
  </r>
  <r>
    <s v="230-42000-0200"/>
    <s v="MDX - SRD - Food Sales"/>
    <n v="-99630"/>
    <n v="-30020"/>
    <n v="0"/>
    <s v="230"/>
    <s v="42000"/>
    <s v="0200"/>
    <x v="1"/>
    <x v="12"/>
    <x v="3"/>
  </r>
  <r>
    <s v="310-42000-0200"/>
    <s v="OMG - SRD - Food Sales"/>
    <n v="-34400"/>
    <n v="-2779"/>
    <n v="0"/>
    <s v="310"/>
    <s v="42000"/>
    <s v="0200"/>
    <x v="1"/>
    <x v="12"/>
    <x v="3"/>
  </r>
  <r>
    <s v="501-42000-0200"/>
    <s v="HU1 - SRD - Food Sales"/>
    <n v="-90067"/>
    <n v="-16409"/>
    <n v="0"/>
    <s v="501"/>
    <s v="42000"/>
    <s v="0200"/>
    <x v="1"/>
    <x v="12"/>
    <x v="3"/>
  </r>
  <r>
    <s v="502-42000-0200"/>
    <s v="HU2 - SRD - Food Sales"/>
    <n v="-87067"/>
    <n v="-26477"/>
    <n v="0"/>
    <s v="502"/>
    <s v="42000"/>
    <s v="0200"/>
    <x v="1"/>
    <x v="12"/>
    <x v="3"/>
  </r>
  <r>
    <s v="503-42000-0200"/>
    <s v="HU3 - SRD - Food Sales"/>
    <n v="-78032"/>
    <n v="-14369"/>
    <n v="0"/>
    <s v="503"/>
    <s v="42000"/>
    <s v="0200"/>
    <x v="1"/>
    <x v="12"/>
    <x v="3"/>
  </r>
  <r>
    <s v="504-42000-0200"/>
    <s v="HU4 - SRD - Food Sales"/>
    <n v="-78032"/>
    <n v="-31024"/>
    <n v="0"/>
    <s v="504"/>
    <s v="42000"/>
    <s v="0200"/>
    <x v="1"/>
    <x v="12"/>
    <x v="3"/>
  </r>
  <r>
    <s v="505-42000-0200"/>
    <s v="HU5 - SRD - Food Sales"/>
    <n v="0"/>
    <n v="-40533"/>
    <n v="0"/>
    <s v="505"/>
    <s v="42000"/>
    <s v="0200"/>
    <x v="1"/>
    <x v="12"/>
    <x v="3"/>
  </r>
  <r>
    <s v="111-41000-0210"/>
    <s v="TM1 - BAR - Drink Sales"/>
    <n v="-1128917"/>
    <n v="-137066"/>
    <n v="0"/>
    <s v="111"/>
    <s v="41000"/>
    <s v="0210"/>
    <x v="1"/>
    <x v="12"/>
    <x v="3"/>
  </r>
  <r>
    <s v="112-41000-0210"/>
    <s v="TM2 - BAR - Drink Sales"/>
    <n v="-1434083"/>
    <n v="-1672341"/>
    <n v="0"/>
    <s v="112"/>
    <s v="41000"/>
    <s v="0210"/>
    <x v="1"/>
    <x v="12"/>
    <x v="3"/>
  </r>
  <r>
    <s v="141-41000-0210"/>
    <s v="OD1 - BAR - Drink Sales"/>
    <n v="-267667"/>
    <n v="-172651"/>
    <n v="0"/>
    <s v="141"/>
    <s v="41000"/>
    <s v="0210"/>
    <x v="1"/>
    <x v="12"/>
    <x v="3"/>
  </r>
  <r>
    <s v="211-41000-0210"/>
    <s v="TT1 - BAR - Drink Sales"/>
    <n v="-188417"/>
    <n v="-24400"/>
    <n v="0"/>
    <s v="211"/>
    <s v="41000"/>
    <s v="0210"/>
    <x v="1"/>
    <x v="12"/>
    <x v="3"/>
  </r>
  <r>
    <s v="212-41000-0210"/>
    <s v="TT2 - BAR - Drink Sales"/>
    <n v="-160250"/>
    <n v="-26682"/>
    <n v="0"/>
    <s v="212"/>
    <s v="41000"/>
    <s v="0210"/>
    <x v="1"/>
    <x v="12"/>
    <x v="3"/>
  </r>
  <r>
    <s v="213-41000-0210"/>
    <s v="TT3 - BAR - Drink Sales"/>
    <n v="-160250"/>
    <n v="-28231"/>
    <n v="0"/>
    <s v="213"/>
    <s v="41000"/>
    <s v="0210"/>
    <x v="1"/>
    <x v="12"/>
    <x v="3"/>
  </r>
  <r>
    <s v="214-41000-0210"/>
    <s v="TT4 - BAR - Drink Sales"/>
    <n v="-188417"/>
    <n v="-41555"/>
    <n v="0"/>
    <s v="214"/>
    <s v="41000"/>
    <s v="0210"/>
    <x v="1"/>
    <x v="12"/>
    <x v="3"/>
  </r>
  <r>
    <s v="215-41000-0210"/>
    <s v="TT5 - BAR - Drink Sales"/>
    <n v="-138250"/>
    <n v="0"/>
    <n v="0"/>
    <s v="215"/>
    <s v="41000"/>
    <s v="0210"/>
    <x v="1"/>
    <x v="12"/>
    <x v="3"/>
  </r>
  <r>
    <s v="230-41000-0210"/>
    <s v="MDX - BAR - Drink Sales"/>
    <n v="-169500"/>
    <n v="-70280"/>
    <n v="0"/>
    <s v="230"/>
    <s v="41000"/>
    <s v="0210"/>
    <x v="1"/>
    <x v="12"/>
    <x v="3"/>
  </r>
  <r>
    <s v="310-41000-0210"/>
    <s v="OMG - BAR - Drink Sales"/>
    <n v="-64330"/>
    <n v="-28117"/>
    <n v="0"/>
    <s v="310"/>
    <s v="41000"/>
    <s v="0210"/>
    <x v="1"/>
    <x v="12"/>
    <x v="3"/>
  </r>
  <r>
    <s v="501-41000-0210"/>
    <s v="HU1 - BAR - Drink Sales"/>
    <n v="-103417"/>
    <n v="-74174"/>
    <n v="0"/>
    <s v="501"/>
    <s v="41000"/>
    <s v="0210"/>
    <x v="1"/>
    <x v="12"/>
    <x v="3"/>
  </r>
  <r>
    <s v="502-41000-0210"/>
    <s v="HU2 - BAR - Drink Sales"/>
    <n v="-103417"/>
    <n v="-165736"/>
    <n v="0"/>
    <s v="502"/>
    <s v="41000"/>
    <s v="0210"/>
    <x v="1"/>
    <x v="12"/>
    <x v="3"/>
  </r>
  <r>
    <s v="503-41000-0210"/>
    <s v="HU3 - BAR - Drink Sales"/>
    <n v="-106583"/>
    <n v="-169444"/>
    <n v="0"/>
    <s v="503"/>
    <s v="41000"/>
    <s v="0210"/>
    <x v="1"/>
    <x v="12"/>
    <x v="3"/>
  </r>
  <r>
    <s v="504-41000-0210"/>
    <s v="HU4 - BAR - Drink Sales"/>
    <n v="-106583"/>
    <n v="-180803"/>
    <n v="0"/>
    <s v="504"/>
    <s v="41000"/>
    <s v="0210"/>
    <x v="1"/>
    <x v="12"/>
    <x v="3"/>
  </r>
  <r>
    <s v="505-41000-0210"/>
    <s v="HU5 - BAR - Drink Sales"/>
    <n v="0"/>
    <n v="-212625"/>
    <n v="0"/>
    <s v="505"/>
    <s v="41000"/>
    <s v="0210"/>
    <x v="1"/>
    <x v="12"/>
    <x v="3"/>
  </r>
  <r>
    <s v="111-42000-0210"/>
    <s v="TM1 - SRD - Drink Sales"/>
    <n v="-339222"/>
    <n v="-80031"/>
    <n v="0"/>
    <s v="111"/>
    <s v="42000"/>
    <s v="0210"/>
    <x v="1"/>
    <x v="12"/>
    <x v="3"/>
  </r>
  <r>
    <s v="112-42000-0210"/>
    <s v="TM2 - SRD - Drink Sales"/>
    <n v="-363635"/>
    <n v="-395339"/>
    <n v="0"/>
    <s v="112"/>
    <s v="42000"/>
    <s v="0210"/>
    <x v="1"/>
    <x v="12"/>
    <x v="3"/>
  </r>
  <r>
    <s v="141-42000-0210"/>
    <s v="OD1 - SRD - Drink Sales"/>
    <n v="-103340"/>
    <n v="-75163"/>
    <n v="0"/>
    <s v="141"/>
    <s v="42000"/>
    <s v="0210"/>
    <x v="1"/>
    <x v="12"/>
    <x v="3"/>
  </r>
  <r>
    <s v="211-42000-0210"/>
    <s v="TT1 - SRD - Drink Sales"/>
    <n v="-54447"/>
    <n v="-10130"/>
    <n v="0"/>
    <s v="211"/>
    <s v="42000"/>
    <s v="0210"/>
    <x v="1"/>
    <x v="12"/>
    <x v="3"/>
  </r>
  <r>
    <s v="212-42000-0210"/>
    <s v="TT2 - SRD - Drink Sales"/>
    <n v="-51447"/>
    <n v="-13746"/>
    <n v="0"/>
    <s v="212"/>
    <s v="42000"/>
    <s v="0210"/>
    <x v="1"/>
    <x v="12"/>
    <x v="3"/>
  </r>
  <r>
    <s v="213-42000-0210"/>
    <s v="TT3 - SRD - Drink Sales"/>
    <n v="-51447"/>
    <n v="-13750"/>
    <n v="0"/>
    <s v="213"/>
    <s v="42000"/>
    <s v="0210"/>
    <x v="1"/>
    <x v="12"/>
    <x v="3"/>
  </r>
  <r>
    <s v="214-42000-0210"/>
    <s v="TT4 - SRD - Drink Sales"/>
    <n v="-51207"/>
    <n v="-14565"/>
    <n v="0"/>
    <s v="214"/>
    <s v="42000"/>
    <s v="0210"/>
    <x v="1"/>
    <x v="12"/>
    <x v="3"/>
  </r>
  <r>
    <s v="215-42000-0210"/>
    <s v="TT5 - SRD - Drink Sales"/>
    <n v="-46665"/>
    <n v="0"/>
    <n v="0"/>
    <s v="215"/>
    <s v="42000"/>
    <s v="0210"/>
    <x v="1"/>
    <x v="12"/>
    <x v="3"/>
  </r>
  <r>
    <s v="230-42000-0210"/>
    <s v="MDX - SRD - Drink Sales"/>
    <n v="-39060"/>
    <n v="-11900"/>
    <n v="0"/>
    <s v="230"/>
    <s v="42000"/>
    <s v="0210"/>
    <x v="1"/>
    <x v="12"/>
    <x v="3"/>
  </r>
  <r>
    <s v="310-42000-0210"/>
    <s v="OMG - SRD - Drink Sales"/>
    <n v="-1405"/>
    <n v="-871"/>
    <n v="0"/>
    <s v="310"/>
    <s v="42000"/>
    <s v="0210"/>
    <x v="1"/>
    <x v="12"/>
    <x v="3"/>
  </r>
  <r>
    <s v="501-42000-0210"/>
    <s v="HU1 - SRD - Drink Sales"/>
    <n v="-62672"/>
    <n v="-11773"/>
    <n v="0"/>
    <s v="501"/>
    <s v="42000"/>
    <s v="0210"/>
    <x v="1"/>
    <x v="12"/>
    <x v="3"/>
  </r>
  <r>
    <s v="502-42000-0210"/>
    <s v="HU2 - SRD - Drink Sales"/>
    <n v="-59672"/>
    <n v="-24516"/>
    <n v="0"/>
    <s v="502"/>
    <s v="42000"/>
    <s v="0210"/>
    <x v="1"/>
    <x v="12"/>
    <x v="3"/>
  </r>
  <r>
    <s v="503-42000-0210"/>
    <s v="HU3 - SRD - Drink Sales"/>
    <n v="-53993"/>
    <n v="-15930"/>
    <n v="0"/>
    <s v="503"/>
    <s v="42000"/>
    <s v="0210"/>
    <x v="1"/>
    <x v="12"/>
    <x v="3"/>
  </r>
  <r>
    <s v="504-42000-0210"/>
    <s v="HU4 - SRD - Drink Sales"/>
    <n v="-53993"/>
    <n v="-30180"/>
    <n v="0"/>
    <s v="504"/>
    <s v="42000"/>
    <s v="0210"/>
    <x v="1"/>
    <x v="12"/>
    <x v="3"/>
  </r>
  <r>
    <s v="505-42000-0210"/>
    <s v="HU5 - SRD - Drink Sales"/>
    <n v="0"/>
    <n v="-39060"/>
    <n v="0"/>
    <s v="505"/>
    <s v="42000"/>
    <s v="0210"/>
    <x v="1"/>
    <x v="12"/>
    <x v="3"/>
  </r>
  <r>
    <s v="111-42000-0220"/>
    <s v="TM1 - SRD - Packages Premium"/>
    <n v="-3300"/>
    <n v="0"/>
    <n v="0"/>
    <s v="111"/>
    <s v="42000"/>
    <s v="0220"/>
    <x v="1"/>
    <x v="12"/>
    <x v="3"/>
  </r>
  <r>
    <s v="112-42000-0220"/>
    <s v="TM2 - SRD - Packages Premium"/>
    <n v="-6600"/>
    <n v="0"/>
    <n v="0"/>
    <s v="112"/>
    <s v="42000"/>
    <s v="0220"/>
    <x v="1"/>
    <x v="12"/>
    <x v="3"/>
  </r>
  <r>
    <s v="141-42000-0220"/>
    <s v="OD1 - SRD - Packages Premium"/>
    <n v="-3300"/>
    <n v="0"/>
    <n v="0"/>
    <s v="141"/>
    <s v="42000"/>
    <s v="0220"/>
    <x v="1"/>
    <x v="12"/>
    <x v="3"/>
  </r>
  <r>
    <s v="111-41000-0240"/>
    <s v="TM1 - BAR - Concessionaires Income"/>
    <n v="-101264"/>
    <n v="-15091"/>
    <n v="0"/>
    <s v="111"/>
    <s v="41000"/>
    <s v="0240"/>
    <x v="1"/>
    <x v="12"/>
    <x v="3"/>
  </r>
  <r>
    <s v="112-41000-0240"/>
    <s v="TM2 - BAR - Concessionaires Income"/>
    <n v="-115338"/>
    <n v="-178064"/>
    <n v="0"/>
    <s v="112"/>
    <s v="41000"/>
    <s v="0240"/>
    <x v="1"/>
    <x v="12"/>
    <x v="3"/>
  </r>
  <r>
    <s v="141-41000-0240"/>
    <s v="OD1 - BAR - Concessionaires Income"/>
    <n v="-27058"/>
    <n v="-28180"/>
    <n v="0"/>
    <s v="141"/>
    <s v="41000"/>
    <s v="0240"/>
    <x v="1"/>
    <x v="12"/>
    <x v="3"/>
  </r>
  <r>
    <s v="211-41000-0240"/>
    <s v="TT1 - BAR - Concessionaires Income"/>
    <n v="-23083"/>
    <n v="-1582"/>
    <n v="0"/>
    <s v="211"/>
    <s v="41000"/>
    <s v="0240"/>
    <x v="1"/>
    <x v="12"/>
    <x v="3"/>
  </r>
  <r>
    <s v="212-41000-0240"/>
    <s v="TT2 - BAR - Concessionaires Income"/>
    <n v="-19391"/>
    <n v="-1498"/>
    <n v="0"/>
    <s v="212"/>
    <s v="41000"/>
    <s v="0240"/>
    <x v="1"/>
    <x v="12"/>
    <x v="3"/>
  </r>
  <r>
    <s v="213-41000-0240"/>
    <s v="TT3 - BAR - Concessionaires Income"/>
    <n v="-19391"/>
    <n v="-1499"/>
    <n v="0"/>
    <s v="213"/>
    <s v="41000"/>
    <s v="0240"/>
    <x v="1"/>
    <x v="12"/>
    <x v="3"/>
  </r>
  <r>
    <s v="214-41000-0240"/>
    <s v="TT4 - BAR - Concessionaires Income"/>
    <n v="-22362"/>
    <n v="-2473"/>
    <n v="0"/>
    <s v="214"/>
    <s v="41000"/>
    <s v="0240"/>
    <x v="1"/>
    <x v="12"/>
    <x v="3"/>
  </r>
  <r>
    <s v="215-41000-0240"/>
    <s v="TT5 - BAR - Concessionaires Income"/>
    <n v="-16373"/>
    <n v="0"/>
    <n v="0"/>
    <s v="215"/>
    <s v="41000"/>
    <s v="0240"/>
    <x v="1"/>
    <x v="12"/>
    <x v="3"/>
  </r>
  <r>
    <s v="501-41000-0240"/>
    <s v="HU1 - BAR - Concessionaires Income"/>
    <n v="-18708"/>
    <n v="-20921"/>
    <n v="0"/>
    <s v="501"/>
    <s v="41000"/>
    <s v="0240"/>
    <x v="1"/>
    <x v="12"/>
    <x v="3"/>
  </r>
  <r>
    <s v="502-41000-0240"/>
    <s v="HU2 - BAR - Concessionaires Income"/>
    <n v="-18708"/>
    <n v="-25710"/>
    <n v="0"/>
    <s v="502"/>
    <s v="41000"/>
    <s v="0240"/>
    <x v="1"/>
    <x v="12"/>
    <x v="3"/>
  </r>
  <r>
    <s v="503-41000-0240"/>
    <s v="HU3 - BAR - Concessionaires Income"/>
    <n v="-24298"/>
    <n v="-30836"/>
    <n v="0"/>
    <s v="503"/>
    <s v="41000"/>
    <s v="0240"/>
    <x v="1"/>
    <x v="12"/>
    <x v="3"/>
  </r>
  <r>
    <s v="504-41000-0240"/>
    <s v="HU4 - BAR - Concessionaires Income"/>
    <n v="-24298"/>
    <n v="-29062"/>
    <n v="0"/>
    <s v="504"/>
    <s v="41000"/>
    <s v="0240"/>
    <x v="1"/>
    <x v="12"/>
    <x v="3"/>
  </r>
  <r>
    <s v="505-41000-0240"/>
    <s v="HU5 - BAR - Concessionaires Income"/>
    <n v="0"/>
    <n v="-34427"/>
    <n v="0"/>
    <s v="505"/>
    <s v="41000"/>
    <s v="0240"/>
    <x v="1"/>
    <x v="12"/>
    <x v="3"/>
  </r>
  <r>
    <s v="111-41000-0260"/>
    <s v="TM1 - BAR - Hampers Sales"/>
    <n v="-112200"/>
    <n v="-26460"/>
    <n v="0"/>
    <s v="111"/>
    <s v="41000"/>
    <s v="0260"/>
    <x v="1"/>
    <x v="12"/>
    <x v="3"/>
  </r>
  <r>
    <s v="112-41000-0260"/>
    <s v="TM2 - BAR - Hampers Sales"/>
    <n v="-153200"/>
    <n v="-70333"/>
    <n v="0"/>
    <s v="112"/>
    <s v="41000"/>
    <s v="0260"/>
    <x v="1"/>
    <x v="12"/>
    <x v="3"/>
  </r>
  <r>
    <s v="141-41000-0260"/>
    <s v="OD1 - BAR - Hampers Sales"/>
    <n v="-25000"/>
    <n v="-12297"/>
    <n v="0"/>
    <s v="141"/>
    <s v="41000"/>
    <s v="0260"/>
    <x v="1"/>
    <x v="12"/>
    <x v="3"/>
  </r>
  <r>
    <s v="111-42000-0260"/>
    <s v="TM1 - SRD - Hampers Sales"/>
    <n v="0"/>
    <n v="-11246"/>
    <n v="0"/>
    <s v="111"/>
    <s v="42000"/>
    <s v="0260"/>
    <x v="1"/>
    <x v="12"/>
    <x v="3"/>
  </r>
  <r>
    <s v="111-42000-0272"/>
    <s v="TM1 - SRD - Corkage Sales"/>
    <n v="-1600"/>
    <n v="-340"/>
    <n v="0"/>
    <s v="111"/>
    <s v="42000"/>
    <s v="0272"/>
    <x v="1"/>
    <x v="12"/>
    <x v="3"/>
  </r>
  <r>
    <s v="112-42000-0272"/>
    <s v="TM2 - SRD - Corkage Sales"/>
    <n v="-4000"/>
    <n v="-4000"/>
    <n v="0"/>
    <s v="112"/>
    <s v="42000"/>
    <s v="0272"/>
    <x v="1"/>
    <x v="12"/>
    <x v="3"/>
  </r>
  <r>
    <s v="141-42000-0272"/>
    <s v="OD1 - SRD - Corkage Sales"/>
    <n v="-500"/>
    <n v="-960"/>
    <n v="0"/>
    <s v="141"/>
    <s v="42000"/>
    <s v="0272"/>
    <x v="1"/>
    <x v="12"/>
    <x v="3"/>
  </r>
  <r>
    <s v="111-41000-0276"/>
    <s v="TM1 - BAR - Recup Deposits Surplus"/>
    <n v="-20000"/>
    <n v="0"/>
    <n v="0"/>
    <s v="111"/>
    <s v="41000"/>
    <s v="0276"/>
    <x v="1"/>
    <x v="12"/>
    <x v="3"/>
  </r>
  <r>
    <s v="112-41000-0276"/>
    <s v="TM2 - BAR - Recup Deposits Surplus"/>
    <n v="-20000"/>
    <n v="0"/>
    <n v="0"/>
    <s v="112"/>
    <s v="41000"/>
    <s v="0276"/>
    <x v="1"/>
    <x v="12"/>
    <x v="3"/>
  </r>
  <r>
    <s v="141-41000-0276"/>
    <s v="OD1 - BAR - Recup Deposits Surplus"/>
    <n v="-5000"/>
    <n v="0"/>
    <n v="0"/>
    <s v="141"/>
    <s v="41000"/>
    <s v="0276"/>
    <x v="1"/>
    <x v="12"/>
    <x v="3"/>
  </r>
  <r>
    <s v="211-41000-0276"/>
    <s v="TT1 - BAR - Recup Deposits Surplus"/>
    <n v="-2000"/>
    <n v="0"/>
    <n v="0"/>
    <s v="211"/>
    <s v="41000"/>
    <s v="0276"/>
    <x v="1"/>
    <x v="12"/>
    <x v="3"/>
  </r>
  <r>
    <s v="212-41000-0276"/>
    <s v="TT2 - BAR - Recup Deposits Surplus"/>
    <n v="-2000"/>
    <n v="0"/>
    <n v="0"/>
    <s v="212"/>
    <s v="41000"/>
    <s v="0276"/>
    <x v="1"/>
    <x v="12"/>
    <x v="3"/>
  </r>
  <r>
    <s v="213-41000-0276"/>
    <s v="TT3 - BAR - Recup Deposits Surplus"/>
    <n v="-2000"/>
    <n v="0"/>
    <n v="0"/>
    <s v="213"/>
    <s v="41000"/>
    <s v="0276"/>
    <x v="1"/>
    <x v="12"/>
    <x v="3"/>
  </r>
  <r>
    <s v="214-41000-0276"/>
    <s v="TT4 - BAR - Recup Deposits Surplus"/>
    <n v="-2000"/>
    <n v="0"/>
    <n v="0"/>
    <s v="214"/>
    <s v="41000"/>
    <s v="0276"/>
    <x v="1"/>
    <x v="12"/>
    <x v="3"/>
  </r>
  <r>
    <s v="215-41000-0276"/>
    <s v="TT5 - BAR - Recup Deposits Surplus"/>
    <n v="-2000"/>
    <n v="0"/>
    <n v="0"/>
    <s v="215"/>
    <s v="41000"/>
    <s v="0276"/>
    <x v="1"/>
    <x v="12"/>
    <x v="3"/>
  </r>
  <r>
    <s v="230-41000-0276"/>
    <s v="MDX - BAR - Recup Deposits Surplus"/>
    <n v="-3000"/>
    <n v="0"/>
    <n v="0"/>
    <s v="230"/>
    <s v="41000"/>
    <s v="0276"/>
    <x v="1"/>
    <x v="12"/>
    <x v="3"/>
  </r>
  <r>
    <s v="310-41000-0276"/>
    <s v="OMG - BAR - Recup Deposits Surplus"/>
    <n v="-500"/>
    <n v="0"/>
    <n v="0"/>
    <s v="310"/>
    <s v="41000"/>
    <s v="0276"/>
    <x v="1"/>
    <x v="12"/>
    <x v="3"/>
  </r>
  <r>
    <s v="501-41000-0276"/>
    <s v="HU1 - BAR - Recup Deposits Surplus"/>
    <n v="-2000"/>
    <n v="0"/>
    <n v="0"/>
    <s v="501"/>
    <s v="41000"/>
    <s v="0276"/>
    <x v="1"/>
    <x v="12"/>
    <x v="3"/>
  </r>
  <r>
    <s v="502-41000-0276"/>
    <s v="HU2 - BAR - Recup Deposits Surplus"/>
    <n v="-2000"/>
    <n v="0"/>
    <n v="0"/>
    <s v="502"/>
    <s v="41000"/>
    <s v="0276"/>
    <x v="1"/>
    <x v="12"/>
    <x v="3"/>
  </r>
  <r>
    <s v="503-41000-0276"/>
    <s v="HU3 - BAR - Recup Deposits Surplus"/>
    <n v="-2000"/>
    <n v="0"/>
    <n v="0"/>
    <s v="503"/>
    <s v="41000"/>
    <s v="0276"/>
    <x v="1"/>
    <x v="12"/>
    <x v="3"/>
  </r>
  <r>
    <s v="504-41000-0276"/>
    <s v="HU4 - BAR - Recup Deposits Surplus"/>
    <n v="-2000"/>
    <n v="0"/>
    <n v="0"/>
    <s v="504"/>
    <s v="41000"/>
    <s v="0276"/>
    <x v="1"/>
    <x v="12"/>
    <x v="3"/>
  </r>
  <r>
    <s v="505-41000-0276"/>
    <s v="HU5 - BAR - Recup Deposits Surplus"/>
    <n v="0"/>
    <n v="-16222"/>
    <n v="0"/>
    <s v="505"/>
    <s v="41000"/>
    <s v="0276"/>
    <x v="1"/>
    <x v="12"/>
    <x v="3"/>
  </r>
  <r>
    <s v="000-44000-0200"/>
    <s v="NMA - LTA - Food Sales"/>
    <n v="-303578"/>
    <n v="-71633"/>
    <n v="-38818"/>
    <s v="000"/>
    <s v="44000"/>
    <s v="0200"/>
    <x v="1"/>
    <x v="12"/>
    <x v="4"/>
  </r>
  <r>
    <s v="000-44000-0210"/>
    <s v="NMA - LTA - Drink Sales"/>
    <n v="-436673"/>
    <n v="-138832"/>
    <n v="-46849"/>
    <s v="000"/>
    <s v="44000"/>
    <s v="0210"/>
    <x v="1"/>
    <x v="12"/>
    <x v="4"/>
  </r>
  <r>
    <s v="000-44000-0290"/>
    <s v="NMA - LTA - Catering Discounts"/>
    <n v="0"/>
    <n v="487"/>
    <n v="1455"/>
    <s v="000"/>
    <s v="44000"/>
    <s v="0290"/>
    <x v="1"/>
    <x v="12"/>
    <x v="4"/>
  </r>
  <r>
    <s v="000-60000-0356"/>
    <s v="NMA - ICC - Gym Commission (Net)"/>
    <n v="8700"/>
    <n v="8101"/>
    <n v="34730"/>
    <s v="000"/>
    <s v="60000"/>
    <s v="0356"/>
    <x v="1"/>
    <x v="13"/>
    <x v="17"/>
  </r>
  <r>
    <s v="000-80000-0422"/>
    <s v="NMA - HER - Film Evening Income"/>
    <n v="-8750"/>
    <n v="-1216"/>
    <n v="-8208"/>
    <s v="000"/>
    <s v="80000"/>
    <s v="0422"/>
    <x v="1"/>
    <x v="3"/>
    <x v="6"/>
  </r>
  <r>
    <s v="000-80000-0423"/>
    <s v="NMA - HER - Evening &amp; Arts Tours Income"/>
    <n v="-11880"/>
    <n v="-2431"/>
    <n v="-4075"/>
    <s v="000"/>
    <s v="80000"/>
    <s v="0423"/>
    <x v="1"/>
    <x v="3"/>
    <x v="6"/>
  </r>
  <r>
    <s v="000-80000-0425"/>
    <s v="NMA - HER - Literary Event Income"/>
    <n v="-20750"/>
    <n v="-4861"/>
    <n v="-1963"/>
    <s v="000"/>
    <s v="80000"/>
    <s v="0425"/>
    <x v="1"/>
    <x v="3"/>
    <x v="6"/>
  </r>
  <r>
    <s v="000-60000-0350"/>
    <s v="NMA - ICC - Cricket Net Fees"/>
    <n v="-206067"/>
    <n v="-48000"/>
    <n v="-93517"/>
    <s v="000"/>
    <s v="60000"/>
    <s v="0350"/>
    <x v="1"/>
    <x v="4"/>
    <x v="7"/>
  </r>
  <r>
    <s v="000-60000-0351"/>
    <s v="NMA - ICC - Holiday Courses Sales"/>
    <n v="-116333"/>
    <n v="-45001"/>
    <n v="-45346"/>
    <s v="000"/>
    <s v="60000"/>
    <s v="0351"/>
    <x v="1"/>
    <x v="4"/>
    <x v="7"/>
  </r>
  <r>
    <s v="000-60000-0352"/>
    <s v="NMA - ICC - Weekly Courses Sales"/>
    <n v="-347287"/>
    <n v="-195000"/>
    <n v="-183480"/>
    <s v="000"/>
    <s v="60000"/>
    <s v="0352"/>
    <x v="1"/>
    <x v="4"/>
    <x v="7"/>
  </r>
  <r>
    <s v="000-60000-0353"/>
    <s v="NMA - ICC - Cricket Coaching Sales"/>
    <n v="-240285"/>
    <n v="-108939"/>
    <n v="-107739"/>
    <s v="000"/>
    <s v="60000"/>
    <s v="0353"/>
    <x v="1"/>
    <x v="4"/>
    <x v="7"/>
  </r>
  <r>
    <s v="000-60000-0354"/>
    <s v="NMA - ICC - Hawkeye Sales"/>
    <n v="-31442"/>
    <n v="-17118"/>
    <n v="-10344"/>
    <s v="000"/>
    <s v="60000"/>
    <s v="0354"/>
    <x v="1"/>
    <x v="4"/>
    <x v="7"/>
  </r>
  <r>
    <s v="000-60000-0355"/>
    <s v="NMA - ICC - Indoor Cricket Match Sales"/>
    <n v="-52200"/>
    <n v="-16562"/>
    <n v="-7473"/>
    <s v="000"/>
    <s v="60000"/>
    <s v="0355"/>
    <x v="1"/>
    <x v="4"/>
    <x v="7"/>
  </r>
  <r>
    <s v="100-54000-0300"/>
    <s v="MUN - SPO - Perimeter Advertising Income"/>
    <n v="-1498000"/>
    <n v="-1438500"/>
    <n v="0"/>
    <s v="100"/>
    <s v="54000"/>
    <s v="0300"/>
    <x v="1"/>
    <x v="6"/>
    <x v="9"/>
  </r>
  <r>
    <s v="211-54000-0300"/>
    <s v="TT1 - SPO - Perimeter Advertising Income"/>
    <n v="-1500"/>
    <n v="-2375"/>
    <n v="0"/>
    <s v="211"/>
    <s v="54000"/>
    <s v="0300"/>
    <x v="1"/>
    <x v="6"/>
    <x v="9"/>
  </r>
  <r>
    <s v="212-54000-0300"/>
    <s v="TT2 - SPO - Perimeter Advertising Income"/>
    <n v="-1500"/>
    <n v="-2375"/>
    <n v="0"/>
    <s v="212"/>
    <s v="54000"/>
    <s v="0300"/>
    <x v="1"/>
    <x v="6"/>
    <x v="9"/>
  </r>
  <r>
    <s v="213-54000-0300"/>
    <s v="TT3 - SPO - Perimeter Advertising Income"/>
    <n v="-1500"/>
    <n v="-2375"/>
    <n v="0"/>
    <s v="213"/>
    <s v="54000"/>
    <s v="0300"/>
    <x v="1"/>
    <x v="6"/>
    <x v="9"/>
  </r>
  <r>
    <s v="214-54000-0300"/>
    <s v="TT4 - SPO - Perimeter Advertising Income"/>
    <n v="-1500"/>
    <n v="-2375"/>
    <n v="0"/>
    <s v="214"/>
    <s v="54000"/>
    <s v="0300"/>
    <x v="1"/>
    <x v="6"/>
    <x v="9"/>
  </r>
  <r>
    <s v="230-54000-0300"/>
    <s v="MDX - SPO - Perimeter Advertising Income"/>
    <n v="-60000"/>
    <n v="-60000"/>
    <n v="0"/>
    <s v="230"/>
    <s v="54000"/>
    <s v="0300"/>
    <x v="1"/>
    <x v="6"/>
    <x v="9"/>
  </r>
  <r>
    <s v="100-54000-0301"/>
    <s v="MUN - SPO - Apportion Perimeter Advertising"/>
    <n v="1498000"/>
    <n v="1438500"/>
    <n v="0"/>
    <s v="100"/>
    <s v="54000"/>
    <s v="0301"/>
    <x v="1"/>
    <x v="6"/>
    <x v="9"/>
  </r>
  <r>
    <s v="111-54000-0301"/>
    <s v="TM1 - SPO - Apportion Perimeter Advertising"/>
    <n v="-580475"/>
    <n v="-561015"/>
    <n v="0"/>
    <s v="111"/>
    <s v="54000"/>
    <s v="0301"/>
    <x v="1"/>
    <x v="6"/>
    <x v="9"/>
  </r>
  <r>
    <s v="112-54000-0301"/>
    <s v="TM2 - SPO - Apportion Perimeter Advertising"/>
    <n v="-767725"/>
    <n v="-733635"/>
    <n v="0"/>
    <s v="112"/>
    <s v="54000"/>
    <s v="0301"/>
    <x v="1"/>
    <x v="6"/>
    <x v="9"/>
  </r>
  <r>
    <s v="141-54000-0301"/>
    <s v="OD1 - SPO - Apportion Perimeter Advertising"/>
    <n v="-149800"/>
    <n v="-143850"/>
    <n v="0"/>
    <s v="141"/>
    <s v="54000"/>
    <s v="0301"/>
    <x v="1"/>
    <x v="6"/>
    <x v="9"/>
  </r>
  <r>
    <s v="000-54000-0302"/>
    <s v="NMA - SPO - Other Advertising Income"/>
    <n v="-160000"/>
    <n v="-160000"/>
    <n v="0"/>
    <s v="000"/>
    <s v="54000"/>
    <s v="0302"/>
    <x v="1"/>
    <x v="6"/>
    <x v="9"/>
  </r>
  <r>
    <s v="000-54000-0303"/>
    <s v="NMA - SPO - Partner Premium Income"/>
    <n v="-1065560"/>
    <n v="-783950"/>
    <n v="-118750"/>
    <s v="000"/>
    <s v="54000"/>
    <s v="0303"/>
    <x v="1"/>
    <x v="6"/>
    <x v="9"/>
  </r>
  <r>
    <s v="000-54000-0304"/>
    <s v="NMA - SPO - Corporate Cricket Day Income"/>
    <n v="-160000"/>
    <n v="-115000"/>
    <n v="0"/>
    <s v="000"/>
    <s v="54000"/>
    <s v="0304"/>
    <x v="1"/>
    <x v="6"/>
    <x v="9"/>
  </r>
  <r>
    <s v="000-91000-0311"/>
    <s v="NMA - CFI - Broadcast, Rights &amp; Licensing Income"/>
    <n v="-1345000"/>
    <n v="-1350000"/>
    <n v="-1344996"/>
    <s v="000"/>
    <s v="91000"/>
    <s v="0311"/>
    <x v="1"/>
    <x v="6"/>
    <x v="9"/>
  </r>
  <r>
    <s v="111-43000-0200"/>
    <s v="TM1 - HOS - Food Sales"/>
    <n v="-62300"/>
    <n v="0"/>
    <n v="0"/>
    <s v="111"/>
    <s v="43000"/>
    <s v="0200"/>
    <x v="1"/>
    <x v="6"/>
    <x v="10"/>
  </r>
  <r>
    <s v="112-43000-0200"/>
    <s v="TM2 - HOS - Food Sales"/>
    <n v="-86980"/>
    <n v="-79950"/>
    <n v="0"/>
    <s v="112"/>
    <s v="43000"/>
    <s v="0200"/>
    <x v="1"/>
    <x v="6"/>
    <x v="10"/>
  </r>
  <r>
    <s v="141-43000-0200"/>
    <s v="OD1 - HOS - Food Sales"/>
    <n v="-29040"/>
    <n v="-57806"/>
    <n v="0"/>
    <s v="141"/>
    <s v="43000"/>
    <s v="0200"/>
    <x v="1"/>
    <x v="6"/>
    <x v="10"/>
  </r>
  <r>
    <s v="211-43000-0200"/>
    <s v="TT1 - HOS - Food Sales"/>
    <n v="-7950"/>
    <n v="0"/>
    <n v="0"/>
    <s v="211"/>
    <s v="43000"/>
    <s v="0200"/>
    <x v="1"/>
    <x v="6"/>
    <x v="10"/>
  </r>
  <r>
    <s v="212-43000-0200"/>
    <s v="TT2 - HOS - Food Sales"/>
    <n v="-7950"/>
    <n v="-3015"/>
    <n v="0"/>
    <s v="212"/>
    <s v="43000"/>
    <s v="0200"/>
    <x v="1"/>
    <x v="6"/>
    <x v="10"/>
  </r>
  <r>
    <s v="213-43000-0200"/>
    <s v="TT3 - HOS - Food Sales"/>
    <n v="-7950"/>
    <n v="-4090"/>
    <n v="0"/>
    <s v="213"/>
    <s v="43000"/>
    <s v="0200"/>
    <x v="1"/>
    <x v="6"/>
    <x v="10"/>
  </r>
  <r>
    <s v="214-43000-0200"/>
    <s v="TT4 - HOS - Food Sales"/>
    <n v="-7950"/>
    <n v="-2800"/>
    <n v="0"/>
    <s v="214"/>
    <s v="43000"/>
    <s v="0200"/>
    <x v="1"/>
    <x v="6"/>
    <x v="10"/>
  </r>
  <r>
    <s v="215-43000-0200"/>
    <s v="TT5 - HOS - Food Sales"/>
    <n v="-5500"/>
    <n v="0"/>
    <n v="0"/>
    <s v="215"/>
    <s v="43000"/>
    <s v="0200"/>
    <x v="1"/>
    <x v="6"/>
    <x v="10"/>
  </r>
  <r>
    <s v="501-43000-0200"/>
    <s v="HU1 - HOS - Food Sales"/>
    <n v="-7950"/>
    <n v="-2785"/>
    <n v="0"/>
    <s v="501"/>
    <s v="43000"/>
    <s v="0200"/>
    <x v="1"/>
    <x v="6"/>
    <x v="10"/>
  </r>
  <r>
    <s v="502-43000-0200"/>
    <s v="HU2 - HOS - Food Sales"/>
    <n v="-7950"/>
    <n v="-1305"/>
    <n v="0"/>
    <s v="502"/>
    <s v="43000"/>
    <s v="0200"/>
    <x v="1"/>
    <x v="6"/>
    <x v="10"/>
  </r>
  <r>
    <s v="503-43000-0200"/>
    <s v="HU3 - HOS - Food Sales"/>
    <n v="-5500"/>
    <n v="-1520"/>
    <n v="0"/>
    <s v="503"/>
    <s v="43000"/>
    <s v="0200"/>
    <x v="1"/>
    <x v="6"/>
    <x v="10"/>
  </r>
  <r>
    <s v="504-43000-0200"/>
    <s v="HU4 - HOS - Food Sales"/>
    <n v="-5500"/>
    <n v="-1530"/>
    <n v="0"/>
    <s v="504"/>
    <s v="43000"/>
    <s v="0200"/>
    <x v="1"/>
    <x v="6"/>
    <x v="10"/>
  </r>
  <r>
    <s v="505-43000-0200"/>
    <s v="HU5 - HOS - Food Sales"/>
    <n v="0"/>
    <n v="-2610"/>
    <n v="0"/>
    <s v="505"/>
    <s v="43000"/>
    <s v="0200"/>
    <x v="1"/>
    <x v="6"/>
    <x v="10"/>
  </r>
  <r>
    <s v="111-43000-0210"/>
    <s v="TM1 - HOS - Drink Sales"/>
    <n v="-47300"/>
    <n v="0"/>
    <n v="0"/>
    <s v="111"/>
    <s v="43000"/>
    <s v="0210"/>
    <x v="1"/>
    <x v="6"/>
    <x v="10"/>
  </r>
  <r>
    <s v="112-43000-0210"/>
    <s v="TM2 - HOS - Drink Sales"/>
    <n v="-67200"/>
    <n v="-64855"/>
    <n v="0"/>
    <s v="112"/>
    <s v="43000"/>
    <s v="0210"/>
    <x v="1"/>
    <x v="6"/>
    <x v="10"/>
  </r>
  <r>
    <s v="141-43000-0210"/>
    <s v="OD1 - HOS - Drink Sales"/>
    <n v="-22600"/>
    <n v="-47788"/>
    <n v="0"/>
    <s v="141"/>
    <s v="43000"/>
    <s v="0210"/>
    <x v="1"/>
    <x v="6"/>
    <x v="10"/>
  </r>
  <r>
    <s v="211-43000-0210"/>
    <s v="TT1 - HOS - Drink Sales"/>
    <n v="-6960"/>
    <n v="0"/>
    <n v="0"/>
    <s v="211"/>
    <s v="43000"/>
    <s v="0210"/>
    <x v="1"/>
    <x v="6"/>
    <x v="10"/>
  </r>
  <r>
    <s v="212-43000-0210"/>
    <s v="TT2 - HOS - Drink Sales"/>
    <n v="-6960"/>
    <n v="-2680"/>
    <n v="0"/>
    <s v="212"/>
    <s v="43000"/>
    <s v="0210"/>
    <x v="1"/>
    <x v="6"/>
    <x v="10"/>
  </r>
  <r>
    <s v="213-43000-0210"/>
    <s v="TT3 - HOS - Drink Sales"/>
    <n v="-6960"/>
    <n v="-3520"/>
    <n v="0"/>
    <s v="213"/>
    <s v="43000"/>
    <s v="0210"/>
    <x v="1"/>
    <x v="6"/>
    <x v="10"/>
  </r>
  <r>
    <s v="214-43000-0210"/>
    <s v="TT4 - HOS - Drink Sales"/>
    <n v="-6960"/>
    <n v="-2489"/>
    <n v="0"/>
    <s v="214"/>
    <s v="43000"/>
    <s v="0210"/>
    <x v="1"/>
    <x v="6"/>
    <x v="10"/>
  </r>
  <r>
    <s v="215-43000-0210"/>
    <s v="TT5 - HOS - Drink Sales"/>
    <n v="-4800"/>
    <n v="0"/>
    <n v="0"/>
    <s v="215"/>
    <s v="43000"/>
    <s v="0210"/>
    <x v="1"/>
    <x v="6"/>
    <x v="10"/>
  </r>
  <r>
    <s v="501-43000-0210"/>
    <s v="HU1 - HOS - Drink Sales"/>
    <n v="-6960"/>
    <n v="-2476"/>
    <n v="0"/>
    <s v="501"/>
    <s v="43000"/>
    <s v="0210"/>
    <x v="1"/>
    <x v="6"/>
    <x v="10"/>
  </r>
  <r>
    <s v="502-43000-0210"/>
    <s v="HU2 - HOS - Drink Sales"/>
    <n v="-6960"/>
    <n v="-1160"/>
    <n v="0"/>
    <s v="502"/>
    <s v="43000"/>
    <s v="0210"/>
    <x v="1"/>
    <x v="6"/>
    <x v="10"/>
  </r>
  <r>
    <s v="503-43000-0210"/>
    <s v="HU3 - HOS - Drink Sales"/>
    <n v="-4800"/>
    <n v="-1240"/>
    <n v="0"/>
    <s v="503"/>
    <s v="43000"/>
    <s v="0210"/>
    <x v="1"/>
    <x v="6"/>
    <x v="10"/>
  </r>
  <r>
    <s v="504-43000-0210"/>
    <s v="HU4 - HOS - Drink Sales"/>
    <n v="-4800"/>
    <n v="-1360"/>
    <n v="0"/>
    <s v="504"/>
    <s v="43000"/>
    <s v="0210"/>
    <x v="1"/>
    <x v="6"/>
    <x v="10"/>
  </r>
  <r>
    <s v="505-43000-0210"/>
    <s v="HU5 - HOS - Drink Sales"/>
    <n v="0"/>
    <n v="-2320"/>
    <n v="0"/>
    <s v="505"/>
    <s v="43000"/>
    <s v="0210"/>
    <x v="1"/>
    <x v="6"/>
    <x v="10"/>
  </r>
  <r>
    <s v="111-43000-0220"/>
    <s v="TM1 - HOS - Packages Premium"/>
    <n v="-605434"/>
    <n v="0"/>
    <n v="0"/>
    <s v="111"/>
    <s v="43000"/>
    <s v="0220"/>
    <x v="1"/>
    <x v="6"/>
    <x v="10"/>
  </r>
  <r>
    <s v="112-43000-0220"/>
    <s v="TM2 - HOS - Packages Premium"/>
    <n v="-1451054"/>
    <n v="-1735058"/>
    <n v="0"/>
    <s v="112"/>
    <s v="43000"/>
    <s v="0220"/>
    <x v="1"/>
    <x v="6"/>
    <x v="10"/>
  </r>
  <r>
    <s v="141-43000-0220"/>
    <s v="OD1 - HOS - Packages Premium"/>
    <n v="-768586"/>
    <n v="-212420"/>
    <n v="0"/>
    <s v="141"/>
    <s v="43000"/>
    <s v="0220"/>
    <x v="1"/>
    <x v="6"/>
    <x v="10"/>
  </r>
  <r>
    <s v="211-43000-0220"/>
    <s v="TT1 - HOS - Packages Premium"/>
    <n v="-15916"/>
    <n v="0"/>
    <n v="0"/>
    <s v="211"/>
    <s v="43000"/>
    <s v="0220"/>
    <x v="1"/>
    <x v="6"/>
    <x v="10"/>
  </r>
  <r>
    <s v="212-43000-0220"/>
    <s v="TT2 - HOS - Packages Premium"/>
    <n v="-15916"/>
    <n v="-8021"/>
    <n v="0"/>
    <s v="212"/>
    <s v="43000"/>
    <s v="0220"/>
    <x v="1"/>
    <x v="6"/>
    <x v="10"/>
  </r>
  <r>
    <s v="213-43000-0220"/>
    <s v="TT3 - HOS - Packages Premium"/>
    <n v="-15916"/>
    <n v="-10024"/>
    <n v="0"/>
    <s v="213"/>
    <s v="43000"/>
    <s v="0220"/>
    <x v="1"/>
    <x v="6"/>
    <x v="10"/>
  </r>
  <r>
    <s v="214-43000-0220"/>
    <s v="TT4 - HOS - Packages Premium"/>
    <n v="-15916"/>
    <n v="-7015"/>
    <n v="0"/>
    <s v="214"/>
    <s v="43000"/>
    <s v="0220"/>
    <x v="1"/>
    <x v="6"/>
    <x v="10"/>
  </r>
  <r>
    <s v="215-43000-0220"/>
    <s v="TT5 - HOS - Packages Premium"/>
    <n v="-11080"/>
    <n v="0"/>
    <n v="0"/>
    <s v="215"/>
    <s v="43000"/>
    <s v="0220"/>
    <x v="1"/>
    <x v="6"/>
    <x v="10"/>
  </r>
  <r>
    <s v="501-43000-0220"/>
    <s v="HU1 - HOS - Packages Premium"/>
    <n v="-15916"/>
    <n v="-5474"/>
    <n v="0"/>
    <s v="501"/>
    <s v="43000"/>
    <s v="0220"/>
    <x v="1"/>
    <x v="6"/>
    <x v="10"/>
  </r>
  <r>
    <s v="502-43000-0220"/>
    <s v="HU2 - HOS - Packages Premium"/>
    <n v="-15916"/>
    <n v="-3997"/>
    <n v="0"/>
    <s v="502"/>
    <s v="43000"/>
    <s v="0220"/>
    <x v="1"/>
    <x v="6"/>
    <x v="10"/>
  </r>
  <r>
    <s v="503-43000-0220"/>
    <s v="HU3 - HOS - Packages Premium"/>
    <n v="-11080"/>
    <n v="-4425"/>
    <n v="0"/>
    <s v="503"/>
    <s v="43000"/>
    <s v="0220"/>
    <x v="1"/>
    <x v="6"/>
    <x v="10"/>
  </r>
  <r>
    <s v="504-43000-0220"/>
    <s v="HU4 - HOS - Packages Premium"/>
    <n v="-11080"/>
    <n v="-3644"/>
    <n v="0"/>
    <s v="504"/>
    <s v="43000"/>
    <s v="0220"/>
    <x v="1"/>
    <x v="6"/>
    <x v="10"/>
  </r>
  <r>
    <s v="505-43000-0220"/>
    <s v="HU5 - HOS - Packages Premium"/>
    <n v="0"/>
    <n v="-14662"/>
    <n v="0"/>
    <s v="505"/>
    <s v="43000"/>
    <s v="0220"/>
    <x v="1"/>
    <x v="6"/>
    <x v="10"/>
  </r>
  <r>
    <s v="111-43000-0221"/>
    <s v="TM1 - HOS - Packages Ticket Offset"/>
    <n v="124817"/>
    <n v="0"/>
    <n v="0"/>
    <s v="111"/>
    <s v="43000"/>
    <s v="0221"/>
    <x v="1"/>
    <x v="6"/>
    <x v="10"/>
  </r>
  <r>
    <s v="112-43000-0221"/>
    <s v="TM2 - HOS - Packages Ticket Offset"/>
    <n v="224817"/>
    <n v="345225"/>
    <n v="0"/>
    <s v="112"/>
    <s v="43000"/>
    <s v="0221"/>
    <x v="1"/>
    <x v="6"/>
    <x v="10"/>
  </r>
  <r>
    <s v="141-43000-0221"/>
    <s v="OD1 - HOS - Packages Ticket Offset"/>
    <n v="113633"/>
    <n v="83704"/>
    <n v="0"/>
    <s v="141"/>
    <s v="43000"/>
    <s v="0221"/>
    <x v="1"/>
    <x v="6"/>
    <x v="10"/>
  </r>
  <r>
    <s v="211-43000-0221"/>
    <s v="TT1 - HOS - Packages Ticket Offset"/>
    <n v="4350"/>
    <n v="0"/>
    <n v="0"/>
    <s v="211"/>
    <s v="43000"/>
    <s v="0221"/>
    <x v="1"/>
    <x v="6"/>
    <x v="10"/>
  </r>
  <r>
    <s v="212-43000-0221"/>
    <s v="TT2 - HOS - Packages Ticket Offset"/>
    <n v="4350"/>
    <n v="896"/>
    <n v="0"/>
    <s v="212"/>
    <s v="43000"/>
    <s v="0221"/>
    <x v="1"/>
    <x v="6"/>
    <x v="10"/>
  </r>
  <r>
    <s v="213-43000-0221"/>
    <s v="TT3 - HOS - Packages Ticket Offset"/>
    <n v="4350"/>
    <n v="1417"/>
    <n v="0"/>
    <s v="213"/>
    <s v="43000"/>
    <s v="0221"/>
    <x v="1"/>
    <x v="6"/>
    <x v="10"/>
  </r>
  <r>
    <s v="214-43000-0221"/>
    <s v="TT4 - HOS - Packages Ticket Offset"/>
    <n v="4350"/>
    <n v="1042"/>
    <n v="0"/>
    <s v="214"/>
    <s v="43000"/>
    <s v="0221"/>
    <x v="1"/>
    <x v="6"/>
    <x v="10"/>
  </r>
  <r>
    <s v="215-43000-0221"/>
    <s v="TT5 - HOS - Packages Ticket Offset"/>
    <n v="3000"/>
    <n v="0"/>
    <n v="0"/>
    <s v="215"/>
    <s v="43000"/>
    <s v="0221"/>
    <x v="1"/>
    <x v="6"/>
    <x v="10"/>
  </r>
  <r>
    <s v="501-43000-0221"/>
    <s v="HU1 - HOS - Packages Ticket Offset"/>
    <n v="4350"/>
    <n v="1050"/>
    <n v="0"/>
    <s v="501"/>
    <s v="43000"/>
    <s v="0221"/>
    <x v="1"/>
    <x v="6"/>
    <x v="10"/>
  </r>
  <r>
    <s v="502-43000-0221"/>
    <s v="HU2 - HOS - Packages Ticket Offset"/>
    <n v="4350"/>
    <n v="338"/>
    <n v="0"/>
    <s v="502"/>
    <s v="43000"/>
    <s v="0221"/>
    <x v="1"/>
    <x v="6"/>
    <x v="10"/>
  </r>
  <r>
    <s v="503-43000-0221"/>
    <s v="HU3 - HOS - Packages Ticket Offset"/>
    <n v="3000"/>
    <n v="775"/>
    <n v="0"/>
    <s v="503"/>
    <s v="43000"/>
    <s v="0221"/>
    <x v="1"/>
    <x v="6"/>
    <x v="10"/>
  </r>
  <r>
    <s v="504-43000-0221"/>
    <s v="HU4 - HOS - Packages Ticket Offset"/>
    <n v="3000"/>
    <n v="850"/>
    <n v="0"/>
    <s v="504"/>
    <s v="43000"/>
    <s v="0221"/>
    <x v="1"/>
    <x v="6"/>
    <x v="10"/>
  </r>
  <r>
    <s v="505-43000-0221"/>
    <s v="HU5 - HOS - Packages Ticket Offset"/>
    <n v="0"/>
    <n v="2417"/>
    <n v="0"/>
    <s v="505"/>
    <s v="43000"/>
    <s v="0221"/>
    <x v="1"/>
    <x v="6"/>
    <x v="10"/>
  </r>
  <r>
    <s v="111-43000-0290"/>
    <s v="TM1 - HOS - Catering Discounts"/>
    <n v="60346"/>
    <n v="0"/>
    <n v="0"/>
    <s v="111"/>
    <s v="43000"/>
    <s v="0290"/>
    <x v="1"/>
    <x v="6"/>
    <x v="10"/>
  </r>
  <r>
    <s v="112-43000-0290"/>
    <s v="TM2 - HOS - Catering Discounts"/>
    <n v="123502"/>
    <n v="125883"/>
    <n v="0"/>
    <s v="112"/>
    <s v="43000"/>
    <s v="0290"/>
    <x v="1"/>
    <x v="6"/>
    <x v="10"/>
  </r>
  <r>
    <s v="141-43000-0290"/>
    <s v="OD1 - HOS - Catering Discounts"/>
    <n v="51681"/>
    <n v="22877"/>
    <n v="0"/>
    <s v="141"/>
    <s v="43000"/>
    <s v="0290"/>
    <x v="1"/>
    <x v="6"/>
    <x v="10"/>
  </r>
  <r>
    <s v="100-42000-0110"/>
    <s v="MUN - SRD - Long Term Suite Hire"/>
    <n v="-3715000"/>
    <n v="-2179000"/>
    <n v="0"/>
    <s v="100"/>
    <s v="42000"/>
    <s v="0110"/>
    <x v="1"/>
    <x v="6"/>
    <x v="18"/>
  </r>
  <r>
    <s v="100-42000-0111"/>
    <s v="MUN - SRD - Apportion Long Term Suite Hire"/>
    <n v="3715000"/>
    <n v="2179000"/>
    <n v="0"/>
    <s v="100"/>
    <s v="42000"/>
    <s v="0111"/>
    <x v="1"/>
    <x v="6"/>
    <x v="18"/>
  </r>
  <r>
    <s v="111-42000-0111"/>
    <s v="TM1 - SRD - Apportion Long Term Suite Hire"/>
    <n v="-1375926"/>
    <n v="-844363"/>
    <n v="0"/>
    <s v="111"/>
    <s v="42000"/>
    <s v="0111"/>
    <x v="1"/>
    <x v="6"/>
    <x v="18"/>
  </r>
  <r>
    <s v="112-42000-0111"/>
    <s v="TM2 - SRD - Apportion Long Term Suite Hire"/>
    <n v="-1696975"/>
    <n v="-1116737"/>
    <n v="0"/>
    <s v="112"/>
    <s v="42000"/>
    <s v="0111"/>
    <x v="1"/>
    <x v="6"/>
    <x v="18"/>
  </r>
  <r>
    <s v="141-42000-0111"/>
    <s v="OD1 - SRD - Apportion Long Term Suite Hire"/>
    <n v="-642099"/>
    <n v="-217900"/>
    <n v="0"/>
    <s v="141"/>
    <s v="42000"/>
    <s v="0111"/>
    <x v="1"/>
    <x v="6"/>
    <x v="18"/>
  </r>
  <r>
    <s v="111-42000-0112"/>
    <s v="TM1 - SRD - Daily Suite Hire"/>
    <n v="-475000"/>
    <n v="0"/>
    <n v="0"/>
    <s v="111"/>
    <s v="42000"/>
    <s v="0112"/>
    <x v="1"/>
    <x v="6"/>
    <x v="18"/>
  </r>
  <r>
    <s v="112-42000-0112"/>
    <s v="TM2 - SRD - Daily Suite Hire"/>
    <n v="-711000"/>
    <n v="-1096000"/>
    <n v="0"/>
    <s v="112"/>
    <s v="42000"/>
    <s v="0112"/>
    <x v="1"/>
    <x v="6"/>
    <x v="18"/>
  </r>
  <r>
    <s v="141-42000-0112"/>
    <s v="OD1 - SRD - Daily Suite Hire"/>
    <n v="-357500"/>
    <n v="-197556"/>
    <n v="0"/>
    <s v="141"/>
    <s v="42000"/>
    <s v="0112"/>
    <x v="1"/>
    <x v="6"/>
    <x v="18"/>
  </r>
  <r>
    <s v="211-42000-0112"/>
    <s v="TT1 - SRD - Daily Suite Hire"/>
    <n v="-40000"/>
    <n v="0"/>
    <n v="0"/>
    <s v="211"/>
    <s v="42000"/>
    <s v="0112"/>
    <x v="1"/>
    <x v="6"/>
    <x v="18"/>
  </r>
  <r>
    <s v="212-42000-0112"/>
    <s v="TT2 - SRD - Daily Suite Hire"/>
    <n v="-35000"/>
    <n v="-6000"/>
    <n v="0"/>
    <s v="212"/>
    <s v="42000"/>
    <s v="0112"/>
    <x v="1"/>
    <x v="6"/>
    <x v="18"/>
  </r>
  <r>
    <s v="213-42000-0112"/>
    <s v="TT3 - SRD - Daily Suite Hire"/>
    <n v="-35000"/>
    <n v="-16500"/>
    <n v="0"/>
    <s v="213"/>
    <s v="42000"/>
    <s v="0112"/>
    <x v="1"/>
    <x v="6"/>
    <x v="18"/>
  </r>
  <r>
    <s v="214-42000-0112"/>
    <s v="TT4 - SRD - Daily Suite Hire"/>
    <n v="-35000"/>
    <n v="-10800"/>
    <n v="0"/>
    <s v="214"/>
    <s v="42000"/>
    <s v="0112"/>
    <x v="1"/>
    <x v="6"/>
    <x v="18"/>
  </r>
  <r>
    <s v="215-42000-0112"/>
    <s v="TT5 - SRD - Daily Suite Hire"/>
    <n v="-9000"/>
    <n v="0"/>
    <n v="0"/>
    <s v="215"/>
    <s v="42000"/>
    <s v="0112"/>
    <x v="1"/>
    <x v="6"/>
    <x v="18"/>
  </r>
  <r>
    <s v="310-42000-0112"/>
    <s v="OMG - SRD - Daily Suite Hire"/>
    <n v="-20750"/>
    <n v="0"/>
    <n v="0"/>
    <s v="310"/>
    <s v="42000"/>
    <s v="0112"/>
    <x v="1"/>
    <x v="6"/>
    <x v="18"/>
  </r>
  <r>
    <s v="501-42000-0112"/>
    <s v="HU1 - SRD - Daily Suite Hire"/>
    <n v="-40000"/>
    <n v="-3000"/>
    <n v="0"/>
    <s v="501"/>
    <s v="42000"/>
    <s v="0112"/>
    <x v="1"/>
    <x v="6"/>
    <x v="18"/>
  </r>
  <r>
    <s v="502-42000-0112"/>
    <s v="HU2 - SRD - Daily Suite Hire"/>
    <n v="-35000"/>
    <n v="-10500"/>
    <n v="0"/>
    <s v="502"/>
    <s v="42000"/>
    <s v="0112"/>
    <x v="1"/>
    <x v="6"/>
    <x v="18"/>
  </r>
  <r>
    <s v="503-42000-0112"/>
    <s v="HU3 - SRD - Daily Suite Hire"/>
    <n v="-9000"/>
    <n v="0"/>
    <n v="0"/>
    <s v="503"/>
    <s v="42000"/>
    <s v="0112"/>
    <x v="1"/>
    <x v="6"/>
    <x v="18"/>
  </r>
  <r>
    <s v="504-42000-0112"/>
    <s v="HU4 - SRD - Daily Suite Hire"/>
    <n v="-9000"/>
    <n v="-21000"/>
    <n v="0"/>
    <s v="504"/>
    <s v="42000"/>
    <s v="0112"/>
    <x v="1"/>
    <x v="6"/>
    <x v="18"/>
  </r>
  <r>
    <s v="505-42000-0112"/>
    <s v="HU5 - SRD - Daily Suites Hire"/>
    <n v="0"/>
    <n v="-34000"/>
    <n v="0"/>
    <s v="505"/>
    <s v="42000"/>
    <s v="0112"/>
    <x v="1"/>
    <x v="6"/>
    <x v="18"/>
  </r>
  <r>
    <s v="111-42000-0114"/>
    <s v="TM1 - SRD - Suite Hire Ticket Offset"/>
    <n v="370000"/>
    <n v="73400"/>
    <n v="0"/>
    <s v="111"/>
    <s v="42000"/>
    <s v="0114"/>
    <x v="1"/>
    <x v="6"/>
    <x v="18"/>
  </r>
  <r>
    <s v="112-42000-0114"/>
    <s v="TM2 - SRD - Suite Hire Ticket Offset"/>
    <n v="392158"/>
    <n v="574663"/>
    <n v="0"/>
    <s v="112"/>
    <s v="42000"/>
    <s v="0114"/>
    <x v="1"/>
    <x v="6"/>
    <x v="18"/>
  </r>
  <r>
    <s v="141-42000-0114"/>
    <s v="OD1 - SRD - Suite Hire Ticket Offset"/>
    <n v="140800"/>
    <n v="109783"/>
    <n v="0"/>
    <s v="141"/>
    <s v="42000"/>
    <s v="0114"/>
    <x v="1"/>
    <x v="6"/>
    <x v="18"/>
  </r>
  <r>
    <s v="211-42000-0114"/>
    <s v="TT1 - SRD - Suite Hire Ticket Offset"/>
    <n v="28933"/>
    <n v="5104"/>
    <n v="0"/>
    <s v="211"/>
    <s v="42000"/>
    <s v="0114"/>
    <x v="1"/>
    <x v="6"/>
    <x v="18"/>
  </r>
  <r>
    <s v="212-42000-0114"/>
    <s v="TT2 - SRD - Suite Hire Ticket Offset"/>
    <n v="28058"/>
    <n v="7583"/>
    <n v="0"/>
    <s v="212"/>
    <s v="42000"/>
    <s v="0114"/>
    <x v="1"/>
    <x v="6"/>
    <x v="18"/>
  </r>
  <r>
    <s v="213-42000-0114"/>
    <s v="TT3 - SRD - Suite Hire Ticket Offset"/>
    <n v="28058"/>
    <n v="8261"/>
    <n v="0"/>
    <s v="213"/>
    <s v="42000"/>
    <s v="0114"/>
    <x v="1"/>
    <x v="6"/>
    <x v="18"/>
  </r>
  <r>
    <s v="214-42000-0114"/>
    <s v="TT4 - SRD - Suite Hire Ticket Offset"/>
    <n v="28058"/>
    <n v="7209"/>
    <n v="0"/>
    <s v="214"/>
    <s v="42000"/>
    <s v="0114"/>
    <x v="1"/>
    <x v="6"/>
    <x v="18"/>
  </r>
  <r>
    <s v="215-42000-0114"/>
    <s v="TT5 - SRD - Suite Hire Ticket Offset"/>
    <n v="24996"/>
    <n v="0"/>
    <n v="0"/>
    <s v="215"/>
    <s v="42000"/>
    <s v="0114"/>
    <x v="1"/>
    <x v="6"/>
    <x v="18"/>
  </r>
  <r>
    <s v="501-42000-0114"/>
    <s v="HU1 - SRD - Suite Hire Ticket Offset"/>
    <n v="0"/>
    <n v="613"/>
    <n v="0"/>
    <s v="501"/>
    <s v="42000"/>
    <s v="0114"/>
    <x v="1"/>
    <x v="6"/>
    <x v="18"/>
  </r>
  <r>
    <s v="502-42000-0114"/>
    <s v="HU2 - SRD - Suite Hire Ticket Offset"/>
    <n v="0"/>
    <n v="2025"/>
    <n v="0"/>
    <s v="502"/>
    <s v="42000"/>
    <s v="0114"/>
    <x v="1"/>
    <x v="6"/>
    <x v="18"/>
  </r>
  <r>
    <s v="503-42000-0114"/>
    <s v="HU3 - SRD - Suite Hire Ticket Offset"/>
    <n v="0"/>
    <n v="2000"/>
    <n v="0"/>
    <s v="503"/>
    <s v="42000"/>
    <s v="0114"/>
    <x v="1"/>
    <x v="6"/>
    <x v="18"/>
  </r>
  <r>
    <s v="504-42000-0114"/>
    <s v="HU4 - SRD - Suite Hire Ticket Offset"/>
    <n v="0"/>
    <n v="2000"/>
    <n v="0"/>
    <s v="504"/>
    <s v="42000"/>
    <s v="0114"/>
    <x v="1"/>
    <x v="6"/>
    <x v="18"/>
  </r>
  <r>
    <s v="505-42000-0114"/>
    <s v="HU5 - SRD - Suites Hire Ticket Offset"/>
    <n v="0"/>
    <n v="2000"/>
    <n v="0"/>
    <s v="505"/>
    <s v="42000"/>
    <s v="0114"/>
    <x v="1"/>
    <x v="6"/>
    <x v="18"/>
  </r>
  <r>
    <s v="111-20000-0100"/>
    <s v="TM1 - TIC - Ticket Sales"/>
    <n v="-7570271"/>
    <n v="-3430296"/>
    <n v="-4471200"/>
    <s v="111"/>
    <s v="20000"/>
    <s v="0100"/>
    <x v="1"/>
    <x v="6"/>
    <x v="11"/>
  </r>
  <r>
    <s v="112-20000-0100"/>
    <s v="TM2 - TIC - Ticket Sales"/>
    <n v="-7570271"/>
    <n v="-10484585"/>
    <n v="-5076976"/>
    <s v="112"/>
    <s v="20000"/>
    <s v="0100"/>
    <x v="1"/>
    <x v="6"/>
    <x v="11"/>
  </r>
  <r>
    <s v="141-20000-0100"/>
    <s v="OD1 - TIC - Ticket Sales"/>
    <n v="-2551338"/>
    <n v="-2280184"/>
    <n v="-2188732"/>
    <s v="141"/>
    <s v="20000"/>
    <s v="0100"/>
    <x v="1"/>
    <x v="6"/>
    <x v="11"/>
  </r>
  <r>
    <s v="211-20000-0100"/>
    <s v="TT1 - TIC - Ticket Sales"/>
    <n v="-416067"/>
    <n v="-67657"/>
    <n v="0"/>
    <s v="211"/>
    <s v="20000"/>
    <s v="0100"/>
    <x v="1"/>
    <x v="6"/>
    <x v="11"/>
  </r>
  <r>
    <s v="212-20000-0100"/>
    <s v="TT2 - TIC - Ticket Sales"/>
    <n v="-416067"/>
    <n v="-88728"/>
    <n v="0"/>
    <s v="212"/>
    <s v="20000"/>
    <s v="0100"/>
    <x v="1"/>
    <x v="6"/>
    <x v="11"/>
  </r>
  <r>
    <s v="213-20000-0100"/>
    <s v="TT3 - TIC - Ticket Sales"/>
    <n v="-416067"/>
    <n v="-100562"/>
    <n v="0"/>
    <s v="213"/>
    <s v="20000"/>
    <s v="0100"/>
    <x v="1"/>
    <x v="6"/>
    <x v="11"/>
  </r>
  <r>
    <s v="214-20000-0100"/>
    <s v="TT4 - TIC - Ticket Sales"/>
    <n v="-416067"/>
    <n v="-119749"/>
    <n v="0"/>
    <s v="214"/>
    <s v="20000"/>
    <s v="0100"/>
    <x v="1"/>
    <x v="6"/>
    <x v="11"/>
  </r>
  <r>
    <s v="215-20000-0100"/>
    <s v="TT5 - TIC - Ticket Sales"/>
    <n v="-416067"/>
    <n v="0"/>
    <n v="0"/>
    <s v="215"/>
    <s v="20000"/>
    <s v="0100"/>
    <x v="1"/>
    <x v="6"/>
    <x v="11"/>
  </r>
  <r>
    <s v="230-20000-0100"/>
    <s v="MDX - TIC - Ticket Sales"/>
    <n v="-130075"/>
    <n v="-24000"/>
    <n v="0"/>
    <s v="230"/>
    <s v="20000"/>
    <s v="0100"/>
    <x v="1"/>
    <x v="6"/>
    <x v="11"/>
  </r>
  <r>
    <s v="310-20000-0100"/>
    <s v="OMG - TIC - Ticket Sales"/>
    <n v="-78377"/>
    <n v="-12000"/>
    <n v="0"/>
    <s v="310"/>
    <s v="20000"/>
    <s v="0100"/>
    <x v="1"/>
    <x v="6"/>
    <x v="11"/>
  </r>
  <r>
    <s v="111-20000-0102"/>
    <s v="TM1 - TIC - Seat Reservation Fees"/>
    <n v="-25000"/>
    <n v="0"/>
    <n v="0"/>
    <s v="111"/>
    <s v="20000"/>
    <s v="0102"/>
    <x v="1"/>
    <x v="6"/>
    <x v="11"/>
  </r>
  <r>
    <s v="112-20000-0102"/>
    <s v="TM2 - TIC - Seat Reservation Fees"/>
    <n v="-33333"/>
    <n v="-51917"/>
    <n v="0"/>
    <s v="112"/>
    <s v="20000"/>
    <s v="0102"/>
    <x v="1"/>
    <x v="6"/>
    <x v="11"/>
  </r>
  <r>
    <s v="111-43000-0121"/>
    <s v="TM1 - HOS - Programme &amp; Scorecard Income"/>
    <n v="-4000"/>
    <n v="0"/>
    <n v="0"/>
    <s v="111"/>
    <s v="43000"/>
    <s v="0121"/>
    <x v="1"/>
    <x v="6"/>
    <x v="11"/>
  </r>
  <r>
    <s v="112-43000-0121"/>
    <s v="TM2 - HOS - Programme &amp; Scorecard Income"/>
    <n v="-5000"/>
    <n v="-10836"/>
    <n v="0"/>
    <s v="112"/>
    <s v="43000"/>
    <s v="0121"/>
    <x v="1"/>
    <x v="6"/>
    <x v="11"/>
  </r>
  <r>
    <s v="141-43000-0121"/>
    <s v="OD1 - HOS - Programme &amp; Scorecard Income"/>
    <n v="-1000"/>
    <n v="0"/>
    <n v="0"/>
    <s v="141"/>
    <s v="43000"/>
    <s v="0121"/>
    <x v="1"/>
    <x v="6"/>
    <x v="11"/>
  </r>
  <r>
    <s v="000-91000-0130"/>
    <s v="NMA - CFI - Match Profit Share"/>
    <n v="0"/>
    <n v="0"/>
    <n v="-77793"/>
    <s v="000"/>
    <s v="91000"/>
    <s v="0130"/>
    <x v="1"/>
    <x v="6"/>
    <x v="11"/>
  </r>
  <r>
    <s v="211-91000-0130"/>
    <s v="TT1 - CFI - Match Profit Share"/>
    <n v="0"/>
    <n v="-262545"/>
    <n v="0"/>
    <s v="211"/>
    <s v="91000"/>
    <s v="0130"/>
    <x v="1"/>
    <x v="6"/>
    <x v="11"/>
  </r>
  <r>
    <s v="212-91000-0130"/>
    <s v="TT2 - CFI - Match Profit Share"/>
    <n v="0"/>
    <n v="-198767"/>
    <n v="0"/>
    <s v="212"/>
    <s v="91000"/>
    <s v="0130"/>
    <x v="1"/>
    <x v="6"/>
    <x v="11"/>
  </r>
  <r>
    <s v="213-91000-0130"/>
    <s v="TT3 - CFI - Match Profit Share"/>
    <n v="0"/>
    <n v="-201776"/>
    <n v="0"/>
    <s v="213"/>
    <s v="91000"/>
    <s v="0130"/>
    <x v="1"/>
    <x v="6"/>
    <x v="11"/>
  </r>
  <r>
    <s v="214-91000-0130"/>
    <s v="TT4 - CFI - Match Profit Share"/>
    <n v="0"/>
    <n v="-131197"/>
    <n v="0"/>
    <s v="214"/>
    <s v="91000"/>
    <s v="0130"/>
    <x v="1"/>
    <x v="6"/>
    <x v="11"/>
  </r>
  <r>
    <s v="501-91000-0130"/>
    <s v="HU1 - CFI - Match Profit Share"/>
    <n v="-110000"/>
    <n v="-110000"/>
    <n v="0"/>
    <s v="501"/>
    <s v="91000"/>
    <s v="0130"/>
    <x v="1"/>
    <x v="6"/>
    <x v="11"/>
  </r>
  <r>
    <s v="502-91000-0130"/>
    <s v="HU2 - CFI - Match Profit Share"/>
    <n v="-110000"/>
    <n v="-110000"/>
    <n v="0"/>
    <s v="502"/>
    <s v="91000"/>
    <s v="0130"/>
    <x v="1"/>
    <x v="6"/>
    <x v="11"/>
  </r>
  <r>
    <s v="503-91000-0130"/>
    <s v="HU3 - CFI - Match Profit Share"/>
    <n v="-110000"/>
    <n v="-120000"/>
    <n v="0"/>
    <s v="503"/>
    <s v="91000"/>
    <s v="0130"/>
    <x v="1"/>
    <x v="6"/>
    <x v="11"/>
  </r>
  <r>
    <s v="504-91000-0130"/>
    <s v="HU4 - CFI - Match Profit Share"/>
    <n v="-110000"/>
    <n v="-115000"/>
    <n v="0"/>
    <s v="504"/>
    <s v="91000"/>
    <s v="0130"/>
    <x v="1"/>
    <x v="6"/>
    <x v="11"/>
  </r>
  <r>
    <s v="505-91000-0130"/>
    <s v="HU5 - CFI - Match Profit Share"/>
    <n v="0"/>
    <n v="-130000"/>
    <n v="0"/>
    <s v="505"/>
    <s v="91000"/>
    <s v="0130"/>
    <x v="1"/>
    <x v="6"/>
    <x v="11"/>
  </r>
  <r>
    <s v="211-52000-0131"/>
    <s v="TT1 - MAR - Match Contribution"/>
    <n v="0"/>
    <n v="-4000"/>
    <n v="0"/>
    <s v="211"/>
    <s v="52000"/>
    <s v="0131"/>
    <x v="1"/>
    <x v="6"/>
    <x v="11"/>
  </r>
  <r>
    <s v="212-52000-0131"/>
    <s v="TT2 - MAR - Match Contribution"/>
    <n v="0"/>
    <n v="-4000"/>
    <n v="0"/>
    <s v="212"/>
    <s v="52000"/>
    <s v="0131"/>
    <x v="1"/>
    <x v="6"/>
    <x v="11"/>
  </r>
  <r>
    <s v="213-52000-0131"/>
    <s v="TT3 - MAR - Match Contribution"/>
    <n v="0"/>
    <n v="-4000"/>
    <n v="0"/>
    <s v="213"/>
    <s v="52000"/>
    <s v="0131"/>
    <x v="1"/>
    <x v="6"/>
    <x v="11"/>
  </r>
  <r>
    <s v="214-52000-0131"/>
    <s v="TT4 - MAR - Match Contribution"/>
    <n v="0"/>
    <n v="-4000"/>
    <n v="0"/>
    <s v="214"/>
    <s v="52000"/>
    <s v="0131"/>
    <x v="1"/>
    <x v="6"/>
    <x v="11"/>
  </r>
  <r>
    <s v="000-64000-0131"/>
    <s v="NMA - YCR - Match Contribution"/>
    <n v="0"/>
    <n v="0"/>
    <n v="-4639"/>
    <s v="000"/>
    <s v="64000"/>
    <s v="0131"/>
    <x v="1"/>
    <x v="6"/>
    <x v="11"/>
  </r>
  <r>
    <s v="501-91000-0131"/>
    <s v="HU1 - CFI - Match Contribution"/>
    <n v="-217000"/>
    <n v="-217064"/>
    <n v="-129958"/>
    <s v="501"/>
    <s v="91000"/>
    <s v="0131"/>
    <x v="1"/>
    <x v="6"/>
    <x v="11"/>
  </r>
  <r>
    <s v="502-91000-0131"/>
    <s v="HU2 - CFI - Match Contribution"/>
    <n v="-207000"/>
    <n v="-207000"/>
    <n v="-129958"/>
    <s v="502"/>
    <s v="91000"/>
    <s v="0131"/>
    <x v="1"/>
    <x v="6"/>
    <x v="11"/>
  </r>
  <r>
    <s v="503-91000-0131"/>
    <s v="HU3 - CFI - Match Contribution"/>
    <n v="-232000"/>
    <n v="-232000"/>
    <n v="-129958"/>
    <s v="503"/>
    <s v="91000"/>
    <s v="0131"/>
    <x v="1"/>
    <x v="6"/>
    <x v="11"/>
  </r>
  <r>
    <s v="504-91000-0131"/>
    <s v="HU4 - CFI - Match Contribution"/>
    <n v="-207000"/>
    <n v="-207000"/>
    <n v="-129958"/>
    <s v="504"/>
    <s v="91000"/>
    <s v="0131"/>
    <x v="1"/>
    <x v="6"/>
    <x v="11"/>
  </r>
  <r>
    <s v="505-91000-0131"/>
    <s v="HU5 - CFI - Match Contribution"/>
    <n v="0"/>
    <n v="-246000"/>
    <n v="0"/>
    <s v="505"/>
    <s v="91000"/>
    <s v="0131"/>
    <x v="1"/>
    <x v="6"/>
    <x v="11"/>
  </r>
  <r>
    <s v="000-62000-0306"/>
    <s v="NMA - UNI - Sponsorship Income"/>
    <n v="0"/>
    <n v="0"/>
    <n v="-26560"/>
    <s v="000"/>
    <s v="62000"/>
    <s v="0306"/>
    <x v="1"/>
    <x v="7"/>
    <x v="12"/>
  </r>
  <r>
    <s v="000-80000-0306"/>
    <s v="NMA - HER - Sponsorship Income"/>
    <n v="-50500"/>
    <n v="-50002"/>
    <n v="0"/>
    <s v="000"/>
    <s v="80000"/>
    <s v="0306"/>
    <x v="1"/>
    <x v="7"/>
    <x v="12"/>
  </r>
  <r>
    <s v="000-54000-0309"/>
    <s v="NMA - SPO - PCA Ticket Commissions"/>
    <n v="-10208"/>
    <n v="-7667"/>
    <n v="0"/>
    <s v="000"/>
    <s v="54000"/>
    <s v="0309"/>
    <x v="1"/>
    <x v="7"/>
    <x v="12"/>
  </r>
  <r>
    <s v="000-80000-0311"/>
    <s v="NMA - HER - Broadcast, Rights &amp;Licencing Income"/>
    <n v="-750"/>
    <n v="-432"/>
    <n v="-711"/>
    <s v="000"/>
    <s v="80000"/>
    <s v="0311"/>
    <x v="1"/>
    <x v="7"/>
    <x v="12"/>
  </r>
  <r>
    <s v="000-54000-0312"/>
    <s v="NMA - SPO - Contra Deals Income"/>
    <n v="-30000"/>
    <n v="-15000"/>
    <n v="0"/>
    <s v="000"/>
    <s v="54000"/>
    <s v="0312"/>
    <x v="1"/>
    <x v="7"/>
    <x v="12"/>
  </r>
  <r>
    <s v="000-52000-0313"/>
    <s v="NMA - MAR - Digital Income"/>
    <n v="-70000"/>
    <n v="-64451"/>
    <n v="-18106"/>
    <s v="000"/>
    <s v="52000"/>
    <s v="0313"/>
    <x v="1"/>
    <x v="7"/>
    <x v="12"/>
  </r>
  <r>
    <s v="000-55000-0342"/>
    <s v="NMA - FTW - Indigo Tile Income"/>
    <n v="-60979"/>
    <n v="-59913"/>
    <n v="0"/>
    <s v="000"/>
    <s v="55000"/>
    <s v="0342"/>
    <x v="1"/>
    <x v="7"/>
    <x v="12"/>
  </r>
  <r>
    <s v="000-55000-0343"/>
    <s v="NMA - FTW - Replica Tile Income"/>
    <n v="-11339"/>
    <n v="-75158"/>
    <n v="0"/>
    <s v="000"/>
    <s v="55000"/>
    <s v="0343"/>
    <x v="1"/>
    <x v="7"/>
    <x v="12"/>
  </r>
  <r>
    <s v="000-25000-0380"/>
    <s v="NMA - SOC - Golf Days Income"/>
    <n v="-72000"/>
    <n v="-55250"/>
    <n v="-12523"/>
    <s v="000"/>
    <s v="25000"/>
    <s v="0380"/>
    <x v="1"/>
    <x v="7"/>
    <x v="12"/>
  </r>
  <r>
    <s v="000-25000-0381"/>
    <s v="NMA - SOC - Golf Matches Income"/>
    <n v="-10000"/>
    <n v="-1500"/>
    <n v="0"/>
    <s v="000"/>
    <s v="25000"/>
    <s v="0381"/>
    <x v="1"/>
    <x v="7"/>
    <x v="12"/>
  </r>
  <r>
    <s v="000-25000-0382"/>
    <s v="NMA - SOC - Golf Finals Day Income"/>
    <n v="-6500"/>
    <n v="-6500"/>
    <n v="0"/>
    <s v="000"/>
    <s v="25000"/>
    <s v="0382"/>
    <x v="1"/>
    <x v="7"/>
    <x v="12"/>
  </r>
  <r>
    <s v="000-25000-0383"/>
    <s v="NMA - SOC - Golf Tours Income"/>
    <n v="-100000"/>
    <n v="-60500"/>
    <n v="-20349"/>
    <s v="000"/>
    <s v="25000"/>
    <s v="0383"/>
    <x v="1"/>
    <x v="7"/>
    <x v="12"/>
  </r>
  <r>
    <s v="000-25000-0384"/>
    <s v="NMA - SOC - Golf Dinner Income"/>
    <n v="-22000"/>
    <n v="-10000"/>
    <n v="94"/>
    <s v="000"/>
    <s v="25000"/>
    <s v="0384"/>
    <x v="1"/>
    <x v="7"/>
    <x v="12"/>
  </r>
  <r>
    <s v="000-25000-0385"/>
    <s v="NMA - SOC - Bridge Income"/>
    <n v="-17600"/>
    <n v="-9713"/>
    <n v="-5410"/>
    <s v="000"/>
    <s v="25000"/>
    <s v="0385"/>
    <x v="1"/>
    <x v="7"/>
    <x v="12"/>
  </r>
  <r>
    <s v="000-24000-0386"/>
    <s v="NMA - CFA - Official Members Tour Income"/>
    <n v="0"/>
    <n v="0"/>
    <n v="-644"/>
    <s v="000"/>
    <s v="24000"/>
    <s v="0386"/>
    <x v="1"/>
    <x v="7"/>
    <x v="12"/>
  </r>
  <r>
    <s v="000-25000-0387"/>
    <s v="NMA - SOC - Chess Income"/>
    <n v="-1375"/>
    <n v="-200"/>
    <n v="-81"/>
    <s v="000"/>
    <s v="25000"/>
    <s v="0387"/>
    <x v="1"/>
    <x v="7"/>
    <x v="12"/>
  </r>
  <r>
    <s v="000-25000-0388"/>
    <s v="NMA - SOC - Backgammon Income"/>
    <n v="-1300"/>
    <n v="-312"/>
    <n v="-230"/>
    <s v="000"/>
    <s v="25000"/>
    <s v="0388"/>
    <x v="1"/>
    <x v="7"/>
    <x v="12"/>
  </r>
  <r>
    <s v="000-91000-0450"/>
    <s v="NMA - CFI - Rent ECB Offices"/>
    <n v="-320000"/>
    <n v="-321445"/>
    <n v="-402120"/>
    <s v="000"/>
    <s v="91000"/>
    <s v="0450"/>
    <x v="1"/>
    <x v="7"/>
    <x v="12"/>
  </r>
  <r>
    <s v="000-64000-0453"/>
    <s v="NMA - YCR - Rent Staff Housing"/>
    <n v="0"/>
    <n v="0"/>
    <n v="288"/>
    <s v="000"/>
    <s v="64000"/>
    <s v="0453"/>
    <x v="1"/>
    <x v="7"/>
    <x v="12"/>
  </r>
  <r>
    <s v="000-91000-0453"/>
    <s v="NMA - CFI - Rent Staff Housing"/>
    <n v="-22000"/>
    <n v="-22389"/>
    <n v="-17439"/>
    <s v="000"/>
    <s v="91000"/>
    <s v="0453"/>
    <x v="1"/>
    <x v="7"/>
    <x v="12"/>
  </r>
  <r>
    <s v="000-91000-0460"/>
    <s v="NMA - CFI - Rent Phone Masts &amp; Wayleave"/>
    <n v="-8937"/>
    <n v="-8936"/>
    <n v="-8937"/>
    <s v="000"/>
    <s v="91000"/>
    <s v="0460"/>
    <x v="1"/>
    <x v="7"/>
    <x v="12"/>
  </r>
  <r>
    <s v="000-80000-0461"/>
    <s v="NMA - HER - Film Location Income"/>
    <n v="-5000"/>
    <n v="0"/>
    <n v="-2333"/>
    <s v="000"/>
    <s v="80000"/>
    <s v="0461"/>
    <x v="1"/>
    <x v="7"/>
    <x v="12"/>
  </r>
  <r>
    <s v="000-91000-0480"/>
    <s v="NMA - CFI - Debenture Premium"/>
    <n v="-160000"/>
    <n v="-153720"/>
    <n v="0"/>
    <s v="000"/>
    <s v="91000"/>
    <s v="0480"/>
    <x v="1"/>
    <x v="7"/>
    <x v="12"/>
  </r>
  <r>
    <s v="000-67000-0490"/>
    <s v="NMA - COM - Donations &amp; Legacies Income"/>
    <n v="-10000"/>
    <n v="-8750"/>
    <n v="-3085"/>
    <s v="000"/>
    <s v="67000"/>
    <s v="0490"/>
    <x v="1"/>
    <x v="7"/>
    <x v="12"/>
  </r>
  <r>
    <s v="000-91000-0493"/>
    <s v="NMA - CFI - Grant Income"/>
    <n v="-71940"/>
    <n v="-71940"/>
    <n v="-1171942"/>
    <s v="000"/>
    <s v="91000"/>
    <s v="0493"/>
    <x v="1"/>
    <x v="7"/>
    <x v="12"/>
  </r>
  <r>
    <s v="000-91000-0494"/>
    <s v="NMA - CFI - FT &amp; FTC Staff CJRS Rebate"/>
    <n v="0"/>
    <n v="-402391"/>
    <n v="-2024746"/>
    <s v="000"/>
    <s v="91000"/>
    <s v="0494"/>
    <x v="1"/>
    <x v="7"/>
    <x v="12"/>
  </r>
  <r>
    <s v="000-91000-0495"/>
    <s v="NMA - CFI - Casual Staff CJRS Rebate"/>
    <n v="0"/>
    <n v="-229832"/>
    <n v="-1110452"/>
    <s v="000"/>
    <s v="91000"/>
    <s v="0495"/>
    <x v="1"/>
    <x v="7"/>
    <x v="12"/>
  </r>
  <r>
    <s v="000-47000-0200"/>
    <s v="NMA - PDR - Food Sales"/>
    <n v="-209864"/>
    <n v="-42521"/>
    <n v="-37240"/>
    <s v="000"/>
    <s v="47000"/>
    <s v="0200"/>
    <x v="1"/>
    <x v="8"/>
    <x v="13"/>
  </r>
  <r>
    <s v="000-47000-0210"/>
    <s v="NMA - PDR - Drink Sales"/>
    <n v="-41230"/>
    <n v="-5630"/>
    <n v="-9316"/>
    <s v="000"/>
    <s v="47000"/>
    <s v="0210"/>
    <x v="1"/>
    <x v="8"/>
    <x v="13"/>
  </r>
  <r>
    <s v="000-47000-0230"/>
    <s v="NMA - PDR - Room Hire"/>
    <n v="-26000"/>
    <n v="-4500"/>
    <n v="-6000"/>
    <s v="000"/>
    <s v="47000"/>
    <s v="0230"/>
    <x v="1"/>
    <x v="8"/>
    <x v="13"/>
  </r>
  <r>
    <s v="000-47000-0290"/>
    <s v="NMA - PDR - Catering Discounts"/>
    <n v="15480"/>
    <n v="1200"/>
    <n v="4574"/>
    <s v="000"/>
    <s v="47000"/>
    <s v="0290"/>
    <x v="1"/>
    <x v="8"/>
    <x v="13"/>
  </r>
  <r>
    <s v="111-50000-0240"/>
    <s v="TM1 - SHO - Concessionaires Income"/>
    <n v="-2083"/>
    <n v="0"/>
    <n v="0"/>
    <s v="111"/>
    <s v="50000"/>
    <s v="0240"/>
    <x v="1"/>
    <x v="9"/>
    <x v="14"/>
  </r>
  <r>
    <s v="000-50000-0240"/>
    <s v="NMA - SHO - Concessionaires Income"/>
    <n v="0"/>
    <n v="0"/>
    <n v="-2333"/>
    <s v="000"/>
    <s v="50000"/>
    <s v="0240"/>
    <x v="1"/>
    <x v="9"/>
    <x v="14"/>
  </r>
  <r>
    <s v="112-50000-0240"/>
    <s v="TM2 - SHO - Concessionaires Income"/>
    <n v="-2083"/>
    <n v="-2500"/>
    <n v="0"/>
    <s v="112"/>
    <s v="50000"/>
    <s v="0240"/>
    <x v="1"/>
    <x v="9"/>
    <x v="14"/>
  </r>
  <r>
    <s v="000-25000-0330"/>
    <s v="NMA - SOC - Retail Shop &amp; Onsite Sales"/>
    <n v="-300"/>
    <n v="-250"/>
    <n v="-98"/>
    <s v="000"/>
    <s v="25000"/>
    <s v="0330"/>
    <x v="1"/>
    <x v="9"/>
    <x v="14"/>
  </r>
  <r>
    <s v="000-50000-0330"/>
    <s v="NMA - SHO - Retail Shop &amp; Onsite Sales"/>
    <n v="-331646"/>
    <n v="-50459"/>
    <n v="-44509"/>
    <s v="000"/>
    <s v="50000"/>
    <s v="0330"/>
    <x v="1"/>
    <x v="9"/>
    <x v="14"/>
  </r>
  <r>
    <s v="111-50000-0330"/>
    <s v="TM1 - SHO - Retail Shop &amp; Onsite Sales"/>
    <n v="-252000"/>
    <n v="-91595"/>
    <n v="0"/>
    <s v="111"/>
    <s v="50000"/>
    <s v="0330"/>
    <x v="1"/>
    <x v="9"/>
    <x v="14"/>
  </r>
  <r>
    <s v="112-50000-0330"/>
    <s v="TM2 - SHO - Retail Shop &amp; Onsite Sales"/>
    <n v="-280000"/>
    <n v="-283978"/>
    <n v="0"/>
    <s v="112"/>
    <s v="50000"/>
    <s v="0330"/>
    <x v="1"/>
    <x v="9"/>
    <x v="14"/>
  </r>
  <r>
    <s v="141-50000-0330"/>
    <s v="OD1 - SHO - Retail Shop &amp; Onsite Sales"/>
    <n v="-76000"/>
    <n v="-82671"/>
    <n v="0"/>
    <s v="141"/>
    <s v="50000"/>
    <s v="0330"/>
    <x v="1"/>
    <x v="9"/>
    <x v="14"/>
  </r>
  <r>
    <s v="211-50000-0330"/>
    <s v="TT1 - SHO - Retail Shop &amp; Onsite Sales"/>
    <n v="-18000"/>
    <n v="-6606"/>
    <n v="0"/>
    <s v="211"/>
    <s v="50000"/>
    <s v="0330"/>
    <x v="1"/>
    <x v="9"/>
    <x v="14"/>
  </r>
  <r>
    <s v="212-50000-0330"/>
    <s v="TT2 - SHO - Retail Shop &amp; Onsite Sales"/>
    <n v="-15000"/>
    <n v="-6986"/>
    <n v="0"/>
    <s v="212"/>
    <s v="50000"/>
    <s v="0330"/>
    <x v="1"/>
    <x v="9"/>
    <x v="14"/>
  </r>
  <r>
    <s v="213-50000-0330"/>
    <s v="TT3 - SHO - Retail Shop &amp; Onsite Sales"/>
    <n v="-15000"/>
    <n v="-7687"/>
    <n v="0"/>
    <s v="213"/>
    <s v="50000"/>
    <s v="0330"/>
    <x v="1"/>
    <x v="9"/>
    <x v="14"/>
  </r>
  <r>
    <s v="214-50000-0330"/>
    <s v="TT4 - SHO - Retail Shop &amp; Onsite Sales"/>
    <n v="-15000"/>
    <n v="-9980"/>
    <n v="0"/>
    <s v="214"/>
    <s v="50000"/>
    <s v="0330"/>
    <x v="1"/>
    <x v="9"/>
    <x v="14"/>
  </r>
  <r>
    <s v="215-50000-0330"/>
    <s v="TT5 - SHO - Retail Shop &amp; Onsite Sales"/>
    <n v="-12000"/>
    <n v="0"/>
    <n v="0"/>
    <s v="215"/>
    <s v="50000"/>
    <s v="0330"/>
    <x v="1"/>
    <x v="9"/>
    <x v="14"/>
  </r>
  <r>
    <s v="230-50000-0330"/>
    <s v="MDX - SHO - Retail Shop &amp; Onsite Sales"/>
    <n v="-80492"/>
    <n v="-5027"/>
    <n v="0"/>
    <s v="230"/>
    <s v="50000"/>
    <s v="0330"/>
    <x v="1"/>
    <x v="9"/>
    <x v="14"/>
  </r>
  <r>
    <s v="310-50000-0330"/>
    <s v="OMG - SHO - Retail Shop &amp; Onsite Sales"/>
    <n v="-47050"/>
    <n v="-13462"/>
    <n v="0"/>
    <s v="310"/>
    <s v="50000"/>
    <s v="0330"/>
    <x v="1"/>
    <x v="9"/>
    <x v="14"/>
  </r>
  <r>
    <s v="501-50000-0330"/>
    <s v="HU1 - SHO - Retail Shop &amp; Onsite Sales"/>
    <n v="-25000"/>
    <n v="-53248"/>
    <n v="0"/>
    <s v="501"/>
    <s v="50000"/>
    <s v="0330"/>
    <x v="1"/>
    <x v="9"/>
    <x v="14"/>
  </r>
  <r>
    <s v="502-50000-0330"/>
    <s v="HU2 - SHO - Retail Shop &amp; Onsite Sales"/>
    <n v="-20000"/>
    <n v="-41511"/>
    <n v="0"/>
    <s v="502"/>
    <s v="50000"/>
    <s v="0330"/>
    <x v="1"/>
    <x v="9"/>
    <x v="14"/>
  </r>
  <r>
    <s v="503-50000-0330"/>
    <s v="HU3 - SHO - Retail Shop &amp; Onsite Sales"/>
    <n v="-20000"/>
    <n v="-47725"/>
    <n v="0"/>
    <s v="503"/>
    <s v="50000"/>
    <s v="0330"/>
    <x v="1"/>
    <x v="9"/>
    <x v="14"/>
  </r>
  <r>
    <s v="504-50000-0330"/>
    <s v="HU4 - SHO - Retail Shop &amp; Onsite Sales"/>
    <n v="-15000"/>
    <n v="-33583"/>
    <n v="0"/>
    <s v="504"/>
    <s v="50000"/>
    <s v="0330"/>
    <x v="1"/>
    <x v="9"/>
    <x v="14"/>
  </r>
  <r>
    <s v="505-50000-0330"/>
    <s v="HU5 - SHO - Retail Shop &amp; Onsite Sales"/>
    <n v="0"/>
    <n v="-27018"/>
    <n v="0"/>
    <s v="505"/>
    <s v="50000"/>
    <s v="0330"/>
    <x v="1"/>
    <x v="9"/>
    <x v="14"/>
  </r>
  <r>
    <s v="000-61000-0330"/>
    <s v="NMA - DEV - Retail Shop &amp; Onsite Sales"/>
    <n v="-3500"/>
    <n v="-2366"/>
    <n v="-4778"/>
    <s v="000"/>
    <s v="61000"/>
    <s v="0330"/>
    <x v="1"/>
    <x v="9"/>
    <x v="14"/>
  </r>
  <r>
    <s v="000-68000-0330"/>
    <s v="NMA - TSQ - Retail Shop &amp; Onsite Sales"/>
    <n v="-10000"/>
    <n v="-3500"/>
    <n v="-1007"/>
    <s v="000"/>
    <s v="68000"/>
    <s v="0330"/>
    <x v="1"/>
    <x v="9"/>
    <x v="14"/>
  </r>
  <r>
    <s v="000-80000-0330"/>
    <s v="NMA - HER - Retail Shop &amp; Onsite Sales"/>
    <n v="-2750"/>
    <n v="-833"/>
    <n v="-301"/>
    <s v="000"/>
    <s v="80000"/>
    <s v="0330"/>
    <x v="1"/>
    <x v="9"/>
    <x v="14"/>
  </r>
  <r>
    <s v="000-50000-0332"/>
    <s v="NMA - SHO - Retail Online Sales"/>
    <n v="-185000"/>
    <n v="-286444"/>
    <n v="-137204"/>
    <s v="000"/>
    <s v="50000"/>
    <s v="0332"/>
    <x v="1"/>
    <x v="9"/>
    <x v="14"/>
  </r>
  <r>
    <s v="000-50000-0334"/>
    <s v="NMA - SHO - Retail Discounts"/>
    <n v="0"/>
    <n v="0"/>
    <n v="30"/>
    <s v="000"/>
    <s v="50000"/>
    <s v="0334"/>
    <x v="1"/>
    <x v="9"/>
    <x v="14"/>
  </r>
  <r>
    <s v="000-50000-0337"/>
    <s v="NMA - SHO - Retail Postage Income"/>
    <n v="-34000"/>
    <n v="-42174"/>
    <n v="-18721"/>
    <s v="000"/>
    <s v="50000"/>
    <s v="0337"/>
    <x v="1"/>
    <x v="9"/>
    <x v="14"/>
  </r>
  <r>
    <s v="000-21000-0001"/>
    <s v="NMA - MEM - Subs FM Inner Town"/>
    <n v="-2869260"/>
    <n v="-2895723"/>
    <n v="-3433459"/>
    <s v="000"/>
    <s v="21000"/>
    <s v="0001"/>
    <x v="1"/>
    <x v="14"/>
    <x v="19"/>
  </r>
  <r>
    <s v="000-21000-0002"/>
    <s v="NMA - MEM - Subs FM Outer Town"/>
    <n v="-921500"/>
    <n v="-888663"/>
    <n v="-1009567"/>
    <s v="000"/>
    <s v="21000"/>
    <s v="0002"/>
    <x v="1"/>
    <x v="14"/>
    <x v="19"/>
  </r>
  <r>
    <s v="000-21000-0003"/>
    <s v="NMA - MEM - Subs FM Country"/>
    <n v="-715375"/>
    <n v="-731035"/>
    <n v="-839721"/>
    <s v="000"/>
    <s v="21000"/>
    <s v="0003"/>
    <x v="1"/>
    <x v="14"/>
    <x v="19"/>
  </r>
  <r>
    <s v="000-21000-0004"/>
    <s v="NMA - MEM - Subs FM Over 75"/>
    <n v="-412250"/>
    <n v="-406592"/>
    <n v="-414334"/>
    <s v="000"/>
    <s v="21000"/>
    <s v="0004"/>
    <x v="1"/>
    <x v="14"/>
    <x v="19"/>
  </r>
  <r>
    <s v="000-21000-0005"/>
    <s v="NMA - MEM - Subs FM Under 30"/>
    <n v="-97000"/>
    <n v="-92150"/>
    <n v="-109993"/>
    <s v="000"/>
    <s v="21000"/>
    <s v="0005"/>
    <x v="1"/>
    <x v="14"/>
    <x v="19"/>
  </r>
  <r>
    <s v="000-21000-0006"/>
    <s v="NMA - MEM - Subs FM Schoolmaster"/>
    <n v="-123675"/>
    <n v="-126505"/>
    <n v="-130590"/>
    <s v="000"/>
    <s v="21000"/>
    <s v="0006"/>
    <x v="1"/>
    <x v="14"/>
    <x v="19"/>
  </r>
  <r>
    <s v="000-21000-0007"/>
    <s v="NMA - MEM - Subs FM Abroad List"/>
    <n v="-88217"/>
    <n v="-90515"/>
    <n v="-103971"/>
    <s v="000"/>
    <s v="21000"/>
    <s v="0007"/>
    <x v="1"/>
    <x v="14"/>
    <x v="19"/>
  </r>
  <r>
    <s v="000-21000-0008"/>
    <s v="NMA - MEM - Subs FM Senior"/>
    <n v="-16946"/>
    <n v="-16944"/>
    <n v="-16977"/>
    <s v="000"/>
    <s v="21000"/>
    <s v="0008"/>
    <x v="1"/>
    <x v="14"/>
    <x v="19"/>
  </r>
  <r>
    <s v="000-21000-0009"/>
    <s v="NMA - MEM - Subs FM Out Match"/>
    <n v="-6923"/>
    <n v="-6979"/>
    <n v="-7649"/>
    <s v="000"/>
    <s v="21000"/>
    <s v="0009"/>
    <x v="1"/>
    <x v="14"/>
    <x v="19"/>
  </r>
  <r>
    <s v="000-21000-0020"/>
    <s v="NMA - MEM - Subs AM Inner Town"/>
    <n v="-831583"/>
    <n v="-828895"/>
    <n v="-807412"/>
    <s v="000"/>
    <s v="21000"/>
    <s v="0020"/>
    <x v="1"/>
    <x v="14"/>
    <x v="19"/>
  </r>
  <r>
    <s v="000-21000-0021"/>
    <s v="NMA - MEM - Subs AM Outer Town"/>
    <n v="-188180"/>
    <n v="-176993"/>
    <n v="-170311"/>
    <s v="000"/>
    <s v="21000"/>
    <s v="0021"/>
    <x v="1"/>
    <x v="14"/>
    <x v="19"/>
  </r>
  <r>
    <s v="000-21000-0022"/>
    <s v="NMA - MEM - Subs AM Country"/>
    <n v="-124160"/>
    <n v="-92856"/>
    <n v="-101073"/>
    <s v="000"/>
    <s v="21000"/>
    <s v="0022"/>
    <x v="1"/>
    <x v="14"/>
    <x v="19"/>
  </r>
  <r>
    <s v="000-21000-0023"/>
    <s v="NMA - MEM - Subs AM Under 30"/>
    <n v="-148733"/>
    <n v="-177996"/>
    <n v="-104590"/>
    <s v="000"/>
    <s v="21000"/>
    <s v="0023"/>
    <x v="1"/>
    <x v="14"/>
    <x v="19"/>
  </r>
  <r>
    <s v="000-21000-0024"/>
    <s v="NMA - MEM - Subs AM Schoolmaster"/>
    <n v="-12772"/>
    <n v="-11444"/>
    <n v="-51976"/>
    <s v="000"/>
    <s v="21000"/>
    <s v="0024"/>
    <x v="1"/>
    <x v="14"/>
    <x v="19"/>
  </r>
  <r>
    <s v="000-21000-0025"/>
    <s v="NMA - MEM - Subs AM Abroad List"/>
    <n v="-20930"/>
    <n v="-21441"/>
    <n v="-20248"/>
    <s v="000"/>
    <s v="21000"/>
    <s v="0025"/>
    <x v="1"/>
    <x v="14"/>
    <x v="19"/>
  </r>
  <r>
    <s v="000-21000-0030"/>
    <s v="NMA - MEM - Subs LM 1996 Scheme"/>
    <n v="-91665"/>
    <n v="-93120"/>
    <n v="-93605"/>
    <s v="000"/>
    <s v="21000"/>
    <s v="0030"/>
    <x v="1"/>
    <x v="14"/>
    <x v="19"/>
  </r>
  <r>
    <s v="000-21000-0031"/>
    <s v="NMA - MEM - Subs LM 2020 Scheme"/>
    <n v="-942809"/>
    <n v="-943779"/>
    <n v="0"/>
    <s v="000"/>
    <s v="21000"/>
    <s v="0031"/>
    <x v="1"/>
    <x v="14"/>
    <x v="19"/>
  </r>
  <r>
    <s v="000-21000-0040"/>
    <s v="NMA - MEM - Entry Fees FM"/>
    <n v="-315013"/>
    <n v="-421000"/>
    <n v="-347255"/>
    <s v="000"/>
    <s v="21000"/>
    <s v="0040"/>
    <x v="1"/>
    <x v="14"/>
    <x v="19"/>
  </r>
  <r>
    <s v="000-21000-0041"/>
    <s v="NMA - MEM - Entry Fees AM"/>
    <n v="-81900"/>
    <n v="-402000"/>
    <n v="-410897"/>
    <s v="000"/>
    <s v="21000"/>
    <s v="0041"/>
    <x v="1"/>
    <x v="14"/>
    <x v="19"/>
  </r>
  <r>
    <s v="000-21000-0042"/>
    <s v="NMA - MEM - Entry Fees PL"/>
    <n v="-38429"/>
    <n v="-21288"/>
    <n v="-42842"/>
    <s v="000"/>
    <s v="21000"/>
    <s v="0042"/>
    <x v="1"/>
    <x v="14"/>
    <x v="19"/>
  </r>
  <r>
    <s v="000-21000-0050"/>
    <s v="NMA - MEM - Subs Surcharges"/>
    <n v="-8000"/>
    <n v="9999"/>
    <n v="35591"/>
    <s v="000"/>
    <s v="21000"/>
    <s v="0050"/>
    <x v="1"/>
    <x v="14"/>
    <x v="19"/>
  </r>
  <r>
    <s v="000-21000-0052"/>
    <s v="NMA - MEM - Subs Prior Years"/>
    <n v="0"/>
    <n v="692"/>
    <n v="2712"/>
    <s v="000"/>
    <s v="21000"/>
    <s v="0052"/>
    <x v="1"/>
    <x v="14"/>
    <x v="19"/>
  </r>
  <r>
    <s v="000-21000-0060"/>
    <s v="NMA - MEM - Subs VAT Reclaim"/>
    <n v="-350000"/>
    <n v="-344479"/>
    <n v="-356994"/>
    <s v="000"/>
    <s v="21000"/>
    <s v="0060"/>
    <x v="1"/>
    <x v="14"/>
    <x v="19"/>
  </r>
  <r>
    <s v="000-68000-0370"/>
    <s v="NMA - TSQ - Tennis Courts Fees"/>
    <n v="-100000"/>
    <n v="-39284"/>
    <n v="-37311"/>
    <s v="000"/>
    <s v="68000"/>
    <s v="0370"/>
    <x v="1"/>
    <x v="10"/>
    <x v="15"/>
  </r>
  <r>
    <s v="000-68000-0371"/>
    <s v="NMA - TSQ - Squash Courts Fees"/>
    <n v="-15000"/>
    <n v="-4950"/>
    <n v="-2221"/>
    <s v="000"/>
    <s v="68000"/>
    <s v="0371"/>
    <x v="1"/>
    <x v="10"/>
    <x v="15"/>
  </r>
  <r>
    <s v="000-68000-0372"/>
    <s v="NMA - TSQ - Tennis Marking Fees"/>
    <n v="-10000"/>
    <n v="-1572"/>
    <n v="-1399"/>
    <s v="000"/>
    <s v="68000"/>
    <s v="0372"/>
    <x v="1"/>
    <x v="10"/>
    <x v="15"/>
  </r>
  <r>
    <s v="000-68000-0373"/>
    <s v="NMA - TSQ - Tennis Coaching Sales"/>
    <n v="-5000"/>
    <n v="-1250"/>
    <n v="-413"/>
    <s v="000"/>
    <s v="68000"/>
    <s v="0373"/>
    <x v="1"/>
    <x v="10"/>
    <x v="15"/>
  </r>
  <r>
    <s v="000-68000-0374"/>
    <s v="NMA - TSQ - Lockers Sales"/>
    <n v="-3100"/>
    <n v="-2250"/>
    <n v="-2917"/>
    <s v="000"/>
    <s v="68000"/>
    <s v="0374"/>
    <x v="1"/>
    <x v="10"/>
    <x v="15"/>
  </r>
  <r>
    <s v="000-68000-0375"/>
    <s v="NMA - TSQ - Racket Repairs Sales"/>
    <n v="-2500"/>
    <n v="-667"/>
    <n v="-397"/>
    <s v="000"/>
    <s v="68000"/>
    <s v="0375"/>
    <x v="1"/>
    <x v="10"/>
    <x v="15"/>
  </r>
  <r>
    <s v="000-68000-0376"/>
    <s v="NMA - TSQ - Competition Entry Fees"/>
    <n v="-4659"/>
    <n v="-1080"/>
    <n v="-3550"/>
    <s v="000"/>
    <s v="68000"/>
    <s v="0376"/>
    <x v="1"/>
    <x v="10"/>
    <x v="15"/>
  </r>
  <r>
    <s v="000-68000-0378"/>
    <s v="NMA - TSQ - Club Weekend Income"/>
    <n v="-5800"/>
    <n v="0"/>
    <n v="-5904"/>
    <s v="000"/>
    <s v="68000"/>
    <s v="0378"/>
    <x v="1"/>
    <x v="10"/>
    <x v="15"/>
  </r>
  <r>
    <s v="000-68000-0379"/>
    <s v="NMA - TSQ - University Match Income"/>
    <n v="-7000"/>
    <n v="-6000"/>
    <n v="-6022"/>
    <s v="000"/>
    <s v="68000"/>
    <s v="0379"/>
    <x v="1"/>
    <x v="10"/>
    <x v="15"/>
  </r>
  <r>
    <s v="000-51000-0400"/>
    <s v="NMA - TOU - Tours Cash on Day"/>
    <n v="0"/>
    <n v="0"/>
    <n v="-27709"/>
    <s v="000"/>
    <s v="51000"/>
    <s v="0400"/>
    <x v="1"/>
    <x v="11"/>
    <x v="16"/>
  </r>
  <r>
    <s v="000-51000-0401"/>
    <s v="NMA - TOU - Tours Online Bookings"/>
    <n v="-315691"/>
    <n v="-54635"/>
    <n v="-40855"/>
    <s v="000"/>
    <s v="51000"/>
    <s v="0401"/>
    <x v="1"/>
    <x v="11"/>
    <x v="16"/>
  </r>
  <r>
    <s v="000-51000-0402"/>
    <s v="NMA - TOU - Tours External"/>
    <n v="-26792"/>
    <n v="0"/>
    <n v="-16474"/>
    <s v="000"/>
    <s v="51000"/>
    <s v="0402"/>
    <x v="1"/>
    <x v="11"/>
    <x v="16"/>
  </r>
  <r>
    <s v="000-51000-0403"/>
    <s v="NMA - TOU - Tours Internal Tours"/>
    <n v="-7972"/>
    <n v="0"/>
    <n v="-837"/>
    <s v="000"/>
    <s v="51000"/>
    <s v="0403"/>
    <x v="1"/>
    <x v="11"/>
    <x v="16"/>
  </r>
  <r>
    <s v="000-51000-0404"/>
    <s v="NMA - TOU - PDR Tours"/>
    <n v="-34425"/>
    <n v="-4410"/>
    <n v="-6130"/>
    <s v="000"/>
    <s v="51000"/>
    <s v="0404"/>
    <x v="1"/>
    <x v="11"/>
    <x v="16"/>
  </r>
  <r>
    <s v="000-51000-0405"/>
    <s v="NMA - TOU - Experience Tours"/>
    <n v="-61450"/>
    <n v="-20460"/>
    <n v="-5538"/>
    <s v="000"/>
    <s v="51000"/>
    <s v="0405"/>
    <x v="1"/>
    <x v="1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B70AE-1EAD-4BE4-A3F0-2A0C2C6A55E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65" firstHeaderRow="0" firstDataRow="1" firstDataCol="1"/>
  <pivotFields count="11">
    <pivotField showAll="0"/>
    <pivotField showAll="0"/>
    <pivotField dataField="1" numFmtId="38" showAll="0"/>
    <pivotField dataField="1" numFmtId="38" showAll="0"/>
    <pivotField numFmtId="38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6">
        <item x="14"/>
        <item x="6"/>
        <item x="1"/>
        <item x="9"/>
        <item x="4"/>
        <item x="13"/>
        <item x="10"/>
        <item x="8"/>
        <item x="11"/>
        <item x="3"/>
        <item x="12"/>
        <item x="7"/>
        <item x="0"/>
        <item x="2"/>
        <item x="5"/>
        <item t="default"/>
      </items>
    </pivotField>
    <pivotField axis="axisRow" showAll="0">
      <items count="21">
        <item x="3"/>
        <item x="4"/>
        <item x="11"/>
        <item x="0"/>
        <item x="18"/>
        <item x="10"/>
        <item x="9"/>
        <item x="5"/>
        <item x="1"/>
        <item x="17"/>
        <item x="6"/>
        <item x="2"/>
        <item x="7"/>
        <item x="8"/>
        <item x="12"/>
        <item x="13"/>
        <item x="14"/>
        <item x="19"/>
        <item x="15"/>
        <item x="16"/>
        <item t="default"/>
      </items>
    </pivotField>
  </pivotFields>
  <rowFields count="3">
    <field x="8"/>
    <field x="9"/>
    <field x="10"/>
  </rowFields>
  <rowItems count="60">
    <i>
      <x/>
    </i>
    <i r="1">
      <x/>
    </i>
    <i r="2">
      <x v="17"/>
    </i>
    <i r="1">
      <x v="1"/>
    </i>
    <i r="2">
      <x v="2"/>
    </i>
    <i r="2">
      <x v="4"/>
    </i>
    <i r="2">
      <x v="5"/>
    </i>
    <i r="2">
      <x v="6"/>
    </i>
    <i r="1">
      <x v="3"/>
    </i>
    <i r="2">
      <x v="16"/>
    </i>
    <i r="1">
      <x v="4"/>
    </i>
    <i r="2">
      <x v="12"/>
    </i>
    <i r="1">
      <x v="5"/>
    </i>
    <i r="2">
      <x v="9"/>
    </i>
    <i r="1">
      <x v="6"/>
    </i>
    <i r="2">
      <x v="18"/>
    </i>
    <i r="1">
      <x v="7"/>
    </i>
    <i r="2">
      <x v="15"/>
    </i>
    <i r="1">
      <x v="8"/>
    </i>
    <i r="2">
      <x v="19"/>
    </i>
    <i r="1">
      <x v="9"/>
    </i>
    <i r="2">
      <x v="10"/>
    </i>
    <i r="1">
      <x v="10"/>
    </i>
    <i r="2">
      <x/>
    </i>
    <i r="2">
      <x v="1"/>
    </i>
    <i r="2">
      <x v="8"/>
    </i>
    <i r="2">
      <x v="11"/>
    </i>
    <i r="1">
      <x v="11"/>
    </i>
    <i r="2">
      <x v="14"/>
    </i>
    <i>
      <x v="1"/>
    </i>
    <i r="1">
      <x v="1"/>
    </i>
    <i r="2">
      <x v="2"/>
    </i>
    <i r="2">
      <x v="5"/>
    </i>
    <i r="2">
      <x v="6"/>
    </i>
    <i r="1">
      <x v="2"/>
    </i>
    <i r="2">
      <x/>
    </i>
    <i r="2">
      <x v="1"/>
    </i>
    <i r="2">
      <x v="8"/>
    </i>
    <i r="2">
      <x v="11"/>
    </i>
    <i r="1">
      <x v="3"/>
    </i>
    <i r="2">
      <x v="16"/>
    </i>
    <i r="1">
      <x v="4"/>
    </i>
    <i r="2">
      <x v="12"/>
    </i>
    <i r="1">
      <x v="6"/>
    </i>
    <i r="2">
      <x v="18"/>
    </i>
    <i r="1">
      <x v="7"/>
    </i>
    <i r="2">
      <x v="15"/>
    </i>
    <i r="1">
      <x v="8"/>
    </i>
    <i r="2">
      <x v="19"/>
    </i>
    <i r="1">
      <x v="9"/>
    </i>
    <i r="2">
      <x v="10"/>
    </i>
    <i r="1">
      <x v="11"/>
    </i>
    <i r="2">
      <x v="14"/>
    </i>
    <i r="1">
      <x v="12"/>
    </i>
    <i r="2">
      <x v="3"/>
    </i>
    <i r="1">
      <x v="13"/>
    </i>
    <i r="2">
      <x v="7"/>
    </i>
    <i r="1">
      <x v="14"/>
    </i>
    <i r="2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2 v1 £ Budget" fld="2" baseField="0" baseItem="0"/>
    <dataField name="Sum of Q3FC £ Dec 2021" fld="3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987DE-F061-4698-B955-8D482426F6B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8" firstHeaderRow="0" firstDataRow="1" firstDataCol="1"/>
  <pivotFields count="12">
    <pivotField showAll="0"/>
    <pivotField showAll="0"/>
    <pivotField dataField="1" numFmtId="38" showAll="0"/>
    <pivotField dataField="1" numFmtId="38" showAll="0"/>
    <pivotField numFmtId="38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2 v1 £ Budget" fld="2" baseField="0" baseItem="0"/>
    <dataField name="Sum of Q3FC £ Dec 2021" fld="3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E030A-C529-47B8-B6ED-080A2A5FC6CD}" name="Table1" displayName="Table1" ref="A1:L35" totalsRowShown="0">
  <autoFilter ref="A1:L35" xr:uid="{630A05DD-65D8-42DA-9D79-AEF389B1B1FD}"/>
  <tableColumns count="12">
    <tableColumn id="1" xr3:uid="{4B3CFB4F-A8AA-4576-A0B7-96856BEC2027}" name="Code"/>
    <tableColumn id="2" xr3:uid="{835C8131-47C4-423D-9FE2-50A1B5AB8A96}" name="Desc"/>
    <tableColumn id="3" xr3:uid="{AD9C617E-62DD-419C-BEAC-CFEE393DE9D3}" name="2022 v1 £ Budget"/>
    <tableColumn id="4" xr3:uid="{54162234-68E9-474C-B6EB-BAA3E7DB8B76}" name="Q3FC £ Dec 2021"/>
    <tableColumn id="5" xr3:uid="{498C7680-8829-42E9-AAC7-717D1B713AE3}" name="ACT £ Dec 2020"/>
    <tableColumn id="6" xr3:uid="{A6D68BE6-B439-47A8-8EBF-5387D42AD189}" name="Part 1"/>
    <tableColumn id="7" xr3:uid="{FC1C69EC-E939-4C59-880E-26791219F1ED}" name="Part 2"/>
    <tableColumn id="8" xr3:uid="{4F722BD5-8EE3-48C7-BFA4-C7952A14B2EE}" name="Part 3"/>
    <tableColumn id="9" xr3:uid="{5156243A-1CC2-4D91-A48F-ED29311DB7A2}" name="Insurance 1"/>
    <tableColumn id="10" xr3:uid="{123B6D8F-0450-498B-B577-D5D86F3160A4}" name="Insurance 2"/>
    <tableColumn id="11" xr3:uid="{0C3DD076-B596-4F5A-9087-E9E0EAA3724A}" name="Insurance 3"/>
    <tableColumn id="12" xr3:uid="{ED622118-EC79-475A-8526-DF5457FB61E8}" name="Payroll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E00A-722B-4D21-93E8-9065054512F4}">
  <sheetPr>
    <pageSetUpPr fitToPage="1"/>
  </sheetPr>
  <dimension ref="A1:D67"/>
  <sheetViews>
    <sheetView tabSelected="1"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defaultRowHeight="11.4" x14ac:dyDescent="0.2"/>
  <cols>
    <col min="1" max="1" width="17.69921875" bestFit="1" customWidth="1"/>
    <col min="2" max="2" width="22.69921875" style="9" bestFit="1" customWidth="1"/>
    <col min="3" max="3" width="22.59765625" style="9" bestFit="1" customWidth="1"/>
    <col min="4" max="4" width="21.09765625" bestFit="1" customWidth="1"/>
  </cols>
  <sheetData>
    <row r="1" spans="1:4" x14ac:dyDescent="0.2">
      <c r="A1" s="20" t="s">
        <v>3541</v>
      </c>
      <c r="B1" s="20"/>
      <c r="C1" s="20"/>
      <c r="D1" s="20"/>
    </row>
    <row r="2" spans="1:4" x14ac:dyDescent="0.2">
      <c r="A2" s="11"/>
      <c r="D2" s="13"/>
    </row>
    <row r="3" spans="1:4" x14ac:dyDescent="0.2">
      <c r="B3" s="10" t="s">
        <v>3914</v>
      </c>
      <c r="C3" s="10" t="s">
        <v>3540</v>
      </c>
      <c r="D3" s="13"/>
    </row>
    <row r="5" spans="1:4" x14ac:dyDescent="0.2">
      <c r="A5" s="6" t="s">
        <v>3537</v>
      </c>
      <c r="B5" s="13" t="s">
        <v>3913</v>
      </c>
      <c r="C5" s="9" t="s">
        <v>3539</v>
      </c>
    </row>
    <row r="6" spans="1:4" x14ac:dyDescent="0.2">
      <c r="A6" s="14" t="s">
        <v>3509</v>
      </c>
      <c r="B6" s="9">
        <v>-58384329</v>
      </c>
      <c r="C6" s="9">
        <v>-46629667</v>
      </c>
    </row>
    <row r="7" spans="1:4" x14ac:dyDescent="0.2">
      <c r="A7" s="7" t="s">
        <v>3511</v>
      </c>
      <c r="B7" s="9">
        <v>-8405320</v>
      </c>
      <c r="C7" s="9">
        <v>-8779706</v>
      </c>
    </row>
    <row r="8" spans="1:4" x14ac:dyDescent="0.2">
      <c r="A8" s="8" t="s">
        <v>3511</v>
      </c>
      <c r="B8" s="9">
        <v>-8405320</v>
      </c>
      <c r="C8" s="9">
        <v>-8779706</v>
      </c>
    </row>
    <row r="9" spans="1:4" x14ac:dyDescent="0.2">
      <c r="A9" s="7" t="s">
        <v>3517</v>
      </c>
      <c r="B9" s="9">
        <v>-32787443</v>
      </c>
      <c r="C9" s="9">
        <v>-27577093</v>
      </c>
    </row>
    <row r="10" spans="1:4" x14ac:dyDescent="0.2">
      <c r="A10" s="8" t="s">
        <v>3512</v>
      </c>
      <c r="B10" s="9">
        <v>-21352000</v>
      </c>
      <c r="C10" s="9">
        <v>-19174863</v>
      </c>
    </row>
    <row r="11" spans="1:4" x14ac:dyDescent="0.2">
      <c r="A11" s="8" t="s">
        <v>3513</v>
      </c>
      <c r="B11" s="9">
        <v>-4485189</v>
      </c>
      <c r="C11" s="9">
        <v>-2779715</v>
      </c>
    </row>
    <row r="12" spans="1:4" x14ac:dyDescent="0.2">
      <c r="A12" s="8" t="s">
        <v>3520</v>
      </c>
      <c r="B12" s="9">
        <v>-2655694</v>
      </c>
      <c r="C12" s="9">
        <v>-1705565</v>
      </c>
    </row>
    <row r="13" spans="1:4" x14ac:dyDescent="0.2">
      <c r="A13" s="8" t="s">
        <v>3522</v>
      </c>
      <c r="B13" s="9">
        <v>-4294560</v>
      </c>
      <c r="C13" s="9">
        <v>-3916950</v>
      </c>
    </row>
    <row r="14" spans="1:4" x14ac:dyDescent="0.2">
      <c r="A14" s="7" t="s">
        <v>3523</v>
      </c>
      <c r="B14" s="9">
        <v>-1461904</v>
      </c>
      <c r="C14" s="9">
        <v>-1099603</v>
      </c>
    </row>
    <row r="15" spans="1:4" x14ac:dyDescent="0.2">
      <c r="A15" s="8" t="s">
        <v>3523</v>
      </c>
      <c r="B15" s="9">
        <v>-1461904</v>
      </c>
      <c r="C15" s="9">
        <v>-1099603</v>
      </c>
    </row>
    <row r="16" spans="1:4" x14ac:dyDescent="0.2">
      <c r="A16" s="7" t="s">
        <v>3525</v>
      </c>
      <c r="B16" s="9">
        <v>-993614</v>
      </c>
      <c r="C16" s="9">
        <v>-430620</v>
      </c>
    </row>
    <row r="17" spans="1:3" x14ac:dyDescent="0.2">
      <c r="A17" s="8" t="s">
        <v>3525</v>
      </c>
      <c r="B17" s="9">
        <v>-993614</v>
      </c>
      <c r="C17" s="9">
        <v>-430620</v>
      </c>
    </row>
    <row r="18" spans="1:3" x14ac:dyDescent="0.2">
      <c r="A18" s="7" t="s">
        <v>3530</v>
      </c>
      <c r="B18" s="9">
        <v>8700</v>
      </c>
      <c r="C18" s="9">
        <v>8101</v>
      </c>
    </row>
    <row r="19" spans="1:3" x14ac:dyDescent="0.2">
      <c r="A19" s="8" t="s">
        <v>3530</v>
      </c>
      <c r="B19" s="9">
        <v>8700</v>
      </c>
      <c r="C19" s="9">
        <v>8101</v>
      </c>
    </row>
    <row r="20" spans="1:3" x14ac:dyDescent="0.2">
      <c r="A20" s="7" t="s">
        <v>3526</v>
      </c>
      <c r="B20" s="9">
        <v>-153059</v>
      </c>
      <c r="C20" s="9">
        <v>-57053</v>
      </c>
    </row>
    <row r="21" spans="1:3" x14ac:dyDescent="0.2">
      <c r="A21" s="8" t="s">
        <v>3526</v>
      </c>
      <c r="B21" s="9">
        <v>-153059</v>
      </c>
      <c r="C21" s="9">
        <v>-57053</v>
      </c>
    </row>
    <row r="22" spans="1:3" x14ac:dyDescent="0.2">
      <c r="A22" s="7" t="s">
        <v>3528</v>
      </c>
      <c r="B22" s="9">
        <v>-261614</v>
      </c>
      <c r="C22" s="9">
        <v>-51451</v>
      </c>
    </row>
    <row r="23" spans="1:3" x14ac:dyDescent="0.2">
      <c r="A23" s="8" t="s">
        <v>3528</v>
      </c>
      <c r="B23" s="9">
        <v>-261614</v>
      </c>
      <c r="C23" s="9">
        <v>-51451</v>
      </c>
    </row>
    <row r="24" spans="1:3" x14ac:dyDescent="0.2">
      <c r="A24" s="7" t="s">
        <v>3527</v>
      </c>
      <c r="B24" s="9">
        <v>-446330</v>
      </c>
      <c r="C24" s="9">
        <v>-79505</v>
      </c>
    </row>
    <row r="25" spans="1:3" x14ac:dyDescent="0.2">
      <c r="A25" s="8" t="s">
        <v>3527</v>
      </c>
      <c r="B25" s="9">
        <v>-446330</v>
      </c>
      <c r="C25" s="9">
        <v>-79505</v>
      </c>
    </row>
    <row r="26" spans="1:3" x14ac:dyDescent="0.2">
      <c r="A26" s="7" t="s">
        <v>3529</v>
      </c>
      <c r="B26" s="9">
        <v>-41380</v>
      </c>
      <c r="C26" s="9">
        <v>-8508</v>
      </c>
    </row>
    <row r="27" spans="1:3" x14ac:dyDescent="0.2">
      <c r="A27" s="8" t="s">
        <v>3529</v>
      </c>
      <c r="B27" s="9">
        <v>-41380</v>
      </c>
      <c r="C27" s="9">
        <v>-8508</v>
      </c>
    </row>
    <row r="28" spans="1:3" x14ac:dyDescent="0.2">
      <c r="A28" s="7" t="s">
        <v>3519</v>
      </c>
      <c r="B28" s="9">
        <v>-12779937</v>
      </c>
      <c r="C28" s="9">
        <v>-6918228</v>
      </c>
    </row>
    <row r="29" spans="1:3" x14ac:dyDescent="0.2">
      <c r="A29" s="8" t="s">
        <v>3517</v>
      </c>
      <c r="B29" s="9">
        <v>-9554799</v>
      </c>
      <c r="C29" s="9">
        <v>-5897852</v>
      </c>
    </row>
    <row r="30" spans="1:3" x14ac:dyDescent="0.2">
      <c r="A30" s="8" t="s">
        <v>3514</v>
      </c>
      <c r="B30" s="9">
        <v>-740251</v>
      </c>
      <c r="C30" s="9">
        <v>-209978</v>
      </c>
    </row>
    <row r="31" spans="1:3" x14ac:dyDescent="0.2">
      <c r="A31" s="8" t="s">
        <v>3516</v>
      </c>
      <c r="B31" s="9">
        <v>-2362687</v>
      </c>
      <c r="C31" s="9">
        <v>-810098</v>
      </c>
    </row>
    <row r="32" spans="1:3" x14ac:dyDescent="0.2">
      <c r="A32" s="8" t="s">
        <v>3515</v>
      </c>
      <c r="B32" s="9">
        <v>-122200</v>
      </c>
      <c r="C32" s="9">
        <v>-300</v>
      </c>
    </row>
    <row r="33" spans="1:3" x14ac:dyDescent="0.2">
      <c r="A33" s="7" t="s">
        <v>3521</v>
      </c>
      <c r="B33" s="9">
        <v>-1062428</v>
      </c>
      <c r="C33" s="9">
        <v>-1636001</v>
      </c>
    </row>
    <row r="34" spans="1:3" x14ac:dyDescent="0.2">
      <c r="A34" s="8" t="s">
        <v>3521</v>
      </c>
      <c r="B34" s="9">
        <v>-1062428</v>
      </c>
      <c r="C34" s="9">
        <v>-1636001</v>
      </c>
    </row>
    <row r="35" spans="1:3" x14ac:dyDescent="0.2">
      <c r="A35" s="14" t="s">
        <v>3510</v>
      </c>
      <c r="B35" s="9">
        <v>49289090</v>
      </c>
      <c r="C35" s="9">
        <v>38429506</v>
      </c>
    </row>
    <row r="36" spans="1:3" x14ac:dyDescent="0.2">
      <c r="A36" s="7" t="s">
        <v>3517</v>
      </c>
      <c r="B36" s="9">
        <v>12613719</v>
      </c>
      <c r="C36" s="9">
        <v>9702517</v>
      </c>
    </row>
    <row r="37" spans="1:3" x14ac:dyDescent="0.2">
      <c r="A37" s="8" t="s">
        <v>3512</v>
      </c>
      <c r="B37" s="9">
        <v>10925553</v>
      </c>
      <c r="C37" s="9">
        <v>8522777</v>
      </c>
    </row>
    <row r="38" spans="1:3" x14ac:dyDescent="0.2">
      <c r="A38" s="8" t="s">
        <v>3520</v>
      </c>
      <c r="B38" s="9">
        <v>1639266</v>
      </c>
      <c r="C38" s="9">
        <v>1172240</v>
      </c>
    </row>
    <row r="39" spans="1:3" x14ac:dyDescent="0.2">
      <c r="A39" s="8" t="s">
        <v>3522</v>
      </c>
      <c r="B39" s="9">
        <v>48900</v>
      </c>
      <c r="C39" s="9">
        <v>7500</v>
      </c>
    </row>
    <row r="40" spans="1:3" x14ac:dyDescent="0.2">
      <c r="A40" s="7" t="s">
        <v>3531</v>
      </c>
      <c r="B40" s="9">
        <v>11732576</v>
      </c>
      <c r="C40" s="9">
        <v>8272514</v>
      </c>
    </row>
    <row r="41" spans="1:3" x14ac:dyDescent="0.2">
      <c r="A41" s="8" t="s">
        <v>3517</v>
      </c>
      <c r="B41" s="9">
        <v>8424279</v>
      </c>
      <c r="C41" s="9">
        <v>6560447</v>
      </c>
    </row>
    <row r="42" spans="1:3" x14ac:dyDescent="0.2">
      <c r="A42" s="8" t="s">
        <v>3514</v>
      </c>
      <c r="B42" s="9">
        <v>662789</v>
      </c>
      <c r="C42" s="9">
        <v>280249</v>
      </c>
    </row>
    <row r="43" spans="1:3" x14ac:dyDescent="0.2">
      <c r="A43" s="8" t="s">
        <v>3516</v>
      </c>
      <c r="B43" s="9">
        <v>2530761</v>
      </c>
      <c r="C43" s="9">
        <v>1414960</v>
      </c>
    </row>
    <row r="44" spans="1:3" x14ac:dyDescent="0.2">
      <c r="A44" s="8" t="s">
        <v>3515</v>
      </c>
      <c r="B44" s="9">
        <v>114747</v>
      </c>
      <c r="C44" s="9">
        <v>16858</v>
      </c>
    </row>
    <row r="45" spans="1:3" x14ac:dyDescent="0.2">
      <c r="A45" s="7" t="s">
        <v>3523</v>
      </c>
      <c r="B45" s="9">
        <v>1019353</v>
      </c>
      <c r="C45" s="9">
        <v>854901</v>
      </c>
    </row>
    <row r="46" spans="1:3" x14ac:dyDescent="0.2">
      <c r="A46" s="8" t="s">
        <v>3523</v>
      </c>
      <c r="B46" s="9">
        <v>1019353</v>
      </c>
      <c r="C46" s="9">
        <v>854901</v>
      </c>
    </row>
    <row r="47" spans="1:3" x14ac:dyDescent="0.2">
      <c r="A47" s="7" t="s">
        <v>3525</v>
      </c>
      <c r="B47" s="9">
        <v>579313</v>
      </c>
      <c r="C47" s="9">
        <v>368369</v>
      </c>
    </row>
    <row r="48" spans="1:3" x14ac:dyDescent="0.2">
      <c r="A48" s="8" t="s">
        <v>3525</v>
      </c>
      <c r="B48" s="9">
        <v>579313</v>
      </c>
      <c r="C48" s="9">
        <v>368369</v>
      </c>
    </row>
    <row r="49" spans="1:3" x14ac:dyDescent="0.2">
      <c r="A49" s="7" t="s">
        <v>3526</v>
      </c>
      <c r="B49" s="9">
        <v>150058</v>
      </c>
      <c r="C49" s="9">
        <v>112808</v>
      </c>
    </row>
    <row r="50" spans="1:3" x14ac:dyDescent="0.2">
      <c r="A50" s="8" t="s">
        <v>3526</v>
      </c>
      <c r="B50" s="9">
        <v>150058</v>
      </c>
      <c r="C50" s="9">
        <v>112808</v>
      </c>
    </row>
    <row r="51" spans="1:3" x14ac:dyDescent="0.2">
      <c r="A51" s="7" t="s">
        <v>3528</v>
      </c>
      <c r="B51" s="9">
        <v>332223</v>
      </c>
      <c r="C51" s="9">
        <v>140209</v>
      </c>
    </row>
    <row r="52" spans="1:3" x14ac:dyDescent="0.2">
      <c r="A52" s="8" t="s">
        <v>3528</v>
      </c>
      <c r="B52" s="9">
        <v>332223</v>
      </c>
      <c r="C52" s="9">
        <v>140209</v>
      </c>
    </row>
    <row r="53" spans="1:3" x14ac:dyDescent="0.2">
      <c r="A53" s="7" t="s">
        <v>3527</v>
      </c>
      <c r="B53" s="9">
        <v>244607</v>
      </c>
      <c r="C53" s="9">
        <v>87007</v>
      </c>
    </row>
    <row r="54" spans="1:3" x14ac:dyDescent="0.2">
      <c r="A54" s="8" t="s">
        <v>3527</v>
      </c>
      <c r="B54" s="9">
        <v>244607</v>
      </c>
      <c r="C54" s="9">
        <v>87007</v>
      </c>
    </row>
    <row r="55" spans="1:3" x14ac:dyDescent="0.2">
      <c r="A55" s="7" t="s">
        <v>3529</v>
      </c>
      <c r="B55" s="9">
        <v>514443</v>
      </c>
      <c r="C55" s="9">
        <v>372150</v>
      </c>
    </row>
    <row r="56" spans="1:3" x14ac:dyDescent="0.2">
      <c r="A56" s="8" t="s">
        <v>3529</v>
      </c>
      <c r="B56" s="9">
        <v>514443</v>
      </c>
      <c r="C56" s="9">
        <v>372150</v>
      </c>
    </row>
    <row r="57" spans="1:3" x14ac:dyDescent="0.2">
      <c r="A57" s="7" t="s">
        <v>3521</v>
      </c>
      <c r="B57" s="9">
        <v>318273</v>
      </c>
      <c r="C57" s="9">
        <v>696233</v>
      </c>
    </row>
    <row r="58" spans="1:3" x14ac:dyDescent="0.2">
      <c r="A58" s="8" t="s">
        <v>3521</v>
      </c>
      <c r="B58" s="9">
        <v>318273</v>
      </c>
      <c r="C58" s="9">
        <v>696233</v>
      </c>
    </row>
    <row r="59" spans="1:3" x14ac:dyDescent="0.2">
      <c r="A59" s="7" t="s">
        <v>3532</v>
      </c>
      <c r="B59" s="9">
        <v>15447981</v>
      </c>
      <c r="C59" s="9">
        <v>13073084</v>
      </c>
    </row>
    <row r="60" spans="1:3" x14ac:dyDescent="0.2">
      <c r="A60" s="8" t="s">
        <v>3532</v>
      </c>
      <c r="B60" s="9">
        <v>15447981</v>
      </c>
      <c r="C60" s="9">
        <v>13073084</v>
      </c>
    </row>
    <row r="61" spans="1:3" x14ac:dyDescent="0.2">
      <c r="A61" s="7" t="s">
        <v>3524</v>
      </c>
      <c r="B61" s="9">
        <v>1667465</v>
      </c>
      <c r="C61" s="9">
        <v>972446</v>
      </c>
    </row>
    <row r="62" spans="1:3" x14ac:dyDescent="0.2">
      <c r="A62" s="8" t="s">
        <v>3524</v>
      </c>
      <c r="B62" s="9">
        <v>1667465</v>
      </c>
      <c r="C62" s="9">
        <v>972446</v>
      </c>
    </row>
    <row r="63" spans="1:3" x14ac:dyDescent="0.2">
      <c r="A63" s="7" t="s">
        <v>3533</v>
      </c>
      <c r="B63" s="9">
        <v>4669079</v>
      </c>
      <c r="C63" s="9">
        <v>3777268</v>
      </c>
    </row>
    <row r="64" spans="1:3" x14ac:dyDescent="0.2">
      <c r="A64" s="8" t="s">
        <v>3533</v>
      </c>
      <c r="B64" s="9">
        <v>4669079</v>
      </c>
      <c r="C64" s="9">
        <v>3777268</v>
      </c>
    </row>
    <row r="65" spans="1:3" x14ac:dyDescent="0.2">
      <c r="A65" s="14" t="s">
        <v>3538</v>
      </c>
      <c r="B65" s="9">
        <v>-9095239</v>
      </c>
      <c r="C65" s="9">
        <v>-8200161</v>
      </c>
    </row>
    <row r="66" spans="1:3" x14ac:dyDescent="0.2">
      <c r="B66"/>
      <c r="C66"/>
    </row>
    <row r="67" spans="1:3" x14ac:dyDescent="0.2">
      <c r="B67"/>
      <c r="C67"/>
    </row>
  </sheetData>
  <mergeCells count="1">
    <mergeCell ref="A1:D1"/>
  </mergeCells>
  <pageMargins left="0.7" right="0.7" top="0.75" bottom="0.75" header="0.3" footer="0.3"/>
  <pageSetup paperSize="9" scale="8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FDC5-9C80-44BD-93DC-BD0804D51098}">
  <dimension ref="A1:L35"/>
  <sheetViews>
    <sheetView workbookViewId="0">
      <selection activeCell="E24" sqref="E24"/>
    </sheetView>
  </sheetViews>
  <sheetFormatPr defaultRowHeight="11.4" x14ac:dyDescent="0.2"/>
  <cols>
    <col min="2" max="2" width="30.19921875" bestFit="1" customWidth="1"/>
    <col min="3" max="3" width="17.69921875" customWidth="1"/>
    <col min="4" max="4" width="17.59765625" customWidth="1"/>
    <col min="5" max="5" width="16.19921875" customWidth="1"/>
    <col min="9" max="11" width="12.59765625" customWidth="1"/>
    <col min="12" max="12" width="10.19921875" customWidth="1"/>
  </cols>
  <sheetData>
    <row r="1" spans="1:12" x14ac:dyDescent="0.2">
      <c r="A1" t="s">
        <v>3502</v>
      </c>
      <c r="B1" t="s">
        <v>3503</v>
      </c>
      <c r="C1" t="s">
        <v>3912</v>
      </c>
      <c r="D1" t="s">
        <v>3534</v>
      </c>
      <c r="E1" t="s">
        <v>3535</v>
      </c>
      <c r="F1" t="s">
        <v>3504</v>
      </c>
      <c r="G1" t="s">
        <v>3505</v>
      </c>
      <c r="H1" t="s">
        <v>3506</v>
      </c>
      <c r="I1" t="s">
        <v>3508</v>
      </c>
      <c r="J1" t="s">
        <v>3507</v>
      </c>
      <c r="K1" t="s">
        <v>3518</v>
      </c>
      <c r="L1" t="s">
        <v>3915</v>
      </c>
    </row>
    <row r="2" spans="1:12" x14ac:dyDescent="0.2">
      <c r="A2" t="s">
        <v>2992</v>
      </c>
      <c r="B2" t="s">
        <v>2993</v>
      </c>
      <c r="C2">
        <v>761</v>
      </c>
      <c r="D2">
        <v>182</v>
      </c>
      <c r="E2">
        <v>128</v>
      </c>
      <c r="F2" t="s">
        <v>3919</v>
      </c>
      <c r="G2" t="s">
        <v>3920</v>
      </c>
      <c r="H2" t="s">
        <v>3921</v>
      </c>
      <c r="I2" t="s">
        <v>3510</v>
      </c>
      <c r="J2" t="s">
        <v>3531</v>
      </c>
      <c r="K2" t="s">
        <v>3516</v>
      </c>
      <c r="L2" t="s">
        <v>3519</v>
      </c>
    </row>
    <row r="3" spans="1:12" x14ac:dyDescent="0.2">
      <c r="A3" t="s">
        <v>2990</v>
      </c>
      <c r="B3" t="s">
        <v>2991</v>
      </c>
      <c r="C3">
        <v>12348</v>
      </c>
      <c r="D3">
        <v>2700</v>
      </c>
      <c r="E3">
        <v>2341</v>
      </c>
      <c r="F3" t="s">
        <v>3919</v>
      </c>
      <c r="G3" t="s">
        <v>3920</v>
      </c>
      <c r="H3" t="s">
        <v>3922</v>
      </c>
      <c r="I3" t="s">
        <v>3510</v>
      </c>
      <c r="J3" t="s">
        <v>3531</v>
      </c>
      <c r="K3" t="s">
        <v>3516</v>
      </c>
      <c r="L3" t="s">
        <v>3519</v>
      </c>
    </row>
    <row r="4" spans="1:12" x14ac:dyDescent="0.2">
      <c r="A4" t="s">
        <v>790</v>
      </c>
      <c r="B4" t="s">
        <v>791</v>
      </c>
      <c r="C4">
        <v>3598</v>
      </c>
      <c r="D4">
        <v>3371</v>
      </c>
      <c r="E4">
        <v>9649</v>
      </c>
      <c r="F4" t="s">
        <v>3919</v>
      </c>
      <c r="G4" t="s">
        <v>3920</v>
      </c>
      <c r="H4" t="s">
        <v>3923</v>
      </c>
      <c r="I4" t="s">
        <v>3510</v>
      </c>
      <c r="J4" t="s">
        <v>3531</v>
      </c>
      <c r="K4" t="s">
        <v>3516</v>
      </c>
      <c r="L4" t="s">
        <v>3519</v>
      </c>
    </row>
    <row r="5" spans="1:12" x14ac:dyDescent="0.2">
      <c r="A5" t="s">
        <v>788</v>
      </c>
      <c r="B5" t="s">
        <v>789</v>
      </c>
      <c r="C5">
        <v>34233</v>
      </c>
      <c r="D5">
        <v>32829</v>
      </c>
      <c r="E5">
        <v>77174</v>
      </c>
      <c r="F5" t="s">
        <v>3919</v>
      </c>
      <c r="G5" t="s">
        <v>3920</v>
      </c>
      <c r="H5" t="s">
        <v>3924</v>
      </c>
      <c r="I5" t="s">
        <v>3510</v>
      </c>
      <c r="J5" t="s">
        <v>3531</v>
      </c>
      <c r="K5" t="s">
        <v>3516</v>
      </c>
      <c r="L5" t="s">
        <v>3519</v>
      </c>
    </row>
    <row r="6" spans="1:12" x14ac:dyDescent="0.2">
      <c r="A6" t="s">
        <v>768</v>
      </c>
      <c r="B6" t="s">
        <v>769</v>
      </c>
      <c r="C6">
        <v>5368</v>
      </c>
      <c r="D6">
        <v>2360</v>
      </c>
      <c r="E6">
        <v>453</v>
      </c>
      <c r="F6" t="s">
        <v>3919</v>
      </c>
      <c r="G6" t="s">
        <v>3925</v>
      </c>
      <c r="H6" t="s">
        <v>3921</v>
      </c>
      <c r="I6" t="s">
        <v>3510</v>
      </c>
      <c r="J6" t="s">
        <v>3531</v>
      </c>
      <c r="K6" t="s">
        <v>3516</v>
      </c>
      <c r="L6" t="s">
        <v>3519</v>
      </c>
    </row>
    <row r="7" spans="1:12" x14ac:dyDescent="0.2">
      <c r="A7" t="s">
        <v>766</v>
      </c>
      <c r="B7" t="s">
        <v>767</v>
      </c>
      <c r="C7">
        <v>67100</v>
      </c>
      <c r="D7">
        <v>33549</v>
      </c>
      <c r="E7">
        <v>14841</v>
      </c>
      <c r="F7" t="s">
        <v>3919</v>
      </c>
      <c r="G7" t="s">
        <v>3925</v>
      </c>
      <c r="H7" t="s">
        <v>3922</v>
      </c>
      <c r="I7" t="s">
        <v>3510</v>
      </c>
      <c r="J7" t="s">
        <v>3531</v>
      </c>
      <c r="K7" t="s">
        <v>3516</v>
      </c>
      <c r="L7" t="s">
        <v>3519</v>
      </c>
    </row>
    <row r="8" spans="1:12" x14ac:dyDescent="0.2">
      <c r="A8" t="s">
        <v>750</v>
      </c>
      <c r="B8" t="s">
        <v>751</v>
      </c>
      <c r="C8">
        <v>10283</v>
      </c>
      <c r="D8">
        <v>4785</v>
      </c>
      <c r="E8">
        <v>1600</v>
      </c>
      <c r="F8" t="s">
        <v>3919</v>
      </c>
      <c r="G8" t="s">
        <v>3926</v>
      </c>
      <c r="H8" t="s">
        <v>3921</v>
      </c>
      <c r="I8" t="s">
        <v>3510</v>
      </c>
      <c r="J8" t="s">
        <v>3528</v>
      </c>
      <c r="K8" t="s">
        <v>3528</v>
      </c>
      <c r="L8" t="s">
        <v>3519</v>
      </c>
    </row>
    <row r="9" spans="1:12" x14ac:dyDescent="0.2">
      <c r="A9" t="s">
        <v>748</v>
      </c>
      <c r="B9" t="s">
        <v>749</v>
      </c>
      <c r="C9">
        <v>102829</v>
      </c>
      <c r="D9">
        <v>20719</v>
      </c>
      <c r="E9">
        <v>22981</v>
      </c>
      <c r="F9" t="s">
        <v>3919</v>
      </c>
      <c r="G9" t="s">
        <v>3926</v>
      </c>
      <c r="H9" t="s">
        <v>3922</v>
      </c>
      <c r="I9" t="s">
        <v>3510</v>
      </c>
      <c r="J9" t="s">
        <v>3528</v>
      </c>
      <c r="K9" t="s">
        <v>3528</v>
      </c>
      <c r="L9" t="s">
        <v>3519</v>
      </c>
    </row>
    <row r="10" spans="1:12" x14ac:dyDescent="0.2">
      <c r="A10" t="s">
        <v>744</v>
      </c>
      <c r="B10" t="s">
        <v>745</v>
      </c>
      <c r="C10">
        <v>10890</v>
      </c>
      <c r="D10">
        <v>10157</v>
      </c>
      <c r="E10">
        <v>12745</v>
      </c>
      <c r="F10" t="s">
        <v>3919</v>
      </c>
      <c r="G10" t="s">
        <v>3926</v>
      </c>
      <c r="H10" t="s">
        <v>3923</v>
      </c>
      <c r="I10" t="s">
        <v>3510</v>
      </c>
      <c r="J10" t="s">
        <v>3528</v>
      </c>
      <c r="K10" t="s">
        <v>3528</v>
      </c>
      <c r="L10" t="s">
        <v>3519</v>
      </c>
    </row>
    <row r="11" spans="1:12" x14ac:dyDescent="0.2">
      <c r="A11" t="s">
        <v>742</v>
      </c>
      <c r="B11" t="s">
        <v>743</v>
      </c>
      <c r="C11">
        <v>95235</v>
      </c>
      <c r="D11">
        <v>90440</v>
      </c>
      <c r="E11">
        <v>114339</v>
      </c>
      <c r="F11" t="s">
        <v>3919</v>
      </c>
      <c r="G11" t="s">
        <v>3926</v>
      </c>
      <c r="H11" t="s">
        <v>3924</v>
      </c>
      <c r="I11" t="s">
        <v>3510</v>
      </c>
      <c r="J11" t="s">
        <v>3528</v>
      </c>
      <c r="K11" t="s">
        <v>3528</v>
      </c>
      <c r="L11" t="s">
        <v>3519</v>
      </c>
    </row>
    <row r="12" spans="1:12" x14ac:dyDescent="0.2">
      <c r="A12" t="s">
        <v>684</v>
      </c>
      <c r="B12" t="s">
        <v>685</v>
      </c>
      <c r="C12">
        <v>0</v>
      </c>
      <c r="D12">
        <v>13631</v>
      </c>
      <c r="E12">
        <v>3781</v>
      </c>
      <c r="F12" t="s">
        <v>3919</v>
      </c>
      <c r="G12" t="s">
        <v>3927</v>
      </c>
      <c r="H12" t="s">
        <v>3921</v>
      </c>
      <c r="I12" t="s">
        <v>3510</v>
      </c>
      <c r="J12" t="s">
        <v>3531</v>
      </c>
      <c r="K12" t="s">
        <v>3516</v>
      </c>
      <c r="L12" t="s">
        <v>3519</v>
      </c>
    </row>
    <row r="13" spans="1:12" x14ac:dyDescent="0.2">
      <c r="A13" t="s">
        <v>682</v>
      </c>
      <c r="B13" t="s">
        <v>683</v>
      </c>
      <c r="C13">
        <v>689200</v>
      </c>
      <c r="D13">
        <v>267126</v>
      </c>
      <c r="E13">
        <v>115980</v>
      </c>
      <c r="F13" t="s">
        <v>3919</v>
      </c>
      <c r="G13" t="s">
        <v>3927</v>
      </c>
      <c r="H13" t="s">
        <v>3922</v>
      </c>
      <c r="I13" t="s">
        <v>3510</v>
      </c>
      <c r="J13" t="s">
        <v>3531</v>
      </c>
      <c r="K13" t="s">
        <v>3516</v>
      </c>
      <c r="L13" t="s">
        <v>3519</v>
      </c>
    </row>
    <row r="14" spans="1:12" x14ac:dyDescent="0.2">
      <c r="A14" t="s">
        <v>678</v>
      </c>
      <c r="B14" t="s">
        <v>679</v>
      </c>
      <c r="C14">
        <v>52674</v>
      </c>
      <c r="D14">
        <v>52587</v>
      </c>
      <c r="E14">
        <v>65286</v>
      </c>
      <c r="F14" t="s">
        <v>3919</v>
      </c>
      <c r="G14" t="s">
        <v>3927</v>
      </c>
      <c r="H14" t="s">
        <v>3923</v>
      </c>
      <c r="I14" t="s">
        <v>3510</v>
      </c>
      <c r="J14" t="s">
        <v>3531</v>
      </c>
      <c r="K14" t="s">
        <v>3516</v>
      </c>
      <c r="L14" t="s">
        <v>3519</v>
      </c>
    </row>
    <row r="15" spans="1:12" x14ac:dyDescent="0.2">
      <c r="A15" t="s">
        <v>676</v>
      </c>
      <c r="B15" t="s">
        <v>677</v>
      </c>
      <c r="C15">
        <v>492267</v>
      </c>
      <c r="D15">
        <v>510528</v>
      </c>
      <c r="E15">
        <v>633276</v>
      </c>
      <c r="F15" t="s">
        <v>3919</v>
      </c>
      <c r="G15" t="s">
        <v>3927</v>
      </c>
      <c r="H15" t="s">
        <v>3924</v>
      </c>
      <c r="I15" t="s">
        <v>3510</v>
      </c>
      <c r="J15" t="s">
        <v>3531</v>
      </c>
      <c r="K15" t="s">
        <v>3516</v>
      </c>
      <c r="L15" t="s">
        <v>3519</v>
      </c>
    </row>
    <row r="16" spans="1:12" x14ac:dyDescent="0.2">
      <c r="A16" t="s">
        <v>2950</v>
      </c>
      <c r="B16" t="s">
        <v>2951</v>
      </c>
      <c r="C16">
        <v>390</v>
      </c>
      <c r="D16">
        <v>0</v>
      </c>
      <c r="E16">
        <v>173</v>
      </c>
      <c r="F16" t="s">
        <v>3919</v>
      </c>
      <c r="G16" t="s">
        <v>3928</v>
      </c>
      <c r="H16" t="s">
        <v>3921</v>
      </c>
      <c r="I16" t="s">
        <v>3510</v>
      </c>
      <c r="J16" t="s">
        <v>3531</v>
      </c>
      <c r="K16" t="s">
        <v>3515</v>
      </c>
      <c r="L16" t="s">
        <v>3519</v>
      </c>
    </row>
    <row r="17" spans="1:12" x14ac:dyDescent="0.2">
      <c r="A17" t="s">
        <v>2948</v>
      </c>
      <c r="B17" t="s">
        <v>2949</v>
      </c>
      <c r="C17">
        <v>60030</v>
      </c>
      <c r="D17">
        <v>0</v>
      </c>
      <c r="E17">
        <v>6184</v>
      </c>
      <c r="F17" t="s">
        <v>3919</v>
      </c>
      <c r="G17" t="s">
        <v>3928</v>
      </c>
      <c r="H17" t="s">
        <v>3922</v>
      </c>
      <c r="I17" t="s">
        <v>3510</v>
      </c>
      <c r="J17" t="s">
        <v>3531</v>
      </c>
      <c r="K17" t="s">
        <v>3515</v>
      </c>
      <c r="L17" t="s">
        <v>3519</v>
      </c>
    </row>
    <row r="18" spans="1:12" x14ac:dyDescent="0.2">
      <c r="A18" t="s">
        <v>640</v>
      </c>
      <c r="B18" t="s">
        <v>641</v>
      </c>
      <c r="C18">
        <v>0</v>
      </c>
      <c r="D18">
        <v>947</v>
      </c>
      <c r="E18">
        <v>2354</v>
      </c>
      <c r="F18" t="s">
        <v>3919</v>
      </c>
      <c r="G18" t="s">
        <v>3928</v>
      </c>
      <c r="H18" t="s">
        <v>3923</v>
      </c>
      <c r="I18" t="s">
        <v>3510</v>
      </c>
      <c r="J18" t="s">
        <v>3531</v>
      </c>
      <c r="K18" t="s">
        <v>3515</v>
      </c>
      <c r="L18" t="s">
        <v>3519</v>
      </c>
    </row>
    <row r="19" spans="1:12" x14ac:dyDescent="0.2">
      <c r="A19" t="s">
        <v>638</v>
      </c>
      <c r="B19" t="s">
        <v>639</v>
      </c>
      <c r="C19">
        <v>0</v>
      </c>
      <c r="D19">
        <v>10514</v>
      </c>
      <c r="E19">
        <v>25914</v>
      </c>
      <c r="F19" t="s">
        <v>3919</v>
      </c>
      <c r="G19" t="s">
        <v>3928</v>
      </c>
      <c r="H19" t="s">
        <v>3924</v>
      </c>
      <c r="I19" t="s">
        <v>3510</v>
      </c>
      <c r="J19" t="s">
        <v>3531</v>
      </c>
      <c r="K19" t="s">
        <v>3515</v>
      </c>
      <c r="L19" t="s">
        <v>3519</v>
      </c>
    </row>
    <row r="20" spans="1:12" x14ac:dyDescent="0.2">
      <c r="A20" t="s">
        <v>606</v>
      </c>
      <c r="B20" t="s">
        <v>607</v>
      </c>
      <c r="C20">
        <v>12702</v>
      </c>
      <c r="D20">
        <v>10842</v>
      </c>
      <c r="E20">
        <v>1748</v>
      </c>
      <c r="F20" t="s">
        <v>3919</v>
      </c>
      <c r="G20" t="s">
        <v>3929</v>
      </c>
      <c r="H20" t="s">
        <v>3921</v>
      </c>
      <c r="I20" t="s">
        <v>3510</v>
      </c>
      <c r="J20" t="s">
        <v>3531</v>
      </c>
      <c r="K20" t="s">
        <v>3514</v>
      </c>
      <c r="L20" t="s">
        <v>3519</v>
      </c>
    </row>
    <row r="21" spans="1:12" x14ac:dyDescent="0.2">
      <c r="A21" t="s">
        <v>604</v>
      </c>
      <c r="B21" t="s">
        <v>605</v>
      </c>
      <c r="C21">
        <v>208630</v>
      </c>
      <c r="D21">
        <v>63268</v>
      </c>
      <c r="E21">
        <v>34267</v>
      </c>
      <c r="F21" t="s">
        <v>3919</v>
      </c>
      <c r="G21" t="s">
        <v>3929</v>
      </c>
      <c r="H21" t="s">
        <v>3922</v>
      </c>
      <c r="I21" t="s">
        <v>3510</v>
      </c>
      <c r="J21" t="s">
        <v>3531</v>
      </c>
      <c r="K21" t="s">
        <v>3514</v>
      </c>
      <c r="L21" t="s">
        <v>3519</v>
      </c>
    </row>
    <row r="22" spans="1:12" x14ac:dyDescent="0.2">
      <c r="A22" t="s">
        <v>600</v>
      </c>
      <c r="B22" t="s">
        <v>601</v>
      </c>
      <c r="C22">
        <v>12263</v>
      </c>
      <c r="D22">
        <v>8353</v>
      </c>
      <c r="E22">
        <v>8216</v>
      </c>
      <c r="F22" t="s">
        <v>3919</v>
      </c>
      <c r="G22" t="s">
        <v>3929</v>
      </c>
      <c r="H22" t="s">
        <v>3923</v>
      </c>
      <c r="I22" t="s">
        <v>3510</v>
      </c>
      <c r="J22" t="s">
        <v>3531</v>
      </c>
      <c r="K22" t="s">
        <v>3514</v>
      </c>
      <c r="L22" t="s">
        <v>3519</v>
      </c>
    </row>
    <row r="23" spans="1:12" x14ac:dyDescent="0.2">
      <c r="A23" t="s">
        <v>598</v>
      </c>
      <c r="B23" t="s">
        <v>599</v>
      </c>
      <c r="C23">
        <v>121505</v>
      </c>
      <c r="D23">
        <v>87009</v>
      </c>
      <c r="E23">
        <v>88412</v>
      </c>
      <c r="F23" t="s">
        <v>3919</v>
      </c>
      <c r="G23" t="s">
        <v>3929</v>
      </c>
      <c r="H23" t="s">
        <v>3924</v>
      </c>
      <c r="I23" t="s">
        <v>3510</v>
      </c>
      <c r="J23" t="s">
        <v>3531</v>
      </c>
      <c r="K23" t="s">
        <v>3514</v>
      </c>
      <c r="L23" t="s">
        <v>3519</v>
      </c>
    </row>
    <row r="24" spans="1:12" x14ac:dyDescent="0.2">
      <c r="A24" t="s">
        <v>540</v>
      </c>
      <c r="B24" t="s">
        <v>541</v>
      </c>
      <c r="C24">
        <v>0</v>
      </c>
      <c r="D24">
        <v>2952</v>
      </c>
      <c r="E24">
        <v>0</v>
      </c>
      <c r="F24" t="s">
        <v>3919</v>
      </c>
      <c r="G24" t="s">
        <v>3930</v>
      </c>
      <c r="H24" t="s">
        <v>3921</v>
      </c>
      <c r="I24" t="s">
        <v>3510</v>
      </c>
      <c r="J24" t="s">
        <v>3517</v>
      </c>
      <c r="K24" t="s">
        <v>3520</v>
      </c>
      <c r="L24" t="s">
        <v>3519</v>
      </c>
    </row>
    <row r="25" spans="1:12" x14ac:dyDescent="0.2">
      <c r="A25" t="s">
        <v>538</v>
      </c>
      <c r="B25" t="s">
        <v>539</v>
      </c>
      <c r="C25">
        <v>77234</v>
      </c>
      <c r="D25">
        <v>40400</v>
      </c>
      <c r="E25">
        <v>0</v>
      </c>
      <c r="F25" t="s">
        <v>3919</v>
      </c>
      <c r="G25" t="s">
        <v>3930</v>
      </c>
      <c r="H25" t="s">
        <v>3922</v>
      </c>
      <c r="I25" t="s">
        <v>3510</v>
      </c>
      <c r="J25" t="s">
        <v>3517</v>
      </c>
      <c r="K25" t="s">
        <v>3520</v>
      </c>
      <c r="L25" t="s">
        <v>3519</v>
      </c>
    </row>
    <row r="26" spans="1:12" x14ac:dyDescent="0.2">
      <c r="A26" t="s">
        <v>534</v>
      </c>
      <c r="B26" t="s">
        <v>535</v>
      </c>
      <c r="C26">
        <v>41138</v>
      </c>
      <c r="D26">
        <v>29871</v>
      </c>
      <c r="E26">
        <v>26601</v>
      </c>
      <c r="F26" t="s">
        <v>3919</v>
      </c>
      <c r="G26" t="s">
        <v>3930</v>
      </c>
      <c r="H26" t="s">
        <v>3923</v>
      </c>
      <c r="I26" t="s">
        <v>3510</v>
      </c>
      <c r="J26" t="s">
        <v>3517</v>
      </c>
      <c r="K26" t="s">
        <v>3520</v>
      </c>
      <c r="L26" t="s">
        <v>3519</v>
      </c>
    </row>
    <row r="27" spans="1:12" x14ac:dyDescent="0.2">
      <c r="A27" t="s">
        <v>532</v>
      </c>
      <c r="B27" t="s">
        <v>533</v>
      </c>
      <c r="C27">
        <v>369906</v>
      </c>
      <c r="D27">
        <v>278857</v>
      </c>
      <c r="E27">
        <v>250729</v>
      </c>
      <c r="F27" t="s">
        <v>3919</v>
      </c>
      <c r="G27" t="s">
        <v>3930</v>
      </c>
      <c r="H27" t="s">
        <v>3924</v>
      </c>
      <c r="I27" t="s">
        <v>3510</v>
      </c>
      <c r="J27" t="s">
        <v>3517</v>
      </c>
      <c r="K27" t="s">
        <v>3520</v>
      </c>
      <c r="L27" t="s">
        <v>3519</v>
      </c>
    </row>
    <row r="28" spans="1:12" x14ac:dyDescent="0.2">
      <c r="A28" t="s">
        <v>456</v>
      </c>
      <c r="B28" t="s">
        <v>457</v>
      </c>
      <c r="C28">
        <v>28600</v>
      </c>
      <c r="D28">
        <v>28464</v>
      </c>
      <c r="E28">
        <v>0</v>
      </c>
      <c r="F28" t="s">
        <v>3919</v>
      </c>
      <c r="G28" t="s">
        <v>3931</v>
      </c>
      <c r="H28" t="s">
        <v>3921</v>
      </c>
      <c r="I28" t="s">
        <v>3510</v>
      </c>
      <c r="J28" t="s">
        <v>3531</v>
      </c>
      <c r="K28" t="s">
        <v>3517</v>
      </c>
      <c r="L28" t="s">
        <v>3519</v>
      </c>
    </row>
    <row r="29" spans="1:12" x14ac:dyDescent="0.2">
      <c r="A29" t="s">
        <v>454</v>
      </c>
      <c r="B29" t="s">
        <v>455</v>
      </c>
      <c r="C29">
        <v>813040</v>
      </c>
      <c r="D29">
        <v>458749</v>
      </c>
      <c r="E29">
        <v>2134</v>
      </c>
      <c r="F29" t="s">
        <v>3919</v>
      </c>
      <c r="G29" t="s">
        <v>3931</v>
      </c>
      <c r="H29" t="s">
        <v>3922</v>
      </c>
      <c r="I29" t="s">
        <v>3510</v>
      </c>
      <c r="J29" t="s">
        <v>3531</v>
      </c>
      <c r="K29" t="s">
        <v>3517</v>
      </c>
      <c r="L29" t="s">
        <v>3519</v>
      </c>
    </row>
    <row r="30" spans="1:12" x14ac:dyDescent="0.2">
      <c r="A30" t="s">
        <v>450</v>
      </c>
      <c r="B30" t="s">
        <v>451</v>
      </c>
      <c r="C30">
        <v>58124</v>
      </c>
      <c r="D30">
        <v>44867</v>
      </c>
      <c r="E30">
        <v>46715</v>
      </c>
      <c r="F30" t="s">
        <v>3919</v>
      </c>
      <c r="G30" t="s">
        <v>3931</v>
      </c>
      <c r="H30" t="s">
        <v>3923</v>
      </c>
      <c r="I30" t="s">
        <v>3510</v>
      </c>
      <c r="J30" t="s">
        <v>3531</v>
      </c>
      <c r="K30" t="s">
        <v>3517</v>
      </c>
      <c r="L30" t="s">
        <v>3519</v>
      </c>
    </row>
    <row r="31" spans="1:12" x14ac:dyDescent="0.2">
      <c r="A31" t="s">
        <v>448</v>
      </c>
      <c r="B31" t="s">
        <v>449</v>
      </c>
      <c r="C31">
        <v>558683</v>
      </c>
      <c r="D31">
        <v>430579</v>
      </c>
      <c r="E31">
        <v>472177</v>
      </c>
      <c r="F31" t="s">
        <v>3919</v>
      </c>
      <c r="G31" t="s">
        <v>3931</v>
      </c>
      <c r="H31" t="s">
        <v>3924</v>
      </c>
      <c r="I31" t="s">
        <v>3510</v>
      </c>
      <c r="J31" t="s">
        <v>3531</v>
      </c>
      <c r="K31" t="s">
        <v>3517</v>
      </c>
      <c r="L31" t="s">
        <v>3519</v>
      </c>
    </row>
    <row r="32" spans="1:12" x14ac:dyDescent="0.2">
      <c r="A32" t="s">
        <v>374</v>
      </c>
      <c r="B32" t="s">
        <v>375</v>
      </c>
      <c r="C32">
        <v>0</v>
      </c>
      <c r="D32">
        <v>32259</v>
      </c>
      <c r="E32">
        <v>-6</v>
      </c>
      <c r="F32" t="s">
        <v>3919</v>
      </c>
      <c r="G32" t="s">
        <v>3932</v>
      </c>
      <c r="H32" t="s">
        <v>3921</v>
      </c>
      <c r="I32" t="s">
        <v>3510</v>
      </c>
      <c r="J32" t="s">
        <v>3531</v>
      </c>
      <c r="K32" t="s">
        <v>3517</v>
      </c>
      <c r="L32" t="s">
        <v>3519</v>
      </c>
    </row>
    <row r="33" spans="1:12" x14ac:dyDescent="0.2">
      <c r="A33" t="s">
        <v>372</v>
      </c>
      <c r="B33" t="s">
        <v>373</v>
      </c>
      <c r="C33">
        <v>1010415</v>
      </c>
      <c r="D33">
        <v>649444</v>
      </c>
      <c r="E33">
        <v>0</v>
      </c>
      <c r="F33" t="s">
        <v>3919</v>
      </c>
      <c r="G33" t="s">
        <v>3932</v>
      </c>
      <c r="H33" t="s">
        <v>3922</v>
      </c>
      <c r="I33" t="s">
        <v>3510</v>
      </c>
      <c r="J33" t="s">
        <v>3531</v>
      </c>
      <c r="K33" t="s">
        <v>3517</v>
      </c>
      <c r="L33" t="s">
        <v>3519</v>
      </c>
    </row>
    <row r="34" spans="1:12" x14ac:dyDescent="0.2">
      <c r="A34" t="s">
        <v>368</v>
      </c>
      <c r="B34" t="s">
        <v>369</v>
      </c>
      <c r="C34">
        <v>24815</v>
      </c>
      <c r="D34">
        <v>24510</v>
      </c>
      <c r="E34">
        <v>26202</v>
      </c>
      <c r="F34" t="s">
        <v>3919</v>
      </c>
      <c r="G34" t="s">
        <v>3932</v>
      </c>
      <c r="H34" t="s">
        <v>3923</v>
      </c>
      <c r="I34" t="s">
        <v>3510</v>
      </c>
      <c r="J34" t="s">
        <v>3531</v>
      </c>
      <c r="K34" t="s">
        <v>3517</v>
      </c>
      <c r="L34" t="s">
        <v>3519</v>
      </c>
    </row>
    <row r="35" spans="1:12" x14ac:dyDescent="0.2">
      <c r="A35" t="s">
        <v>366</v>
      </c>
      <c r="B35" t="s">
        <v>367</v>
      </c>
      <c r="C35">
        <v>214906</v>
      </c>
      <c r="D35">
        <v>216314</v>
      </c>
      <c r="E35">
        <v>230715</v>
      </c>
      <c r="F35" t="s">
        <v>3919</v>
      </c>
      <c r="G35" t="s">
        <v>3932</v>
      </c>
      <c r="H35" t="s">
        <v>3924</v>
      </c>
      <c r="I35" t="s">
        <v>3510</v>
      </c>
      <c r="J35" t="s">
        <v>3531</v>
      </c>
      <c r="K35" t="s">
        <v>3517</v>
      </c>
      <c r="L35" t="s">
        <v>3519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DC0B-BDAC-49BE-B317-CEF80705A08F}">
  <dimension ref="A1:D9"/>
  <sheetViews>
    <sheetView workbookViewId="0">
      <selection activeCell="E13" sqref="E13"/>
    </sheetView>
  </sheetViews>
  <sheetFormatPr defaultRowHeight="11.4" x14ac:dyDescent="0.2"/>
  <cols>
    <col min="1" max="1" width="12.59765625" bestFit="1" customWidth="1"/>
    <col min="2" max="2" width="22.69921875" style="9" bestFit="1" customWidth="1"/>
    <col min="3" max="3" width="22.59765625" style="9" bestFit="1" customWidth="1"/>
    <col min="4" max="4" width="21.09765625" style="9" bestFit="1" customWidth="1"/>
  </cols>
  <sheetData>
    <row r="1" spans="1:4" x14ac:dyDescent="0.2">
      <c r="A1" s="20" t="s">
        <v>3933</v>
      </c>
      <c r="B1" s="20"/>
      <c r="C1" s="20"/>
      <c r="D1" s="20"/>
    </row>
    <row r="2" spans="1:4" s="13" customFormat="1" x14ac:dyDescent="0.2">
      <c r="B2" s="9"/>
      <c r="C2" s="9"/>
      <c r="D2" s="9"/>
    </row>
    <row r="3" spans="1:4" x14ac:dyDescent="0.2">
      <c r="B3" s="10" t="s">
        <v>3914</v>
      </c>
      <c r="C3" s="10" t="s">
        <v>3540</v>
      </c>
    </row>
    <row r="4" spans="1:4" x14ac:dyDescent="0.2">
      <c r="A4" s="6" t="s">
        <v>3537</v>
      </c>
      <c r="B4" s="9" t="s">
        <v>3913</v>
      </c>
      <c r="C4" s="9" t="s">
        <v>3539</v>
      </c>
    </row>
    <row r="5" spans="1:4" x14ac:dyDescent="0.2">
      <c r="A5" s="14" t="s">
        <v>3917</v>
      </c>
      <c r="B5" s="9">
        <v>8701697</v>
      </c>
      <c r="C5" s="9">
        <v>7404314</v>
      </c>
      <c r="D5"/>
    </row>
    <row r="6" spans="1:4" x14ac:dyDescent="0.2">
      <c r="A6" s="14" t="s">
        <v>3918</v>
      </c>
      <c r="B6" s="9">
        <v>753413</v>
      </c>
      <c r="C6" s="9">
        <v>711711</v>
      </c>
      <c r="D6"/>
    </row>
    <row r="7" spans="1:4" x14ac:dyDescent="0.2">
      <c r="A7" s="14" t="s">
        <v>3519</v>
      </c>
      <c r="B7" s="9">
        <v>4927561</v>
      </c>
      <c r="C7" s="9">
        <v>3193025</v>
      </c>
      <c r="D7"/>
    </row>
    <row r="8" spans="1:4" x14ac:dyDescent="0.2">
      <c r="A8" s="14" t="s">
        <v>3538</v>
      </c>
      <c r="B8" s="9">
        <v>14382671</v>
      </c>
      <c r="C8" s="9">
        <v>11309050</v>
      </c>
      <c r="D8"/>
    </row>
    <row r="9" spans="1:4" x14ac:dyDescent="0.2">
      <c r="B9"/>
      <c r="C9"/>
      <c r="D9"/>
    </row>
  </sheetData>
  <mergeCells count="1">
    <mergeCell ref="A1:D1"/>
  </mergeCell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31"/>
  <sheetViews>
    <sheetView workbookViewId="0">
      <pane xSplit="2" ySplit="1" topLeftCell="C2" activePane="bottomRight" state="frozen"/>
      <selection pane="topRight" activeCell="C1" sqref="C1"/>
      <selection pane="bottomLeft" activeCell="A7" sqref="A7"/>
      <selection pane="bottomRight" activeCell="E25" sqref="E25"/>
    </sheetView>
  </sheetViews>
  <sheetFormatPr defaultRowHeight="11.4" x14ac:dyDescent="0.2"/>
  <cols>
    <col min="1" max="1" width="16.8984375" style="19" customWidth="1"/>
    <col min="2" max="2" width="40.69921875" style="19" customWidth="1"/>
    <col min="3" max="3" width="19" style="13" customWidth="1"/>
    <col min="4" max="4" width="16.09765625" bestFit="1" customWidth="1"/>
    <col min="5" max="5" width="14.69921875" bestFit="1" customWidth="1"/>
    <col min="9" max="9" width="10.19921875" bestFit="1" customWidth="1"/>
    <col min="10" max="10" width="10.19921875" customWidth="1"/>
    <col min="11" max="11" width="11.69921875" customWidth="1"/>
    <col min="12" max="12" width="9.69921875" bestFit="1" customWidth="1"/>
  </cols>
  <sheetData>
    <row r="1" spans="1:12" x14ac:dyDescent="0.2">
      <c r="A1" s="16" t="s">
        <v>3502</v>
      </c>
      <c r="B1" s="16" t="s">
        <v>3503</v>
      </c>
      <c r="C1" s="4" t="s">
        <v>3912</v>
      </c>
      <c r="D1" s="5" t="s">
        <v>3534</v>
      </c>
      <c r="E1" s="5" t="s">
        <v>3535</v>
      </c>
      <c r="F1" s="4" t="s">
        <v>3504</v>
      </c>
      <c r="G1" s="4" t="s">
        <v>3505</v>
      </c>
      <c r="H1" s="4" t="s">
        <v>3506</v>
      </c>
      <c r="I1" s="4" t="s">
        <v>3508</v>
      </c>
      <c r="J1" s="4" t="s">
        <v>3507</v>
      </c>
      <c r="K1" s="4" t="s">
        <v>3518</v>
      </c>
      <c r="L1" s="4" t="s">
        <v>3915</v>
      </c>
    </row>
    <row r="2" spans="1:12" x14ac:dyDescent="0.2">
      <c r="A2" s="17" t="s">
        <v>0</v>
      </c>
      <c r="B2" s="17" t="s">
        <v>1</v>
      </c>
      <c r="C2" s="15">
        <v>1588731</v>
      </c>
      <c r="D2" s="1">
        <v>1338044</v>
      </c>
      <c r="E2" s="1">
        <v>1406118</v>
      </c>
      <c r="F2" t="str">
        <f t="shared" ref="F2:F65" si="0">LEFT(A2,3)</f>
        <v>000</v>
      </c>
      <c r="G2" t="str">
        <f t="shared" ref="G2:G65" si="1">MIDB(A2,5,5)</f>
        <v>10000</v>
      </c>
      <c r="H2" t="str">
        <f t="shared" ref="H2:H65" si="2">RIGHT(A2,4)</f>
        <v>2000</v>
      </c>
      <c r="I2" t="s">
        <v>3510</v>
      </c>
      <c r="J2" t="s">
        <v>3532</v>
      </c>
      <c r="K2" t="s">
        <v>3532</v>
      </c>
      <c r="L2" t="s">
        <v>3917</v>
      </c>
    </row>
    <row r="3" spans="1:12" x14ac:dyDescent="0.2">
      <c r="A3" s="17" t="s">
        <v>60</v>
      </c>
      <c r="B3" s="17" t="s">
        <v>61</v>
      </c>
      <c r="C3" s="15">
        <v>237694</v>
      </c>
      <c r="D3" s="1">
        <v>224572</v>
      </c>
      <c r="E3" s="1">
        <v>316848</v>
      </c>
      <c r="F3" t="str">
        <f t="shared" si="0"/>
        <v>000</v>
      </c>
      <c r="G3" t="str">
        <f t="shared" si="1"/>
        <v>12000</v>
      </c>
      <c r="H3" t="str">
        <f t="shared" si="2"/>
        <v>2000</v>
      </c>
      <c r="I3" s="13" t="s">
        <v>3510</v>
      </c>
      <c r="J3" t="s">
        <v>3532</v>
      </c>
      <c r="K3" t="s">
        <v>3532</v>
      </c>
      <c r="L3" s="13" t="s">
        <v>3917</v>
      </c>
    </row>
    <row r="4" spans="1:12" x14ac:dyDescent="0.2">
      <c r="A4" s="17" t="s">
        <v>78</v>
      </c>
      <c r="B4" s="17" t="s">
        <v>79</v>
      </c>
      <c r="C4" s="15">
        <v>285061</v>
      </c>
      <c r="D4" s="1">
        <v>252695</v>
      </c>
      <c r="E4" s="1">
        <v>313660</v>
      </c>
      <c r="F4" t="str">
        <f t="shared" si="0"/>
        <v>000</v>
      </c>
      <c r="G4" t="str">
        <f t="shared" si="1"/>
        <v>13000</v>
      </c>
      <c r="H4" t="str">
        <f t="shared" si="2"/>
        <v>2000</v>
      </c>
      <c r="I4" s="13" t="s">
        <v>3510</v>
      </c>
      <c r="J4" t="s">
        <v>3532</v>
      </c>
      <c r="K4" t="s">
        <v>3532</v>
      </c>
      <c r="L4" s="13" t="s">
        <v>3917</v>
      </c>
    </row>
    <row r="5" spans="1:12" x14ac:dyDescent="0.2">
      <c r="A5" s="17" t="s">
        <v>116</v>
      </c>
      <c r="B5" s="17" t="s">
        <v>117</v>
      </c>
      <c r="C5" s="15">
        <v>322916</v>
      </c>
      <c r="D5" s="1">
        <v>245496</v>
      </c>
      <c r="E5" s="1">
        <v>244137</v>
      </c>
      <c r="F5" t="str">
        <f t="shared" si="0"/>
        <v>000</v>
      </c>
      <c r="G5" t="str">
        <f t="shared" si="1"/>
        <v>20000</v>
      </c>
      <c r="H5" t="str">
        <f t="shared" si="2"/>
        <v>2000</v>
      </c>
      <c r="I5" s="13" t="s">
        <v>3510</v>
      </c>
      <c r="J5" t="s">
        <v>3532</v>
      </c>
      <c r="K5" t="s">
        <v>3532</v>
      </c>
      <c r="L5" s="13" t="s">
        <v>3917</v>
      </c>
    </row>
    <row r="6" spans="1:12" x14ac:dyDescent="0.2">
      <c r="A6" s="17" t="s">
        <v>180</v>
      </c>
      <c r="B6" s="17" t="s">
        <v>181</v>
      </c>
      <c r="C6" s="15">
        <v>153729</v>
      </c>
      <c r="D6" s="1">
        <v>149094</v>
      </c>
      <c r="E6" s="1">
        <v>185344</v>
      </c>
      <c r="F6" t="str">
        <f t="shared" si="0"/>
        <v>000</v>
      </c>
      <c r="G6" t="str">
        <f t="shared" si="1"/>
        <v>21000</v>
      </c>
      <c r="H6" t="str">
        <f t="shared" si="2"/>
        <v>2000</v>
      </c>
      <c r="I6" s="13" t="s">
        <v>3510</v>
      </c>
      <c r="J6" t="s">
        <v>3532</v>
      </c>
      <c r="K6" t="s">
        <v>3532</v>
      </c>
      <c r="L6" s="13" t="s">
        <v>3917</v>
      </c>
    </row>
    <row r="7" spans="1:12" x14ac:dyDescent="0.2">
      <c r="A7" s="17" t="s">
        <v>208</v>
      </c>
      <c r="B7" s="17" t="s">
        <v>209</v>
      </c>
      <c r="C7" s="15">
        <v>199293</v>
      </c>
      <c r="D7" s="1">
        <v>203858</v>
      </c>
      <c r="E7" s="1">
        <v>220374</v>
      </c>
      <c r="F7" t="str">
        <f t="shared" si="0"/>
        <v>000</v>
      </c>
      <c r="G7" t="str">
        <f t="shared" si="1"/>
        <v>24000</v>
      </c>
      <c r="H7" t="str">
        <f t="shared" si="2"/>
        <v>2000</v>
      </c>
      <c r="I7" s="13" t="s">
        <v>3510</v>
      </c>
      <c r="J7" t="s">
        <v>3532</v>
      </c>
      <c r="K7" t="s">
        <v>3532</v>
      </c>
      <c r="L7" s="13" t="s">
        <v>3917</v>
      </c>
    </row>
    <row r="8" spans="1:12" x14ac:dyDescent="0.2">
      <c r="A8" s="17" t="s">
        <v>248</v>
      </c>
      <c r="B8" s="17" t="s">
        <v>249</v>
      </c>
      <c r="C8" s="15">
        <v>263269</v>
      </c>
      <c r="D8" s="1">
        <v>231331</v>
      </c>
      <c r="E8" s="1">
        <v>242682</v>
      </c>
      <c r="F8" t="str">
        <f t="shared" si="0"/>
        <v>000</v>
      </c>
      <c r="G8" t="str">
        <f t="shared" si="1"/>
        <v>28000</v>
      </c>
      <c r="H8" t="str">
        <f t="shared" si="2"/>
        <v>2000</v>
      </c>
      <c r="I8" s="13" t="s">
        <v>3510</v>
      </c>
      <c r="J8" t="s">
        <v>3532</v>
      </c>
      <c r="K8" t="s">
        <v>3532</v>
      </c>
      <c r="L8" s="13" t="s">
        <v>3917</v>
      </c>
    </row>
    <row r="9" spans="1:12" x14ac:dyDescent="0.2">
      <c r="A9" s="17" t="s">
        <v>280</v>
      </c>
      <c r="B9" s="17" t="s">
        <v>281</v>
      </c>
      <c r="C9" s="15">
        <v>295788</v>
      </c>
      <c r="D9" s="1">
        <v>252927</v>
      </c>
      <c r="E9" s="1">
        <v>249810</v>
      </c>
      <c r="F9" t="str">
        <f t="shared" si="0"/>
        <v>000</v>
      </c>
      <c r="G9" t="str">
        <f t="shared" si="1"/>
        <v>29000</v>
      </c>
      <c r="H9" t="str">
        <f t="shared" si="2"/>
        <v>2000</v>
      </c>
      <c r="I9" s="13" t="s">
        <v>3510</v>
      </c>
      <c r="J9" t="s">
        <v>3532</v>
      </c>
      <c r="K9" t="s">
        <v>3532</v>
      </c>
      <c r="L9" s="13" t="s">
        <v>3917</v>
      </c>
    </row>
    <row r="10" spans="1:12" x14ac:dyDescent="0.2">
      <c r="A10" s="17" t="s">
        <v>304</v>
      </c>
      <c r="B10" s="17" t="s">
        <v>305</v>
      </c>
      <c r="C10" s="15">
        <v>185105</v>
      </c>
      <c r="D10" s="1">
        <v>199713</v>
      </c>
      <c r="E10" s="1">
        <v>172759</v>
      </c>
      <c r="F10" t="str">
        <f t="shared" si="0"/>
        <v>000</v>
      </c>
      <c r="G10" t="str">
        <f t="shared" si="1"/>
        <v>30000</v>
      </c>
      <c r="H10" t="str">
        <f t="shared" si="2"/>
        <v>2000</v>
      </c>
      <c r="I10" s="13" t="s">
        <v>3510</v>
      </c>
      <c r="J10" t="s">
        <v>3532</v>
      </c>
      <c r="K10" t="s">
        <v>3532</v>
      </c>
      <c r="L10" s="13" t="s">
        <v>3917</v>
      </c>
    </row>
    <row r="11" spans="1:12" x14ac:dyDescent="0.2">
      <c r="A11" s="17" t="s">
        <v>334</v>
      </c>
      <c r="B11" s="17" t="s">
        <v>335</v>
      </c>
      <c r="C11" s="15">
        <v>137043</v>
      </c>
      <c r="D11" s="1">
        <v>134628</v>
      </c>
      <c r="E11" s="1">
        <v>132179</v>
      </c>
      <c r="F11" t="str">
        <f t="shared" si="0"/>
        <v>000</v>
      </c>
      <c r="G11" t="str">
        <f t="shared" si="1"/>
        <v>31000</v>
      </c>
      <c r="H11" t="str">
        <f t="shared" si="2"/>
        <v>2000</v>
      </c>
      <c r="I11" s="13" t="s">
        <v>3510</v>
      </c>
      <c r="J11" t="s">
        <v>3532</v>
      </c>
      <c r="K11" t="s">
        <v>3532</v>
      </c>
      <c r="L11" s="13" t="s">
        <v>3917</v>
      </c>
    </row>
    <row r="12" spans="1:12" x14ac:dyDescent="0.2">
      <c r="A12" s="17" t="s">
        <v>896</v>
      </c>
      <c r="B12" s="17" t="s">
        <v>897</v>
      </c>
      <c r="C12" s="15">
        <v>600687</v>
      </c>
      <c r="D12" s="1">
        <v>549099</v>
      </c>
      <c r="E12" s="1">
        <v>566911</v>
      </c>
      <c r="F12" t="str">
        <f t="shared" si="0"/>
        <v>000</v>
      </c>
      <c r="G12" t="str">
        <f t="shared" si="1"/>
        <v>52000</v>
      </c>
      <c r="H12" t="str">
        <f t="shared" si="2"/>
        <v>2000</v>
      </c>
      <c r="I12" s="13" t="s">
        <v>3510</v>
      </c>
      <c r="J12" t="s">
        <v>3532</v>
      </c>
      <c r="K12" t="s">
        <v>3532</v>
      </c>
      <c r="L12" s="13" t="s">
        <v>3917</v>
      </c>
    </row>
    <row r="13" spans="1:12" x14ac:dyDescent="0.2">
      <c r="A13" s="17" t="s">
        <v>960</v>
      </c>
      <c r="B13" s="17" t="s">
        <v>961</v>
      </c>
      <c r="C13" s="15">
        <v>161324</v>
      </c>
      <c r="D13" s="1">
        <v>131225</v>
      </c>
      <c r="E13" s="1">
        <v>122526</v>
      </c>
      <c r="F13" t="str">
        <f t="shared" si="0"/>
        <v>000</v>
      </c>
      <c r="G13" t="str">
        <f t="shared" si="1"/>
        <v>54000</v>
      </c>
      <c r="H13" t="str">
        <f t="shared" si="2"/>
        <v>2000</v>
      </c>
      <c r="I13" s="13" t="s">
        <v>3510</v>
      </c>
      <c r="J13" t="s">
        <v>3532</v>
      </c>
      <c r="K13" t="s">
        <v>3532</v>
      </c>
      <c r="L13" s="13" t="s">
        <v>3917</v>
      </c>
    </row>
    <row r="14" spans="1:12" x14ac:dyDescent="0.2">
      <c r="A14" s="17" t="s">
        <v>1120</v>
      </c>
      <c r="B14" s="17" t="s">
        <v>1121</v>
      </c>
      <c r="C14" s="15">
        <v>128432</v>
      </c>
      <c r="D14" s="1">
        <v>143737</v>
      </c>
      <c r="E14" s="1">
        <v>141351</v>
      </c>
      <c r="F14" t="str">
        <f t="shared" si="0"/>
        <v>000</v>
      </c>
      <c r="G14" t="str">
        <f t="shared" si="1"/>
        <v>67000</v>
      </c>
      <c r="H14" t="str">
        <f t="shared" si="2"/>
        <v>2000</v>
      </c>
      <c r="I14" s="13" t="s">
        <v>3510</v>
      </c>
      <c r="J14" t="s">
        <v>3532</v>
      </c>
      <c r="K14" t="s">
        <v>3532</v>
      </c>
      <c r="L14" s="13" t="s">
        <v>3917</v>
      </c>
    </row>
    <row r="15" spans="1:12" x14ac:dyDescent="0.2">
      <c r="A15" s="17" t="s">
        <v>1318</v>
      </c>
      <c r="B15" s="17" t="s">
        <v>1319</v>
      </c>
      <c r="C15" s="15">
        <v>94794</v>
      </c>
      <c r="D15" s="1">
        <v>84264</v>
      </c>
      <c r="E15" s="1">
        <v>74471</v>
      </c>
      <c r="F15" t="str">
        <f t="shared" si="0"/>
        <v>000</v>
      </c>
      <c r="G15" t="str">
        <f t="shared" si="1"/>
        <v>82000</v>
      </c>
      <c r="H15" t="str">
        <f t="shared" si="2"/>
        <v>2000</v>
      </c>
      <c r="I15" s="13" t="s">
        <v>3510</v>
      </c>
      <c r="J15" t="s">
        <v>3532</v>
      </c>
      <c r="K15" t="s">
        <v>3532</v>
      </c>
      <c r="L15" s="13" t="s">
        <v>3917</v>
      </c>
    </row>
    <row r="16" spans="1:12" x14ac:dyDescent="0.2">
      <c r="A16" s="17" t="s">
        <v>1350</v>
      </c>
      <c r="B16" s="17" t="s">
        <v>1351</v>
      </c>
      <c r="C16" s="15">
        <v>786610</v>
      </c>
      <c r="D16" s="1">
        <v>728487</v>
      </c>
      <c r="E16" s="1">
        <v>715508</v>
      </c>
      <c r="F16" t="str">
        <f t="shared" si="0"/>
        <v>000</v>
      </c>
      <c r="G16" t="str">
        <f t="shared" si="1"/>
        <v>90000</v>
      </c>
      <c r="H16" t="str">
        <f t="shared" si="2"/>
        <v>2000</v>
      </c>
      <c r="I16" s="13" t="s">
        <v>3510</v>
      </c>
      <c r="J16" t="s">
        <v>3532</v>
      </c>
      <c r="K16" t="s">
        <v>3532</v>
      </c>
      <c r="L16" s="13" t="s">
        <v>3917</v>
      </c>
    </row>
    <row r="17" spans="1:12" x14ac:dyDescent="0.2">
      <c r="A17" s="17" t="s">
        <v>3488</v>
      </c>
      <c r="B17" s="17" t="s">
        <v>3489</v>
      </c>
      <c r="C17" s="15">
        <v>50000</v>
      </c>
      <c r="D17" s="1">
        <v>100000</v>
      </c>
      <c r="E17" s="1">
        <v>0</v>
      </c>
      <c r="F17" t="str">
        <f t="shared" si="0"/>
        <v>000</v>
      </c>
      <c r="G17" t="str">
        <f t="shared" si="1"/>
        <v>91000</v>
      </c>
      <c r="H17" t="str">
        <f t="shared" si="2"/>
        <v>2000</v>
      </c>
      <c r="I17" s="13" t="s">
        <v>3510</v>
      </c>
      <c r="J17" t="s">
        <v>3532</v>
      </c>
      <c r="K17" t="s">
        <v>3532</v>
      </c>
      <c r="L17" s="13" t="s">
        <v>3917</v>
      </c>
    </row>
    <row r="18" spans="1:12" x14ac:dyDescent="0.2">
      <c r="A18" s="17" t="s">
        <v>2868</v>
      </c>
      <c r="B18" s="17" t="s">
        <v>2869</v>
      </c>
      <c r="C18" s="15">
        <v>0</v>
      </c>
      <c r="D18" s="1">
        <v>0</v>
      </c>
      <c r="E18" s="1">
        <v>232</v>
      </c>
      <c r="F18" t="str">
        <f t="shared" si="0"/>
        <v>000</v>
      </c>
      <c r="G18" t="str">
        <f t="shared" si="1"/>
        <v>21000</v>
      </c>
      <c r="H18" t="str">
        <f t="shared" si="2"/>
        <v>2001</v>
      </c>
      <c r="I18" s="13" t="s">
        <v>3510</v>
      </c>
      <c r="J18" t="s">
        <v>3532</v>
      </c>
      <c r="K18" t="s">
        <v>3532</v>
      </c>
      <c r="L18" s="13" t="s">
        <v>3917</v>
      </c>
    </row>
    <row r="19" spans="1:12" x14ac:dyDescent="0.2">
      <c r="A19" s="17" t="s">
        <v>2874</v>
      </c>
      <c r="B19" s="17" t="s">
        <v>2875</v>
      </c>
      <c r="C19" s="15">
        <v>500</v>
      </c>
      <c r="D19" s="1">
        <v>2000</v>
      </c>
      <c r="E19" s="1">
        <v>22</v>
      </c>
      <c r="F19" t="str">
        <f t="shared" si="0"/>
        <v>000</v>
      </c>
      <c r="G19" t="str">
        <f t="shared" si="1"/>
        <v>24000</v>
      </c>
      <c r="H19" t="str">
        <f t="shared" si="2"/>
        <v>2001</v>
      </c>
      <c r="I19" s="13" t="s">
        <v>3510</v>
      </c>
      <c r="J19" t="s">
        <v>3532</v>
      </c>
      <c r="K19" t="s">
        <v>3532</v>
      </c>
      <c r="L19" s="13" t="s">
        <v>3917</v>
      </c>
    </row>
    <row r="20" spans="1:12" x14ac:dyDescent="0.2">
      <c r="A20" s="17" t="s">
        <v>250</v>
      </c>
      <c r="B20" s="17" t="s">
        <v>251</v>
      </c>
      <c r="C20" s="15">
        <v>6720</v>
      </c>
      <c r="D20" s="1">
        <v>2613</v>
      </c>
      <c r="E20" s="1">
        <v>1333</v>
      </c>
      <c r="F20" t="str">
        <f t="shared" si="0"/>
        <v>000</v>
      </c>
      <c r="G20" t="str">
        <f t="shared" si="1"/>
        <v>28000</v>
      </c>
      <c r="H20" t="str">
        <f t="shared" si="2"/>
        <v>2001</v>
      </c>
      <c r="I20" s="13" t="s">
        <v>3510</v>
      </c>
      <c r="J20" t="s">
        <v>3532</v>
      </c>
      <c r="K20" t="s">
        <v>3532</v>
      </c>
      <c r="L20" s="13" t="s">
        <v>3917</v>
      </c>
    </row>
    <row r="21" spans="1:12" x14ac:dyDescent="0.2">
      <c r="A21" s="17" t="s">
        <v>282</v>
      </c>
      <c r="B21" s="17" t="s">
        <v>283</v>
      </c>
      <c r="C21" s="15">
        <v>0</v>
      </c>
      <c r="D21" s="1">
        <v>0</v>
      </c>
      <c r="E21" s="1">
        <v>2152</v>
      </c>
      <c r="F21" t="str">
        <f t="shared" si="0"/>
        <v>000</v>
      </c>
      <c r="G21" t="str">
        <f t="shared" si="1"/>
        <v>29000</v>
      </c>
      <c r="H21" t="str">
        <f t="shared" si="2"/>
        <v>2001</v>
      </c>
      <c r="I21" s="13" t="s">
        <v>3510</v>
      </c>
      <c r="J21" t="s">
        <v>3532</v>
      </c>
      <c r="K21" t="s">
        <v>3532</v>
      </c>
      <c r="L21" s="13" t="s">
        <v>3917</v>
      </c>
    </row>
    <row r="22" spans="1:12" x14ac:dyDescent="0.2">
      <c r="A22" s="17" t="s">
        <v>3876</v>
      </c>
      <c r="B22" s="17" t="s">
        <v>3877</v>
      </c>
      <c r="C22" s="15">
        <v>16027</v>
      </c>
      <c r="D22" s="1">
        <v>0</v>
      </c>
      <c r="E22" s="1">
        <v>0</v>
      </c>
      <c r="F22" t="str">
        <f t="shared" si="0"/>
        <v>000</v>
      </c>
      <c r="G22" t="str">
        <f t="shared" si="1"/>
        <v>30000</v>
      </c>
      <c r="H22" t="str">
        <f t="shared" si="2"/>
        <v>2001</v>
      </c>
      <c r="I22" s="13" t="s">
        <v>3510</v>
      </c>
      <c r="J22" t="s">
        <v>3532</v>
      </c>
      <c r="K22" t="s">
        <v>3532</v>
      </c>
      <c r="L22" s="13" t="s">
        <v>3917</v>
      </c>
    </row>
    <row r="23" spans="1:12" x14ac:dyDescent="0.2">
      <c r="A23" s="17" t="s">
        <v>336</v>
      </c>
      <c r="B23" s="17" t="s">
        <v>337</v>
      </c>
      <c r="C23" s="15">
        <v>3060</v>
      </c>
      <c r="D23" s="1">
        <v>2854</v>
      </c>
      <c r="E23" s="1">
        <v>519</v>
      </c>
      <c r="F23" t="str">
        <f t="shared" si="0"/>
        <v>000</v>
      </c>
      <c r="G23" t="str">
        <f t="shared" si="1"/>
        <v>31000</v>
      </c>
      <c r="H23" t="str">
        <f t="shared" si="2"/>
        <v>2001</v>
      </c>
      <c r="I23" s="13" t="s">
        <v>3510</v>
      </c>
      <c r="J23" t="s">
        <v>3532</v>
      </c>
      <c r="K23" t="s">
        <v>3532</v>
      </c>
      <c r="L23" s="13" t="s">
        <v>3917</v>
      </c>
    </row>
    <row r="24" spans="1:12" x14ac:dyDescent="0.2">
      <c r="A24" s="17" t="s">
        <v>3142</v>
      </c>
      <c r="B24" s="17" t="s">
        <v>3143</v>
      </c>
      <c r="C24" s="15">
        <v>0</v>
      </c>
      <c r="D24" s="1">
        <v>0</v>
      </c>
      <c r="E24" s="1">
        <v>-1211</v>
      </c>
      <c r="F24" t="str">
        <f t="shared" si="0"/>
        <v>000</v>
      </c>
      <c r="G24" t="str">
        <f t="shared" si="1"/>
        <v>67000</v>
      </c>
      <c r="H24" t="str">
        <f t="shared" si="2"/>
        <v>2001</v>
      </c>
      <c r="I24" s="13" t="s">
        <v>3510</v>
      </c>
      <c r="J24" t="s">
        <v>3532</v>
      </c>
      <c r="K24" t="s">
        <v>3532</v>
      </c>
      <c r="L24" s="13" t="s">
        <v>3917</v>
      </c>
    </row>
    <row r="25" spans="1:12" x14ac:dyDescent="0.2">
      <c r="A25" s="17" t="s">
        <v>118</v>
      </c>
      <c r="B25" s="17" t="s">
        <v>119</v>
      </c>
      <c r="C25" s="15">
        <v>0</v>
      </c>
      <c r="D25" s="1">
        <v>7715</v>
      </c>
      <c r="E25" s="1">
        <v>0</v>
      </c>
      <c r="F25" t="str">
        <f t="shared" si="0"/>
        <v>000</v>
      </c>
      <c r="G25" t="str">
        <f t="shared" si="1"/>
        <v>20000</v>
      </c>
      <c r="H25" t="str">
        <f t="shared" si="2"/>
        <v>2002</v>
      </c>
      <c r="I25" s="13" t="s">
        <v>3510</v>
      </c>
      <c r="J25" t="s">
        <v>3532</v>
      </c>
      <c r="K25" t="s">
        <v>3532</v>
      </c>
      <c r="L25" s="13" t="s">
        <v>3917</v>
      </c>
    </row>
    <row r="26" spans="1:12" x14ac:dyDescent="0.2">
      <c r="A26" s="17" t="s">
        <v>2</v>
      </c>
      <c r="B26" s="17" t="s">
        <v>3</v>
      </c>
      <c r="C26" s="15">
        <v>242354</v>
      </c>
      <c r="D26" s="1">
        <v>199523</v>
      </c>
      <c r="E26" s="1">
        <v>205276</v>
      </c>
      <c r="F26" t="str">
        <f t="shared" si="0"/>
        <v>000</v>
      </c>
      <c r="G26" t="str">
        <f t="shared" si="1"/>
        <v>10000</v>
      </c>
      <c r="H26" t="str">
        <f t="shared" si="2"/>
        <v>2003</v>
      </c>
      <c r="I26" s="13" t="s">
        <v>3510</v>
      </c>
      <c r="J26" t="s">
        <v>3532</v>
      </c>
      <c r="K26" t="s">
        <v>3532</v>
      </c>
      <c r="L26" s="11" t="s">
        <v>3916</v>
      </c>
    </row>
    <row r="27" spans="1:12" x14ac:dyDescent="0.2">
      <c r="A27" s="17" t="s">
        <v>62</v>
      </c>
      <c r="B27" s="17" t="s">
        <v>63</v>
      </c>
      <c r="C27" s="15">
        <v>87171</v>
      </c>
      <c r="D27" s="1">
        <v>71593</v>
      </c>
      <c r="E27" s="1">
        <v>72914</v>
      </c>
      <c r="F27" t="str">
        <f t="shared" si="0"/>
        <v>000</v>
      </c>
      <c r="G27" t="str">
        <f t="shared" si="1"/>
        <v>12000</v>
      </c>
      <c r="H27" t="str">
        <f t="shared" si="2"/>
        <v>2003</v>
      </c>
      <c r="I27" s="13" t="s">
        <v>3510</v>
      </c>
      <c r="J27" t="s">
        <v>3532</v>
      </c>
      <c r="K27" t="s">
        <v>3532</v>
      </c>
      <c r="L27" s="11" t="s">
        <v>3916</v>
      </c>
    </row>
    <row r="28" spans="1:12" x14ac:dyDescent="0.2">
      <c r="A28" s="17" t="s">
        <v>80</v>
      </c>
      <c r="B28" s="17" t="s">
        <v>81</v>
      </c>
      <c r="C28" s="15">
        <v>32582</v>
      </c>
      <c r="D28" s="1">
        <v>28499</v>
      </c>
      <c r="E28" s="1">
        <v>36422</v>
      </c>
      <c r="F28" t="str">
        <f t="shared" si="0"/>
        <v>000</v>
      </c>
      <c r="G28" t="str">
        <f t="shared" si="1"/>
        <v>13000</v>
      </c>
      <c r="H28" t="str">
        <f t="shared" si="2"/>
        <v>2003</v>
      </c>
      <c r="I28" s="13" t="s">
        <v>3510</v>
      </c>
      <c r="J28" t="s">
        <v>3532</v>
      </c>
      <c r="K28" t="s">
        <v>3532</v>
      </c>
      <c r="L28" s="11" t="s">
        <v>3916</v>
      </c>
    </row>
    <row r="29" spans="1:12" x14ac:dyDescent="0.2">
      <c r="A29" s="17" t="s">
        <v>120</v>
      </c>
      <c r="B29" s="17" t="s">
        <v>121</v>
      </c>
      <c r="C29" s="15">
        <v>35554</v>
      </c>
      <c r="D29" s="1">
        <v>25744</v>
      </c>
      <c r="E29" s="1">
        <v>25282</v>
      </c>
      <c r="F29" t="str">
        <f t="shared" si="0"/>
        <v>000</v>
      </c>
      <c r="G29" t="str">
        <f t="shared" si="1"/>
        <v>20000</v>
      </c>
      <c r="H29" t="str">
        <f t="shared" si="2"/>
        <v>2003</v>
      </c>
      <c r="I29" s="13" t="s">
        <v>3510</v>
      </c>
      <c r="J29" t="s">
        <v>3532</v>
      </c>
      <c r="K29" t="s">
        <v>3532</v>
      </c>
      <c r="L29" s="11" t="s">
        <v>3916</v>
      </c>
    </row>
    <row r="30" spans="1:12" x14ac:dyDescent="0.2">
      <c r="A30" s="17" t="s">
        <v>182</v>
      </c>
      <c r="B30" s="17" t="s">
        <v>183</v>
      </c>
      <c r="C30" s="15">
        <v>15584</v>
      </c>
      <c r="D30" s="1">
        <v>14766</v>
      </c>
      <c r="E30" s="1">
        <v>18347</v>
      </c>
      <c r="F30" t="str">
        <f t="shared" si="0"/>
        <v>000</v>
      </c>
      <c r="G30" t="str">
        <f t="shared" si="1"/>
        <v>21000</v>
      </c>
      <c r="H30" t="str">
        <f t="shared" si="2"/>
        <v>2003</v>
      </c>
      <c r="I30" s="13" t="s">
        <v>3510</v>
      </c>
      <c r="J30" t="s">
        <v>3532</v>
      </c>
      <c r="K30" t="s">
        <v>3532</v>
      </c>
      <c r="L30" s="11" t="s">
        <v>3916</v>
      </c>
    </row>
    <row r="31" spans="1:12" x14ac:dyDescent="0.2">
      <c r="A31" s="17" t="s">
        <v>210</v>
      </c>
      <c r="B31" s="17" t="s">
        <v>211</v>
      </c>
      <c r="C31" s="15">
        <v>20746</v>
      </c>
      <c r="D31" s="1">
        <v>20613</v>
      </c>
      <c r="E31" s="1">
        <v>21965</v>
      </c>
      <c r="F31" t="str">
        <f t="shared" si="0"/>
        <v>000</v>
      </c>
      <c r="G31" t="str">
        <f t="shared" si="1"/>
        <v>24000</v>
      </c>
      <c r="H31" t="str">
        <f t="shared" si="2"/>
        <v>2003</v>
      </c>
      <c r="I31" s="13" t="s">
        <v>3510</v>
      </c>
      <c r="J31" t="s">
        <v>3532</v>
      </c>
      <c r="K31" t="s">
        <v>3532</v>
      </c>
      <c r="L31" s="11" t="s">
        <v>3916</v>
      </c>
    </row>
    <row r="32" spans="1:12" x14ac:dyDescent="0.2">
      <c r="A32" s="17" t="s">
        <v>252</v>
      </c>
      <c r="B32" s="17" t="s">
        <v>253</v>
      </c>
      <c r="C32" s="15">
        <v>26196</v>
      </c>
      <c r="D32" s="1">
        <v>22048</v>
      </c>
      <c r="E32" s="1">
        <v>23498</v>
      </c>
      <c r="F32" t="str">
        <f t="shared" si="0"/>
        <v>000</v>
      </c>
      <c r="G32" t="str">
        <f t="shared" si="1"/>
        <v>28000</v>
      </c>
      <c r="H32" t="str">
        <f t="shared" si="2"/>
        <v>2003</v>
      </c>
      <c r="I32" s="13" t="s">
        <v>3510</v>
      </c>
      <c r="J32" t="s">
        <v>3532</v>
      </c>
      <c r="K32" t="s">
        <v>3532</v>
      </c>
      <c r="L32" s="11" t="s">
        <v>3916</v>
      </c>
    </row>
    <row r="33" spans="1:12" x14ac:dyDescent="0.2">
      <c r="A33" s="17" t="s">
        <v>284</v>
      </c>
      <c r="B33" s="17" t="s">
        <v>285</v>
      </c>
      <c r="C33" s="15">
        <v>28432</v>
      </c>
      <c r="D33" s="1">
        <v>23030</v>
      </c>
      <c r="E33" s="1">
        <v>21968</v>
      </c>
      <c r="F33" t="str">
        <f t="shared" si="0"/>
        <v>000</v>
      </c>
      <c r="G33" t="str">
        <f t="shared" si="1"/>
        <v>29000</v>
      </c>
      <c r="H33" t="str">
        <f t="shared" si="2"/>
        <v>2003</v>
      </c>
      <c r="I33" s="13" t="s">
        <v>3510</v>
      </c>
      <c r="J33" t="s">
        <v>3532</v>
      </c>
      <c r="K33" t="s">
        <v>3532</v>
      </c>
      <c r="L33" s="11" t="s">
        <v>3916</v>
      </c>
    </row>
    <row r="34" spans="1:12" x14ac:dyDescent="0.2">
      <c r="A34" s="17" t="s">
        <v>306</v>
      </c>
      <c r="B34" s="17" t="s">
        <v>307</v>
      </c>
      <c r="C34" s="15">
        <v>21040</v>
      </c>
      <c r="D34" s="1">
        <v>22500</v>
      </c>
      <c r="E34" s="1">
        <v>19014</v>
      </c>
      <c r="F34" t="str">
        <f t="shared" si="0"/>
        <v>000</v>
      </c>
      <c r="G34" t="str">
        <f t="shared" si="1"/>
        <v>30000</v>
      </c>
      <c r="H34" t="str">
        <f t="shared" si="2"/>
        <v>2003</v>
      </c>
      <c r="I34" s="13" t="s">
        <v>3510</v>
      </c>
      <c r="J34" t="s">
        <v>3532</v>
      </c>
      <c r="K34" t="s">
        <v>3532</v>
      </c>
      <c r="L34" s="11" t="s">
        <v>3916</v>
      </c>
    </row>
    <row r="35" spans="1:12" x14ac:dyDescent="0.2">
      <c r="A35" s="17" t="s">
        <v>338</v>
      </c>
      <c r="B35" s="17" t="s">
        <v>339</v>
      </c>
      <c r="C35" s="15">
        <v>12155</v>
      </c>
      <c r="D35" s="1">
        <v>10710</v>
      </c>
      <c r="E35" s="1">
        <v>11054</v>
      </c>
      <c r="F35" t="str">
        <f t="shared" si="0"/>
        <v>000</v>
      </c>
      <c r="G35" t="str">
        <f t="shared" si="1"/>
        <v>31000</v>
      </c>
      <c r="H35" t="str">
        <f t="shared" si="2"/>
        <v>2003</v>
      </c>
      <c r="I35" s="13" t="s">
        <v>3510</v>
      </c>
      <c r="J35" t="s">
        <v>3532</v>
      </c>
      <c r="K35" t="s">
        <v>3532</v>
      </c>
      <c r="L35" s="11" t="s">
        <v>3916</v>
      </c>
    </row>
    <row r="36" spans="1:12" x14ac:dyDescent="0.2">
      <c r="A36" s="17" t="s">
        <v>898</v>
      </c>
      <c r="B36" s="17" t="s">
        <v>899</v>
      </c>
      <c r="C36" s="15">
        <v>66004</v>
      </c>
      <c r="D36" s="1">
        <v>60111</v>
      </c>
      <c r="E36" s="1">
        <v>62686</v>
      </c>
      <c r="F36" t="str">
        <f t="shared" si="0"/>
        <v>000</v>
      </c>
      <c r="G36" t="str">
        <f t="shared" si="1"/>
        <v>52000</v>
      </c>
      <c r="H36" t="str">
        <f t="shared" si="2"/>
        <v>2003</v>
      </c>
      <c r="I36" s="13" t="s">
        <v>3510</v>
      </c>
      <c r="J36" t="s">
        <v>3532</v>
      </c>
      <c r="K36" t="s">
        <v>3532</v>
      </c>
      <c r="L36" s="11" t="s">
        <v>3916</v>
      </c>
    </row>
    <row r="37" spans="1:12" x14ac:dyDescent="0.2">
      <c r="A37" s="17" t="s">
        <v>962</v>
      </c>
      <c r="B37" s="17" t="s">
        <v>963</v>
      </c>
      <c r="C37" s="15">
        <v>17195</v>
      </c>
      <c r="D37" s="1">
        <v>13851</v>
      </c>
      <c r="E37" s="1">
        <v>12607</v>
      </c>
      <c r="F37" t="str">
        <f t="shared" si="0"/>
        <v>000</v>
      </c>
      <c r="G37" t="str">
        <f t="shared" si="1"/>
        <v>54000</v>
      </c>
      <c r="H37" t="str">
        <f t="shared" si="2"/>
        <v>2003</v>
      </c>
      <c r="I37" s="13" t="s">
        <v>3510</v>
      </c>
      <c r="J37" t="s">
        <v>3532</v>
      </c>
      <c r="K37" t="s">
        <v>3532</v>
      </c>
      <c r="L37" s="11" t="s">
        <v>3916</v>
      </c>
    </row>
    <row r="38" spans="1:12" x14ac:dyDescent="0.2">
      <c r="A38" s="17" t="s">
        <v>1122</v>
      </c>
      <c r="B38" s="17" t="s">
        <v>1123</v>
      </c>
      <c r="C38" s="15">
        <v>12656</v>
      </c>
      <c r="D38" s="1">
        <v>13866</v>
      </c>
      <c r="E38" s="1">
        <v>12815</v>
      </c>
      <c r="F38" t="str">
        <f t="shared" si="0"/>
        <v>000</v>
      </c>
      <c r="G38" t="str">
        <f t="shared" si="1"/>
        <v>67000</v>
      </c>
      <c r="H38" t="str">
        <f t="shared" si="2"/>
        <v>2003</v>
      </c>
      <c r="I38" s="13" t="s">
        <v>3510</v>
      </c>
      <c r="J38" t="s">
        <v>3532</v>
      </c>
      <c r="K38" t="s">
        <v>3532</v>
      </c>
      <c r="L38" s="11" t="s">
        <v>3916</v>
      </c>
    </row>
    <row r="39" spans="1:12" x14ac:dyDescent="0.2">
      <c r="A39" s="17" t="s">
        <v>1320</v>
      </c>
      <c r="B39" s="17" t="s">
        <v>1321</v>
      </c>
      <c r="C39" s="15">
        <v>11392</v>
      </c>
      <c r="D39" s="1">
        <v>9727</v>
      </c>
      <c r="E39" s="1">
        <v>11012</v>
      </c>
      <c r="F39" t="str">
        <f t="shared" si="0"/>
        <v>000</v>
      </c>
      <c r="G39" t="str">
        <f t="shared" si="1"/>
        <v>82000</v>
      </c>
      <c r="H39" t="str">
        <f t="shared" si="2"/>
        <v>2003</v>
      </c>
      <c r="I39" s="13" t="s">
        <v>3510</v>
      </c>
      <c r="J39" t="s">
        <v>3532</v>
      </c>
      <c r="K39" t="s">
        <v>3532</v>
      </c>
      <c r="L39" s="11" t="s">
        <v>3916</v>
      </c>
    </row>
    <row r="40" spans="1:12" x14ac:dyDescent="0.2">
      <c r="A40" s="17" t="s">
        <v>1352</v>
      </c>
      <c r="B40" s="17" t="s">
        <v>1353</v>
      </c>
      <c r="C40" s="15">
        <v>87157</v>
      </c>
      <c r="D40" s="1">
        <v>79239</v>
      </c>
      <c r="E40" s="1">
        <v>77531</v>
      </c>
      <c r="F40" t="str">
        <f t="shared" si="0"/>
        <v>000</v>
      </c>
      <c r="G40" t="str">
        <f t="shared" si="1"/>
        <v>90000</v>
      </c>
      <c r="H40" t="str">
        <f t="shared" si="2"/>
        <v>2003</v>
      </c>
      <c r="I40" s="13" t="s">
        <v>3510</v>
      </c>
      <c r="J40" t="s">
        <v>3532</v>
      </c>
      <c r="K40" t="s">
        <v>3532</v>
      </c>
      <c r="L40" s="11" t="s">
        <v>3916</v>
      </c>
    </row>
    <row r="41" spans="1:12" x14ac:dyDescent="0.2">
      <c r="A41" s="17" t="s">
        <v>3830</v>
      </c>
      <c r="B41" s="17" t="s">
        <v>3831</v>
      </c>
      <c r="C41" s="15">
        <v>6000</v>
      </c>
      <c r="D41" s="1">
        <v>0</v>
      </c>
      <c r="E41" s="1">
        <v>0</v>
      </c>
      <c r="F41" t="str">
        <f t="shared" si="0"/>
        <v>000</v>
      </c>
      <c r="G41" t="str">
        <f t="shared" si="1"/>
        <v>91000</v>
      </c>
      <c r="H41" t="str">
        <f t="shared" si="2"/>
        <v>2003</v>
      </c>
      <c r="I41" s="13" t="s">
        <v>3510</v>
      </c>
      <c r="J41" t="s">
        <v>3532</v>
      </c>
      <c r="K41" t="s">
        <v>3532</v>
      </c>
      <c r="L41" s="11" t="s">
        <v>3916</v>
      </c>
    </row>
    <row r="42" spans="1:12" x14ac:dyDescent="0.2">
      <c r="A42" s="17" t="s">
        <v>122</v>
      </c>
      <c r="B42" s="17" t="s">
        <v>123</v>
      </c>
      <c r="C42" s="15">
        <v>0</v>
      </c>
      <c r="D42" s="1">
        <v>963</v>
      </c>
      <c r="E42" s="1">
        <v>0</v>
      </c>
      <c r="F42" t="str">
        <f t="shared" si="0"/>
        <v>000</v>
      </c>
      <c r="G42" t="str">
        <f t="shared" si="1"/>
        <v>20000</v>
      </c>
      <c r="H42" t="str">
        <f t="shared" si="2"/>
        <v>2004</v>
      </c>
      <c r="I42" s="13" t="s">
        <v>3510</v>
      </c>
      <c r="J42" t="s">
        <v>3532</v>
      </c>
      <c r="K42" t="s">
        <v>3532</v>
      </c>
      <c r="L42" s="11" t="s">
        <v>3916</v>
      </c>
    </row>
    <row r="43" spans="1:12" x14ac:dyDescent="0.2">
      <c r="A43" s="17" t="s">
        <v>2848</v>
      </c>
      <c r="B43" s="17" t="s">
        <v>2849</v>
      </c>
      <c r="C43" s="15">
        <v>45000</v>
      </c>
      <c r="D43" s="1">
        <v>20000</v>
      </c>
      <c r="E43" s="1">
        <v>45595</v>
      </c>
      <c r="F43" t="str">
        <f t="shared" si="0"/>
        <v>000</v>
      </c>
      <c r="G43" t="str">
        <f t="shared" si="1"/>
        <v>10000</v>
      </c>
      <c r="H43" t="str">
        <f t="shared" si="2"/>
        <v>2006</v>
      </c>
      <c r="I43" s="13" t="s">
        <v>3510</v>
      </c>
      <c r="J43" t="s">
        <v>3532</v>
      </c>
      <c r="K43" t="s">
        <v>3532</v>
      </c>
      <c r="L43" s="11" t="s">
        <v>3916</v>
      </c>
    </row>
    <row r="44" spans="1:12" x14ac:dyDescent="0.2">
      <c r="A44" s="17" t="s">
        <v>2850</v>
      </c>
      <c r="B44" s="17" t="s">
        <v>2851</v>
      </c>
      <c r="C44" s="15">
        <v>750000</v>
      </c>
      <c r="D44" s="1">
        <v>1000000</v>
      </c>
      <c r="E44" s="1">
        <v>0</v>
      </c>
      <c r="F44" t="str">
        <f t="shared" si="0"/>
        <v>000</v>
      </c>
      <c r="G44" t="str">
        <f t="shared" si="1"/>
        <v>10000</v>
      </c>
      <c r="H44" t="str">
        <f t="shared" si="2"/>
        <v>2007</v>
      </c>
      <c r="I44" s="13" t="s">
        <v>3510</v>
      </c>
      <c r="J44" t="s">
        <v>3532</v>
      </c>
      <c r="K44" t="s">
        <v>3532</v>
      </c>
      <c r="L44" s="11" t="s">
        <v>3916</v>
      </c>
    </row>
    <row r="45" spans="1:12" x14ac:dyDescent="0.2">
      <c r="A45" s="17" t="s">
        <v>3820</v>
      </c>
      <c r="B45" s="17" t="s">
        <v>3821</v>
      </c>
      <c r="C45" s="15">
        <v>5000</v>
      </c>
      <c r="D45" s="1">
        <v>0</v>
      </c>
      <c r="E45" s="1">
        <v>0</v>
      </c>
      <c r="F45" t="str">
        <f t="shared" si="0"/>
        <v>000</v>
      </c>
      <c r="G45" t="str">
        <f t="shared" si="1"/>
        <v>20000</v>
      </c>
      <c r="H45" t="str">
        <f t="shared" si="2"/>
        <v>2020</v>
      </c>
      <c r="I45" s="13" t="s">
        <v>3510</v>
      </c>
      <c r="J45" t="s">
        <v>3532</v>
      </c>
      <c r="K45" t="s">
        <v>3532</v>
      </c>
      <c r="L45" s="13" t="s">
        <v>3917</v>
      </c>
    </row>
    <row r="46" spans="1:12" x14ac:dyDescent="0.2">
      <c r="A46" s="17" t="s">
        <v>3790</v>
      </c>
      <c r="B46" s="17" t="s">
        <v>3791</v>
      </c>
      <c r="C46" s="15">
        <v>2000</v>
      </c>
      <c r="D46" s="1">
        <v>0</v>
      </c>
      <c r="E46" s="1">
        <v>0</v>
      </c>
      <c r="F46" t="str">
        <f t="shared" si="0"/>
        <v>000</v>
      </c>
      <c r="G46" t="str">
        <f t="shared" si="1"/>
        <v>24000</v>
      </c>
      <c r="H46" t="str">
        <f t="shared" si="2"/>
        <v>2020</v>
      </c>
      <c r="I46" s="13" t="s">
        <v>3510</v>
      </c>
      <c r="J46" t="s">
        <v>3532</v>
      </c>
      <c r="K46" t="s">
        <v>3532</v>
      </c>
      <c r="L46" s="13" t="s">
        <v>3917</v>
      </c>
    </row>
    <row r="47" spans="1:12" x14ac:dyDescent="0.2">
      <c r="A47" s="17" t="s">
        <v>256</v>
      </c>
      <c r="B47" s="17" t="s">
        <v>257</v>
      </c>
      <c r="C47" s="15">
        <v>59076</v>
      </c>
      <c r="D47" s="1">
        <v>5523</v>
      </c>
      <c r="E47" s="1">
        <v>9265</v>
      </c>
      <c r="F47" t="str">
        <f t="shared" si="0"/>
        <v>000</v>
      </c>
      <c r="G47" t="str">
        <f t="shared" si="1"/>
        <v>28000</v>
      </c>
      <c r="H47" t="str">
        <f t="shared" si="2"/>
        <v>2020</v>
      </c>
      <c r="I47" s="13" t="s">
        <v>3510</v>
      </c>
      <c r="J47" t="s">
        <v>3532</v>
      </c>
      <c r="K47" t="s">
        <v>3532</v>
      </c>
      <c r="L47" s="13" t="s">
        <v>3917</v>
      </c>
    </row>
    <row r="48" spans="1:12" x14ac:dyDescent="0.2">
      <c r="A48" s="17" t="s">
        <v>288</v>
      </c>
      <c r="B48" s="17" t="s">
        <v>289</v>
      </c>
      <c r="C48" s="15">
        <v>112727</v>
      </c>
      <c r="D48" s="1">
        <v>105311</v>
      </c>
      <c r="E48" s="1">
        <v>119065</v>
      </c>
      <c r="F48" t="str">
        <f t="shared" si="0"/>
        <v>000</v>
      </c>
      <c r="G48" t="str">
        <f t="shared" si="1"/>
        <v>29000</v>
      </c>
      <c r="H48" t="str">
        <f t="shared" si="2"/>
        <v>2020</v>
      </c>
      <c r="I48" s="13" t="s">
        <v>3510</v>
      </c>
      <c r="J48" t="s">
        <v>3532</v>
      </c>
      <c r="K48" t="s">
        <v>3532</v>
      </c>
      <c r="L48" s="13" t="s">
        <v>3917</v>
      </c>
    </row>
    <row r="49" spans="1:12" x14ac:dyDescent="0.2">
      <c r="A49" s="17" t="s">
        <v>3024</v>
      </c>
      <c r="B49" s="17" t="s">
        <v>3025</v>
      </c>
      <c r="C49" s="15">
        <v>0</v>
      </c>
      <c r="D49" s="1">
        <v>0</v>
      </c>
      <c r="E49" s="1">
        <v>215</v>
      </c>
      <c r="F49" t="str">
        <f t="shared" si="0"/>
        <v>000</v>
      </c>
      <c r="G49" t="str">
        <f t="shared" si="1"/>
        <v>52000</v>
      </c>
      <c r="H49" t="str">
        <f t="shared" si="2"/>
        <v>2020</v>
      </c>
      <c r="I49" s="13" t="s">
        <v>3510</v>
      </c>
      <c r="J49" t="s">
        <v>3532</v>
      </c>
      <c r="K49" t="s">
        <v>3532</v>
      </c>
      <c r="L49" s="13" t="s">
        <v>3917</v>
      </c>
    </row>
    <row r="50" spans="1:12" x14ac:dyDescent="0.2">
      <c r="A50" s="17" t="s">
        <v>3214</v>
      </c>
      <c r="B50" s="17" t="s">
        <v>3215</v>
      </c>
      <c r="C50" s="15">
        <v>0</v>
      </c>
      <c r="D50" s="1">
        <v>0</v>
      </c>
      <c r="E50" s="1">
        <v>116</v>
      </c>
      <c r="F50" t="str">
        <f t="shared" si="0"/>
        <v>000</v>
      </c>
      <c r="G50" t="str">
        <f t="shared" si="1"/>
        <v>90000</v>
      </c>
      <c r="H50" t="str">
        <f t="shared" si="2"/>
        <v>2020</v>
      </c>
      <c r="I50" s="13" t="s">
        <v>3510</v>
      </c>
      <c r="J50" t="s">
        <v>3532</v>
      </c>
      <c r="K50" t="s">
        <v>3532</v>
      </c>
      <c r="L50" s="13" t="s">
        <v>3917</v>
      </c>
    </row>
    <row r="51" spans="1:12" x14ac:dyDescent="0.2">
      <c r="A51" s="17" t="s">
        <v>1410</v>
      </c>
      <c r="B51" s="17" t="s">
        <v>1411</v>
      </c>
      <c r="C51" s="15">
        <v>0</v>
      </c>
      <c r="D51" s="1">
        <v>229938</v>
      </c>
      <c r="E51" s="1">
        <v>1094197</v>
      </c>
      <c r="F51" t="str">
        <f t="shared" si="0"/>
        <v>000</v>
      </c>
      <c r="G51" t="str">
        <f t="shared" si="1"/>
        <v>91000</v>
      </c>
      <c r="H51" t="str">
        <f t="shared" si="2"/>
        <v>2020</v>
      </c>
      <c r="I51" s="13" t="s">
        <v>3510</v>
      </c>
      <c r="J51" t="s">
        <v>3532</v>
      </c>
      <c r="K51" t="s">
        <v>3532</v>
      </c>
      <c r="L51" s="13" t="s">
        <v>3917</v>
      </c>
    </row>
    <row r="52" spans="1:12" x14ac:dyDescent="0.2">
      <c r="A52" s="17" t="s">
        <v>258</v>
      </c>
      <c r="B52" s="17" t="s">
        <v>259</v>
      </c>
      <c r="C52" s="15">
        <v>3545</v>
      </c>
      <c r="D52" s="1">
        <v>1256</v>
      </c>
      <c r="E52" s="1">
        <v>60</v>
      </c>
      <c r="F52" t="str">
        <f t="shared" si="0"/>
        <v>000</v>
      </c>
      <c r="G52" t="str">
        <f t="shared" si="1"/>
        <v>28000</v>
      </c>
      <c r="H52" t="str">
        <f t="shared" si="2"/>
        <v>2023</v>
      </c>
      <c r="I52" s="13" t="s">
        <v>3510</v>
      </c>
      <c r="J52" t="s">
        <v>3532</v>
      </c>
      <c r="K52" t="s">
        <v>3532</v>
      </c>
      <c r="L52" s="11" t="s">
        <v>3916</v>
      </c>
    </row>
    <row r="53" spans="1:12" x14ac:dyDescent="0.2">
      <c r="A53" s="17" t="s">
        <v>290</v>
      </c>
      <c r="B53" s="17" t="s">
        <v>291</v>
      </c>
      <c r="C53" s="15">
        <v>0</v>
      </c>
      <c r="D53" s="1">
        <v>7523</v>
      </c>
      <c r="E53" s="1">
        <v>4990</v>
      </c>
      <c r="F53" t="str">
        <f t="shared" si="0"/>
        <v>000</v>
      </c>
      <c r="G53" t="str">
        <f t="shared" si="1"/>
        <v>29000</v>
      </c>
      <c r="H53" t="str">
        <f t="shared" si="2"/>
        <v>2023</v>
      </c>
      <c r="I53" s="13" t="s">
        <v>3510</v>
      </c>
      <c r="J53" t="s">
        <v>3532</v>
      </c>
      <c r="K53" t="s">
        <v>3532</v>
      </c>
      <c r="L53" s="11" t="s">
        <v>3916</v>
      </c>
    </row>
    <row r="54" spans="1:12" x14ac:dyDescent="0.2">
      <c r="A54" s="17" t="s">
        <v>1412</v>
      </c>
      <c r="B54" s="17" t="s">
        <v>1413</v>
      </c>
      <c r="C54" s="15">
        <v>0</v>
      </c>
      <c r="D54" s="1">
        <v>13559</v>
      </c>
      <c r="E54" s="1">
        <v>61483</v>
      </c>
      <c r="F54" t="str">
        <f t="shared" si="0"/>
        <v>000</v>
      </c>
      <c r="G54" t="str">
        <f t="shared" si="1"/>
        <v>91000</v>
      </c>
      <c r="H54" t="str">
        <f t="shared" si="2"/>
        <v>2023</v>
      </c>
      <c r="I54" s="13" t="s">
        <v>3510</v>
      </c>
      <c r="J54" t="s">
        <v>3532</v>
      </c>
      <c r="K54" t="s">
        <v>3532</v>
      </c>
      <c r="L54" s="11" t="s">
        <v>3916</v>
      </c>
    </row>
    <row r="55" spans="1:12" x14ac:dyDescent="0.2">
      <c r="A55" s="17" t="s">
        <v>6</v>
      </c>
      <c r="B55" s="17" t="s">
        <v>7</v>
      </c>
      <c r="C55" s="15">
        <v>150000</v>
      </c>
      <c r="D55" s="1">
        <v>250000</v>
      </c>
      <c r="E55" s="1">
        <v>158057</v>
      </c>
      <c r="F55" t="str">
        <f t="shared" si="0"/>
        <v>000</v>
      </c>
      <c r="G55" t="str">
        <f t="shared" si="1"/>
        <v>10000</v>
      </c>
      <c r="H55" t="str">
        <f t="shared" si="2"/>
        <v>2101</v>
      </c>
      <c r="I55" s="13" t="s">
        <v>3510</v>
      </c>
      <c r="J55" t="s">
        <v>3532</v>
      </c>
      <c r="K55" t="s">
        <v>3532</v>
      </c>
      <c r="L55" s="13" t="s">
        <v>3917</v>
      </c>
    </row>
    <row r="56" spans="1:12" x14ac:dyDescent="0.2">
      <c r="A56" s="17" t="s">
        <v>3224</v>
      </c>
      <c r="B56" s="17" t="s">
        <v>3225</v>
      </c>
      <c r="C56" s="15">
        <v>0</v>
      </c>
      <c r="D56" s="1">
        <v>0</v>
      </c>
      <c r="E56" s="1">
        <v>153114</v>
      </c>
      <c r="F56" t="str">
        <f t="shared" si="0"/>
        <v>000</v>
      </c>
      <c r="G56" t="str">
        <f t="shared" si="1"/>
        <v>91000</v>
      </c>
      <c r="H56" t="str">
        <f t="shared" si="2"/>
        <v>1110</v>
      </c>
      <c r="I56" s="13" t="s">
        <v>3510</v>
      </c>
      <c r="J56" t="s">
        <v>3532</v>
      </c>
      <c r="K56" t="s">
        <v>3532</v>
      </c>
      <c r="L56" s="13" t="s">
        <v>3916</v>
      </c>
    </row>
    <row r="57" spans="1:12" x14ac:dyDescent="0.2">
      <c r="A57" s="17" t="s">
        <v>4</v>
      </c>
      <c r="B57" s="17" t="s">
        <v>5</v>
      </c>
      <c r="C57" s="15">
        <v>169134</v>
      </c>
      <c r="D57" s="1">
        <v>146865</v>
      </c>
      <c r="E57" s="1">
        <v>142206</v>
      </c>
      <c r="F57" t="str">
        <f t="shared" si="0"/>
        <v>000</v>
      </c>
      <c r="G57" t="str">
        <f t="shared" si="1"/>
        <v>10000</v>
      </c>
      <c r="H57" t="str">
        <f t="shared" si="2"/>
        <v>2005</v>
      </c>
      <c r="I57" s="13" t="s">
        <v>3510</v>
      </c>
      <c r="J57" t="s">
        <v>3532</v>
      </c>
      <c r="K57" t="s">
        <v>3532</v>
      </c>
      <c r="L57" s="13" t="s">
        <v>3916</v>
      </c>
    </row>
    <row r="58" spans="1:12" x14ac:dyDescent="0.2">
      <c r="A58" s="17" t="s">
        <v>64</v>
      </c>
      <c r="B58" s="17" t="s">
        <v>65</v>
      </c>
      <c r="C58" s="15">
        <v>31165</v>
      </c>
      <c r="D58" s="1">
        <v>24420</v>
      </c>
      <c r="E58" s="1">
        <v>38901</v>
      </c>
      <c r="F58" t="str">
        <f t="shared" si="0"/>
        <v>000</v>
      </c>
      <c r="G58" t="str">
        <f t="shared" si="1"/>
        <v>12000</v>
      </c>
      <c r="H58" t="str">
        <f t="shared" si="2"/>
        <v>2005</v>
      </c>
      <c r="I58" s="13" t="s">
        <v>3510</v>
      </c>
      <c r="J58" t="s">
        <v>3532</v>
      </c>
      <c r="K58" t="s">
        <v>3532</v>
      </c>
      <c r="L58" s="13" t="s">
        <v>3916</v>
      </c>
    </row>
    <row r="59" spans="1:12" x14ac:dyDescent="0.2">
      <c r="A59" s="17" t="s">
        <v>82</v>
      </c>
      <c r="B59" s="17" t="s">
        <v>83</v>
      </c>
      <c r="C59" s="15">
        <v>33321</v>
      </c>
      <c r="D59" s="1">
        <v>28527</v>
      </c>
      <c r="E59" s="1">
        <v>23628</v>
      </c>
      <c r="F59" t="str">
        <f t="shared" si="0"/>
        <v>000</v>
      </c>
      <c r="G59" t="str">
        <f t="shared" si="1"/>
        <v>13000</v>
      </c>
      <c r="H59" t="str">
        <f t="shared" si="2"/>
        <v>2005</v>
      </c>
      <c r="I59" s="13" t="s">
        <v>3510</v>
      </c>
      <c r="J59" t="s">
        <v>3532</v>
      </c>
      <c r="K59" t="s">
        <v>3532</v>
      </c>
      <c r="L59" s="13" t="s">
        <v>3916</v>
      </c>
    </row>
    <row r="60" spans="1:12" x14ac:dyDescent="0.2">
      <c r="A60" s="17" t="s">
        <v>124</v>
      </c>
      <c r="B60" s="17" t="s">
        <v>125</v>
      </c>
      <c r="C60" s="15">
        <v>42508</v>
      </c>
      <c r="D60" s="1">
        <v>33875</v>
      </c>
      <c r="E60" s="1">
        <v>33875</v>
      </c>
      <c r="F60" t="str">
        <f t="shared" si="0"/>
        <v>000</v>
      </c>
      <c r="G60" t="str">
        <f t="shared" si="1"/>
        <v>20000</v>
      </c>
      <c r="H60" t="str">
        <f t="shared" si="2"/>
        <v>2005</v>
      </c>
      <c r="I60" s="13" t="s">
        <v>3510</v>
      </c>
      <c r="J60" t="s">
        <v>3532</v>
      </c>
      <c r="K60" t="s">
        <v>3532</v>
      </c>
      <c r="L60" s="13" t="s">
        <v>3916</v>
      </c>
    </row>
    <row r="61" spans="1:12" x14ac:dyDescent="0.2">
      <c r="A61" s="17" t="s">
        <v>184</v>
      </c>
      <c r="B61" s="17" t="s">
        <v>185</v>
      </c>
      <c r="C61" s="15">
        <v>21177</v>
      </c>
      <c r="D61" s="1">
        <v>20945</v>
      </c>
      <c r="E61" s="1">
        <v>19266</v>
      </c>
      <c r="F61" t="str">
        <f t="shared" si="0"/>
        <v>000</v>
      </c>
      <c r="G61" t="str">
        <f t="shared" si="1"/>
        <v>21000</v>
      </c>
      <c r="H61" t="str">
        <f t="shared" si="2"/>
        <v>2005</v>
      </c>
      <c r="I61" s="13" t="s">
        <v>3510</v>
      </c>
      <c r="J61" t="s">
        <v>3532</v>
      </c>
      <c r="K61" t="s">
        <v>3532</v>
      </c>
      <c r="L61" s="13" t="s">
        <v>3916</v>
      </c>
    </row>
    <row r="62" spans="1:12" x14ac:dyDescent="0.2">
      <c r="A62" s="17" t="s">
        <v>212</v>
      </c>
      <c r="B62" s="17" t="s">
        <v>213</v>
      </c>
      <c r="C62" s="15">
        <v>23118</v>
      </c>
      <c r="D62" s="1">
        <v>24646</v>
      </c>
      <c r="E62" s="1">
        <v>27418</v>
      </c>
      <c r="F62" t="str">
        <f t="shared" si="0"/>
        <v>000</v>
      </c>
      <c r="G62" t="str">
        <f t="shared" si="1"/>
        <v>24000</v>
      </c>
      <c r="H62" t="str">
        <f t="shared" si="2"/>
        <v>2005</v>
      </c>
      <c r="I62" s="13" t="s">
        <v>3510</v>
      </c>
      <c r="J62" t="s">
        <v>3532</v>
      </c>
      <c r="K62" t="s">
        <v>3532</v>
      </c>
      <c r="L62" s="13" t="s">
        <v>3916</v>
      </c>
    </row>
    <row r="63" spans="1:12" x14ac:dyDescent="0.2">
      <c r="A63" s="17" t="s">
        <v>254</v>
      </c>
      <c r="B63" s="17" t="s">
        <v>255</v>
      </c>
      <c r="C63" s="15">
        <v>34747</v>
      </c>
      <c r="D63" s="1">
        <v>33136</v>
      </c>
      <c r="E63" s="1">
        <v>34210</v>
      </c>
      <c r="F63" t="str">
        <f t="shared" si="0"/>
        <v>000</v>
      </c>
      <c r="G63" t="str">
        <f t="shared" si="1"/>
        <v>28000</v>
      </c>
      <c r="H63" t="str">
        <f t="shared" si="2"/>
        <v>2005</v>
      </c>
      <c r="I63" s="13" t="s">
        <v>3510</v>
      </c>
      <c r="J63" t="s">
        <v>3532</v>
      </c>
      <c r="K63" t="s">
        <v>3532</v>
      </c>
      <c r="L63" s="13" t="s">
        <v>3916</v>
      </c>
    </row>
    <row r="64" spans="1:12" x14ac:dyDescent="0.2">
      <c r="A64" s="17" t="s">
        <v>286</v>
      </c>
      <c r="B64" s="17" t="s">
        <v>287</v>
      </c>
      <c r="C64" s="15">
        <v>30049</v>
      </c>
      <c r="D64" s="1">
        <v>26356</v>
      </c>
      <c r="E64" s="1">
        <v>25812</v>
      </c>
      <c r="F64" t="str">
        <f t="shared" si="0"/>
        <v>000</v>
      </c>
      <c r="G64" t="str">
        <f t="shared" si="1"/>
        <v>29000</v>
      </c>
      <c r="H64" t="str">
        <f t="shared" si="2"/>
        <v>2005</v>
      </c>
      <c r="I64" s="13" t="s">
        <v>3510</v>
      </c>
      <c r="J64" t="s">
        <v>3532</v>
      </c>
      <c r="K64" t="s">
        <v>3532</v>
      </c>
      <c r="L64" s="13" t="s">
        <v>3916</v>
      </c>
    </row>
    <row r="65" spans="1:12" x14ac:dyDescent="0.2">
      <c r="A65" s="17" t="s">
        <v>308</v>
      </c>
      <c r="B65" s="17" t="s">
        <v>309</v>
      </c>
      <c r="C65" s="15">
        <v>18113</v>
      </c>
      <c r="D65" s="1">
        <v>18931</v>
      </c>
      <c r="E65" s="1">
        <v>17010</v>
      </c>
      <c r="F65" t="str">
        <f t="shared" si="0"/>
        <v>000</v>
      </c>
      <c r="G65" t="str">
        <f t="shared" si="1"/>
        <v>30000</v>
      </c>
      <c r="H65" t="str">
        <f t="shared" si="2"/>
        <v>2005</v>
      </c>
      <c r="I65" s="13" t="s">
        <v>3510</v>
      </c>
      <c r="J65" t="s">
        <v>3532</v>
      </c>
      <c r="K65" t="s">
        <v>3532</v>
      </c>
      <c r="L65" s="13" t="s">
        <v>3916</v>
      </c>
    </row>
    <row r="66" spans="1:12" x14ac:dyDescent="0.2">
      <c r="A66" s="17" t="s">
        <v>340</v>
      </c>
      <c r="B66" s="17" t="s">
        <v>341</v>
      </c>
      <c r="C66" s="15">
        <v>19355</v>
      </c>
      <c r="D66" s="1">
        <v>16880</v>
      </c>
      <c r="E66" s="1">
        <v>19065</v>
      </c>
      <c r="F66" t="str">
        <f t="shared" ref="F66:F129" si="3">LEFT(A66,3)</f>
        <v>000</v>
      </c>
      <c r="G66" t="str">
        <f t="shared" ref="G66:G129" si="4">MIDB(A66,5,5)</f>
        <v>31000</v>
      </c>
      <c r="H66" t="str">
        <f t="shared" ref="H66:H129" si="5">RIGHT(A66,4)</f>
        <v>2005</v>
      </c>
      <c r="I66" s="13" t="s">
        <v>3510</v>
      </c>
      <c r="J66" t="s">
        <v>3532</v>
      </c>
      <c r="K66" t="s">
        <v>3532</v>
      </c>
      <c r="L66" s="13" t="s">
        <v>3916</v>
      </c>
    </row>
    <row r="67" spans="1:12" x14ac:dyDescent="0.2">
      <c r="A67" s="17" t="s">
        <v>900</v>
      </c>
      <c r="B67" s="17" t="s">
        <v>901</v>
      </c>
      <c r="C67" s="15">
        <v>72582</v>
      </c>
      <c r="D67" s="1">
        <v>68419</v>
      </c>
      <c r="E67" s="1">
        <v>67148</v>
      </c>
      <c r="F67" t="str">
        <f t="shared" si="3"/>
        <v>000</v>
      </c>
      <c r="G67" t="str">
        <f t="shared" si="4"/>
        <v>52000</v>
      </c>
      <c r="H67" t="str">
        <f t="shared" si="5"/>
        <v>2005</v>
      </c>
      <c r="I67" s="13" t="s">
        <v>3510</v>
      </c>
      <c r="J67" t="s">
        <v>3532</v>
      </c>
      <c r="K67" t="s">
        <v>3532</v>
      </c>
      <c r="L67" s="13" t="s">
        <v>3916</v>
      </c>
    </row>
    <row r="68" spans="1:12" x14ac:dyDescent="0.2">
      <c r="A68" s="17" t="s">
        <v>964</v>
      </c>
      <c r="B68" s="17" t="s">
        <v>965</v>
      </c>
      <c r="C68" s="15">
        <v>19886</v>
      </c>
      <c r="D68" s="1">
        <v>15575</v>
      </c>
      <c r="E68" s="1">
        <v>15467</v>
      </c>
      <c r="F68" t="str">
        <f t="shared" si="3"/>
        <v>000</v>
      </c>
      <c r="G68" t="str">
        <f t="shared" si="4"/>
        <v>54000</v>
      </c>
      <c r="H68" t="str">
        <f t="shared" si="5"/>
        <v>2005</v>
      </c>
      <c r="I68" s="13" t="s">
        <v>3510</v>
      </c>
      <c r="J68" t="s">
        <v>3532</v>
      </c>
      <c r="K68" t="s">
        <v>3532</v>
      </c>
      <c r="L68" s="13" t="s">
        <v>3916</v>
      </c>
    </row>
    <row r="69" spans="1:12" x14ac:dyDescent="0.2">
      <c r="A69" s="17" t="s">
        <v>1124</v>
      </c>
      <c r="B69" s="17" t="s">
        <v>1125</v>
      </c>
      <c r="C69" s="15">
        <v>16361</v>
      </c>
      <c r="D69" s="1">
        <v>19724</v>
      </c>
      <c r="E69" s="1">
        <v>18180</v>
      </c>
      <c r="F69" t="str">
        <f t="shared" si="3"/>
        <v>000</v>
      </c>
      <c r="G69" t="str">
        <f t="shared" si="4"/>
        <v>67000</v>
      </c>
      <c r="H69" t="str">
        <f t="shared" si="5"/>
        <v>2005</v>
      </c>
      <c r="I69" s="13" t="s">
        <v>3510</v>
      </c>
      <c r="J69" t="s">
        <v>3532</v>
      </c>
      <c r="K69" t="s">
        <v>3532</v>
      </c>
      <c r="L69" s="13" t="s">
        <v>3916</v>
      </c>
    </row>
    <row r="70" spans="1:12" x14ac:dyDescent="0.2">
      <c r="A70" s="17" t="s">
        <v>1322</v>
      </c>
      <c r="B70" s="17" t="s">
        <v>1323</v>
      </c>
      <c r="C70" s="15">
        <v>9863</v>
      </c>
      <c r="D70" s="1">
        <v>12741</v>
      </c>
      <c r="E70" s="1">
        <v>6780</v>
      </c>
      <c r="F70" t="str">
        <f t="shared" si="3"/>
        <v>000</v>
      </c>
      <c r="G70" t="str">
        <f t="shared" si="4"/>
        <v>82000</v>
      </c>
      <c r="H70" t="str">
        <f t="shared" si="5"/>
        <v>2005</v>
      </c>
      <c r="I70" s="13" t="s">
        <v>3510</v>
      </c>
      <c r="J70" t="s">
        <v>3532</v>
      </c>
      <c r="K70" t="s">
        <v>3532</v>
      </c>
      <c r="L70" s="13" t="s">
        <v>3916</v>
      </c>
    </row>
    <row r="71" spans="1:12" x14ac:dyDescent="0.2">
      <c r="A71" s="17" t="s">
        <v>1354</v>
      </c>
      <c r="B71" s="17" t="s">
        <v>1355</v>
      </c>
      <c r="C71" s="15">
        <v>94351</v>
      </c>
      <c r="D71" s="1">
        <v>89675</v>
      </c>
      <c r="E71" s="1">
        <v>89652</v>
      </c>
      <c r="F71" t="str">
        <f t="shared" si="3"/>
        <v>000</v>
      </c>
      <c r="G71" t="str">
        <f t="shared" si="4"/>
        <v>90000</v>
      </c>
      <c r="H71" t="str">
        <f t="shared" si="5"/>
        <v>2005</v>
      </c>
      <c r="I71" s="13" t="s">
        <v>3510</v>
      </c>
      <c r="J71" t="s">
        <v>3532</v>
      </c>
      <c r="K71" t="s">
        <v>3532</v>
      </c>
      <c r="L71" s="13" t="s">
        <v>3916</v>
      </c>
    </row>
    <row r="72" spans="1:12" x14ac:dyDescent="0.2">
      <c r="A72" s="17" t="s">
        <v>3832</v>
      </c>
      <c r="B72" s="17" t="s">
        <v>3833</v>
      </c>
      <c r="C72" s="15">
        <v>6000</v>
      </c>
      <c r="D72" s="1">
        <v>0</v>
      </c>
      <c r="E72" s="1">
        <v>0</v>
      </c>
      <c r="F72" t="str">
        <f t="shared" si="3"/>
        <v>000</v>
      </c>
      <c r="G72" t="str">
        <f t="shared" si="4"/>
        <v>91000</v>
      </c>
      <c r="H72" t="str">
        <f t="shared" si="5"/>
        <v>2005</v>
      </c>
      <c r="I72" s="13" t="s">
        <v>3510</v>
      </c>
      <c r="J72" t="s">
        <v>3532</v>
      </c>
      <c r="K72" t="s">
        <v>3532</v>
      </c>
      <c r="L72" s="13" t="s">
        <v>3916</v>
      </c>
    </row>
    <row r="73" spans="1:12" x14ac:dyDescent="0.2">
      <c r="A73" s="17" t="s">
        <v>260</v>
      </c>
      <c r="B73" s="17" t="s">
        <v>261</v>
      </c>
      <c r="C73" s="15">
        <v>118</v>
      </c>
      <c r="D73" s="1">
        <v>103</v>
      </c>
      <c r="E73" s="1">
        <v>-47</v>
      </c>
      <c r="F73" t="str">
        <f t="shared" si="3"/>
        <v>000</v>
      </c>
      <c r="G73" t="str">
        <f t="shared" si="4"/>
        <v>28000</v>
      </c>
      <c r="H73" t="str">
        <f t="shared" si="5"/>
        <v>2025</v>
      </c>
      <c r="I73" s="13" t="s">
        <v>3510</v>
      </c>
      <c r="J73" s="13" t="s">
        <v>3532</v>
      </c>
      <c r="K73" s="13" t="s">
        <v>3532</v>
      </c>
      <c r="L73" s="13" t="s">
        <v>3916</v>
      </c>
    </row>
    <row r="74" spans="1:12" x14ac:dyDescent="0.2">
      <c r="A74" s="17" t="s">
        <v>292</v>
      </c>
      <c r="B74" s="17" t="s">
        <v>293</v>
      </c>
      <c r="C74" s="15">
        <v>0</v>
      </c>
      <c r="D74" s="1">
        <v>2681</v>
      </c>
      <c r="E74" s="1">
        <v>1524</v>
      </c>
      <c r="F74" t="str">
        <f t="shared" si="3"/>
        <v>000</v>
      </c>
      <c r="G74" t="str">
        <f t="shared" si="4"/>
        <v>29000</v>
      </c>
      <c r="H74" t="str">
        <f t="shared" si="5"/>
        <v>2025</v>
      </c>
      <c r="I74" s="13" t="s">
        <v>3510</v>
      </c>
      <c r="J74" s="13" t="s">
        <v>3532</v>
      </c>
      <c r="K74" s="13" t="s">
        <v>3532</v>
      </c>
      <c r="L74" s="13" t="s">
        <v>3916</v>
      </c>
    </row>
    <row r="75" spans="1:12" x14ac:dyDescent="0.2">
      <c r="A75" s="17" t="s">
        <v>1414</v>
      </c>
      <c r="B75" s="17" t="s">
        <v>1415</v>
      </c>
      <c r="C75" s="15">
        <v>0</v>
      </c>
      <c r="D75" s="1">
        <v>2604</v>
      </c>
      <c r="E75" s="1">
        <v>13653</v>
      </c>
      <c r="F75" t="str">
        <f t="shared" si="3"/>
        <v>000</v>
      </c>
      <c r="G75" t="str">
        <f t="shared" si="4"/>
        <v>91000</v>
      </c>
      <c r="H75" t="str">
        <f t="shared" si="5"/>
        <v>2025</v>
      </c>
      <c r="I75" s="13" t="s">
        <v>3510</v>
      </c>
      <c r="J75" s="13" t="s">
        <v>3532</v>
      </c>
      <c r="K75" s="13" t="s">
        <v>3532</v>
      </c>
      <c r="L75" s="13" t="s">
        <v>3916</v>
      </c>
    </row>
    <row r="76" spans="1:12" x14ac:dyDescent="0.2">
      <c r="A76" s="17" t="s">
        <v>1356</v>
      </c>
      <c r="B76" s="17" t="s">
        <v>1357</v>
      </c>
      <c r="C76" s="15">
        <v>1225000</v>
      </c>
      <c r="D76" s="1">
        <v>254000</v>
      </c>
      <c r="E76" s="1">
        <v>270481</v>
      </c>
      <c r="F76" t="str">
        <f t="shared" si="3"/>
        <v>000</v>
      </c>
      <c r="G76" t="str">
        <f t="shared" si="4"/>
        <v>90000</v>
      </c>
      <c r="H76" t="str">
        <f t="shared" si="5"/>
        <v>2100</v>
      </c>
      <c r="I76" s="13" t="s">
        <v>3510</v>
      </c>
      <c r="J76" s="13" t="s">
        <v>3532</v>
      </c>
      <c r="K76" s="13" t="s">
        <v>3532</v>
      </c>
      <c r="L76" s="13" t="s">
        <v>3916</v>
      </c>
    </row>
    <row r="77" spans="1:12" x14ac:dyDescent="0.2">
      <c r="A77" s="17" t="s">
        <v>1324</v>
      </c>
      <c r="B77" s="17" t="s">
        <v>1325</v>
      </c>
      <c r="C77" s="15">
        <v>200000</v>
      </c>
      <c r="D77" s="1">
        <v>167840</v>
      </c>
      <c r="E77" s="1">
        <v>191953</v>
      </c>
      <c r="F77" t="str">
        <f t="shared" si="3"/>
        <v>000</v>
      </c>
      <c r="G77" t="str">
        <f t="shared" si="4"/>
        <v>82000</v>
      </c>
      <c r="H77" t="str">
        <f t="shared" si="5"/>
        <v>2110</v>
      </c>
      <c r="I77" s="13" t="s">
        <v>3510</v>
      </c>
      <c r="J77" s="13" t="s">
        <v>3532</v>
      </c>
      <c r="K77" s="13" t="s">
        <v>3532</v>
      </c>
      <c r="L77" s="13" t="s">
        <v>3916</v>
      </c>
    </row>
    <row r="78" spans="1:12" x14ac:dyDescent="0.2">
      <c r="A78" s="17" t="s">
        <v>1326</v>
      </c>
      <c r="B78" s="17" t="s">
        <v>1327</v>
      </c>
      <c r="C78" s="15">
        <v>45000</v>
      </c>
      <c r="D78" s="1">
        <v>39047</v>
      </c>
      <c r="E78" s="1">
        <v>38649</v>
      </c>
      <c r="F78" t="str">
        <f t="shared" si="3"/>
        <v>000</v>
      </c>
      <c r="G78" t="str">
        <f t="shared" si="4"/>
        <v>82000</v>
      </c>
      <c r="H78" t="str">
        <f t="shared" si="5"/>
        <v>2111</v>
      </c>
      <c r="I78" s="13" t="s">
        <v>3510</v>
      </c>
      <c r="J78" s="13" t="s">
        <v>3532</v>
      </c>
      <c r="K78" s="13" t="s">
        <v>3532</v>
      </c>
      <c r="L78" s="13" t="s">
        <v>3916</v>
      </c>
    </row>
    <row r="79" spans="1:12" x14ac:dyDescent="0.2">
      <c r="A79" s="17" t="s">
        <v>1328</v>
      </c>
      <c r="B79" s="17" t="s">
        <v>1329</v>
      </c>
      <c r="C79" s="15">
        <v>-10000</v>
      </c>
      <c r="D79" s="1">
        <v>-9233</v>
      </c>
      <c r="E79" s="1">
        <v>-10556</v>
      </c>
      <c r="F79" t="str">
        <f t="shared" si="3"/>
        <v>000</v>
      </c>
      <c r="G79" t="str">
        <f t="shared" si="4"/>
        <v>82000</v>
      </c>
      <c r="H79" t="str">
        <f t="shared" si="5"/>
        <v>2112</v>
      </c>
      <c r="I79" s="13" t="s">
        <v>3510</v>
      </c>
      <c r="J79" s="13" t="s">
        <v>3532</v>
      </c>
      <c r="K79" s="13" t="s">
        <v>3532</v>
      </c>
      <c r="L79" s="13" t="s">
        <v>3916</v>
      </c>
    </row>
    <row r="80" spans="1:12" x14ac:dyDescent="0.2">
      <c r="A80" s="17" t="s">
        <v>3592</v>
      </c>
      <c r="B80" s="17" t="s">
        <v>3593</v>
      </c>
      <c r="C80" s="15">
        <v>-6000</v>
      </c>
      <c r="D80" s="1">
        <v>0</v>
      </c>
      <c r="E80" s="1">
        <v>0</v>
      </c>
      <c r="F80" t="str">
        <f t="shared" si="3"/>
        <v>000</v>
      </c>
      <c r="G80" t="str">
        <f t="shared" si="4"/>
        <v>82000</v>
      </c>
      <c r="H80" t="str">
        <f t="shared" si="5"/>
        <v>2113</v>
      </c>
      <c r="I80" s="13" t="s">
        <v>3510</v>
      </c>
      <c r="J80" t="s">
        <v>3532</v>
      </c>
      <c r="K80" t="s">
        <v>3532</v>
      </c>
      <c r="L80" s="13" t="s">
        <v>3916</v>
      </c>
    </row>
    <row r="81" spans="1:12" x14ac:dyDescent="0.2">
      <c r="A81" s="17" t="s">
        <v>1330</v>
      </c>
      <c r="B81" s="17" t="s">
        <v>1331</v>
      </c>
      <c r="C81" s="15">
        <v>60000</v>
      </c>
      <c r="D81" s="1">
        <v>73845</v>
      </c>
      <c r="E81" s="1">
        <v>81035</v>
      </c>
      <c r="F81" t="str">
        <f t="shared" si="3"/>
        <v>000</v>
      </c>
      <c r="G81" t="str">
        <f t="shared" si="4"/>
        <v>82000</v>
      </c>
      <c r="H81" t="str">
        <f t="shared" si="5"/>
        <v>2114</v>
      </c>
      <c r="I81" s="13" t="s">
        <v>3510</v>
      </c>
      <c r="J81" t="s">
        <v>3532</v>
      </c>
      <c r="K81" t="s">
        <v>3532</v>
      </c>
      <c r="L81" s="13" t="s">
        <v>3916</v>
      </c>
    </row>
    <row r="82" spans="1:12" x14ac:dyDescent="0.2">
      <c r="A82" s="17" t="s">
        <v>8</v>
      </c>
      <c r="B82" s="17" t="s">
        <v>9</v>
      </c>
      <c r="C82" s="15">
        <v>0</v>
      </c>
      <c r="D82" s="1">
        <v>95875</v>
      </c>
      <c r="E82" s="1">
        <v>7150</v>
      </c>
      <c r="F82" t="str">
        <f t="shared" si="3"/>
        <v>000</v>
      </c>
      <c r="G82" t="str">
        <f t="shared" si="4"/>
        <v>10000</v>
      </c>
      <c r="H82" t="str">
        <f t="shared" si="5"/>
        <v>2200</v>
      </c>
      <c r="I82" s="13" t="s">
        <v>3510</v>
      </c>
      <c r="J82" t="s">
        <v>3532</v>
      </c>
      <c r="K82" t="s">
        <v>3532</v>
      </c>
      <c r="L82" s="13" t="s">
        <v>3916</v>
      </c>
    </row>
    <row r="83" spans="1:12" x14ac:dyDescent="0.2">
      <c r="A83" s="17" t="s">
        <v>2854</v>
      </c>
      <c r="B83" s="17" t="s">
        <v>2855</v>
      </c>
      <c r="C83" s="15">
        <v>0</v>
      </c>
      <c r="D83" s="1">
        <v>0</v>
      </c>
      <c r="E83" s="1">
        <v>3651</v>
      </c>
      <c r="F83" t="str">
        <f t="shared" si="3"/>
        <v>000</v>
      </c>
      <c r="G83" t="str">
        <f t="shared" si="4"/>
        <v>12000</v>
      </c>
      <c r="H83" t="str">
        <f t="shared" si="5"/>
        <v>2200</v>
      </c>
      <c r="I83" s="13" t="s">
        <v>3510</v>
      </c>
      <c r="J83" t="s">
        <v>3532</v>
      </c>
      <c r="K83" t="s">
        <v>3532</v>
      </c>
      <c r="L83" s="13" t="s">
        <v>3916</v>
      </c>
    </row>
    <row r="84" spans="1:12" x14ac:dyDescent="0.2">
      <c r="A84" s="17" t="s">
        <v>84</v>
      </c>
      <c r="B84" s="17" t="s">
        <v>85</v>
      </c>
      <c r="C84" s="15">
        <v>160000</v>
      </c>
      <c r="D84" s="1">
        <v>160000</v>
      </c>
      <c r="E84" s="1">
        <v>143885</v>
      </c>
      <c r="F84" t="str">
        <f t="shared" si="3"/>
        <v>000</v>
      </c>
      <c r="G84" t="str">
        <f t="shared" si="4"/>
        <v>13000</v>
      </c>
      <c r="H84" t="str">
        <f t="shared" si="5"/>
        <v>2200</v>
      </c>
      <c r="I84" s="13" t="s">
        <v>3510</v>
      </c>
      <c r="J84" t="s">
        <v>3532</v>
      </c>
      <c r="K84" t="s">
        <v>3532</v>
      </c>
      <c r="L84" s="13" t="s">
        <v>3916</v>
      </c>
    </row>
    <row r="85" spans="1:12" x14ac:dyDescent="0.2">
      <c r="A85" s="17" t="s">
        <v>902</v>
      </c>
      <c r="B85" s="17" t="s">
        <v>903</v>
      </c>
      <c r="C85" s="15">
        <v>4000</v>
      </c>
      <c r="D85" s="1">
        <v>0</v>
      </c>
      <c r="E85" s="1">
        <v>285</v>
      </c>
      <c r="F85" t="str">
        <f t="shared" si="3"/>
        <v>000</v>
      </c>
      <c r="G85" t="str">
        <f t="shared" si="4"/>
        <v>52000</v>
      </c>
      <c r="H85" t="str">
        <f t="shared" si="5"/>
        <v>2200</v>
      </c>
      <c r="I85" s="13" t="s">
        <v>3510</v>
      </c>
      <c r="J85" t="s">
        <v>3532</v>
      </c>
      <c r="K85" t="s">
        <v>3532</v>
      </c>
      <c r="L85" s="13" t="s">
        <v>3916</v>
      </c>
    </row>
    <row r="86" spans="1:12" x14ac:dyDescent="0.2">
      <c r="A86" s="17" t="s">
        <v>1358</v>
      </c>
      <c r="B86" s="17" t="s">
        <v>1359</v>
      </c>
      <c r="C86" s="15">
        <v>22000</v>
      </c>
      <c r="D86" s="1">
        <v>29005</v>
      </c>
      <c r="E86" s="1">
        <v>17044</v>
      </c>
      <c r="F86" t="str">
        <f t="shared" si="3"/>
        <v>000</v>
      </c>
      <c r="G86" t="str">
        <f t="shared" si="4"/>
        <v>90000</v>
      </c>
      <c r="H86" t="str">
        <f t="shared" si="5"/>
        <v>2200</v>
      </c>
      <c r="I86" s="13" t="s">
        <v>3510</v>
      </c>
      <c r="J86" t="s">
        <v>3532</v>
      </c>
      <c r="K86" t="s">
        <v>3532</v>
      </c>
      <c r="L86" s="13" t="s">
        <v>3916</v>
      </c>
    </row>
    <row r="87" spans="1:12" x14ac:dyDescent="0.2">
      <c r="A87" s="17" t="s">
        <v>342</v>
      </c>
      <c r="B87" s="17" t="s">
        <v>343</v>
      </c>
      <c r="C87" s="15">
        <v>36960</v>
      </c>
      <c r="D87" s="1">
        <v>28637</v>
      </c>
      <c r="E87" s="1">
        <v>45908</v>
      </c>
      <c r="F87" t="str">
        <f t="shared" si="3"/>
        <v>000</v>
      </c>
      <c r="G87" t="str">
        <f t="shared" si="4"/>
        <v>31000</v>
      </c>
      <c r="H87" t="str">
        <f t="shared" si="5"/>
        <v>2202</v>
      </c>
      <c r="I87" s="13" t="s">
        <v>3510</v>
      </c>
      <c r="J87" t="s">
        <v>3532</v>
      </c>
      <c r="K87" t="s">
        <v>3532</v>
      </c>
      <c r="L87" s="13" t="s">
        <v>3916</v>
      </c>
    </row>
    <row r="88" spans="1:12" x14ac:dyDescent="0.2">
      <c r="A88" s="17" t="s">
        <v>294</v>
      </c>
      <c r="B88" s="17" t="s">
        <v>295</v>
      </c>
      <c r="C88" s="15">
        <v>110000</v>
      </c>
      <c r="D88" s="1">
        <v>110000</v>
      </c>
      <c r="E88" s="1">
        <v>108912</v>
      </c>
      <c r="F88" t="str">
        <f t="shared" si="3"/>
        <v>000</v>
      </c>
      <c r="G88" t="str">
        <f t="shared" si="4"/>
        <v>29000</v>
      </c>
      <c r="H88" t="str">
        <f t="shared" si="5"/>
        <v>2204</v>
      </c>
      <c r="I88" s="13" t="s">
        <v>3510</v>
      </c>
      <c r="J88" t="s">
        <v>3532</v>
      </c>
      <c r="K88" t="s">
        <v>3532</v>
      </c>
      <c r="L88" s="13" t="s">
        <v>3916</v>
      </c>
    </row>
    <row r="89" spans="1:12" x14ac:dyDescent="0.2">
      <c r="A89" s="17" t="s">
        <v>10</v>
      </c>
      <c r="B89" s="17" t="s">
        <v>11</v>
      </c>
      <c r="C89" s="15">
        <v>8000</v>
      </c>
      <c r="D89" s="1">
        <v>5500</v>
      </c>
      <c r="E89" s="1">
        <v>6678</v>
      </c>
      <c r="F89" t="str">
        <f t="shared" si="3"/>
        <v>000</v>
      </c>
      <c r="G89" t="str">
        <f t="shared" si="4"/>
        <v>10000</v>
      </c>
      <c r="H89" t="str">
        <f t="shared" si="5"/>
        <v>3002</v>
      </c>
      <c r="I89" s="13" t="s">
        <v>3510</v>
      </c>
      <c r="J89" t="s">
        <v>3532</v>
      </c>
      <c r="K89" t="s">
        <v>3532</v>
      </c>
      <c r="L89" s="13" t="s">
        <v>3916</v>
      </c>
    </row>
    <row r="90" spans="1:12" x14ac:dyDescent="0.2">
      <c r="A90" s="17" t="s">
        <v>2876</v>
      </c>
      <c r="B90" s="17" t="s">
        <v>2877</v>
      </c>
      <c r="C90" s="15">
        <v>100</v>
      </c>
      <c r="D90" s="1">
        <v>100</v>
      </c>
      <c r="E90" s="1">
        <v>0</v>
      </c>
      <c r="F90" t="str">
        <f t="shared" si="3"/>
        <v>000</v>
      </c>
      <c r="G90" t="str">
        <f t="shared" si="4"/>
        <v>24000</v>
      </c>
      <c r="H90" t="str">
        <f t="shared" si="5"/>
        <v>3002</v>
      </c>
      <c r="I90" s="13" t="s">
        <v>3510</v>
      </c>
      <c r="J90" t="s">
        <v>3532</v>
      </c>
      <c r="K90" t="s">
        <v>3532</v>
      </c>
      <c r="L90" s="13" t="s">
        <v>3916</v>
      </c>
    </row>
    <row r="91" spans="1:12" x14ac:dyDescent="0.2">
      <c r="A91" s="17" t="s">
        <v>262</v>
      </c>
      <c r="B91" s="17" t="s">
        <v>263</v>
      </c>
      <c r="C91" s="15">
        <v>0</v>
      </c>
      <c r="D91" s="1">
        <v>62</v>
      </c>
      <c r="E91" s="1">
        <v>0</v>
      </c>
      <c r="F91" t="str">
        <f t="shared" si="3"/>
        <v>000</v>
      </c>
      <c r="G91" t="str">
        <f t="shared" si="4"/>
        <v>28000</v>
      </c>
      <c r="H91" t="str">
        <f t="shared" si="5"/>
        <v>3002</v>
      </c>
      <c r="I91" s="13" t="s">
        <v>3510</v>
      </c>
      <c r="J91" t="s">
        <v>3532</v>
      </c>
      <c r="K91" t="s">
        <v>3532</v>
      </c>
      <c r="L91" s="13" t="s">
        <v>3916</v>
      </c>
    </row>
    <row r="92" spans="1:12" x14ac:dyDescent="0.2">
      <c r="A92" s="17" t="s">
        <v>3026</v>
      </c>
      <c r="B92" s="17" t="s">
        <v>3027</v>
      </c>
      <c r="C92" s="15">
        <v>250</v>
      </c>
      <c r="D92" s="1">
        <v>0</v>
      </c>
      <c r="E92" s="1">
        <v>56</v>
      </c>
      <c r="F92" t="str">
        <f t="shared" si="3"/>
        <v>000</v>
      </c>
      <c r="G92" t="str">
        <f t="shared" si="4"/>
        <v>52000</v>
      </c>
      <c r="H92" t="str">
        <f t="shared" si="5"/>
        <v>3002</v>
      </c>
      <c r="I92" s="13" t="s">
        <v>3510</v>
      </c>
      <c r="J92" t="s">
        <v>3532</v>
      </c>
      <c r="K92" t="s">
        <v>3532</v>
      </c>
      <c r="L92" s="13" t="s">
        <v>3916</v>
      </c>
    </row>
    <row r="93" spans="1:12" x14ac:dyDescent="0.2">
      <c r="A93" s="17" t="s">
        <v>12</v>
      </c>
      <c r="B93" s="17" t="s">
        <v>13</v>
      </c>
      <c r="C93" s="15">
        <v>14400</v>
      </c>
      <c r="D93" s="1">
        <v>17913</v>
      </c>
      <c r="E93" s="1">
        <v>21493</v>
      </c>
      <c r="F93" t="str">
        <f t="shared" si="3"/>
        <v>000</v>
      </c>
      <c r="G93" t="str">
        <f t="shared" si="4"/>
        <v>10000</v>
      </c>
      <c r="H93" t="str">
        <f t="shared" si="5"/>
        <v>3003</v>
      </c>
      <c r="I93" s="13" t="s">
        <v>3510</v>
      </c>
      <c r="J93" t="s">
        <v>3532</v>
      </c>
      <c r="K93" t="s">
        <v>3532</v>
      </c>
      <c r="L93" s="13" t="s">
        <v>3916</v>
      </c>
    </row>
    <row r="94" spans="1:12" x14ac:dyDescent="0.2">
      <c r="A94" s="17" t="s">
        <v>14</v>
      </c>
      <c r="B94" s="17" t="s">
        <v>15</v>
      </c>
      <c r="C94" s="15">
        <v>2500</v>
      </c>
      <c r="D94" s="1">
        <v>583</v>
      </c>
      <c r="E94" s="1">
        <v>368</v>
      </c>
      <c r="F94" t="str">
        <f t="shared" si="3"/>
        <v>000</v>
      </c>
      <c r="G94" t="str">
        <f t="shared" si="4"/>
        <v>10000</v>
      </c>
      <c r="H94" t="str">
        <f t="shared" si="5"/>
        <v>3006</v>
      </c>
      <c r="I94" s="13" t="s">
        <v>3510</v>
      </c>
      <c r="J94" t="s">
        <v>3532</v>
      </c>
      <c r="K94" t="s">
        <v>3532</v>
      </c>
      <c r="L94" s="13" t="s">
        <v>3916</v>
      </c>
    </row>
    <row r="95" spans="1:12" x14ac:dyDescent="0.2">
      <c r="A95" s="17" t="s">
        <v>3028</v>
      </c>
      <c r="B95" s="17" t="s">
        <v>3029</v>
      </c>
      <c r="C95" s="15">
        <v>0</v>
      </c>
      <c r="D95" s="1">
        <v>0</v>
      </c>
      <c r="E95" s="1">
        <v>6166</v>
      </c>
      <c r="F95" t="str">
        <f t="shared" si="3"/>
        <v>000</v>
      </c>
      <c r="G95" t="str">
        <f t="shared" si="4"/>
        <v>52000</v>
      </c>
      <c r="H95" t="str">
        <f t="shared" si="5"/>
        <v>3006</v>
      </c>
      <c r="I95" s="13" t="s">
        <v>3510</v>
      </c>
      <c r="J95" t="s">
        <v>3532</v>
      </c>
      <c r="K95" t="s">
        <v>3532</v>
      </c>
      <c r="L95" s="13" t="s">
        <v>3916</v>
      </c>
    </row>
    <row r="96" spans="1:12" x14ac:dyDescent="0.2">
      <c r="A96" s="17" t="s">
        <v>16</v>
      </c>
      <c r="B96" s="17" t="s">
        <v>17</v>
      </c>
      <c r="C96" s="15">
        <v>2000</v>
      </c>
      <c r="D96" s="1">
        <v>583</v>
      </c>
      <c r="E96" s="1">
        <v>809</v>
      </c>
      <c r="F96" t="str">
        <f t="shared" si="3"/>
        <v>000</v>
      </c>
      <c r="G96" t="str">
        <f t="shared" si="4"/>
        <v>10000</v>
      </c>
      <c r="H96" t="str">
        <f t="shared" si="5"/>
        <v>3007</v>
      </c>
      <c r="I96" s="13" t="s">
        <v>3510</v>
      </c>
      <c r="J96" t="s">
        <v>3532</v>
      </c>
      <c r="K96" t="s">
        <v>3532</v>
      </c>
      <c r="L96" s="13" t="s">
        <v>3916</v>
      </c>
    </row>
    <row r="97" spans="1:12" x14ac:dyDescent="0.2">
      <c r="A97" s="17" t="s">
        <v>86</v>
      </c>
      <c r="B97" s="17" t="s">
        <v>87</v>
      </c>
      <c r="C97" s="15">
        <v>500</v>
      </c>
      <c r="D97" s="1">
        <v>800</v>
      </c>
      <c r="E97" s="1">
        <v>0</v>
      </c>
      <c r="F97" t="str">
        <f t="shared" si="3"/>
        <v>000</v>
      </c>
      <c r="G97" t="str">
        <f t="shared" si="4"/>
        <v>13000</v>
      </c>
      <c r="H97" t="str">
        <f t="shared" si="5"/>
        <v>3007</v>
      </c>
      <c r="I97" s="13" t="s">
        <v>3510</v>
      </c>
      <c r="J97" t="s">
        <v>3532</v>
      </c>
      <c r="K97" t="s">
        <v>3532</v>
      </c>
      <c r="L97" s="13" t="s">
        <v>3916</v>
      </c>
    </row>
    <row r="98" spans="1:12" x14ac:dyDescent="0.2">
      <c r="A98" s="17" t="s">
        <v>126</v>
      </c>
      <c r="B98" s="17" t="s">
        <v>127</v>
      </c>
      <c r="C98" s="15">
        <v>500</v>
      </c>
      <c r="D98" s="1">
        <v>292</v>
      </c>
      <c r="E98" s="1">
        <v>0</v>
      </c>
      <c r="F98" t="str">
        <f t="shared" si="3"/>
        <v>000</v>
      </c>
      <c r="G98" t="str">
        <f t="shared" si="4"/>
        <v>20000</v>
      </c>
      <c r="H98" t="str">
        <f t="shared" si="5"/>
        <v>3007</v>
      </c>
      <c r="I98" s="13" t="s">
        <v>3510</v>
      </c>
      <c r="J98" t="s">
        <v>3532</v>
      </c>
      <c r="K98" t="s">
        <v>3532</v>
      </c>
      <c r="L98" s="13" t="s">
        <v>3916</v>
      </c>
    </row>
    <row r="99" spans="1:12" x14ac:dyDescent="0.2">
      <c r="A99" s="17" t="s">
        <v>2900</v>
      </c>
      <c r="B99" s="17" t="s">
        <v>2901</v>
      </c>
      <c r="C99" s="15">
        <v>500</v>
      </c>
      <c r="D99" s="1">
        <v>250</v>
      </c>
      <c r="E99" s="1">
        <v>193</v>
      </c>
      <c r="F99" t="str">
        <f t="shared" si="3"/>
        <v>000</v>
      </c>
      <c r="G99" t="str">
        <f t="shared" si="4"/>
        <v>30000</v>
      </c>
      <c r="H99" t="str">
        <f t="shared" si="5"/>
        <v>3007</v>
      </c>
      <c r="I99" s="13" t="s">
        <v>3510</v>
      </c>
      <c r="J99" t="s">
        <v>3532</v>
      </c>
      <c r="K99" t="s">
        <v>3532</v>
      </c>
      <c r="L99" s="13" t="s">
        <v>3916</v>
      </c>
    </row>
    <row r="100" spans="1:12" x14ac:dyDescent="0.2">
      <c r="A100" s="17" t="s">
        <v>3030</v>
      </c>
      <c r="B100" s="17" t="s">
        <v>3031</v>
      </c>
      <c r="C100" s="15">
        <v>500</v>
      </c>
      <c r="D100" s="1">
        <v>0</v>
      </c>
      <c r="E100" s="1">
        <v>81</v>
      </c>
      <c r="F100" t="str">
        <f t="shared" si="3"/>
        <v>000</v>
      </c>
      <c r="G100" t="str">
        <f t="shared" si="4"/>
        <v>52000</v>
      </c>
      <c r="H100" t="str">
        <f t="shared" si="5"/>
        <v>3007</v>
      </c>
      <c r="I100" s="13" t="s">
        <v>3510</v>
      </c>
      <c r="J100" t="s">
        <v>3532</v>
      </c>
      <c r="K100" t="s">
        <v>3532</v>
      </c>
      <c r="L100" s="13" t="s">
        <v>3916</v>
      </c>
    </row>
    <row r="101" spans="1:12" x14ac:dyDescent="0.2">
      <c r="A101" s="17" t="s">
        <v>966</v>
      </c>
      <c r="B101" s="17" t="s">
        <v>967</v>
      </c>
      <c r="C101" s="15">
        <v>500</v>
      </c>
      <c r="D101" s="1">
        <v>500</v>
      </c>
      <c r="E101" s="1">
        <v>148</v>
      </c>
      <c r="F101" t="str">
        <f t="shared" si="3"/>
        <v>000</v>
      </c>
      <c r="G101" t="str">
        <f t="shared" si="4"/>
        <v>54000</v>
      </c>
      <c r="H101" t="str">
        <f t="shared" si="5"/>
        <v>3007</v>
      </c>
      <c r="I101" s="13" t="s">
        <v>3510</v>
      </c>
      <c r="J101" t="s">
        <v>3532</v>
      </c>
      <c r="K101" t="s">
        <v>3532</v>
      </c>
      <c r="L101" s="13" t="s">
        <v>3916</v>
      </c>
    </row>
    <row r="102" spans="1:12" x14ac:dyDescent="0.2">
      <c r="A102" s="17" t="s">
        <v>3144</v>
      </c>
      <c r="B102" s="17" t="s">
        <v>3145</v>
      </c>
      <c r="C102" s="15">
        <v>1000</v>
      </c>
      <c r="D102" s="1">
        <v>500</v>
      </c>
      <c r="E102" s="1">
        <v>393</v>
      </c>
      <c r="F102" t="str">
        <f t="shared" si="3"/>
        <v>000</v>
      </c>
      <c r="G102" t="str">
        <f t="shared" si="4"/>
        <v>67000</v>
      </c>
      <c r="H102" t="str">
        <f t="shared" si="5"/>
        <v>3007</v>
      </c>
      <c r="I102" s="13" t="s">
        <v>3510</v>
      </c>
      <c r="J102" t="s">
        <v>3532</v>
      </c>
      <c r="K102" t="s">
        <v>3532</v>
      </c>
      <c r="L102" s="13" t="s">
        <v>3916</v>
      </c>
    </row>
    <row r="103" spans="1:12" x14ac:dyDescent="0.2">
      <c r="A103" s="17" t="s">
        <v>3208</v>
      </c>
      <c r="B103" s="17" t="s">
        <v>3209</v>
      </c>
      <c r="C103" s="15">
        <v>30</v>
      </c>
      <c r="D103" s="1">
        <v>0</v>
      </c>
      <c r="E103" s="1">
        <v>20</v>
      </c>
      <c r="F103" t="str">
        <f t="shared" si="3"/>
        <v>000</v>
      </c>
      <c r="G103" t="str">
        <f t="shared" si="4"/>
        <v>82000</v>
      </c>
      <c r="H103" t="str">
        <f t="shared" si="5"/>
        <v>3007</v>
      </c>
      <c r="I103" s="13" t="s">
        <v>3510</v>
      </c>
      <c r="J103" t="s">
        <v>3532</v>
      </c>
      <c r="K103" t="s">
        <v>3532</v>
      </c>
      <c r="L103" s="13" t="s">
        <v>3916</v>
      </c>
    </row>
    <row r="104" spans="1:12" x14ac:dyDescent="0.2">
      <c r="A104" s="17" t="s">
        <v>1360</v>
      </c>
      <c r="B104" s="17" t="s">
        <v>1361</v>
      </c>
      <c r="C104" s="15">
        <v>0</v>
      </c>
      <c r="D104" s="1">
        <v>46</v>
      </c>
      <c r="E104" s="1">
        <v>0</v>
      </c>
      <c r="F104" t="str">
        <f t="shared" si="3"/>
        <v>000</v>
      </c>
      <c r="G104" t="str">
        <f t="shared" si="4"/>
        <v>90000</v>
      </c>
      <c r="H104" t="str">
        <f t="shared" si="5"/>
        <v>3007</v>
      </c>
      <c r="I104" s="13" t="s">
        <v>3510</v>
      </c>
      <c r="J104" t="s">
        <v>3532</v>
      </c>
      <c r="K104" t="s">
        <v>3532</v>
      </c>
      <c r="L104" s="13" t="s">
        <v>3916</v>
      </c>
    </row>
    <row r="105" spans="1:12" x14ac:dyDescent="0.2">
      <c r="A105" s="17" t="s">
        <v>18</v>
      </c>
      <c r="B105" s="17" t="s">
        <v>19</v>
      </c>
      <c r="C105" s="15">
        <v>7000</v>
      </c>
      <c r="D105" s="1">
        <v>3042</v>
      </c>
      <c r="E105" s="1">
        <v>250</v>
      </c>
      <c r="F105" t="str">
        <f t="shared" si="3"/>
        <v>000</v>
      </c>
      <c r="G105" t="str">
        <f t="shared" si="4"/>
        <v>10000</v>
      </c>
      <c r="H105" t="str">
        <f t="shared" si="5"/>
        <v>3008</v>
      </c>
      <c r="I105" s="13" t="s">
        <v>3510</v>
      </c>
      <c r="J105" t="s">
        <v>3532</v>
      </c>
      <c r="K105" t="s">
        <v>3532</v>
      </c>
      <c r="L105" s="13" t="s">
        <v>3916</v>
      </c>
    </row>
    <row r="106" spans="1:12" x14ac:dyDescent="0.2">
      <c r="A106" s="17" t="s">
        <v>66</v>
      </c>
      <c r="B106" s="17" t="s">
        <v>67</v>
      </c>
      <c r="C106" s="15">
        <v>0</v>
      </c>
      <c r="D106" s="1">
        <v>0</v>
      </c>
      <c r="E106" s="1">
        <v>46</v>
      </c>
      <c r="F106" t="str">
        <f t="shared" si="3"/>
        <v>000</v>
      </c>
      <c r="G106" t="str">
        <f t="shared" si="4"/>
        <v>12000</v>
      </c>
      <c r="H106" t="str">
        <f t="shared" si="5"/>
        <v>3008</v>
      </c>
      <c r="I106" s="13" t="s">
        <v>3510</v>
      </c>
      <c r="J106" t="s">
        <v>3532</v>
      </c>
      <c r="K106" t="s">
        <v>3532</v>
      </c>
      <c r="L106" s="13" t="s">
        <v>3916</v>
      </c>
    </row>
    <row r="107" spans="1:12" x14ac:dyDescent="0.2">
      <c r="A107" s="17" t="s">
        <v>88</v>
      </c>
      <c r="B107" s="17" t="s">
        <v>89</v>
      </c>
      <c r="C107" s="15">
        <v>500</v>
      </c>
      <c r="D107" s="1">
        <v>1600</v>
      </c>
      <c r="E107" s="1">
        <v>641</v>
      </c>
      <c r="F107" t="str">
        <f t="shared" si="3"/>
        <v>000</v>
      </c>
      <c r="G107" t="str">
        <f t="shared" si="4"/>
        <v>13000</v>
      </c>
      <c r="H107" t="str">
        <f t="shared" si="5"/>
        <v>3008</v>
      </c>
      <c r="I107" s="13" t="s">
        <v>3510</v>
      </c>
      <c r="J107" t="s">
        <v>3532</v>
      </c>
      <c r="K107" t="s">
        <v>3532</v>
      </c>
      <c r="L107" s="13" t="s">
        <v>3916</v>
      </c>
    </row>
    <row r="108" spans="1:12" x14ac:dyDescent="0.2">
      <c r="A108" s="17" t="s">
        <v>2862</v>
      </c>
      <c r="B108" s="17" t="s">
        <v>2863</v>
      </c>
      <c r="C108" s="15">
        <v>0</v>
      </c>
      <c r="D108" s="1">
        <v>292</v>
      </c>
      <c r="E108" s="1">
        <v>0</v>
      </c>
      <c r="F108" t="str">
        <f t="shared" si="3"/>
        <v>000</v>
      </c>
      <c r="G108" t="str">
        <f t="shared" si="4"/>
        <v>20000</v>
      </c>
      <c r="H108" t="str">
        <f t="shared" si="5"/>
        <v>3008</v>
      </c>
      <c r="I108" s="13" t="s">
        <v>3510</v>
      </c>
      <c r="J108" t="s">
        <v>3532</v>
      </c>
      <c r="K108" t="s">
        <v>3532</v>
      </c>
      <c r="L108" s="13" t="s">
        <v>3916</v>
      </c>
    </row>
    <row r="109" spans="1:12" x14ac:dyDescent="0.2">
      <c r="A109" s="17" t="s">
        <v>3682</v>
      </c>
      <c r="B109" s="17" t="s">
        <v>3683</v>
      </c>
      <c r="C109" s="15">
        <v>300</v>
      </c>
      <c r="D109" s="1">
        <v>0</v>
      </c>
      <c r="E109" s="1">
        <v>0</v>
      </c>
      <c r="F109" t="str">
        <f t="shared" si="3"/>
        <v>000</v>
      </c>
      <c r="G109" t="str">
        <f t="shared" si="4"/>
        <v>21000</v>
      </c>
      <c r="H109" t="str">
        <f t="shared" si="5"/>
        <v>3008</v>
      </c>
      <c r="I109" s="13" t="s">
        <v>3510</v>
      </c>
      <c r="J109" s="13" t="s">
        <v>3532</v>
      </c>
      <c r="K109" s="13" t="s">
        <v>3532</v>
      </c>
      <c r="L109" s="13" t="s">
        <v>3916</v>
      </c>
    </row>
    <row r="110" spans="1:12" x14ac:dyDescent="0.2">
      <c r="A110" s="17" t="s">
        <v>264</v>
      </c>
      <c r="B110" s="17" t="s">
        <v>265</v>
      </c>
      <c r="C110" s="15">
        <v>6440</v>
      </c>
      <c r="D110" s="1">
        <v>1108</v>
      </c>
      <c r="E110" s="1">
        <v>1388</v>
      </c>
      <c r="F110" t="str">
        <f t="shared" si="3"/>
        <v>000</v>
      </c>
      <c r="G110" t="str">
        <f t="shared" si="4"/>
        <v>28000</v>
      </c>
      <c r="H110" t="str">
        <f t="shared" si="5"/>
        <v>3008</v>
      </c>
      <c r="I110" s="13" t="s">
        <v>3510</v>
      </c>
      <c r="J110" s="13" t="s">
        <v>3532</v>
      </c>
      <c r="K110" s="13" t="s">
        <v>3532</v>
      </c>
      <c r="L110" s="13" t="s">
        <v>3916</v>
      </c>
    </row>
    <row r="111" spans="1:12" x14ac:dyDescent="0.2">
      <c r="A111" s="17" t="s">
        <v>2896</v>
      </c>
      <c r="B111" s="17" t="s">
        <v>2897</v>
      </c>
      <c r="C111" s="15">
        <v>200</v>
      </c>
      <c r="D111" s="1">
        <v>0</v>
      </c>
      <c r="E111" s="1">
        <v>27222</v>
      </c>
      <c r="F111" t="str">
        <f t="shared" si="3"/>
        <v>000</v>
      </c>
      <c r="G111" t="str">
        <f t="shared" si="4"/>
        <v>29000</v>
      </c>
      <c r="H111" t="str">
        <f t="shared" si="5"/>
        <v>3008</v>
      </c>
      <c r="I111" s="13" t="s">
        <v>3510</v>
      </c>
      <c r="J111" s="13" t="s">
        <v>3532</v>
      </c>
      <c r="K111" s="13" t="s">
        <v>3532</v>
      </c>
      <c r="L111" s="13" t="s">
        <v>3916</v>
      </c>
    </row>
    <row r="112" spans="1:12" x14ac:dyDescent="0.2">
      <c r="A112" s="17" t="s">
        <v>310</v>
      </c>
      <c r="B112" s="17" t="s">
        <v>311</v>
      </c>
      <c r="C112" s="15">
        <v>250</v>
      </c>
      <c r="D112" s="1">
        <v>250</v>
      </c>
      <c r="E112" s="1">
        <v>20</v>
      </c>
      <c r="F112" t="str">
        <f t="shared" si="3"/>
        <v>000</v>
      </c>
      <c r="G112" t="str">
        <f t="shared" si="4"/>
        <v>30000</v>
      </c>
      <c r="H112" t="str">
        <f t="shared" si="5"/>
        <v>3008</v>
      </c>
      <c r="I112" s="13" t="s">
        <v>3510</v>
      </c>
      <c r="J112" s="13" t="s">
        <v>3532</v>
      </c>
      <c r="K112" s="13" t="s">
        <v>3532</v>
      </c>
      <c r="L112" s="13" t="s">
        <v>3916</v>
      </c>
    </row>
    <row r="113" spans="1:12" x14ac:dyDescent="0.2">
      <c r="A113" s="17" t="s">
        <v>3458</v>
      </c>
      <c r="B113" s="17" t="s">
        <v>3459</v>
      </c>
      <c r="C113" s="15">
        <v>225</v>
      </c>
      <c r="D113" s="1">
        <v>225</v>
      </c>
      <c r="E113" s="1">
        <v>0</v>
      </c>
      <c r="F113" t="str">
        <f t="shared" si="3"/>
        <v>000</v>
      </c>
      <c r="G113" t="str">
        <f t="shared" si="4"/>
        <v>31000</v>
      </c>
      <c r="H113" t="str">
        <f t="shared" si="5"/>
        <v>3008</v>
      </c>
      <c r="I113" s="13" t="s">
        <v>3510</v>
      </c>
      <c r="J113" s="13" t="s">
        <v>3532</v>
      </c>
      <c r="K113" s="13" t="s">
        <v>3532</v>
      </c>
      <c r="L113" s="13" t="s">
        <v>3916</v>
      </c>
    </row>
    <row r="114" spans="1:12" x14ac:dyDescent="0.2">
      <c r="A114" s="17" t="s">
        <v>904</v>
      </c>
      <c r="B114" s="17" t="s">
        <v>905</v>
      </c>
      <c r="C114" s="15">
        <v>1000</v>
      </c>
      <c r="D114" s="1">
        <v>20</v>
      </c>
      <c r="E114" s="1">
        <v>223</v>
      </c>
      <c r="F114" t="str">
        <f t="shared" si="3"/>
        <v>000</v>
      </c>
      <c r="G114" t="str">
        <f t="shared" si="4"/>
        <v>52000</v>
      </c>
      <c r="H114" t="str">
        <f t="shared" si="5"/>
        <v>3008</v>
      </c>
      <c r="I114" s="13" t="s">
        <v>3510</v>
      </c>
      <c r="J114" s="13" t="s">
        <v>3532</v>
      </c>
      <c r="K114" s="13" t="s">
        <v>3532</v>
      </c>
      <c r="L114" s="13" t="s">
        <v>3916</v>
      </c>
    </row>
    <row r="115" spans="1:12" x14ac:dyDescent="0.2">
      <c r="A115" s="17" t="s">
        <v>968</v>
      </c>
      <c r="B115" s="17" t="s">
        <v>969</v>
      </c>
      <c r="C115" s="15">
        <v>500</v>
      </c>
      <c r="D115" s="1">
        <v>500</v>
      </c>
      <c r="E115" s="1">
        <v>177</v>
      </c>
      <c r="F115" t="str">
        <f t="shared" si="3"/>
        <v>000</v>
      </c>
      <c r="G115" t="str">
        <f t="shared" si="4"/>
        <v>54000</v>
      </c>
      <c r="H115" t="str">
        <f t="shared" si="5"/>
        <v>3008</v>
      </c>
      <c r="I115" s="13" t="s">
        <v>3510</v>
      </c>
      <c r="J115" s="13" t="s">
        <v>3532</v>
      </c>
      <c r="K115" s="13" t="s">
        <v>3532</v>
      </c>
      <c r="L115" s="13" t="s">
        <v>3916</v>
      </c>
    </row>
    <row r="116" spans="1:12" x14ac:dyDescent="0.2">
      <c r="A116" s="17" t="s">
        <v>1126</v>
      </c>
      <c r="B116" s="17" t="s">
        <v>1127</v>
      </c>
      <c r="C116" s="15">
        <v>500</v>
      </c>
      <c r="D116" s="1">
        <v>500</v>
      </c>
      <c r="E116" s="1">
        <v>63</v>
      </c>
      <c r="F116" t="str">
        <f t="shared" si="3"/>
        <v>000</v>
      </c>
      <c r="G116" t="str">
        <f t="shared" si="4"/>
        <v>67000</v>
      </c>
      <c r="H116" t="str">
        <f t="shared" si="5"/>
        <v>3008</v>
      </c>
      <c r="I116" s="13" t="s">
        <v>3510</v>
      </c>
      <c r="J116" s="13" t="s">
        <v>3532</v>
      </c>
      <c r="K116" s="13" t="s">
        <v>3532</v>
      </c>
      <c r="L116" s="13" t="s">
        <v>3916</v>
      </c>
    </row>
    <row r="117" spans="1:12" x14ac:dyDescent="0.2">
      <c r="A117" s="17" t="s">
        <v>3210</v>
      </c>
      <c r="B117" s="17" t="s">
        <v>3211</v>
      </c>
      <c r="C117" s="15">
        <v>70</v>
      </c>
      <c r="D117" s="1">
        <v>0</v>
      </c>
      <c r="E117" s="1">
        <v>70</v>
      </c>
      <c r="F117" t="str">
        <f t="shared" si="3"/>
        <v>000</v>
      </c>
      <c r="G117" t="str">
        <f t="shared" si="4"/>
        <v>82000</v>
      </c>
      <c r="H117" t="str">
        <f t="shared" si="5"/>
        <v>3008</v>
      </c>
      <c r="I117" s="13" t="s">
        <v>3510</v>
      </c>
      <c r="J117" s="13" t="s">
        <v>3532</v>
      </c>
      <c r="K117" s="13" t="s">
        <v>3532</v>
      </c>
      <c r="L117" s="13" t="s">
        <v>3916</v>
      </c>
    </row>
    <row r="118" spans="1:12" x14ac:dyDescent="0.2">
      <c r="A118" s="17" t="s">
        <v>1362</v>
      </c>
      <c r="B118" s="17" t="s">
        <v>1363</v>
      </c>
      <c r="C118" s="15">
        <v>0</v>
      </c>
      <c r="D118" s="1">
        <v>225</v>
      </c>
      <c r="E118" s="1">
        <v>395</v>
      </c>
      <c r="F118" t="str">
        <f t="shared" si="3"/>
        <v>000</v>
      </c>
      <c r="G118" t="str">
        <f t="shared" si="4"/>
        <v>90000</v>
      </c>
      <c r="H118" t="str">
        <f t="shared" si="5"/>
        <v>3008</v>
      </c>
      <c r="I118" s="13" t="s">
        <v>3510</v>
      </c>
      <c r="J118" s="13" t="s">
        <v>3532</v>
      </c>
      <c r="K118" s="13" t="s">
        <v>3532</v>
      </c>
      <c r="L118" s="13" t="s">
        <v>3916</v>
      </c>
    </row>
    <row r="119" spans="1:12" x14ac:dyDescent="0.2">
      <c r="A119" s="17" t="s">
        <v>20</v>
      </c>
      <c r="B119" s="17" t="s">
        <v>21</v>
      </c>
      <c r="C119" s="15">
        <v>14000</v>
      </c>
      <c r="D119" s="1">
        <v>5833</v>
      </c>
      <c r="E119" s="1">
        <v>1325</v>
      </c>
      <c r="F119" t="str">
        <f t="shared" si="3"/>
        <v>000</v>
      </c>
      <c r="G119" t="str">
        <f t="shared" si="4"/>
        <v>10000</v>
      </c>
      <c r="H119" t="str">
        <f t="shared" si="5"/>
        <v>3009</v>
      </c>
      <c r="I119" s="13" t="s">
        <v>3510</v>
      </c>
      <c r="J119" s="13" t="s">
        <v>3532</v>
      </c>
      <c r="K119" s="13" t="s">
        <v>3532</v>
      </c>
      <c r="L119" s="13" t="s">
        <v>3916</v>
      </c>
    </row>
    <row r="120" spans="1:12" x14ac:dyDescent="0.2">
      <c r="A120" s="17" t="s">
        <v>90</v>
      </c>
      <c r="B120" s="17" t="s">
        <v>91</v>
      </c>
      <c r="C120" s="15">
        <v>1000</v>
      </c>
      <c r="D120" s="1">
        <v>800</v>
      </c>
      <c r="E120" s="1">
        <v>0</v>
      </c>
      <c r="F120" t="str">
        <f t="shared" si="3"/>
        <v>000</v>
      </c>
      <c r="G120" t="str">
        <f t="shared" si="4"/>
        <v>13000</v>
      </c>
      <c r="H120" t="str">
        <f t="shared" si="5"/>
        <v>3009</v>
      </c>
      <c r="I120" s="13" t="s">
        <v>3510</v>
      </c>
      <c r="J120" s="13" t="s">
        <v>3532</v>
      </c>
      <c r="K120" s="13" t="s">
        <v>3532</v>
      </c>
      <c r="L120" s="13" t="s">
        <v>3916</v>
      </c>
    </row>
    <row r="121" spans="1:12" x14ac:dyDescent="0.2">
      <c r="A121" s="17" t="s">
        <v>128</v>
      </c>
      <c r="B121" s="17" t="s">
        <v>129</v>
      </c>
      <c r="C121" s="15">
        <v>0</v>
      </c>
      <c r="D121" s="1">
        <v>550</v>
      </c>
      <c r="E121" s="1">
        <v>0</v>
      </c>
      <c r="F121" t="str">
        <f t="shared" si="3"/>
        <v>000</v>
      </c>
      <c r="G121" t="str">
        <f t="shared" si="4"/>
        <v>20000</v>
      </c>
      <c r="H121" t="str">
        <f t="shared" si="5"/>
        <v>3009</v>
      </c>
      <c r="I121" s="13" t="s">
        <v>3510</v>
      </c>
      <c r="J121" s="13" t="s">
        <v>3532</v>
      </c>
      <c r="K121" s="13" t="s">
        <v>3532</v>
      </c>
      <c r="L121" s="13" t="s">
        <v>3916</v>
      </c>
    </row>
    <row r="122" spans="1:12" x14ac:dyDescent="0.2">
      <c r="A122" s="17" t="s">
        <v>3702</v>
      </c>
      <c r="B122" s="17" t="s">
        <v>3703</v>
      </c>
      <c r="C122" s="15">
        <v>500</v>
      </c>
      <c r="D122" s="1">
        <v>0</v>
      </c>
      <c r="E122" s="1">
        <v>0</v>
      </c>
      <c r="F122" t="str">
        <f t="shared" si="3"/>
        <v>000</v>
      </c>
      <c r="G122" t="str">
        <f t="shared" si="4"/>
        <v>21000</v>
      </c>
      <c r="H122" t="str">
        <f t="shared" si="5"/>
        <v>3009</v>
      </c>
      <c r="I122" s="13" t="s">
        <v>3510</v>
      </c>
      <c r="J122" s="13" t="s">
        <v>3532</v>
      </c>
      <c r="K122" s="13" t="s">
        <v>3532</v>
      </c>
      <c r="L122" s="13" t="s">
        <v>3916</v>
      </c>
    </row>
    <row r="123" spans="1:12" x14ac:dyDescent="0.2">
      <c r="A123" s="17" t="s">
        <v>2902</v>
      </c>
      <c r="B123" s="17" t="s">
        <v>2903</v>
      </c>
      <c r="C123" s="15">
        <v>500</v>
      </c>
      <c r="D123" s="1">
        <v>250</v>
      </c>
      <c r="E123" s="1">
        <v>0</v>
      </c>
      <c r="F123" t="str">
        <f t="shared" si="3"/>
        <v>000</v>
      </c>
      <c r="G123" t="str">
        <f t="shared" si="4"/>
        <v>30000</v>
      </c>
      <c r="H123" t="str">
        <f t="shared" si="5"/>
        <v>3009</v>
      </c>
      <c r="I123" s="13" t="s">
        <v>3510</v>
      </c>
      <c r="J123" s="13" t="s">
        <v>3532</v>
      </c>
      <c r="K123" s="13" t="s">
        <v>3532</v>
      </c>
      <c r="L123" s="13" t="s">
        <v>3916</v>
      </c>
    </row>
    <row r="124" spans="1:12" x14ac:dyDescent="0.2">
      <c r="A124" s="17" t="s">
        <v>906</v>
      </c>
      <c r="B124" s="17" t="s">
        <v>907</v>
      </c>
      <c r="C124" s="15">
        <v>2500</v>
      </c>
      <c r="D124" s="1">
        <v>267</v>
      </c>
      <c r="E124" s="1">
        <v>129</v>
      </c>
      <c r="F124" t="str">
        <f t="shared" si="3"/>
        <v>000</v>
      </c>
      <c r="G124" t="str">
        <f t="shared" si="4"/>
        <v>52000</v>
      </c>
      <c r="H124" t="str">
        <f t="shared" si="5"/>
        <v>3009</v>
      </c>
      <c r="I124" s="13" t="s">
        <v>3510</v>
      </c>
      <c r="J124" s="13" t="s">
        <v>3532</v>
      </c>
      <c r="K124" s="13" t="s">
        <v>3532</v>
      </c>
      <c r="L124" s="13" t="s">
        <v>3916</v>
      </c>
    </row>
    <row r="125" spans="1:12" x14ac:dyDescent="0.2">
      <c r="A125" s="17" t="s">
        <v>970</v>
      </c>
      <c r="B125" s="17" t="s">
        <v>971</v>
      </c>
      <c r="C125" s="15">
        <v>4340</v>
      </c>
      <c r="D125" s="1">
        <v>4500</v>
      </c>
      <c r="E125" s="1">
        <v>0</v>
      </c>
      <c r="F125" t="str">
        <f t="shared" si="3"/>
        <v>000</v>
      </c>
      <c r="G125" t="str">
        <f t="shared" si="4"/>
        <v>54000</v>
      </c>
      <c r="H125" t="str">
        <f t="shared" si="5"/>
        <v>3009</v>
      </c>
      <c r="I125" s="13" t="s">
        <v>3510</v>
      </c>
      <c r="J125" s="13" t="s">
        <v>3532</v>
      </c>
      <c r="K125" s="13" t="s">
        <v>3532</v>
      </c>
      <c r="L125" s="13" t="s">
        <v>3916</v>
      </c>
    </row>
    <row r="126" spans="1:12" x14ac:dyDescent="0.2">
      <c r="A126" s="17" t="s">
        <v>1128</v>
      </c>
      <c r="B126" s="17" t="s">
        <v>1129</v>
      </c>
      <c r="C126" s="15">
        <v>0</v>
      </c>
      <c r="D126" s="1">
        <v>886</v>
      </c>
      <c r="E126" s="1">
        <v>0</v>
      </c>
      <c r="F126" t="str">
        <f t="shared" si="3"/>
        <v>000</v>
      </c>
      <c r="G126" t="str">
        <f t="shared" si="4"/>
        <v>67000</v>
      </c>
      <c r="H126" t="str">
        <f t="shared" si="5"/>
        <v>3009</v>
      </c>
      <c r="I126" s="13" t="s">
        <v>3510</v>
      </c>
      <c r="J126" t="s">
        <v>3532</v>
      </c>
      <c r="K126" t="s">
        <v>3532</v>
      </c>
      <c r="L126" s="13" t="s">
        <v>3916</v>
      </c>
    </row>
    <row r="127" spans="1:12" x14ac:dyDescent="0.2">
      <c r="A127" s="17" t="s">
        <v>22</v>
      </c>
      <c r="B127" s="17" t="s">
        <v>23</v>
      </c>
      <c r="C127" s="15">
        <v>1000</v>
      </c>
      <c r="D127" s="1">
        <v>1750</v>
      </c>
      <c r="E127" s="1">
        <v>1377</v>
      </c>
      <c r="F127" t="str">
        <f t="shared" si="3"/>
        <v>000</v>
      </c>
      <c r="G127" t="str">
        <f t="shared" si="4"/>
        <v>10000</v>
      </c>
      <c r="H127" t="str">
        <f t="shared" si="5"/>
        <v>3015</v>
      </c>
      <c r="I127" s="13" t="s">
        <v>3510</v>
      </c>
      <c r="J127" t="s">
        <v>3532</v>
      </c>
      <c r="K127" t="s">
        <v>3532</v>
      </c>
      <c r="L127" s="13" t="s">
        <v>3916</v>
      </c>
    </row>
    <row r="128" spans="1:12" x14ac:dyDescent="0.2">
      <c r="A128" s="17" t="s">
        <v>92</v>
      </c>
      <c r="B128" s="17" t="s">
        <v>93</v>
      </c>
      <c r="C128" s="15">
        <v>500</v>
      </c>
      <c r="D128" s="1">
        <v>1350</v>
      </c>
      <c r="E128" s="1">
        <v>2273</v>
      </c>
      <c r="F128" t="str">
        <f t="shared" si="3"/>
        <v>000</v>
      </c>
      <c r="G128" t="str">
        <f t="shared" si="4"/>
        <v>13000</v>
      </c>
      <c r="H128" t="str">
        <f t="shared" si="5"/>
        <v>3015</v>
      </c>
      <c r="I128" s="13" t="s">
        <v>3510</v>
      </c>
      <c r="J128" t="s">
        <v>3532</v>
      </c>
      <c r="K128" t="s">
        <v>3532</v>
      </c>
      <c r="L128" s="13" t="s">
        <v>3916</v>
      </c>
    </row>
    <row r="129" spans="1:12" x14ac:dyDescent="0.2">
      <c r="A129" s="17" t="s">
        <v>130</v>
      </c>
      <c r="B129" s="17" t="s">
        <v>131</v>
      </c>
      <c r="C129" s="15">
        <v>0</v>
      </c>
      <c r="D129" s="1">
        <v>236</v>
      </c>
      <c r="E129" s="1">
        <v>152</v>
      </c>
      <c r="F129" t="str">
        <f t="shared" si="3"/>
        <v>000</v>
      </c>
      <c r="G129" t="str">
        <f t="shared" si="4"/>
        <v>20000</v>
      </c>
      <c r="H129" t="str">
        <f t="shared" si="5"/>
        <v>3015</v>
      </c>
      <c r="I129" s="13" t="s">
        <v>3510</v>
      </c>
      <c r="J129" t="s">
        <v>3532</v>
      </c>
      <c r="K129" t="s">
        <v>3532</v>
      </c>
      <c r="L129" s="13" t="s">
        <v>3916</v>
      </c>
    </row>
    <row r="130" spans="1:12" x14ac:dyDescent="0.2">
      <c r="A130" s="17" t="s">
        <v>2870</v>
      </c>
      <c r="B130" s="17" t="s">
        <v>2871</v>
      </c>
      <c r="C130" s="15">
        <v>0</v>
      </c>
      <c r="D130" s="1">
        <v>0</v>
      </c>
      <c r="E130" s="1">
        <v>142</v>
      </c>
      <c r="F130" t="str">
        <f t="shared" ref="F130:F193" si="6">LEFT(A130,3)</f>
        <v>000</v>
      </c>
      <c r="G130" t="str">
        <f t="shared" ref="G130:G193" si="7">MIDB(A130,5,5)</f>
        <v>21000</v>
      </c>
      <c r="H130" t="str">
        <f t="shared" ref="H130:H193" si="8">RIGHT(A130,4)</f>
        <v>3015</v>
      </c>
      <c r="I130" s="13" t="s">
        <v>3510</v>
      </c>
      <c r="J130" t="s">
        <v>3532</v>
      </c>
      <c r="K130" t="s">
        <v>3532</v>
      </c>
      <c r="L130" s="13" t="s">
        <v>3916</v>
      </c>
    </row>
    <row r="131" spans="1:12" x14ac:dyDescent="0.2">
      <c r="A131" s="17" t="s">
        <v>266</v>
      </c>
      <c r="B131" s="17" t="s">
        <v>267</v>
      </c>
      <c r="C131" s="15">
        <v>0</v>
      </c>
      <c r="D131" s="1">
        <v>38</v>
      </c>
      <c r="E131" s="1">
        <v>0</v>
      </c>
      <c r="F131" t="str">
        <f t="shared" si="6"/>
        <v>000</v>
      </c>
      <c r="G131" t="str">
        <f t="shared" si="7"/>
        <v>28000</v>
      </c>
      <c r="H131" t="str">
        <f t="shared" si="8"/>
        <v>3015</v>
      </c>
      <c r="I131" s="13" t="s">
        <v>3510</v>
      </c>
      <c r="J131" s="13" t="s">
        <v>3532</v>
      </c>
      <c r="K131" s="13" t="s">
        <v>3532</v>
      </c>
      <c r="L131" s="13" t="s">
        <v>3916</v>
      </c>
    </row>
    <row r="132" spans="1:12" x14ac:dyDescent="0.2">
      <c r="A132" s="17" t="s">
        <v>312</v>
      </c>
      <c r="B132" s="17" t="s">
        <v>313</v>
      </c>
      <c r="C132" s="15">
        <v>0</v>
      </c>
      <c r="D132" s="1">
        <v>155</v>
      </c>
      <c r="E132" s="1">
        <v>0</v>
      </c>
      <c r="F132" t="str">
        <f t="shared" si="6"/>
        <v>000</v>
      </c>
      <c r="G132" t="str">
        <f t="shared" si="7"/>
        <v>30000</v>
      </c>
      <c r="H132" t="str">
        <f t="shared" si="8"/>
        <v>3015</v>
      </c>
      <c r="I132" s="13" t="s">
        <v>3510</v>
      </c>
      <c r="J132" s="13" t="s">
        <v>3532</v>
      </c>
      <c r="K132" s="13" t="s">
        <v>3532</v>
      </c>
      <c r="L132" s="13" t="s">
        <v>3916</v>
      </c>
    </row>
    <row r="133" spans="1:12" x14ac:dyDescent="0.2">
      <c r="A133" s="17" t="s">
        <v>908</v>
      </c>
      <c r="B133" s="17" t="s">
        <v>909</v>
      </c>
      <c r="C133" s="15">
        <v>2000</v>
      </c>
      <c r="D133" s="1">
        <v>819</v>
      </c>
      <c r="E133" s="1">
        <v>305</v>
      </c>
      <c r="F133" t="str">
        <f t="shared" si="6"/>
        <v>000</v>
      </c>
      <c r="G133" t="str">
        <f t="shared" si="7"/>
        <v>52000</v>
      </c>
      <c r="H133" t="str">
        <f t="shared" si="8"/>
        <v>3015</v>
      </c>
      <c r="I133" s="13" t="s">
        <v>3510</v>
      </c>
      <c r="J133" s="13" t="s">
        <v>3532</v>
      </c>
      <c r="K133" s="13" t="s">
        <v>3532</v>
      </c>
      <c r="L133" s="13" t="s">
        <v>3916</v>
      </c>
    </row>
    <row r="134" spans="1:12" x14ac:dyDescent="0.2">
      <c r="A134" s="17" t="s">
        <v>972</v>
      </c>
      <c r="B134" s="17" t="s">
        <v>973</v>
      </c>
      <c r="C134" s="15">
        <v>0</v>
      </c>
      <c r="D134" s="1">
        <v>0</v>
      </c>
      <c r="E134" s="1">
        <v>73</v>
      </c>
      <c r="F134" t="str">
        <f t="shared" si="6"/>
        <v>000</v>
      </c>
      <c r="G134" t="str">
        <f t="shared" si="7"/>
        <v>54000</v>
      </c>
      <c r="H134" t="str">
        <f t="shared" si="8"/>
        <v>3015</v>
      </c>
      <c r="I134" s="13" t="s">
        <v>3510</v>
      </c>
      <c r="J134" s="13" t="s">
        <v>3532</v>
      </c>
      <c r="K134" s="13" t="s">
        <v>3532</v>
      </c>
      <c r="L134" s="13" t="s">
        <v>3916</v>
      </c>
    </row>
    <row r="135" spans="1:12" x14ac:dyDescent="0.2">
      <c r="A135" s="17" t="s">
        <v>1130</v>
      </c>
      <c r="B135" s="17" t="s">
        <v>1131</v>
      </c>
      <c r="C135" s="15">
        <v>0</v>
      </c>
      <c r="D135" s="1">
        <v>0</v>
      </c>
      <c r="E135" s="1">
        <v>40</v>
      </c>
      <c r="F135" t="str">
        <f t="shared" si="6"/>
        <v>000</v>
      </c>
      <c r="G135" t="str">
        <f t="shared" si="7"/>
        <v>67000</v>
      </c>
      <c r="H135" t="str">
        <f t="shared" si="8"/>
        <v>3015</v>
      </c>
      <c r="I135" s="13" t="s">
        <v>3510</v>
      </c>
      <c r="J135" t="s">
        <v>3532</v>
      </c>
      <c r="K135" t="s">
        <v>3532</v>
      </c>
      <c r="L135" s="13" t="s">
        <v>3916</v>
      </c>
    </row>
    <row r="136" spans="1:12" x14ac:dyDescent="0.2">
      <c r="A136" s="17" t="s">
        <v>3686</v>
      </c>
      <c r="B136" s="17" t="s">
        <v>3687</v>
      </c>
      <c r="C136" s="15">
        <v>300</v>
      </c>
      <c r="D136" s="1">
        <v>0</v>
      </c>
      <c r="E136" s="1">
        <v>0</v>
      </c>
      <c r="F136" t="str">
        <f t="shared" si="6"/>
        <v>000</v>
      </c>
      <c r="G136" t="str">
        <f t="shared" si="7"/>
        <v>82000</v>
      </c>
      <c r="H136" t="str">
        <f t="shared" si="8"/>
        <v>3015</v>
      </c>
      <c r="I136" s="13" t="s">
        <v>3510</v>
      </c>
      <c r="J136" t="s">
        <v>3532</v>
      </c>
      <c r="K136" t="s">
        <v>3532</v>
      </c>
      <c r="L136" s="13" t="s">
        <v>3916</v>
      </c>
    </row>
    <row r="137" spans="1:12" x14ac:dyDescent="0.2">
      <c r="A137" s="17" t="s">
        <v>1364</v>
      </c>
      <c r="B137" s="17" t="s">
        <v>1365</v>
      </c>
      <c r="C137" s="15">
        <v>0</v>
      </c>
      <c r="D137" s="1">
        <v>0</v>
      </c>
      <c r="E137" s="1">
        <v>19</v>
      </c>
      <c r="F137" t="str">
        <f t="shared" si="6"/>
        <v>000</v>
      </c>
      <c r="G137" t="str">
        <f t="shared" si="7"/>
        <v>90000</v>
      </c>
      <c r="H137" t="str">
        <f t="shared" si="8"/>
        <v>3015</v>
      </c>
      <c r="I137" s="13" t="s">
        <v>3510</v>
      </c>
      <c r="J137" t="s">
        <v>3532</v>
      </c>
      <c r="K137" t="s">
        <v>3532</v>
      </c>
      <c r="L137" s="13" t="s">
        <v>3916</v>
      </c>
    </row>
    <row r="138" spans="1:12" x14ac:dyDescent="0.2">
      <c r="A138" s="17" t="s">
        <v>24</v>
      </c>
      <c r="B138" s="17" t="s">
        <v>25</v>
      </c>
      <c r="C138" s="15">
        <v>4000</v>
      </c>
      <c r="D138" s="1">
        <v>4000</v>
      </c>
      <c r="E138" s="1">
        <v>883</v>
      </c>
      <c r="F138" t="str">
        <f t="shared" si="6"/>
        <v>000</v>
      </c>
      <c r="G138" t="str">
        <f t="shared" si="7"/>
        <v>10000</v>
      </c>
      <c r="H138" t="str">
        <f t="shared" si="8"/>
        <v>3021</v>
      </c>
      <c r="I138" s="13" t="s">
        <v>3510</v>
      </c>
      <c r="J138" t="s">
        <v>3532</v>
      </c>
      <c r="K138" t="s">
        <v>3532</v>
      </c>
      <c r="L138" s="13" t="s">
        <v>3916</v>
      </c>
    </row>
    <row r="139" spans="1:12" x14ac:dyDescent="0.2">
      <c r="A139" s="17" t="s">
        <v>26</v>
      </c>
      <c r="B139" s="17" t="s">
        <v>27</v>
      </c>
      <c r="C139" s="15">
        <v>20000</v>
      </c>
      <c r="D139" s="1">
        <v>25000</v>
      </c>
      <c r="E139" s="1">
        <v>995</v>
      </c>
      <c r="F139" t="str">
        <f t="shared" si="6"/>
        <v>000</v>
      </c>
      <c r="G139" t="str">
        <f t="shared" si="7"/>
        <v>10000</v>
      </c>
      <c r="H139" t="str">
        <f t="shared" si="8"/>
        <v>3022</v>
      </c>
      <c r="I139" s="13" t="s">
        <v>3510</v>
      </c>
      <c r="J139" t="s">
        <v>3532</v>
      </c>
      <c r="K139" t="s">
        <v>3532</v>
      </c>
      <c r="L139" s="13" t="s">
        <v>3916</v>
      </c>
    </row>
    <row r="140" spans="1:12" x14ac:dyDescent="0.2">
      <c r="A140" s="17" t="s">
        <v>28</v>
      </c>
      <c r="B140" s="17" t="s">
        <v>29</v>
      </c>
      <c r="C140" s="15">
        <v>20000</v>
      </c>
      <c r="D140" s="1">
        <v>5950</v>
      </c>
      <c r="E140" s="1">
        <v>4227</v>
      </c>
      <c r="F140" t="str">
        <f t="shared" si="6"/>
        <v>000</v>
      </c>
      <c r="G140" t="str">
        <f t="shared" si="7"/>
        <v>10000</v>
      </c>
      <c r="H140" t="str">
        <f t="shared" si="8"/>
        <v>3023</v>
      </c>
      <c r="I140" s="13" t="s">
        <v>3510</v>
      </c>
      <c r="J140" t="s">
        <v>3532</v>
      </c>
      <c r="K140" t="s">
        <v>3532</v>
      </c>
      <c r="L140" s="13" t="s">
        <v>3916</v>
      </c>
    </row>
    <row r="141" spans="1:12" x14ac:dyDescent="0.2">
      <c r="A141" s="17" t="s">
        <v>30</v>
      </c>
      <c r="B141" s="17" t="s">
        <v>31</v>
      </c>
      <c r="C141" s="15">
        <v>4500</v>
      </c>
      <c r="D141" s="1">
        <v>1202</v>
      </c>
      <c r="E141" s="1">
        <v>1588</v>
      </c>
      <c r="F141" t="str">
        <f t="shared" si="6"/>
        <v>000</v>
      </c>
      <c r="G141" t="str">
        <f t="shared" si="7"/>
        <v>10000</v>
      </c>
      <c r="H141" t="str">
        <f t="shared" si="8"/>
        <v>3040</v>
      </c>
      <c r="I141" s="13" t="s">
        <v>3510</v>
      </c>
      <c r="J141" t="s">
        <v>3532</v>
      </c>
      <c r="K141" t="s">
        <v>3532</v>
      </c>
      <c r="L141" s="13" t="s">
        <v>3916</v>
      </c>
    </row>
    <row r="142" spans="1:12" x14ac:dyDescent="0.2">
      <c r="A142" s="17" t="s">
        <v>2856</v>
      </c>
      <c r="B142" s="17" t="s">
        <v>2857</v>
      </c>
      <c r="C142" s="15">
        <v>0</v>
      </c>
      <c r="D142" s="1">
        <v>0</v>
      </c>
      <c r="E142" s="1">
        <v>185</v>
      </c>
      <c r="F142" t="str">
        <f t="shared" si="6"/>
        <v>000</v>
      </c>
      <c r="G142" t="str">
        <f t="shared" si="7"/>
        <v>12000</v>
      </c>
      <c r="H142" t="str">
        <f t="shared" si="8"/>
        <v>3040</v>
      </c>
      <c r="I142" s="13" t="s">
        <v>3510</v>
      </c>
      <c r="J142" t="s">
        <v>3532</v>
      </c>
      <c r="K142" t="s">
        <v>3532</v>
      </c>
      <c r="L142" s="13" t="s">
        <v>3916</v>
      </c>
    </row>
    <row r="143" spans="1:12" x14ac:dyDescent="0.2">
      <c r="A143" s="17" t="s">
        <v>94</v>
      </c>
      <c r="B143" s="17" t="s">
        <v>95</v>
      </c>
      <c r="C143" s="15">
        <v>800</v>
      </c>
      <c r="D143" s="1">
        <v>800</v>
      </c>
      <c r="E143" s="1">
        <v>0</v>
      </c>
      <c r="F143" t="str">
        <f t="shared" si="6"/>
        <v>000</v>
      </c>
      <c r="G143" t="str">
        <f t="shared" si="7"/>
        <v>13000</v>
      </c>
      <c r="H143" t="str">
        <f t="shared" si="8"/>
        <v>3040</v>
      </c>
      <c r="I143" s="13" t="s">
        <v>3510</v>
      </c>
      <c r="J143" t="s">
        <v>3532</v>
      </c>
      <c r="K143" t="s">
        <v>3532</v>
      </c>
      <c r="L143" s="13" t="s">
        <v>3916</v>
      </c>
    </row>
    <row r="144" spans="1:12" x14ac:dyDescent="0.2">
      <c r="A144" s="17" t="s">
        <v>3704</v>
      </c>
      <c r="B144" s="17" t="s">
        <v>3705</v>
      </c>
      <c r="C144" s="15">
        <v>500</v>
      </c>
      <c r="D144" s="1">
        <v>0</v>
      </c>
      <c r="E144" s="1">
        <v>0</v>
      </c>
      <c r="F144" t="str">
        <f t="shared" si="6"/>
        <v>000</v>
      </c>
      <c r="G144" t="str">
        <f t="shared" si="7"/>
        <v>21000</v>
      </c>
      <c r="H144" t="str">
        <f t="shared" si="8"/>
        <v>3040</v>
      </c>
      <c r="I144" s="13" t="s">
        <v>3510</v>
      </c>
      <c r="J144" t="s">
        <v>3532</v>
      </c>
      <c r="K144" t="s">
        <v>3532</v>
      </c>
      <c r="L144" s="13" t="s">
        <v>3916</v>
      </c>
    </row>
    <row r="145" spans="1:12" x14ac:dyDescent="0.2">
      <c r="A145" s="17" t="s">
        <v>314</v>
      </c>
      <c r="B145" s="17" t="s">
        <v>315</v>
      </c>
      <c r="C145" s="15">
        <v>0</v>
      </c>
      <c r="D145" s="1">
        <v>19</v>
      </c>
      <c r="E145" s="1">
        <v>0</v>
      </c>
      <c r="F145" t="str">
        <f t="shared" si="6"/>
        <v>000</v>
      </c>
      <c r="G145" t="str">
        <f t="shared" si="7"/>
        <v>30000</v>
      </c>
      <c r="H145" t="str">
        <f t="shared" si="8"/>
        <v>3040</v>
      </c>
      <c r="I145" s="13" t="s">
        <v>3510</v>
      </c>
      <c r="J145" t="s">
        <v>3532</v>
      </c>
      <c r="K145" t="s">
        <v>3532</v>
      </c>
      <c r="L145" s="13" t="s">
        <v>3916</v>
      </c>
    </row>
    <row r="146" spans="1:12" x14ac:dyDescent="0.2">
      <c r="A146" s="17" t="s">
        <v>910</v>
      </c>
      <c r="B146" s="17" t="s">
        <v>911</v>
      </c>
      <c r="C146" s="15">
        <v>1000</v>
      </c>
      <c r="D146" s="1">
        <v>128</v>
      </c>
      <c r="E146" s="1">
        <v>27</v>
      </c>
      <c r="F146" t="str">
        <f t="shared" si="6"/>
        <v>000</v>
      </c>
      <c r="G146" t="str">
        <f t="shared" si="7"/>
        <v>52000</v>
      </c>
      <c r="H146" t="str">
        <f t="shared" si="8"/>
        <v>3040</v>
      </c>
      <c r="I146" s="13" t="s">
        <v>3510</v>
      </c>
      <c r="J146" t="s">
        <v>3532</v>
      </c>
      <c r="K146" t="s">
        <v>3532</v>
      </c>
      <c r="L146" s="13" t="s">
        <v>3916</v>
      </c>
    </row>
    <row r="147" spans="1:12" x14ac:dyDescent="0.2">
      <c r="A147" s="17" t="s">
        <v>974</v>
      </c>
      <c r="B147" s="17" t="s">
        <v>975</v>
      </c>
      <c r="C147" s="15">
        <v>0</v>
      </c>
      <c r="D147" s="1">
        <v>0</v>
      </c>
      <c r="E147" s="1">
        <v>143</v>
      </c>
      <c r="F147" t="str">
        <f t="shared" si="6"/>
        <v>000</v>
      </c>
      <c r="G147" t="str">
        <f t="shared" si="7"/>
        <v>54000</v>
      </c>
      <c r="H147" t="str">
        <f t="shared" si="8"/>
        <v>3040</v>
      </c>
      <c r="I147" s="13" t="s">
        <v>3510</v>
      </c>
      <c r="J147" t="s">
        <v>3532</v>
      </c>
      <c r="K147" t="s">
        <v>3532</v>
      </c>
      <c r="L147" s="13" t="s">
        <v>3916</v>
      </c>
    </row>
    <row r="148" spans="1:12" x14ac:dyDescent="0.2">
      <c r="A148" s="17" t="s">
        <v>1132</v>
      </c>
      <c r="B148" s="17" t="s">
        <v>1133</v>
      </c>
      <c r="C148" s="15">
        <v>0</v>
      </c>
      <c r="D148" s="1">
        <v>6</v>
      </c>
      <c r="E148" s="1">
        <v>0</v>
      </c>
      <c r="F148" t="str">
        <f t="shared" si="6"/>
        <v>000</v>
      </c>
      <c r="G148" t="str">
        <f t="shared" si="7"/>
        <v>67000</v>
      </c>
      <c r="H148" t="str">
        <f t="shared" si="8"/>
        <v>3040</v>
      </c>
      <c r="I148" s="13" t="s">
        <v>3510</v>
      </c>
      <c r="J148" t="s">
        <v>3532</v>
      </c>
      <c r="K148" t="s">
        <v>3532</v>
      </c>
      <c r="L148" s="13" t="s">
        <v>3916</v>
      </c>
    </row>
    <row r="149" spans="1:12" x14ac:dyDescent="0.2">
      <c r="A149" s="17" t="s">
        <v>32</v>
      </c>
      <c r="B149" s="17" t="s">
        <v>33</v>
      </c>
      <c r="C149" s="15">
        <v>1500</v>
      </c>
      <c r="D149" s="1">
        <v>1308</v>
      </c>
      <c r="E149" s="1">
        <v>928</v>
      </c>
      <c r="F149" t="str">
        <f t="shared" si="6"/>
        <v>000</v>
      </c>
      <c r="G149" t="str">
        <f t="shared" si="7"/>
        <v>10000</v>
      </c>
      <c r="H149" t="str">
        <f t="shared" si="8"/>
        <v>3041</v>
      </c>
      <c r="I149" s="13" t="s">
        <v>3510</v>
      </c>
      <c r="J149" t="s">
        <v>3532</v>
      </c>
      <c r="K149" t="s">
        <v>3532</v>
      </c>
      <c r="L149" s="13" t="s">
        <v>3916</v>
      </c>
    </row>
    <row r="150" spans="1:12" x14ac:dyDescent="0.2">
      <c r="A150" s="17" t="s">
        <v>34</v>
      </c>
      <c r="B150" s="17" t="s">
        <v>35</v>
      </c>
      <c r="C150" s="15">
        <v>4000</v>
      </c>
      <c r="D150" s="1">
        <v>1466</v>
      </c>
      <c r="E150" s="1">
        <v>1317</v>
      </c>
      <c r="F150" t="str">
        <f t="shared" si="6"/>
        <v>000</v>
      </c>
      <c r="G150" t="str">
        <f t="shared" si="7"/>
        <v>10000</v>
      </c>
      <c r="H150" t="str">
        <f t="shared" si="8"/>
        <v>3042</v>
      </c>
      <c r="I150" s="13" t="s">
        <v>3510</v>
      </c>
      <c r="J150" t="s">
        <v>3532</v>
      </c>
      <c r="K150" t="s">
        <v>3532</v>
      </c>
      <c r="L150" s="13" t="s">
        <v>3916</v>
      </c>
    </row>
    <row r="151" spans="1:12" x14ac:dyDescent="0.2">
      <c r="A151" s="17" t="s">
        <v>912</v>
      </c>
      <c r="B151" s="17" t="s">
        <v>913</v>
      </c>
      <c r="C151" s="15">
        <v>0</v>
      </c>
      <c r="D151" s="1">
        <v>0</v>
      </c>
      <c r="E151" s="1">
        <v>7</v>
      </c>
      <c r="F151" t="str">
        <f t="shared" si="6"/>
        <v>000</v>
      </c>
      <c r="G151" t="str">
        <f t="shared" si="7"/>
        <v>52000</v>
      </c>
      <c r="H151" t="str">
        <f t="shared" si="8"/>
        <v>3042</v>
      </c>
      <c r="I151" s="13" t="s">
        <v>3510</v>
      </c>
      <c r="J151" t="s">
        <v>3532</v>
      </c>
      <c r="K151" t="s">
        <v>3532</v>
      </c>
      <c r="L151" s="13" t="s">
        <v>3916</v>
      </c>
    </row>
    <row r="152" spans="1:12" x14ac:dyDescent="0.2">
      <c r="A152" s="17" t="s">
        <v>976</v>
      </c>
      <c r="B152" s="17" t="s">
        <v>977</v>
      </c>
      <c r="C152" s="15">
        <v>22500</v>
      </c>
      <c r="D152" s="1">
        <v>18500</v>
      </c>
      <c r="E152" s="1">
        <v>2149</v>
      </c>
      <c r="F152" t="str">
        <f t="shared" si="6"/>
        <v>000</v>
      </c>
      <c r="G152" t="str">
        <f t="shared" si="7"/>
        <v>54000</v>
      </c>
      <c r="H152" t="str">
        <f t="shared" si="8"/>
        <v>3042</v>
      </c>
      <c r="I152" s="13" t="s">
        <v>3510</v>
      </c>
      <c r="J152" t="s">
        <v>3532</v>
      </c>
      <c r="K152" t="s">
        <v>3532</v>
      </c>
      <c r="L152" s="13" t="s">
        <v>3916</v>
      </c>
    </row>
    <row r="153" spans="1:12" x14ac:dyDescent="0.2">
      <c r="A153" s="17" t="s">
        <v>36</v>
      </c>
      <c r="B153" s="17" t="s">
        <v>37</v>
      </c>
      <c r="C153" s="15">
        <v>25000</v>
      </c>
      <c r="D153" s="1">
        <v>20000</v>
      </c>
      <c r="E153" s="1">
        <v>14995</v>
      </c>
      <c r="F153" t="str">
        <f t="shared" si="6"/>
        <v>000</v>
      </c>
      <c r="G153" t="str">
        <f t="shared" si="7"/>
        <v>10000</v>
      </c>
      <c r="H153" t="str">
        <f t="shared" si="8"/>
        <v>3043</v>
      </c>
      <c r="I153" s="13" t="s">
        <v>3510</v>
      </c>
      <c r="J153" t="s">
        <v>3532</v>
      </c>
      <c r="K153" t="s">
        <v>3532</v>
      </c>
      <c r="L153" s="13" t="s">
        <v>3916</v>
      </c>
    </row>
    <row r="154" spans="1:12" x14ac:dyDescent="0.2">
      <c r="A154" s="17" t="s">
        <v>3868</v>
      </c>
      <c r="B154" s="17" t="s">
        <v>3869</v>
      </c>
      <c r="C154" s="15">
        <v>15000</v>
      </c>
      <c r="D154" s="1">
        <v>0</v>
      </c>
      <c r="E154" s="1">
        <v>0</v>
      </c>
      <c r="F154" t="str">
        <f t="shared" si="6"/>
        <v>000</v>
      </c>
      <c r="G154" t="str">
        <f t="shared" si="7"/>
        <v>21000</v>
      </c>
      <c r="H154" t="str">
        <f t="shared" si="8"/>
        <v>3043</v>
      </c>
      <c r="I154" s="13" t="s">
        <v>3510</v>
      </c>
      <c r="J154" t="s">
        <v>3532</v>
      </c>
      <c r="K154" t="s">
        <v>3532</v>
      </c>
      <c r="L154" s="13" t="s">
        <v>3916</v>
      </c>
    </row>
    <row r="155" spans="1:12" x14ac:dyDescent="0.2">
      <c r="A155" s="17" t="s">
        <v>38</v>
      </c>
      <c r="B155" s="17" t="s">
        <v>39</v>
      </c>
      <c r="C155" s="15">
        <v>0</v>
      </c>
      <c r="D155" s="1">
        <v>85000</v>
      </c>
      <c r="E155" s="1">
        <v>17200</v>
      </c>
      <c r="F155" t="str">
        <f t="shared" si="6"/>
        <v>000</v>
      </c>
      <c r="G155" t="str">
        <f t="shared" si="7"/>
        <v>10000</v>
      </c>
      <c r="H155" t="str">
        <f t="shared" si="8"/>
        <v>3080</v>
      </c>
      <c r="I155" s="13" t="s">
        <v>3510</v>
      </c>
      <c r="J155" t="s">
        <v>3532</v>
      </c>
      <c r="K155" t="s">
        <v>3532</v>
      </c>
      <c r="L155" s="13" t="s">
        <v>3916</v>
      </c>
    </row>
    <row r="156" spans="1:12" x14ac:dyDescent="0.2">
      <c r="A156" s="17" t="s">
        <v>68</v>
      </c>
      <c r="B156" s="17" t="s">
        <v>69</v>
      </c>
      <c r="C156" s="15">
        <v>30000</v>
      </c>
      <c r="D156" s="1">
        <v>16000</v>
      </c>
      <c r="E156" s="1">
        <v>28250</v>
      </c>
      <c r="F156" t="str">
        <f t="shared" si="6"/>
        <v>000</v>
      </c>
      <c r="G156" t="str">
        <f t="shared" si="7"/>
        <v>12000</v>
      </c>
      <c r="H156" t="str">
        <f t="shared" si="8"/>
        <v>3080</v>
      </c>
      <c r="I156" s="13" t="s">
        <v>3510</v>
      </c>
      <c r="J156" t="s">
        <v>3532</v>
      </c>
      <c r="K156" t="s">
        <v>3532</v>
      </c>
      <c r="L156" s="13" t="s">
        <v>3916</v>
      </c>
    </row>
    <row r="157" spans="1:12" x14ac:dyDescent="0.2">
      <c r="A157" s="17" t="s">
        <v>316</v>
      </c>
      <c r="B157" s="17" t="s">
        <v>317</v>
      </c>
      <c r="C157" s="15">
        <v>0</v>
      </c>
      <c r="D157" s="1">
        <v>485</v>
      </c>
      <c r="E157" s="1">
        <v>0</v>
      </c>
      <c r="F157" t="str">
        <f t="shared" si="6"/>
        <v>000</v>
      </c>
      <c r="G157" t="str">
        <f t="shared" si="7"/>
        <v>30000</v>
      </c>
      <c r="H157" t="str">
        <f t="shared" si="8"/>
        <v>3080</v>
      </c>
      <c r="I157" s="13" t="s">
        <v>3510</v>
      </c>
      <c r="J157" t="s">
        <v>3532</v>
      </c>
      <c r="K157" t="s">
        <v>3532</v>
      </c>
      <c r="L157" s="13" t="s">
        <v>3916</v>
      </c>
    </row>
    <row r="158" spans="1:12" x14ac:dyDescent="0.2">
      <c r="A158" s="17" t="s">
        <v>70</v>
      </c>
      <c r="B158" s="17" t="s">
        <v>71</v>
      </c>
      <c r="C158" s="15">
        <v>57000</v>
      </c>
      <c r="D158" s="1">
        <v>10000</v>
      </c>
      <c r="E158" s="1">
        <v>7245</v>
      </c>
      <c r="F158" t="str">
        <f t="shared" si="6"/>
        <v>000</v>
      </c>
      <c r="G158" t="str">
        <f t="shared" si="7"/>
        <v>12000</v>
      </c>
      <c r="H158" t="str">
        <f t="shared" si="8"/>
        <v>3081</v>
      </c>
      <c r="I158" s="13" t="s">
        <v>3510</v>
      </c>
      <c r="J158" t="s">
        <v>3532</v>
      </c>
      <c r="K158" t="s">
        <v>3532</v>
      </c>
      <c r="L158" s="13" t="s">
        <v>3916</v>
      </c>
    </row>
    <row r="159" spans="1:12" x14ac:dyDescent="0.2">
      <c r="A159" s="17" t="s">
        <v>96</v>
      </c>
      <c r="B159" s="17" t="s">
        <v>97</v>
      </c>
      <c r="C159" s="15">
        <v>5000</v>
      </c>
      <c r="D159" s="1">
        <v>5000</v>
      </c>
      <c r="E159" s="1">
        <v>273</v>
      </c>
      <c r="F159" t="str">
        <f t="shared" si="6"/>
        <v>000</v>
      </c>
      <c r="G159" t="str">
        <f t="shared" si="7"/>
        <v>13000</v>
      </c>
      <c r="H159" t="str">
        <f t="shared" si="8"/>
        <v>3081</v>
      </c>
      <c r="I159" s="13" t="s">
        <v>3510</v>
      </c>
      <c r="J159" t="s">
        <v>3532</v>
      </c>
      <c r="K159" t="s">
        <v>3532</v>
      </c>
      <c r="L159" s="13" t="s">
        <v>3916</v>
      </c>
    </row>
    <row r="160" spans="1:12" x14ac:dyDescent="0.2">
      <c r="A160" s="17" t="s">
        <v>3726</v>
      </c>
      <c r="B160" s="17" t="s">
        <v>3727</v>
      </c>
      <c r="C160" s="15">
        <v>700</v>
      </c>
      <c r="D160" s="1">
        <v>0</v>
      </c>
      <c r="E160" s="1">
        <v>0</v>
      </c>
      <c r="F160" t="str">
        <f t="shared" si="6"/>
        <v>000</v>
      </c>
      <c r="G160" t="str">
        <f t="shared" si="7"/>
        <v>20000</v>
      </c>
      <c r="H160" t="str">
        <f t="shared" si="8"/>
        <v>3081</v>
      </c>
      <c r="I160" s="13" t="s">
        <v>3510</v>
      </c>
      <c r="J160" t="s">
        <v>3532</v>
      </c>
      <c r="K160" t="s">
        <v>3532</v>
      </c>
      <c r="L160" s="13" t="s">
        <v>3916</v>
      </c>
    </row>
    <row r="161" spans="1:12" x14ac:dyDescent="0.2">
      <c r="A161" s="17" t="s">
        <v>2898</v>
      </c>
      <c r="B161" s="17" t="s">
        <v>2899</v>
      </c>
      <c r="C161" s="15">
        <v>0</v>
      </c>
      <c r="D161" s="1">
        <v>0</v>
      </c>
      <c r="E161" s="1">
        <v>300</v>
      </c>
      <c r="F161" t="str">
        <f t="shared" si="6"/>
        <v>000</v>
      </c>
      <c r="G161" t="str">
        <f t="shared" si="7"/>
        <v>29000</v>
      </c>
      <c r="H161" t="str">
        <f t="shared" si="8"/>
        <v>3081</v>
      </c>
      <c r="I161" s="13" t="s">
        <v>3510</v>
      </c>
      <c r="J161" t="s">
        <v>3532</v>
      </c>
      <c r="K161" t="s">
        <v>3532</v>
      </c>
      <c r="L161" s="13" t="s">
        <v>3916</v>
      </c>
    </row>
    <row r="162" spans="1:12" x14ac:dyDescent="0.2">
      <c r="A162" s="17" t="s">
        <v>3838</v>
      </c>
      <c r="B162" s="17" t="s">
        <v>3839</v>
      </c>
      <c r="C162" s="15">
        <v>7170</v>
      </c>
      <c r="D162" s="1">
        <v>0</v>
      </c>
      <c r="E162" s="1">
        <v>0</v>
      </c>
      <c r="F162" t="str">
        <f t="shared" si="6"/>
        <v>000</v>
      </c>
      <c r="G162" t="str">
        <f t="shared" si="7"/>
        <v>52000</v>
      </c>
      <c r="H162" t="str">
        <f t="shared" si="8"/>
        <v>3081</v>
      </c>
      <c r="I162" s="13" t="s">
        <v>3510</v>
      </c>
      <c r="J162" t="s">
        <v>3532</v>
      </c>
      <c r="K162" t="s">
        <v>3532</v>
      </c>
      <c r="L162" s="13" t="s">
        <v>3916</v>
      </c>
    </row>
    <row r="163" spans="1:12" x14ac:dyDescent="0.2">
      <c r="A163" s="17" t="s">
        <v>3698</v>
      </c>
      <c r="B163" s="17" t="s">
        <v>3699</v>
      </c>
      <c r="C163" s="15">
        <v>500</v>
      </c>
      <c r="D163" s="1">
        <v>0</v>
      </c>
      <c r="E163" s="1">
        <v>0</v>
      </c>
      <c r="F163" t="str">
        <f t="shared" si="6"/>
        <v>000</v>
      </c>
      <c r="G163" t="str">
        <f t="shared" si="7"/>
        <v>24000</v>
      </c>
      <c r="H163" t="str">
        <f t="shared" si="8"/>
        <v>3082</v>
      </c>
      <c r="I163" s="13" t="s">
        <v>3510</v>
      </c>
      <c r="J163" t="s">
        <v>3532</v>
      </c>
      <c r="K163" t="s">
        <v>3532</v>
      </c>
      <c r="L163" s="13" t="s">
        <v>3916</v>
      </c>
    </row>
    <row r="164" spans="1:12" x14ac:dyDescent="0.2">
      <c r="A164" s="17" t="s">
        <v>268</v>
      </c>
      <c r="B164" s="17" t="s">
        <v>269</v>
      </c>
      <c r="C164" s="15">
        <v>16026</v>
      </c>
      <c r="D164" s="1">
        <v>350</v>
      </c>
      <c r="E164" s="1">
        <v>1500</v>
      </c>
      <c r="F164" t="str">
        <f t="shared" si="6"/>
        <v>000</v>
      </c>
      <c r="G164" t="str">
        <f t="shared" si="7"/>
        <v>28000</v>
      </c>
      <c r="H164" t="str">
        <f t="shared" si="8"/>
        <v>3082</v>
      </c>
      <c r="I164" s="13" t="s">
        <v>3510</v>
      </c>
      <c r="J164" t="s">
        <v>3532</v>
      </c>
      <c r="K164" t="s">
        <v>3532</v>
      </c>
      <c r="L164" s="13" t="s">
        <v>3916</v>
      </c>
    </row>
    <row r="165" spans="1:12" x14ac:dyDescent="0.2">
      <c r="A165" s="17" t="s">
        <v>296</v>
      </c>
      <c r="B165" s="17" t="s">
        <v>297</v>
      </c>
      <c r="C165" s="15">
        <v>0</v>
      </c>
      <c r="D165" s="1">
        <v>1000</v>
      </c>
      <c r="E165" s="1">
        <v>4363</v>
      </c>
      <c r="F165" t="str">
        <f t="shared" si="6"/>
        <v>000</v>
      </c>
      <c r="G165" t="str">
        <f t="shared" si="7"/>
        <v>29000</v>
      </c>
      <c r="H165" t="str">
        <f t="shared" si="8"/>
        <v>3082</v>
      </c>
      <c r="I165" s="13" t="s">
        <v>3510</v>
      </c>
      <c r="J165" t="s">
        <v>3532</v>
      </c>
      <c r="K165" t="s">
        <v>3532</v>
      </c>
      <c r="L165" s="13" t="s">
        <v>3916</v>
      </c>
    </row>
    <row r="166" spans="1:12" x14ac:dyDescent="0.2">
      <c r="A166" s="17" t="s">
        <v>318</v>
      </c>
      <c r="B166" s="17" t="s">
        <v>319</v>
      </c>
      <c r="C166" s="15">
        <v>0</v>
      </c>
      <c r="D166" s="1">
        <v>50</v>
      </c>
      <c r="E166" s="1">
        <v>139</v>
      </c>
      <c r="F166" t="str">
        <f t="shared" si="6"/>
        <v>000</v>
      </c>
      <c r="G166" t="str">
        <f t="shared" si="7"/>
        <v>30000</v>
      </c>
      <c r="H166" t="str">
        <f t="shared" si="8"/>
        <v>3082</v>
      </c>
      <c r="I166" s="13" t="s">
        <v>3510</v>
      </c>
      <c r="J166" t="s">
        <v>3532</v>
      </c>
      <c r="K166" t="s">
        <v>3532</v>
      </c>
      <c r="L166" s="13" t="s">
        <v>3916</v>
      </c>
    </row>
    <row r="167" spans="1:12" x14ac:dyDescent="0.2">
      <c r="A167" s="17" t="s">
        <v>344</v>
      </c>
      <c r="B167" s="17" t="s">
        <v>345</v>
      </c>
      <c r="C167" s="15">
        <v>800</v>
      </c>
      <c r="D167" s="1">
        <v>798</v>
      </c>
      <c r="E167" s="1">
        <v>1500</v>
      </c>
      <c r="F167" t="str">
        <f t="shared" si="6"/>
        <v>000</v>
      </c>
      <c r="G167" t="str">
        <f t="shared" si="7"/>
        <v>31000</v>
      </c>
      <c r="H167" t="str">
        <f t="shared" si="8"/>
        <v>3082</v>
      </c>
      <c r="I167" s="13" t="s">
        <v>3510</v>
      </c>
      <c r="J167" t="s">
        <v>3532</v>
      </c>
      <c r="K167" t="s">
        <v>3532</v>
      </c>
      <c r="L167" s="13" t="s">
        <v>3916</v>
      </c>
    </row>
    <row r="168" spans="1:12" x14ac:dyDescent="0.2">
      <c r="A168" s="17" t="s">
        <v>3146</v>
      </c>
      <c r="B168" s="17" t="s">
        <v>3147</v>
      </c>
      <c r="C168" s="15">
        <v>500</v>
      </c>
      <c r="D168" s="1">
        <v>800</v>
      </c>
      <c r="E168" s="1">
        <v>-98</v>
      </c>
      <c r="F168" t="str">
        <f t="shared" si="6"/>
        <v>000</v>
      </c>
      <c r="G168" t="str">
        <f t="shared" si="7"/>
        <v>67000</v>
      </c>
      <c r="H168" t="str">
        <f t="shared" si="8"/>
        <v>3082</v>
      </c>
      <c r="I168" s="13" t="s">
        <v>3510</v>
      </c>
      <c r="J168" t="s">
        <v>3532</v>
      </c>
      <c r="K168" t="s">
        <v>3532</v>
      </c>
      <c r="L168" s="13" t="s">
        <v>3916</v>
      </c>
    </row>
    <row r="169" spans="1:12" x14ac:dyDescent="0.2">
      <c r="A169" s="17" t="s">
        <v>40</v>
      </c>
      <c r="B169" s="17" t="s">
        <v>41</v>
      </c>
      <c r="C169" s="15">
        <v>500</v>
      </c>
      <c r="D169" s="1">
        <v>6000</v>
      </c>
      <c r="E169" s="1">
        <v>1048</v>
      </c>
      <c r="F169" t="str">
        <f t="shared" si="6"/>
        <v>000</v>
      </c>
      <c r="G169" t="str">
        <f t="shared" si="7"/>
        <v>10000</v>
      </c>
      <c r="H169" t="str">
        <f t="shared" si="8"/>
        <v>3083</v>
      </c>
      <c r="I169" s="13" t="s">
        <v>3510</v>
      </c>
      <c r="J169" t="s">
        <v>3532</v>
      </c>
      <c r="K169" t="s">
        <v>3532</v>
      </c>
      <c r="L169" s="13" t="s">
        <v>3916</v>
      </c>
    </row>
    <row r="170" spans="1:12" x14ac:dyDescent="0.2">
      <c r="A170" s="17" t="s">
        <v>72</v>
      </c>
      <c r="B170" s="17" t="s">
        <v>73</v>
      </c>
      <c r="C170" s="15">
        <v>20000</v>
      </c>
      <c r="D170" s="1">
        <v>7250</v>
      </c>
      <c r="E170" s="1">
        <v>3173</v>
      </c>
      <c r="F170" t="str">
        <f t="shared" si="6"/>
        <v>000</v>
      </c>
      <c r="G170" t="str">
        <f t="shared" si="7"/>
        <v>12000</v>
      </c>
      <c r="H170" t="str">
        <f t="shared" si="8"/>
        <v>3083</v>
      </c>
      <c r="I170" s="13" t="s">
        <v>3510</v>
      </c>
      <c r="J170" t="s">
        <v>3532</v>
      </c>
      <c r="K170" t="s">
        <v>3532</v>
      </c>
      <c r="L170" s="13" t="s">
        <v>3916</v>
      </c>
    </row>
    <row r="171" spans="1:12" x14ac:dyDescent="0.2">
      <c r="A171" s="17" t="s">
        <v>42</v>
      </c>
      <c r="B171" s="17" t="s">
        <v>43</v>
      </c>
      <c r="C171" s="15">
        <v>500</v>
      </c>
      <c r="D171" s="1">
        <v>2500</v>
      </c>
      <c r="E171" s="1">
        <v>461</v>
      </c>
      <c r="F171" t="str">
        <f t="shared" si="6"/>
        <v>000</v>
      </c>
      <c r="G171" t="str">
        <f t="shared" si="7"/>
        <v>10000</v>
      </c>
      <c r="H171" t="str">
        <f t="shared" si="8"/>
        <v>3085</v>
      </c>
      <c r="I171" s="13" t="s">
        <v>3510</v>
      </c>
      <c r="J171" t="s">
        <v>3532</v>
      </c>
      <c r="K171" t="s">
        <v>3532</v>
      </c>
      <c r="L171" s="13" t="s">
        <v>3916</v>
      </c>
    </row>
    <row r="172" spans="1:12" x14ac:dyDescent="0.2">
      <c r="A172" s="17" t="s">
        <v>74</v>
      </c>
      <c r="B172" s="17" t="s">
        <v>75</v>
      </c>
      <c r="C172" s="15">
        <v>5000</v>
      </c>
      <c r="D172" s="1">
        <v>5000</v>
      </c>
      <c r="E172" s="1">
        <v>1465</v>
      </c>
      <c r="F172" t="str">
        <f t="shared" si="6"/>
        <v>000</v>
      </c>
      <c r="G172" t="str">
        <f t="shared" si="7"/>
        <v>12000</v>
      </c>
      <c r="H172" t="str">
        <f t="shared" si="8"/>
        <v>3085</v>
      </c>
      <c r="I172" s="13" t="s">
        <v>3510</v>
      </c>
      <c r="J172" t="s">
        <v>3532</v>
      </c>
      <c r="K172" t="s">
        <v>3532</v>
      </c>
      <c r="L172" s="13" t="s">
        <v>3916</v>
      </c>
    </row>
    <row r="173" spans="1:12" x14ac:dyDescent="0.2">
      <c r="A173" s="17" t="s">
        <v>914</v>
      </c>
      <c r="B173" s="17" t="s">
        <v>915</v>
      </c>
      <c r="C173" s="15">
        <v>1599</v>
      </c>
      <c r="D173" s="1">
        <v>571</v>
      </c>
      <c r="E173" s="1">
        <v>835</v>
      </c>
      <c r="F173" t="str">
        <f t="shared" si="6"/>
        <v>000</v>
      </c>
      <c r="G173" t="str">
        <f t="shared" si="7"/>
        <v>52000</v>
      </c>
      <c r="H173" t="str">
        <f t="shared" si="8"/>
        <v>3085</v>
      </c>
      <c r="I173" s="13" t="s">
        <v>3510</v>
      </c>
      <c r="J173" t="s">
        <v>3532</v>
      </c>
      <c r="K173" t="s">
        <v>3532</v>
      </c>
      <c r="L173" s="13" t="s">
        <v>3916</v>
      </c>
    </row>
    <row r="174" spans="1:12" x14ac:dyDescent="0.2">
      <c r="A174" s="17" t="s">
        <v>978</v>
      </c>
      <c r="B174" s="17" t="s">
        <v>979</v>
      </c>
      <c r="C174" s="15">
        <v>6400</v>
      </c>
      <c r="D174" s="1">
        <v>4400</v>
      </c>
      <c r="E174" s="1">
        <v>5009</v>
      </c>
      <c r="F174" t="str">
        <f t="shared" si="6"/>
        <v>000</v>
      </c>
      <c r="G174" t="str">
        <f t="shared" si="7"/>
        <v>54000</v>
      </c>
      <c r="H174" t="str">
        <f t="shared" si="8"/>
        <v>3085</v>
      </c>
      <c r="I174" s="13" t="s">
        <v>3510</v>
      </c>
      <c r="J174" t="s">
        <v>3532</v>
      </c>
      <c r="K174" t="s">
        <v>3532</v>
      </c>
      <c r="L174" s="13" t="s">
        <v>3916</v>
      </c>
    </row>
    <row r="175" spans="1:12" x14ac:dyDescent="0.2">
      <c r="A175" s="17" t="s">
        <v>1332</v>
      </c>
      <c r="B175" s="17" t="s">
        <v>1333</v>
      </c>
      <c r="C175" s="15">
        <v>9000</v>
      </c>
      <c r="D175" s="1">
        <v>7378</v>
      </c>
      <c r="E175" s="1">
        <v>6416</v>
      </c>
      <c r="F175" t="str">
        <f t="shared" si="6"/>
        <v>000</v>
      </c>
      <c r="G175" t="str">
        <f t="shared" si="7"/>
        <v>82000</v>
      </c>
      <c r="H175" t="str">
        <f t="shared" si="8"/>
        <v>3085</v>
      </c>
      <c r="I175" s="13" t="s">
        <v>3510</v>
      </c>
      <c r="J175" t="s">
        <v>3532</v>
      </c>
      <c r="K175" t="s">
        <v>3532</v>
      </c>
      <c r="L175" s="13" t="s">
        <v>3916</v>
      </c>
    </row>
    <row r="176" spans="1:12" x14ac:dyDescent="0.2">
      <c r="A176" s="17" t="s">
        <v>1366</v>
      </c>
      <c r="B176" s="17" t="s">
        <v>1367</v>
      </c>
      <c r="C176" s="15">
        <v>1500</v>
      </c>
      <c r="D176" s="1">
        <v>1500</v>
      </c>
      <c r="E176" s="1">
        <v>2143</v>
      </c>
      <c r="F176" t="str">
        <f t="shared" si="6"/>
        <v>000</v>
      </c>
      <c r="G176" t="str">
        <f t="shared" si="7"/>
        <v>90000</v>
      </c>
      <c r="H176" t="str">
        <f t="shared" si="8"/>
        <v>3085</v>
      </c>
      <c r="I176" s="13" t="s">
        <v>3510</v>
      </c>
      <c r="J176" t="s">
        <v>3532</v>
      </c>
      <c r="K176" t="s">
        <v>3532</v>
      </c>
      <c r="L176" s="13" t="s">
        <v>3916</v>
      </c>
    </row>
    <row r="177" spans="1:12" x14ac:dyDescent="0.2">
      <c r="A177" s="17" t="s">
        <v>2858</v>
      </c>
      <c r="B177" s="17" t="s">
        <v>2859</v>
      </c>
      <c r="C177" s="15">
        <v>0</v>
      </c>
      <c r="D177" s="1">
        <v>0</v>
      </c>
      <c r="E177" s="1">
        <v>3792</v>
      </c>
      <c r="F177" t="str">
        <f t="shared" si="6"/>
        <v>000</v>
      </c>
      <c r="G177" t="str">
        <f t="shared" si="7"/>
        <v>12000</v>
      </c>
      <c r="H177" t="str">
        <f t="shared" si="8"/>
        <v>3086</v>
      </c>
      <c r="I177" s="13" t="s">
        <v>3510</v>
      </c>
      <c r="J177" t="s">
        <v>3532</v>
      </c>
      <c r="K177" t="s">
        <v>3532</v>
      </c>
      <c r="L177" s="13" t="s">
        <v>3916</v>
      </c>
    </row>
    <row r="178" spans="1:12" x14ac:dyDescent="0.2">
      <c r="A178" s="17" t="s">
        <v>2852</v>
      </c>
      <c r="B178" s="17" t="s">
        <v>2853</v>
      </c>
      <c r="C178" s="15">
        <v>0</v>
      </c>
      <c r="D178" s="1">
        <v>0</v>
      </c>
      <c r="E178" s="1">
        <v>14</v>
      </c>
      <c r="F178" t="str">
        <f t="shared" si="6"/>
        <v>000</v>
      </c>
      <c r="G178" t="str">
        <f t="shared" si="7"/>
        <v>10000</v>
      </c>
      <c r="H178" t="str">
        <f t="shared" si="8"/>
        <v>3100</v>
      </c>
      <c r="I178" s="13" t="s">
        <v>3510</v>
      </c>
      <c r="J178" t="s">
        <v>3532</v>
      </c>
      <c r="K178" t="s">
        <v>3532</v>
      </c>
      <c r="L178" s="13" t="s">
        <v>3916</v>
      </c>
    </row>
    <row r="179" spans="1:12" x14ac:dyDescent="0.2">
      <c r="A179" s="17" t="s">
        <v>2888</v>
      </c>
      <c r="B179" s="17" t="s">
        <v>2889</v>
      </c>
      <c r="C179" s="15">
        <v>350</v>
      </c>
      <c r="D179" s="1">
        <v>525</v>
      </c>
      <c r="E179" s="1">
        <v>0</v>
      </c>
      <c r="F179" t="str">
        <f t="shared" si="6"/>
        <v>000</v>
      </c>
      <c r="G179" t="str">
        <f t="shared" si="7"/>
        <v>28000</v>
      </c>
      <c r="H179" t="str">
        <f t="shared" si="8"/>
        <v>3100</v>
      </c>
      <c r="I179" s="13" t="s">
        <v>3510</v>
      </c>
      <c r="J179" t="s">
        <v>3532</v>
      </c>
      <c r="K179" t="s">
        <v>3532</v>
      </c>
      <c r="L179" s="13" t="s">
        <v>3916</v>
      </c>
    </row>
    <row r="180" spans="1:12" x14ac:dyDescent="0.2">
      <c r="A180" s="17" t="s">
        <v>916</v>
      </c>
      <c r="B180" s="17" t="s">
        <v>917</v>
      </c>
      <c r="C180" s="15">
        <v>1500</v>
      </c>
      <c r="D180" s="1">
        <v>0</v>
      </c>
      <c r="E180" s="1">
        <v>170</v>
      </c>
      <c r="F180" t="str">
        <f t="shared" si="6"/>
        <v>000</v>
      </c>
      <c r="G180" t="str">
        <f t="shared" si="7"/>
        <v>52000</v>
      </c>
      <c r="H180" t="str">
        <f t="shared" si="8"/>
        <v>3100</v>
      </c>
      <c r="I180" s="13" t="s">
        <v>3510</v>
      </c>
      <c r="J180" t="s">
        <v>3532</v>
      </c>
      <c r="K180" t="s">
        <v>3532</v>
      </c>
      <c r="L180" s="13" t="s">
        <v>3916</v>
      </c>
    </row>
    <row r="181" spans="1:12" x14ac:dyDescent="0.2">
      <c r="A181" s="17" t="s">
        <v>1134</v>
      </c>
      <c r="B181" s="17" t="s">
        <v>1135</v>
      </c>
      <c r="C181" s="15">
        <v>1200</v>
      </c>
      <c r="D181" s="1">
        <v>2700</v>
      </c>
      <c r="E181" s="1">
        <v>152</v>
      </c>
      <c r="F181" t="str">
        <f t="shared" si="6"/>
        <v>000</v>
      </c>
      <c r="G181" t="str">
        <f t="shared" si="7"/>
        <v>67000</v>
      </c>
      <c r="H181" t="str">
        <f t="shared" si="8"/>
        <v>3100</v>
      </c>
      <c r="I181" s="13" t="s">
        <v>3510</v>
      </c>
      <c r="J181" t="s">
        <v>3532</v>
      </c>
      <c r="K181" t="s">
        <v>3532</v>
      </c>
      <c r="L181" s="13" t="s">
        <v>3916</v>
      </c>
    </row>
    <row r="182" spans="1:12" x14ac:dyDescent="0.2">
      <c r="A182" s="17" t="s">
        <v>3216</v>
      </c>
      <c r="B182" s="17" t="s">
        <v>3217</v>
      </c>
      <c r="C182" s="15">
        <v>0</v>
      </c>
      <c r="D182" s="1">
        <v>292</v>
      </c>
      <c r="E182" s="1">
        <v>490</v>
      </c>
      <c r="F182" t="str">
        <f t="shared" si="6"/>
        <v>000</v>
      </c>
      <c r="G182" t="str">
        <f t="shared" si="7"/>
        <v>90000</v>
      </c>
      <c r="H182" t="str">
        <f t="shared" si="8"/>
        <v>3100</v>
      </c>
      <c r="I182" s="13" t="s">
        <v>3510</v>
      </c>
      <c r="J182" t="s">
        <v>3532</v>
      </c>
      <c r="K182" t="s">
        <v>3532</v>
      </c>
      <c r="L182" s="13" t="s">
        <v>3916</v>
      </c>
    </row>
    <row r="183" spans="1:12" x14ac:dyDescent="0.2">
      <c r="A183" s="17" t="s">
        <v>186</v>
      </c>
      <c r="B183" s="17" t="s">
        <v>187</v>
      </c>
      <c r="C183" s="15">
        <v>35000</v>
      </c>
      <c r="D183" s="1">
        <v>37016</v>
      </c>
      <c r="E183" s="1">
        <v>30000</v>
      </c>
      <c r="F183" t="str">
        <f t="shared" si="6"/>
        <v>000</v>
      </c>
      <c r="G183" t="str">
        <f t="shared" si="7"/>
        <v>21000</v>
      </c>
      <c r="H183" t="str">
        <f t="shared" si="8"/>
        <v>3102</v>
      </c>
      <c r="I183" s="13" t="s">
        <v>3510</v>
      </c>
      <c r="J183" t="s">
        <v>3532</v>
      </c>
      <c r="K183" t="s">
        <v>3532</v>
      </c>
      <c r="L183" s="13" t="s">
        <v>3916</v>
      </c>
    </row>
    <row r="184" spans="1:12" x14ac:dyDescent="0.2">
      <c r="A184" s="17" t="s">
        <v>918</v>
      </c>
      <c r="B184" s="17" t="s">
        <v>919</v>
      </c>
      <c r="C184" s="15">
        <v>4500</v>
      </c>
      <c r="D184" s="1">
        <v>4500</v>
      </c>
      <c r="E184" s="1">
        <v>4963</v>
      </c>
      <c r="F184" t="str">
        <f t="shared" si="6"/>
        <v>000</v>
      </c>
      <c r="G184" t="str">
        <f t="shared" si="7"/>
        <v>52000</v>
      </c>
      <c r="H184" t="str">
        <f t="shared" si="8"/>
        <v>3102</v>
      </c>
      <c r="I184" s="13" t="s">
        <v>3510</v>
      </c>
      <c r="J184" t="s">
        <v>3532</v>
      </c>
      <c r="K184" t="s">
        <v>3532</v>
      </c>
      <c r="L184" s="13" t="s">
        <v>3916</v>
      </c>
    </row>
    <row r="185" spans="1:12" x14ac:dyDescent="0.2">
      <c r="A185" s="17" t="s">
        <v>188</v>
      </c>
      <c r="B185" s="17" t="s">
        <v>189</v>
      </c>
      <c r="C185" s="15">
        <v>165000</v>
      </c>
      <c r="D185" s="1">
        <v>200000</v>
      </c>
      <c r="E185" s="1">
        <v>192803</v>
      </c>
      <c r="F185" t="str">
        <f t="shared" si="6"/>
        <v>000</v>
      </c>
      <c r="G185" t="str">
        <f t="shared" si="7"/>
        <v>21000</v>
      </c>
      <c r="H185" t="str">
        <f t="shared" si="8"/>
        <v>3105</v>
      </c>
      <c r="I185" s="13" t="s">
        <v>3510</v>
      </c>
      <c r="J185" t="s">
        <v>3532</v>
      </c>
      <c r="K185" t="s">
        <v>3532</v>
      </c>
      <c r="L185" s="13" t="s">
        <v>3916</v>
      </c>
    </row>
    <row r="186" spans="1:12" x14ac:dyDescent="0.2">
      <c r="A186" s="17" t="s">
        <v>190</v>
      </c>
      <c r="B186" s="17" t="s">
        <v>191</v>
      </c>
      <c r="C186" s="15">
        <v>57000</v>
      </c>
      <c r="D186" s="1">
        <v>57458</v>
      </c>
      <c r="E186" s="1">
        <v>67574</v>
      </c>
      <c r="F186" t="str">
        <f t="shared" si="6"/>
        <v>000</v>
      </c>
      <c r="G186" t="str">
        <f t="shared" si="7"/>
        <v>21000</v>
      </c>
      <c r="H186" t="str">
        <f t="shared" si="8"/>
        <v>3106</v>
      </c>
      <c r="I186" s="13" t="s">
        <v>3510</v>
      </c>
      <c r="J186" t="s">
        <v>3532</v>
      </c>
      <c r="K186" t="s">
        <v>3532</v>
      </c>
      <c r="L186" s="13" t="s">
        <v>3916</v>
      </c>
    </row>
    <row r="187" spans="1:12" x14ac:dyDescent="0.2">
      <c r="A187" s="17" t="s">
        <v>44</v>
      </c>
      <c r="B187" s="17" t="s">
        <v>45</v>
      </c>
      <c r="C187" s="15">
        <v>0</v>
      </c>
      <c r="D187" s="1">
        <v>67</v>
      </c>
      <c r="E187" s="1">
        <v>282</v>
      </c>
      <c r="F187" t="str">
        <f t="shared" si="6"/>
        <v>000</v>
      </c>
      <c r="G187" t="str">
        <f t="shared" si="7"/>
        <v>10000</v>
      </c>
      <c r="H187" t="str">
        <f t="shared" si="8"/>
        <v>3109</v>
      </c>
      <c r="I187" s="13" t="s">
        <v>3510</v>
      </c>
      <c r="J187" t="s">
        <v>3532</v>
      </c>
      <c r="K187" t="s">
        <v>3532</v>
      </c>
      <c r="L187" s="13" t="s">
        <v>3916</v>
      </c>
    </row>
    <row r="188" spans="1:12" x14ac:dyDescent="0.2">
      <c r="A188" s="17" t="s">
        <v>98</v>
      </c>
      <c r="B188" s="17" t="s">
        <v>99</v>
      </c>
      <c r="C188" s="15">
        <v>500</v>
      </c>
      <c r="D188" s="1">
        <v>953</v>
      </c>
      <c r="E188" s="1">
        <v>227</v>
      </c>
      <c r="F188" t="str">
        <f t="shared" si="6"/>
        <v>000</v>
      </c>
      <c r="G188" t="str">
        <f t="shared" si="7"/>
        <v>13000</v>
      </c>
      <c r="H188" t="str">
        <f t="shared" si="8"/>
        <v>3109</v>
      </c>
      <c r="I188" s="13" t="s">
        <v>3510</v>
      </c>
      <c r="J188" t="s">
        <v>3532</v>
      </c>
      <c r="K188" t="s">
        <v>3532</v>
      </c>
      <c r="L188" s="13" t="s">
        <v>3916</v>
      </c>
    </row>
    <row r="189" spans="1:12" x14ac:dyDescent="0.2">
      <c r="A189" s="17" t="s">
        <v>192</v>
      </c>
      <c r="B189" s="17" t="s">
        <v>193</v>
      </c>
      <c r="C189" s="15">
        <v>0</v>
      </c>
      <c r="D189" s="1">
        <v>446</v>
      </c>
      <c r="E189" s="1">
        <v>317</v>
      </c>
      <c r="F189" t="str">
        <f t="shared" si="6"/>
        <v>000</v>
      </c>
      <c r="G189" t="str">
        <f t="shared" si="7"/>
        <v>21000</v>
      </c>
      <c r="H189" t="str">
        <f t="shared" si="8"/>
        <v>3109</v>
      </c>
      <c r="I189" s="13" t="s">
        <v>3510</v>
      </c>
      <c r="J189" t="s">
        <v>3532</v>
      </c>
      <c r="K189" t="s">
        <v>3532</v>
      </c>
      <c r="L189" s="13" t="s">
        <v>3916</v>
      </c>
    </row>
    <row r="190" spans="1:12" x14ac:dyDescent="0.2">
      <c r="A190" s="17" t="s">
        <v>214</v>
      </c>
      <c r="B190" s="17" t="s">
        <v>215</v>
      </c>
      <c r="C190" s="15">
        <v>20000</v>
      </c>
      <c r="D190" s="1">
        <v>25000</v>
      </c>
      <c r="E190" s="1">
        <v>12272</v>
      </c>
      <c r="F190" t="str">
        <f t="shared" si="6"/>
        <v>000</v>
      </c>
      <c r="G190" t="str">
        <f t="shared" si="7"/>
        <v>24000</v>
      </c>
      <c r="H190" t="str">
        <f t="shared" si="8"/>
        <v>3109</v>
      </c>
      <c r="I190" s="13" t="s">
        <v>3510</v>
      </c>
      <c r="J190" t="s">
        <v>3532</v>
      </c>
      <c r="K190" t="s">
        <v>3532</v>
      </c>
      <c r="L190" s="13" t="s">
        <v>3916</v>
      </c>
    </row>
    <row r="191" spans="1:12" x14ac:dyDescent="0.2">
      <c r="A191" s="17" t="s">
        <v>3212</v>
      </c>
      <c r="B191" s="17" t="s">
        <v>3213</v>
      </c>
      <c r="C191" s="15">
        <v>40</v>
      </c>
      <c r="D191" s="1">
        <v>0</v>
      </c>
      <c r="E191" s="1">
        <v>57</v>
      </c>
      <c r="F191" t="str">
        <f t="shared" si="6"/>
        <v>000</v>
      </c>
      <c r="G191" t="str">
        <f t="shared" si="7"/>
        <v>82000</v>
      </c>
      <c r="H191" t="str">
        <f t="shared" si="8"/>
        <v>3109</v>
      </c>
      <c r="I191" s="13" t="s">
        <v>3510</v>
      </c>
      <c r="J191" s="13" t="s">
        <v>3532</v>
      </c>
      <c r="K191" s="13" t="s">
        <v>3532</v>
      </c>
      <c r="L191" s="13" t="s">
        <v>3916</v>
      </c>
    </row>
    <row r="192" spans="1:12" x14ac:dyDescent="0.2">
      <c r="A192" s="17" t="s">
        <v>216</v>
      </c>
      <c r="B192" s="17" t="s">
        <v>217</v>
      </c>
      <c r="C192" s="15">
        <v>15000</v>
      </c>
      <c r="D192" s="1">
        <v>20000</v>
      </c>
      <c r="E192" s="1">
        <v>4691</v>
      </c>
      <c r="F192" t="str">
        <f t="shared" si="6"/>
        <v>000</v>
      </c>
      <c r="G192" t="str">
        <f t="shared" si="7"/>
        <v>24000</v>
      </c>
      <c r="H192" t="str">
        <f t="shared" si="8"/>
        <v>3110</v>
      </c>
      <c r="I192" s="13" t="s">
        <v>3510</v>
      </c>
      <c r="J192" s="13" t="s">
        <v>3532</v>
      </c>
      <c r="K192" s="13" t="s">
        <v>3532</v>
      </c>
      <c r="L192" s="13" t="s">
        <v>3916</v>
      </c>
    </row>
    <row r="193" spans="1:12" x14ac:dyDescent="0.2">
      <c r="A193" s="17" t="s">
        <v>1368</v>
      </c>
      <c r="B193" s="17" t="s">
        <v>1369</v>
      </c>
      <c r="C193" s="15">
        <v>50000</v>
      </c>
      <c r="D193" s="1">
        <v>47045</v>
      </c>
      <c r="E193" s="1">
        <v>64295</v>
      </c>
      <c r="F193" t="str">
        <f t="shared" si="6"/>
        <v>000</v>
      </c>
      <c r="G193" t="str">
        <f t="shared" si="7"/>
        <v>90000</v>
      </c>
      <c r="H193" t="str">
        <f t="shared" si="8"/>
        <v>3111</v>
      </c>
      <c r="I193" s="13" t="s">
        <v>3510</v>
      </c>
      <c r="J193" s="13" t="s">
        <v>3532</v>
      </c>
      <c r="K193" s="13" t="s">
        <v>3532</v>
      </c>
      <c r="L193" s="13" t="s">
        <v>3916</v>
      </c>
    </row>
    <row r="194" spans="1:12" x14ac:dyDescent="0.2">
      <c r="A194" s="17" t="s">
        <v>194</v>
      </c>
      <c r="B194" s="17" t="s">
        <v>195</v>
      </c>
      <c r="C194" s="15">
        <v>0</v>
      </c>
      <c r="D194" s="1">
        <v>50</v>
      </c>
      <c r="E194" s="1">
        <v>42</v>
      </c>
      <c r="F194" t="str">
        <f t="shared" ref="F194:F257" si="9">LEFT(A194,3)</f>
        <v>000</v>
      </c>
      <c r="G194" t="str">
        <f t="shared" ref="G194:G257" si="10">MIDB(A194,5,5)</f>
        <v>21000</v>
      </c>
      <c r="H194" t="str">
        <f t="shared" ref="H194:H257" si="11">RIGHT(A194,4)</f>
        <v>3130</v>
      </c>
      <c r="I194" s="13" t="s">
        <v>3510</v>
      </c>
      <c r="J194" t="s">
        <v>3532</v>
      </c>
      <c r="K194" t="s">
        <v>3532</v>
      </c>
      <c r="L194" s="13" t="s">
        <v>3916</v>
      </c>
    </row>
    <row r="195" spans="1:12" x14ac:dyDescent="0.2">
      <c r="A195" s="17" t="s">
        <v>2890</v>
      </c>
      <c r="B195" s="17" t="s">
        <v>2891</v>
      </c>
      <c r="C195" s="15">
        <v>5820</v>
      </c>
      <c r="D195" s="1">
        <v>0</v>
      </c>
      <c r="E195" s="1">
        <v>876</v>
      </c>
      <c r="F195" t="str">
        <f t="shared" si="9"/>
        <v>000</v>
      </c>
      <c r="G195" t="str">
        <f t="shared" si="10"/>
        <v>28000</v>
      </c>
      <c r="H195" t="str">
        <f t="shared" si="11"/>
        <v>3130</v>
      </c>
      <c r="I195" s="13" t="s">
        <v>3510</v>
      </c>
      <c r="J195" t="s">
        <v>3532</v>
      </c>
      <c r="K195" t="s">
        <v>3532</v>
      </c>
      <c r="L195" s="13" t="s">
        <v>3916</v>
      </c>
    </row>
    <row r="196" spans="1:12" x14ac:dyDescent="0.2">
      <c r="A196" s="17" t="s">
        <v>1370</v>
      </c>
      <c r="B196" s="17" t="s">
        <v>1371</v>
      </c>
      <c r="C196" s="15">
        <v>25000</v>
      </c>
      <c r="D196" s="1">
        <v>14692</v>
      </c>
      <c r="E196" s="1">
        <v>8329</v>
      </c>
      <c r="F196" t="str">
        <f t="shared" si="9"/>
        <v>000</v>
      </c>
      <c r="G196" t="str">
        <f t="shared" si="10"/>
        <v>90000</v>
      </c>
      <c r="H196" t="str">
        <f t="shared" si="11"/>
        <v>3130</v>
      </c>
      <c r="I196" s="13" t="s">
        <v>3510</v>
      </c>
      <c r="J196" t="s">
        <v>3532</v>
      </c>
      <c r="K196" t="s">
        <v>3532</v>
      </c>
      <c r="L196" s="13" t="s">
        <v>3916</v>
      </c>
    </row>
    <row r="197" spans="1:12" x14ac:dyDescent="0.2">
      <c r="A197" s="17" t="s">
        <v>320</v>
      </c>
      <c r="B197" s="17" t="s">
        <v>321</v>
      </c>
      <c r="C197" s="15">
        <v>3000</v>
      </c>
      <c r="D197" s="1">
        <v>2776</v>
      </c>
      <c r="E197" s="1">
        <v>472</v>
      </c>
      <c r="F197" t="str">
        <f t="shared" si="9"/>
        <v>000</v>
      </c>
      <c r="G197" t="str">
        <f t="shared" si="10"/>
        <v>30000</v>
      </c>
      <c r="H197" t="str">
        <f t="shared" si="11"/>
        <v>3134</v>
      </c>
      <c r="I197" s="13" t="s">
        <v>3510</v>
      </c>
      <c r="J197" t="s">
        <v>3532</v>
      </c>
      <c r="K197" t="s">
        <v>3532</v>
      </c>
      <c r="L197" s="13" t="s">
        <v>3916</v>
      </c>
    </row>
    <row r="198" spans="1:12" x14ac:dyDescent="0.2">
      <c r="A198" s="17" t="s">
        <v>270</v>
      </c>
      <c r="B198" s="17" t="s">
        <v>271</v>
      </c>
      <c r="C198" s="15">
        <v>1375</v>
      </c>
      <c r="D198" s="1">
        <v>1375</v>
      </c>
      <c r="E198" s="1">
        <v>0</v>
      </c>
      <c r="F198" t="str">
        <f t="shared" si="9"/>
        <v>000</v>
      </c>
      <c r="G198" t="str">
        <f t="shared" si="10"/>
        <v>28000</v>
      </c>
      <c r="H198" t="str">
        <f t="shared" si="11"/>
        <v>3135</v>
      </c>
      <c r="I198" s="13" t="s">
        <v>3510</v>
      </c>
      <c r="J198" t="s">
        <v>3532</v>
      </c>
      <c r="K198" t="s">
        <v>3532</v>
      </c>
      <c r="L198" s="13" t="s">
        <v>3916</v>
      </c>
    </row>
    <row r="199" spans="1:12" x14ac:dyDescent="0.2">
      <c r="A199" s="17" t="s">
        <v>46</v>
      </c>
      <c r="B199" s="17" t="s">
        <v>47</v>
      </c>
      <c r="C199" s="15">
        <v>1750</v>
      </c>
      <c r="D199" s="1">
        <v>964</v>
      </c>
      <c r="E199" s="1">
        <v>1171</v>
      </c>
      <c r="F199" t="str">
        <f t="shared" si="9"/>
        <v>000</v>
      </c>
      <c r="G199" t="str">
        <f t="shared" si="10"/>
        <v>10000</v>
      </c>
      <c r="H199" t="str">
        <f t="shared" si="11"/>
        <v>3136</v>
      </c>
      <c r="I199" s="13" t="s">
        <v>3510</v>
      </c>
      <c r="J199" t="s">
        <v>3532</v>
      </c>
      <c r="K199" t="s">
        <v>3532</v>
      </c>
      <c r="L199" s="13" t="s">
        <v>3916</v>
      </c>
    </row>
    <row r="200" spans="1:12" x14ac:dyDescent="0.2">
      <c r="A200" s="17" t="s">
        <v>322</v>
      </c>
      <c r="B200" s="17" t="s">
        <v>323</v>
      </c>
      <c r="C200" s="15">
        <v>43122</v>
      </c>
      <c r="D200" s="1">
        <v>24000</v>
      </c>
      <c r="E200" s="1">
        <v>2657</v>
      </c>
      <c r="F200" t="str">
        <f t="shared" si="9"/>
        <v>000</v>
      </c>
      <c r="G200" t="str">
        <f t="shared" si="10"/>
        <v>30000</v>
      </c>
      <c r="H200" t="str">
        <f t="shared" si="11"/>
        <v>3137</v>
      </c>
      <c r="I200" s="13" t="s">
        <v>3510</v>
      </c>
      <c r="J200" t="s">
        <v>3532</v>
      </c>
      <c r="K200" t="s">
        <v>3532</v>
      </c>
      <c r="L200" s="13" t="s">
        <v>3916</v>
      </c>
    </row>
    <row r="201" spans="1:12" x14ac:dyDescent="0.2">
      <c r="A201" s="17" t="s">
        <v>1372</v>
      </c>
      <c r="B201" s="17" t="s">
        <v>1373</v>
      </c>
      <c r="C201" s="15">
        <v>3000</v>
      </c>
      <c r="D201" s="1">
        <v>3055</v>
      </c>
      <c r="E201" s="1">
        <v>3017</v>
      </c>
      <c r="F201" t="str">
        <f t="shared" si="9"/>
        <v>000</v>
      </c>
      <c r="G201" t="str">
        <f t="shared" si="10"/>
        <v>90000</v>
      </c>
      <c r="H201" t="str">
        <f t="shared" si="11"/>
        <v>3138</v>
      </c>
      <c r="I201" s="13" t="s">
        <v>3510</v>
      </c>
      <c r="J201" t="s">
        <v>3532</v>
      </c>
      <c r="K201" t="s">
        <v>3532</v>
      </c>
      <c r="L201" s="13" t="s">
        <v>3916</v>
      </c>
    </row>
    <row r="202" spans="1:12" x14ac:dyDescent="0.2">
      <c r="A202" s="17" t="s">
        <v>100</v>
      </c>
      <c r="B202" s="17" t="s">
        <v>101</v>
      </c>
      <c r="C202" s="15">
        <v>0</v>
      </c>
      <c r="D202" s="1">
        <v>200</v>
      </c>
      <c r="E202" s="1">
        <v>0</v>
      </c>
      <c r="F202" t="str">
        <f t="shared" si="9"/>
        <v>000</v>
      </c>
      <c r="G202" t="str">
        <f t="shared" si="10"/>
        <v>13000</v>
      </c>
      <c r="H202" t="str">
        <f t="shared" si="11"/>
        <v>3139</v>
      </c>
      <c r="I202" s="13" t="s">
        <v>3510</v>
      </c>
      <c r="J202" t="s">
        <v>3532</v>
      </c>
      <c r="K202" t="s">
        <v>3532</v>
      </c>
      <c r="L202" s="13" t="s">
        <v>3916</v>
      </c>
    </row>
    <row r="203" spans="1:12" x14ac:dyDescent="0.2">
      <c r="A203" s="17" t="s">
        <v>132</v>
      </c>
      <c r="B203" s="17" t="s">
        <v>133</v>
      </c>
      <c r="C203" s="15">
        <v>0</v>
      </c>
      <c r="D203" s="1">
        <v>100</v>
      </c>
      <c r="E203" s="1">
        <v>0</v>
      </c>
      <c r="F203" t="str">
        <f t="shared" si="9"/>
        <v>000</v>
      </c>
      <c r="G203" t="str">
        <f t="shared" si="10"/>
        <v>20000</v>
      </c>
      <c r="H203" t="str">
        <f t="shared" si="11"/>
        <v>3139</v>
      </c>
      <c r="I203" s="13" t="s">
        <v>3510</v>
      </c>
      <c r="J203" t="s">
        <v>3532</v>
      </c>
      <c r="K203" t="s">
        <v>3532</v>
      </c>
      <c r="L203" s="13" t="s">
        <v>3916</v>
      </c>
    </row>
    <row r="204" spans="1:12" x14ac:dyDescent="0.2">
      <c r="A204" s="17" t="s">
        <v>324</v>
      </c>
      <c r="B204" s="17" t="s">
        <v>325</v>
      </c>
      <c r="C204" s="15">
        <v>0</v>
      </c>
      <c r="D204" s="1">
        <v>0</v>
      </c>
      <c r="E204" s="1">
        <v>17</v>
      </c>
      <c r="F204" t="str">
        <f t="shared" si="9"/>
        <v>000</v>
      </c>
      <c r="G204" t="str">
        <f t="shared" si="10"/>
        <v>30000</v>
      </c>
      <c r="H204" t="str">
        <f t="shared" si="11"/>
        <v>3139</v>
      </c>
      <c r="I204" s="13" t="s">
        <v>3510</v>
      </c>
      <c r="J204" t="s">
        <v>3532</v>
      </c>
      <c r="K204" t="s">
        <v>3532</v>
      </c>
      <c r="L204" s="13" t="s">
        <v>3916</v>
      </c>
    </row>
    <row r="205" spans="1:12" x14ac:dyDescent="0.2">
      <c r="A205" s="17" t="s">
        <v>196</v>
      </c>
      <c r="B205" s="17" t="s">
        <v>197</v>
      </c>
      <c r="C205" s="15">
        <v>60000</v>
      </c>
      <c r="D205" s="1">
        <v>35000</v>
      </c>
      <c r="E205" s="1">
        <v>41433</v>
      </c>
      <c r="F205" t="str">
        <f t="shared" si="9"/>
        <v>000</v>
      </c>
      <c r="G205" t="str">
        <f t="shared" si="10"/>
        <v>21000</v>
      </c>
      <c r="H205" t="str">
        <f t="shared" si="11"/>
        <v>3160</v>
      </c>
      <c r="I205" s="13" t="s">
        <v>3510</v>
      </c>
      <c r="J205" t="s">
        <v>3532</v>
      </c>
      <c r="K205" t="s">
        <v>3532</v>
      </c>
      <c r="L205" s="13" t="s">
        <v>3916</v>
      </c>
    </row>
    <row r="206" spans="1:12" x14ac:dyDescent="0.2">
      <c r="A206" s="17" t="s">
        <v>198</v>
      </c>
      <c r="B206" s="17" t="s">
        <v>199</v>
      </c>
      <c r="C206" s="15">
        <v>0</v>
      </c>
      <c r="D206" s="1">
        <v>0</v>
      </c>
      <c r="E206" s="1">
        <v>89263</v>
      </c>
      <c r="F206" t="str">
        <f t="shared" si="9"/>
        <v>000</v>
      </c>
      <c r="G206" t="str">
        <f t="shared" si="10"/>
        <v>21000</v>
      </c>
      <c r="H206" t="str">
        <f t="shared" si="11"/>
        <v>3161</v>
      </c>
      <c r="I206" s="13" t="s">
        <v>3510</v>
      </c>
      <c r="J206" t="s">
        <v>3532</v>
      </c>
      <c r="K206" t="s">
        <v>3532</v>
      </c>
      <c r="L206" s="13" t="s">
        <v>3916</v>
      </c>
    </row>
    <row r="207" spans="1:12" x14ac:dyDescent="0.2">
      <c r="A207" s="17" t="s">
        <v>200</v>
      </c>
      <c r="B207" s="17" t="s">
        <v>201</v>
      </c>
      <c r="C207" s="15">
        <v>32800</v>
      </c>
      <c r="D207" s="1">
        <v>1549</v>
      </c>
      <c r="E207" s="1">
        <v>388</v>
      </c>
      <c r="F207" t="str">
        <f t="shared" si="9"/>
        <v>000</v>
      </c>
      <c r="G207" t="str">
        <f t="shared" si="10"/>
        <v>21000</v>
      </c>
      <c r="H207" t="str">
        <f t="shared" si="11"/>
        <v>3162</v>
      </c>
      <c r="I207" s="13" t="s">
        <v>3510</v>
      </c>
      <c r="J207" t="s">
        <v>3532</v>
      </c>
      <c r="K207" t="s">
        <v>3532</v>
      </c>
      <c r="L207" s="13" t="s">
        <v>3916</v>
      </c>
    </row>
    <row r="208" spans="1:12" x14ac:dyDescent="0.2">
      <c r="A208" s="17" t="s">
        <v>3846</v>
      </c>
      <c r="B208" s="17" t="s">
        <v>3847</v>
      </c>
      <c r="C208" s="15">
        <v>7500</v>
      </c>
      <c r="D208" s="1">
        <v>0</v>
      </c>
      <c r="E208" s="1">
        <v>0</v>
      </c>
      <c r="F208" t="str">
        <f t="shared" si="9"/>
        <v>000</v>
      </c>
      <c r="G208" t="str">
        <f t="shared" si="10"/>
        <v>52000</v>
      </c>
      <c r="H208" t="str">
        <f t="shared" si="11"/>
        <v>3162</v>
      </c>
      <c r="I208" s="13" t="s">
        <v>3510</v>
      </c>
      <c r="J208" t="s">
        <v>3532</v>
      </c>
      <c r="K208" t="s">
        <v>3532</v>
      </c>
      <c r="L208" s="13" t="s">
        <v>3916</v>
      </c>
    </row>
    <row r="209" spans="1:12" x14ac:dyDescent="0.2">
      <c r="A209" s="17" t="s">
        <v>326</v>
      </c>
      <c r="B209" s="17" t="s">
        <v>327</v>
      </c>
      <c r="C209" s="15">
        <v>500</v>
      </c>
      <c r="D209" s="1">
        <v>500</v>
      </c>
      <c r="E209" s="1">
        <v>-130</v>
      </c>
      <c r="F209" t="str">
        <f t="shared" si="9"/>
        <v>000</v>
      </c>
      <c r="G209" t="str">
        <f t="shared" si="10"/>
        <v>30000</v>
      </c>
      <c r="H209" t="str">
        <f t="shared" si="11"/>
        <v>3163</v>
      </c>
      <c r="I209" s="13" t="s">
        <v>3510</v>
      </c>
      <c r="J209" t="s">
        <v>3532</v>
      </c>
      <c r="K209" t="s">
        <v>3532</v>
      </c>
      <c r="L209" s="13" t="s">
        <v>3916</v>
      </c>
    </row>
    <row r="210" spans="1:12" x14ac:dyDescent="0.2">
      <c r="A210" s="17" t="s">
        <v>102</v>
      </c>
      <c r="B210" s="17" t="s">
        <v>103</v>
      </c>
      <c r="C210" s="15">
        <v>50000</v>
      </c>
      <c r="D210" s="1">
        <v>59000</v>
      </c>
      <c r="E210" s="1">
        <v>21908</v>
      </c>
      <c r="F210" t="str">
        <f t="shared" si="9"/>
        <v>000</v>
      </c>
      <c r="G210" t="str">
        <f t="shared" si="10"/>
        <v>13000</v>
      </c>
      <c r="H210" t="str">
        <f t="shared" si="11"/>
        <v>3200</v>
      </c>
      <c r="I210" s="13" t="s">
        <v>3510</v>
      </c>
      <c r="J210" t="s">
        <v>3532</v>
      </c>
      <c r="K210" t="s">
        <v>3532</v>
      </c>
      <c r="L210" s="13" t="s">
        <v>3916</v>
      </c>
    </row>
    <row r="211" spans="1:12" x14ac:dyDescent="0.2">
      <c r="A211" s="17" t="s">
        <v>104</v>
      </c>
      <c r="B211" s="17" t="s">
        <v>105</v>
      </c>
      <c r="C211" s="15">
        <v>679624</v>
      </c>
      <c r="D211" s="1">
        <v>669123</v>
      </c>
      <c r="E211" s="1">
        <v>649713</v>
      </c>
      <c r="F211" t="str">
        <f t="shared" si="9"/>
        <v>000</v>
      </c>
      <c r="G211" t="str">
        <f t="shared" si="10"/>
        <v>13000</v>
      </c>
      <c r="H211" t="str">
        <f t="shared" si="11"/>
        <v>3201</v>
      </c>
      <c r="I211" s="13" t="s">
        <v>3510</v>
      </c>
      <c r="J211" t="s">
        <v>3532</v>
      </c>
      <c r="K211" t="s">
        <v>3532</v>
      </c>
      <c r="L211" s="13" t="s">
        <v>3916</v>
      </c>
    </row>
    <row r="212" spans="1:12" x14ac:dyDescent="0.2">
      <c r="A212" s="17" t="s">
        <v>106</v>
      </c>
      <c r="B212" s="17" t="s">
        <v>107</v>
      </c>
      <c r="C212" s="15">
        <v>15000</v>
      </c>
      <c r="D212" s="1">
        <v>19000</v>
      </c>
      <c r="E212" s="1">
        <v>16668</v>
      </c>
      <c r="F212" t="str">
        <f t="shared" si="9"/>
        <v>000</v>
      </c>
      <c r="G212" t="str">
        <f t="shared" si="10"/>
        <v>13000</v>
      </c>
      <c r="H212" t="str">
        <f t="shared" si="11"/>
        <v>3202</v>
      </c>
      <c r="I212" s="13" t="s">
        <v>3510</v>
      </c>
      <c r="J212" t="s">
        <v>3532</v>
      </c>
      <c r="K212" t="s">
        <v>3532</v>
      </c>
      <c r="L212" s="13" t="s">
        <v>3916</v>
      </c>
    </row>
    <row r="213" spans="1:12" x14ac:dyDescent="0.2">
      <c r="A213" s="17" t="s">
        <v>920</v>
      </c>
      <c r="B213" s="17" t="s">
        <v>921</v>
      </c>
      <c r="C213" s="15">
        <v>103061</v>
      </c>
      <c r="D213" s="1">
        <v>67600</v>
      </c>
      <c r="E213" s="1">
        <v>21387</v>
      </c>
      <c r="F213" t="str">
        <f t="shared" si="9"/>
        <v>000</v>
      </c>
      <c r="G213" t="str">
        <f t="shared" si="10"/>
        <v>52000</v>
      </c>
      <c r="H213" t="str">
        <f t="shared" si="11"/>
        <v>3204</v>
      </c>
      <c r="I213" s="13" t="s">
        <v>3510</v>
      </c>
      <c r="J213" t="s">
        <v>3532</v>
      </c>
      <c r="K213" t="s">
        <v>3532</v>
      </c>
      <c r="L213" s="13" t="s">
        <v>3916</v>
      </c>
    </row>
    <row r="214" spans="1:12" x14ac:dyDescent="0.2">
      <c r="A214" s="17" t="s">
        <v>922</v>
      </c>
      <c r="B214" s="17" t="s">
        <v>923</v>
      </c>
      <c r="C214" s="15">
        <v>50250</v>
      </c>
      <c r="D214" s="1">
        <v>50751</v>
      </c>
      <c r="E214" s="1">
        <v>47375</v>
      </c>
      <c r="F214" t="str">
        <f t="shared" si="9"/>
        <v>000</v>
      </c>
      <c r="G214" t="str">
        <f t="shared" si="10"/>
        <v>52000</v>
      </c>
      <c r="H214" t="str">
        <f t="shared" si="11"/>
        <v>3205</v>
      </c>
      <c r="I214" s="13" t="s">
        <v>3510</v>
      </c>
      <c r="J214" t="s">
        <v>3532</v>
      </c>
      <c r="K214" t="s">
        <v>3532</v>
      </c>
      <c r="L214" s="13" t="s">
        <v>3916</v>
      </c>
    </row>
    <row r="215" spans="1:12" x14ac:dyDescent="0.2">
      <c r="A215" s="17" t="s">
        <v>108</v>
      </c>
      <c r="B215" s="17" t="s">
        <v>109</v>
      </c>
      <c r="C215" s="15">
        <v>99000</v>
      </c>
      <c r="D215" s="1">
        <v>102000</v>
      </c>
      <c r="E215" s="1">
        <v>60753</v>
      </c>
      <c r="F215" t="str">
        <f t="shared" si="9"/>
        <v>000</v>
      </c>
      <c r="G215" t="str">
        <f t="shared" si="10"/>
        <v>13000</v>
      </c>
      <c r="H215" t="str">
        <f t="shared" si="11"/>
        <v>3230</v>
      </c>
      <c r="I215" s="13" t="s">
        <v>3510</v>
      </c>
      <c r="J215" t="s">
        <v>3532</v>
      </c>
      <c r="K215" t="s">
        <v>3532</v>
      </c>
      <c r="L215" s="13" t="s">
        <v>3916</v>
      </c>
    </row>
    <row r="216" spans="1:12" x14ac:dyDescent="0.2">
      <c r="A216" s="17" t="s">
        <v>924</v>
      </c>
      <c r="B216" s="17" t="s">
        <v>925</v>
      </c>
      <c r="C216" s="15">
        <v>34200</v>
      </c>
      <c r="D216" s="1">
        <v>33198</v>
      </c>
      <c r="E216" s="1">
        <v>30810</v>
      </c>
      <c r="F216" t="str">
        <f t="shared" si="9"/>
        <v>000</v>
      </c>
      <c r="G216" t="str">
        <f t="shared" si="10"/>
        <v>52000</v>
      </c>
      <c r="H216" t="str">
        <f t="shared" si="11"/>
        <v>3300</v>
      </c>
      <c r="I216" s="13" t="s">
        <v>3510</v>
      </c>
      <c r="J216" t="s">
        <v>3532</v>
      </c>
      <c r="K216" t="s">
        <v>3532</v>
      </c>
      <c r="L216" s="13" t="s">
        <v>3916</v>
      </c>
    </row>
    <row r="217" spans="1:12" x14ac:dyDescent="0.2">
      <c r="A217" s="17" t="s">
        <v>926</v>
      </c>
      <c r="B217" s="17" t="s">
        <v>927</v>
      </c>
      <c r="C217" s="15">
        <v>15000</v>
      </c>
      <c r="D217" s="1">
        <v>4000</v>
      </c>
      <c r="E217" s="1">
        <v>0</v>
      </c>
      <c r="F217" t="str">
        <f t="shared" si="9"/>
        <v>000</v>
      </c>
      <c r="G217" t="str">
        <f t="shared" si="10"/>
        <v>52000</v>
      </c>
      <c r="H217" t="str">
        <f t="shared" si="11"/>
        <v>3301</v>
      </c>
      <c r="I217" s="13" t="s">
        <v>3510</v>
      </c>
      <c r="J217" t="s">
        <v>3532</v>
      </c>
      <c r="K217" t="s">
        <v>3532</v>
      </c>
      <c r="L217" s="13" t="s">
        <v>3916</v>
      </c>
    </row>
    <row r="218" spans="1:12" x14ac:dyDescent="0.2">
      <c r="A218" s="17" t="s">
        <v>928</v>
      </c>
      <c r="B218" s="17" t="s">
        <v>929</v>
      </c>
      <c r="C218" s="15">
        <v>20000</v>
      </c>
      <c r="D218" s="1">
        <v>15000</v>
      </c>
      <c r="E218" s="1">
        <v>6025</v>
      </c>
      <c r="F218" t="str">
        <f t="shared" si="9"/>
        <v>000</v>
      </c>
      <c r="G218" t="str">
        <f t="shared" si="10"/>
        <v>52000</v>
      </c>
      <c r="H218" t="str">
        <f t="shared" si="11"/>
        <v>3303</v>
      </c>
      <c r="I218" s="13" t="s">
        <v>3510</v>
      </c>
      <c r="J218" t="s">
        <v>3532</v>
      </c>
      <c r="K218" t="s">
        <v>3532</v>
      </c>
      <c r="L218" s="13" t="s">
        <v>3916</v>
      </c>
    </row>
    <row r="219" spans="1:12" x14ac:dyDescent="0.2">
      <c r="A219" s="17" t="s">
        <v>930</v>
      </c>
      <c r="B219" s="17" t="s">
        <v>931</v>
      </c>
      <c r="C219" s="15">
        <v>4000</v>
      </c>
      <c r="D219" s="1">
        <v>8000</v>
      </c>
      <c r="E219" s="1">
        <v>11825</v>
      </c>
      <c r="F219" t="str">
        <f t="shared" si="9"/>
        <v>000</v>
      </c>
      <c r="G219" t="str">
        <f t="shared" si="10"/>
        <v>52000</v>
      </c>
      <c r="H219" t="str">
        <f t="shared" si="11"/>
        <v>3304</v>
      </c>
      <c r="I219" s="13" t="s">
        <v>3510</v>
      </c>
      <c r="J219" t="s">
        <v>3532</v>
      </c>
      <c r="K219" t="s">
        <v>3532</v>
      </c>
      <c r="L219" s="13" t="s">
        <v>3916</v>
      </c>
    </row>
    <row r="220" spans="1:12" x14ac:dyDescent="0.2">
      <c r="A220" s="17" t="s">
        <v>932</v>
      </c>
      <c r="B220" s="17" t="s">
        <v>933</v>
      </c>
      <c r="C220" s="15">
        <v>30000</v>
      </c>
      <c r="D220" s="1">
        <v>30000</v>
      </c>
      <c r="E220" s="1">
        <v>-5459</v>
      </c>
      <c r="F220" t="str">
        <f t="shared" si="9"/>
        <v>000</v>
      </c>
      <c r="G220" t="str">
        <f t="shared" si="10"/>
        <v>52000</v>
      </c>
      <c r="H220" t="str">
        <f t="shared" si="11"/>
        <v>3305</v>
      </c>
      <c r="I220" s="13" t="s">
        <v>3510</v>
      </c>
      <c r="J220" t="s">
        <v>3532</v>
      </c>
      <c r="K220" t="s">
        <v>3532</v>
      </c>
      <c r="L220" s="13" t="s">
        <v>3916</v>
      </c>
    </row>
    <row r="221" spans="1:12" x14ac:dyDescent="0.2">
      <c r="A221" s="17" t="s">
        <v>3870</v>
      </c>
      <c r="B221" s="17" t="s">
        <v>3871</v>
      </c>
      <c r="C221" s="15">
        <v>15000</v>
      </c>
      <c r="D221" s="1">
        <v>0</v>
      </c>
      <c r="E221" s="1">
        <v>0</v>
      </c>
      <c r="F221" t="str">
        <f t="shared" si="9"/>
        <v>000</v>
      </c>
      <c r="G221" t="str">
        <f t="shared" si="10"/>
        <v>52000</v>
      </c>
      <c r="H221" t="str">
        <f t="shared" si="11"/>
        <v>3306</v>
      </c>
      <c r="I221" s="13" t="s">
        <v>3510</v>
      </c>
      <c r="J221" t="s">
        <v>3532</v>
      </c>
      <c r="K221" t="s">
        <v>3532</v>
      </c>
      <c r="L221" s="13" t="s">
        <v>3916</v>
      </c>
    </row>
    <row r="222" spans="1:12" x14ac:dyDescent="0.2">
      <c r="A222" s="17" t="s">
        <v>934</v>
      </c>
      <c r="B222" s="17" t="s">
        <v>935</v>
      </c>
      <c r="C222" s="15">
        <v>15000</v>
      </c>
      <c r="D222" s="1">
        <v>4000</v>
      </c>
      <c r="E222" s="1">
        <v>370</v>
      </c>
      <c r="F222" t="str">
        <f t="shared" si="9"/>
        <v>000</v>
      </c>
      <c r="G222" t="str">
        <f t="shared" si="10"/>
        <v>52000</v>
      </c>
      <c r="H222" t="str">
        <f t="shared" si="11"/>
        <v>3309</v>
      </c>
      <c r="I222" s="13" t="s">
        <v>3510</v>
      </c>
      <c r="J222" t="s">
        <v>3532</v>
      </c>
      <c r="K222" t="s">
        <v>3532</v>
      </c>
      <c r="L222" s="13" t="s">
        <v>3916</v>
      </c>
    </row>
    <row r="223" spans="1:12" x14ac:dyDescent="0.2">
      <c r="A223" s="17" t="s">
        <v>3032</v>
      </c>
      <c r="B223" s="17" t="s">
        <v>3033</v>
      </c>
      <c r="C223" s="15">
        <v>1000</v>
      </c>
      <c r="D223" s="1">
        <v>375</v>
      </c>
      <c r="E223" s="1">
        <v>0</v>
      </c>
      <c r="F223" t="str">
        <f t="shared" si="9"/>
        <v>000</v>
      </c>
      <c r="G223" t="str">
        <f t="shared" si="10"/>
        <v>52000</v>
      </c>
      <c r="H223" t="str">
        <f t="shared" si="11"/>
        <v>3310</v>
      </c>
      <c r="I223" s="13" t="s">
        <v>3510</v>
      </c>
      <c r="J223" t="s">
        <v>3532</v>
      </c>
      <c r="K223" t="s">
        <v>3532</v>
      </c>
      <c r="L223" s="13" t="s">
        <v>3916</v>
      </c>
    </row>
    <row r="224" spans="1:12" x14ac:dyDescent="0.2">
      <c r="A224" s="17" t="s">
        <v>936</v>
      </c>
      <c r="B224" s="17" t="s">
        <v>937</v>
      </c>
      <c r="C224" s="15">
        <v>21000</v>
      </c>
      <c r="D224" s="1">
        <v>19925</v>
      </c>
      <c r="E224" s="1">
        <v>16791</v>
      </c>
      <c r="F224" t="str">
        <f t="shared" si="9"/>
        <v>000</v>
      </c>
      <c r="G224" t="str">
        <f t="shared" si="10"/>
        <v>52000</v>
      </c>
      <c r="H224" t="str">
        <f t="shared" si="11"/>
        <v>3311</v>
      </c>
      <c r="I224" s="13" t="s">
        <v>3510</v>
      </c>
      <c r="J224" t="s">
        <v>3532</v>
      </c>
      <c r="K224" t="s">
        <v>3532</v>
      </c>
      <c r="L224" s="13" t="s">
        <v>3916</v>
      </c>
    </row>
    <row r="225" spans="1:12" x14ac:dyDescent="0.2">
      <c r="A225" s="17" t="s">
        <v>3034</v>
      </c>
      <c r="B225" s="17" t="s">
        <v>3035</v>
      </c>
      <c r="C225" s="15">
        <v>30000</v>
      </c>
      <c r="D225" s="1">
        <v>30000</v>
      </c>
      <c r="E225" s="1">
        <v>0</v>
      </c>
      <c r="F225" t="str">
        <f t="shared" si="9"/>
        <v>000</v>
      </c>
      <c r="G225" t="str">
        <f t="shared" si="10"/>
        <v>52000</v>
      </c>
      <c r="H225" t="str">
        <f t="shared" si="11"/>
        <v>3312</v>
      </c>
      <c r="I225" s="13" t="s">
        <v>3510</v>
      </c>
      <c r="J225" t="s">
        <v>3532</v>
      </c>
      <c r="K225" t="s">
        <v>3532</v>
      </c>
      <c r="L225" s="13" t="s">
        <v>3916</v>
      </c>
    </row>
    <row r="226" spans="1:12" x14ac:dyDescent="0.2">
      <c r="A226" s="17" t="s">
        <v>938</v>
      </c>
      <c r="B226" s="17" t="s">
        <v>939</v>
      </c>
      <c r="C226" s="15">
        <v>70000</v>
      </c>
      <c r="D226" s="1">
        <v>50000</v>
      </c>
      <c r="E226" s="1">
        <v>50010</v>
      </c>
      <c r="F226" t="str">
        <f t="shared" si="9"/>
        <v>000</v>
      </c>
      <c r="G226" t="str">
        <f t="shared" si="10"/>
        <v>52000</v>
      </c>
      <c r="H226" t="str">
        <f t="shared" si="11"/>
        <v>3315</v>
      </c>
      <c r="I226" s="13" t="s">
        <v>3510</v>
      </c>
      <c r="J226" t="s">
        <v>3532</v>
      </c>
      <c r="K226" t="s">
        <v>3532</v>
      </c>
      <c r="L226" s="13" t="s">
        <v>3916</v>
      </c>
    </row>
    <row r="227" spans="1:12" x14ac:dyDescent="0.2">
      <c r="A227" s="17" t="s">
        <v>940</v>
      </c>
      <c r="B227" s="17" t="s">
        <v>941</v>
      </c>
      <c r="C227" s="15">
        <v>53500</v>
      </c>
      <c r="D227" s="1">
        <v>7500</v>
      </c>
      <c r="E227" s="1">
        <v>17715</v>
      </c>
      <c r="F227" t="str">
        <f t="shared" si="9"/>
        <v>000</v>
      </c>
      <c r="G227" t="str">
        <f t="shared" si="10"/>
        <v>52000</v>
      </c>
      <c r="H227" t="str">
        <f t="shared" si="11"/>
        <v>3316</v>
      </c>
      <c r="I227" s="13" t="s">
        <v>3510</v>
      </c>
      <c r="J227" t="s">
        <v>3532</v>
      </c>
      <c r="K227" t="s">
        <v>3532</v>
      </c>
      <c r="L227" s="13" t="s">
        <v>3916</v>
      </c>
    </row>
    <row r="228" spans="1:12" x14ac:dyDescent="0.2">
      <c r="A228" s="17" t="s">
        <v>3036</v>
      </c>
      <c r="B228" s="17" t="s">
        <v>3037</v>
      </c>
      <c r="C228" s="15">
        <v>5000</v>
      </c>
      <c r="D228" s="1">
        <v>1000</v>
      </c>
      <c r="E228" s="1">
        <v>1883</v>
      </c>
      <c r="F228" t="str">
        <f t="shared" si="9"/>
        <v>000</v>
      </c>
      <c r="G228" t="str">
        <f t="shared" si="10"/>
        <v>52000</v>
      </c>
      <c r="H228" t="str">
        <f t="shared" si="11"/>
        <v>3350</v>
      </c>
      <c r="I228" s="13" t="s">
        <v>3510</v>
      </c>
      <c r="J228" t="s">
        <v>3532</v>
      </c>
      <c r="K228" t="s">
        <v>3532</v>
      </c>
      <c r="L228" s="13" t="s">
        <v>3916</v>
      </c>
    </row>
    <row r="229" spans="1:12" x14ac:dyDescent="0.2">
      <c r="A229" s="17" t="s">
        <v>942</v>
      </c>
      <c r="B229" s="17" t="s">
        <v>943</v>
      </c>
      <c r="C229" s="15">
        <v>90000</v>
      </c>
      <c r="D229" s="1">
        <v>40000</v>
      </c>
      <c r="E229" s="1">
        <v>13027</v>
      </c>
      <c r="F229" t="str">
        <f t="shared" si="9"/>
        <v>000</v>
      </c>
      <c r="G229" t="str">
        <f t="shared" si="10"/>
        <v>52000</v>
      </c>
      <c r="H229" t="str">
        <f t="shared" si="11"/>
        <v>3351</v>
      </c>
      <c r="I229" s="13" t="s">
        <v>3510</v>
      </c>
      <c r="J229" t="s">
        <v>3532</v>
      </c>
      <c r="K229" t="s">
        <v>3532</v>
      </c>
      <c r="L229" s="13" t="s">
        <v>3916</v>
      </c>
    </row>
    <row r="230" spans="1:12" x14ac:dyDescent="0.2">
      <c r="A230" s="17" t="s">
        <v>3038</v>
      </c>
      <c r="B230" s="17" t="s">
        <v>3039</v>
      </c>
      <c r="C230" s="15">
        <v>12000</v>
      </c>
      <c r="D230" s="1">
        <v>5000</v>
      </c>
      <c r="E230" s="1">
        <v>90</v>
      </c>
      <c r="F230" t="str">
        <f t="shared" si="9"/>
        <v>000</v>
      </c>
      <c r="G230" t="str">
        <f t="shared" si="10"/>
        <v>52000</v>
      </c>
      <c r="H230" t="str">
        <f t="shared" si="11"/>
        <v>3352</v>
      </c>
      <c r="I230" s="13" t="s">
        <v>3510</v>
      </c>
      <c r="J230" t="s">
        <v>3532</v>
      </c>
      <c r="K230" t="s">
        <v>3532</v>
      </c>
      <c r="L230" s="13" t="s">
        <v>3916</v>
      </c>
    </row>
    <row r="231" spans="1:12" x14ac:dyDescent="0.2">
      <c r="A231" s="17" t="s">
        <v>944</v>
      </c>
      <c r="B231" s="17" t="s">
        <v>945</v>
      </c>
      <c r="C231" s="15">
        <v>10000</v>
      </c>
      <c r="D231" s="1">
        <v>2500</v>
      </c>
      <c r="E231" s="1">
        <v>13429</v>
      </c>
      <c r="F231" t="str">
        <f t="shared" si="9"/>
        <v>000</v>
      </c>
      <c r="G231" t="str">
        <f t="shared" si="10"/>
        <v>52000</v>
      </c>
      <c r="H231" t="str">
        <f t="shared" si="11"/>
        <v>3355</v>
      </c>
      <c r="I231" s="13" t="s">
        <v>3510</v>
      </c>
      <c r="J231" t="s">
        <v>3532</v>
      </c>
      <c r="K231" t="s">
        <v>3532</v>
      </c>
      <c r="L231" s="13" t="s">
        <v>3916</v>
      </c>
    </row>
    <row r="232" spans="1:12" x14ac:dyDescent="0.2">
      <c r="A232" s="17" t="s">
        <v>3040</v>
      </c>
      <c r="B232" s="17" t="s">
        <v>3041</v>
      </c>
      <c r="C232" s="15">
        <v>12000</v>
      </c>
      <c r="D232" s="1">
        <v>2500</v>
      </c>
      <c r="E232" s="1">
        <v>1984</v>
      </c>
      <c r="F232" t="str">
        <f t="shared" si="9"/>
        <v>000</v>
      </c>
      <c r="G232" t="str">
        <f t="shared" si="10"/>
        <v>52000</v>
      </c>
      <c r="H232" t="str">
        <f t="shared" si="11"/>
        <v>3356</v>
      </c>
      <c r="I232" s="13" t="s">
        <v>3510</v>
      </c>
      <c r="J232" t="s">
        <v>3532</v>
      </c>
      <c r="K232" t="s">
        <v>3532</v>
      </c>
      <c r="L232" s="13" t="s">
        <v>3916</v>
      </c>
    </row>
    <row r="233" spans="1:12" x14ac:dyDescent="0.2">
      <c r="A233" s="17" t="s">
        <v>3042</v>
      </c>
      <c r="B233" s="17" t="s">
        <v>3043</v>
      </c>
      <c r="C233" s="15">
        <v>20000</v>
      </c>
      <c r="D233" s="1">
        <v>20000</v>
      </c>
      <c r="E233" s="1">
        <v>0</v>
      </c>
      <c r="F233" t="str">
        <f t="shared" si="9"/>
        <v>000</v>
      </c>
      <c r="G233" t="str">
        <f t="shared" si="10"/>
        <v>52000</v>
      </c>
      <c r="H233" t="str">
        <f t="shared" si="11"/>
        <v>3358</v>
      </c>
      <c r="I233" s="13" t="s">
        <v>3510</v>
      </c>
      <c r="J233" t="s">
        <v>3532</v>
      </c>
      <c r="K233" t="s">
        <v>3532</v>
      </c>
      <c r="L233" s="13" t="s">
        <v>3916</v>
      </c>
    </row>
    <row r="234" spans="1:12" x14ac:dyDescent="0.2">
      <c r="A234" s="17" t="s">
        <v>1136</v>
      </c>
      <c r="B234" s="17" t="s">
        <v>1137</v>
      </c>
      <c r="C234" s="15">
        <v>18000</v>
      </c>
      <c r="D234" s="1">
        <v>10000</v>
      </c>
      <c r="E234" s="1">
        <v>5938</v>
      </c>
      <c r="F234" t="str">
        <f t="shared" si="9"/>
        <v>000</v>
      </c>
      <c r="G234" t="str">
        <f t="shared" si="10"/>
        <v>67000</v>
      </c>
      <c r="H234" t="str">
        <f t="shared" si="11"/>
        <v>3370</v>
      </c>
      <c r="I234" s="13" t="s">
        <v>3510</v>
      </c>
      <c r="J234" t="s">
        <v>3532</v>
      </c>
      <c r="K234" t="s">
        <v>3532</v>
      </c>
      <c r="L234" s="13" t="s">
        <v>3916</v>
      </c>
    </row>
    <row r="235" spans="1:12" x14ac:dyDescent="0.2">
      <c r="A235" s="17" t="s">
        <v>1138</v>
      </c>
      <c r="B235" s="17" t="s">
        <v>1139</v>
      </c>
      <c r="C235" s="15">
        <v>9000</v>
      </c>
      <c r="D235" s="1">
        <v>4000</v>
      </c>
      <c r="E235" s="1">
        <v>-1142</v>
      </c>
      <c r="F235" t="str">
        <f t="shared" si="9"/>
        <v>000</v>
      </c>
      <c r="G235" t="str">
        <f t="shared" si="10"/>
        <v>67000</v>
      </c>
      <c r="H235" t="str">
        <f t="shared" si="11"/>
        <v>3371</v>
      </c>
      <c r="I235" s="13" t="s">
        <v>3510</v>
      </c>
      <c r="J235" t="s">
        <v>3532</v>
      </c>
      <c r="K235" t="s">
        <v>3532</v>
      </c>
      <c r="L235" s="13" t="s">
        <v>3916</v>
      </c>
    </row>
    <row r="236" spans="1:12" x14ac:dyDescent="0.2">
      <c r="A236" s="17" t="s">
        <v>1140</v>
      </c>
      <c r="B236" s="17" t="s">
        <v>1141</v>
      </c>
      <c r="C236" s="15">
        <v>8000</v>
      </c>
      <c r="D236" s="1">
        <v>10000</v>
      </c>
      <c r="E236" s="1">
        <v>228</v>
      </c>
      <c r="F236" t="str">
        <f t="shared" si="9"/>
        <v>000</v>
      </c>
      <c r="G236" t="str">
        <f t="shared" si="10"/>
        <v>67000</v>
      </c>
      <c r="H236" t="str">
        <f t="shared" si="11"/>
        <v>3372</v>
      </c>
      <c r="I236" s="13" t="s">
        <v>3510</v>
      </c>
      <c r="J236" t="s">
        <v>3532</v>
      </c>
      <c r="K236" t="s">
        <v>3532</v>
      </c>
      <c r="L236" s="13" t="s">
        <v>3916</v>
      </c>
    </row>
    <row r="237" spans="1:12" x14ac:dyDescent="0.2">
      <c r="A237" s="17" t="s">
        <v>1142</v>
      </c>
      <c r="B237" s="17" t="s">
        <v>1143</v>
      </c>
      <c r="C237" s="15">
        <v>9500</v>
      </c>
      <c r="D237" s="1">
        <v>9750</v>
      </c>
      <c r="E237" s="1">
        <v>833</v>
      </c>
      <c r="F237" t="str">
        <f t="shared" si="9"/>
        <v>000</v>
      </c>
      <c r="G237" t="str">
        <f t="shared" si="10"/>
        <v>67000</v>
      </c>
      <c r="H237" t="str">
        <f t="shared" si="11"/>
        <v>3373</v>
      </c>
      <c r="I237" s="13" t="s">
        <v>3510</v>
      </c>
      <c r="J237" t="s">
        <v>3532</v>
      </c>
      <c r="K237" t="s">
        <v>3532</v>
      </c>
      <c r="L237" s="13" t="s">
        <v>3916</v>
      </c>
    </row>
    <row r="238" spans="1:12" x14ac:dyDescent="0.2">
      <c r="A238" s="17" t="s">
        <v>1144</v>
      </c>
      <c r="B238" s="17" t="s">
        <v>1145</v>
      </c>
      <c r="C238" s="15">
        <v>4000</v>
      </c>
      <c r="D238" s="1">
        <v>3000</v>
      </c>
      <c r="E238" s="1">
        <v>0</v>
      </c>
      <c r="F238" t="str">
        <f t="shared" si="9"/>
        <v>000</v>
      </c>
      <c r="G238" t="str">
        <f t="shared" si="10"/>
        <v>67000</v>
      </c>
      <c r="H238" t="str">
        <f t="shared" si="11"/>
        <v>3374</v>
      </c>
      <c r="I238" s="13" t="s">
        <v>3510</v>
      </c>
      <c r="J238" t="s">
        <v>3532</v>
      </c>
      <c r="K238" t="s">
        <v>3532</v>
      </c>
      <c r="L238" s="13" t="s">
        <v>3916</v>
      </c>
    </row>
    <row r="239" spans="1:12" x14ac:dyDescent="0.2">
      <c r="A239" s="17" t="s">
        <v>3148</v>
      </c>
      <c r="B239" s="17" t="s">
        <v>3149</v>
      </c>
      <c r="C239" s="15">
        <v>7000</v>
      </c>
      <c r="D239" s="1">
        <v>5000</v>
      </c>
      <c r="E239" s="1">
        <v>0</v>
      </c>
      <c r="F239" t="str">
        <f t="shared" si="9"/>
        <v>000</v>
      </c>
      <c r="G239" t="str">
        <f t="shared" si="10"/>
        <v>67000</v>
      </c>
      <c r="H239" t="str">
        <f t="shared" si="11"/>
        <v>3375</v>
      </c>
      <c r="I239" s="13" t="s">
        <v>3510</v>
      </c>
      <c r="J239" t="s">
        <v>3532</v>
      </c>
      <c r="K239" t="s">
        <v>3532</v>
      </c>
      <c r="L239" s="13" t="s">
        <v>3916</v>
      </c>
    </row>
    <row r="240" spans="1:12" x14ac:dyDescent="0.2">
      <c r="A240" s="17" t="s">
        <v>48</v>
      </c>
      <c r="B240" s="17" t="s">
        <v>49</v>
      </c>
      <c r="C240" s="15">
        <v>0</v>
      </c>
      <c r="D240" s="1">
        <v>1000</v>
      </c>
      <c r="E240" s="1">
        <v>25</v>
      </c>
      <c r="F240" t="str">
        <f t="shared" si="9"/>
        <v>000</v>
      </c>
      <c r="G240" t="str">
        <f t="shared" si="10"/>
        <v>10000</v>
      </c>
      <c r="H240" t="str">
        <f t="shared" si="11"/>
        <v>3390</v>
      </c>
      <c r="I240" s="13" t="s">
        <v>3510</v>
      </c>
      <c r="J240" t="s">
        <v>3532</v>
      </c>
      <c r="K240" t="s">
        <v>3532</v>
      </c>
      <c r="L240" s="13" t="s">
        <v>3916</v>
      </c>
    </row>
    <row r="241" spans="1:12" x14ac:dyDescent="0.2">
      <c r="A241" s="17" t="s">
        <v>3226</v>
      </c>
      <c r="B241" s="17" t="s">
        <v>3227</v>
      </c>
      <c r="C241" s="15">
        <v>0</v>
      </c>
      <c r="D241" s="1">
        <v>0</v>
      </c>
      <c r="E241" s="1">
        <v>350</v>
      </c>
      <c r="F241" t="str">
        <f t="shared" si="9"/>
        <v>000</v>
      </c>
      <c r="G241" t="str">
        <f t="shared" si="10"/>
        <v>91000</v>
      </c>
      <c r="H241" t="str">
        <f t="shared" si="11"/>
        <v>3390</v>
      </c>
      <c r="I241" s="13" t="s">
        <v>3510</v>
      </c>
      <c r="J241" t="s">
        <v>3532</v>
      </c>
      <c r="K241" t="s">
        <v>3532</v>
      </c>
      <c r="L241" s="13" t="s">
        <v>3916</v>
      </c>
    </row>
    <row r="242" spans="1:12" x14ac:dyDescent="0.2">
      <c r="A242" s="17" t="s">
        <v>1334</v>
      </c>
      <c r="B242" s="17" t="s">
        <v>1335</v>
      </c>
      <c r="C242" s="15">
        <v>0</v>
      </c>
      <c r="D242" s="1">
        <v>0</v>
      </c>
      <c r="E242" s="1">
        <v>350</v>
      </c>
      <c r="F242" t="str">
        <f t="shared" si="9"/>
        <v>000</v>
      </c>
      <c r="G242" t="str">
        <f t="shared" si="10"/>
        <v>82000</v>
      </c>
      <c r="H242" t="str">
        <f t="shared" si="11"/>
        <v>3400</v>
      </c>
      <c r="I242" s="13" t="s">
        <v>3510</v>
      </c>
      <c r="J242" t="s">
        <v>3532</v>
      </c>
      <c r="K242" t="s">
        <v>3532</v>
      </c>
      <c r="L242" s="13" t="s">
        <v>3916</v>
      </c>
    </row>
    <row r="243" spans="1:12" x14ac:dyDescent="0.2">
      <c r="A243" s="17" t="s">
        <v>1374</v>
      </c>
      <c r="B243" s="17" t="s">
        <v>1375</v>
      </c>
      <c r="C243" s="15">
        <v>45000</v>
      </c>
      <c r="D243" s="1">
        <v>45000</v>
      </c>
      <c r="E243" s="1">
        <v>42005</v>
      </c>
      <c r="F243" t="str">
        <f t="shared" si="9"/>
        <v>000</v>
      </c>
      <c r="G243" t="str">
        <f t="shared" si="10"/>
        <v>90000</v>
      </c>
      <c r="H243" t="str">
        <f t="shared" si="11"/>
        <v>3402</v>
      </c>
      <c r="I243" s="13" t="s">
        <v>3510</v>
      </c>
      <c r="J243" t="s">
        <v>3532</v>
      </c>
      <c r="K243" t="s">
        <v>3532</v>
      </c>
      <c r="L243" s="13" t="s">
        <v>3916</v>
      </c>
    </row>
    <row r="244" spans="1:12" x14ac:dyDescent="0.2">
      <c r="A244" s="17" t="s">
        <v>1336</v>
      </c>
      <c r="B244" s="17" t="s">
        <v>1337</v>
      </c>
      <c r="C244" s="15">
        <v>45000</v>
      </c>
      <c r="D244" s="1">
        <v>-12384</v>
      </c>
      <c r="E244" s="1">
        <v>-18378</v>
      </c>
      <c r="F244" t="str">
        <f t="shared" si="9"/>
        <v>000</v>
      </c>
      <c r="G244" t="str">
        <f t="shared" si="10"/>
        <v>82000</v>
      </c>
      <c r="H244" t="str">
        <f t="shared" si="11"/>
        <v>3403</v>
      </c>
      <c r="I244" s="13" t="s">
        <v>3510</v>
      </c>
      <c r="J244" t="s">
        <v>3532</v>
      </c>
      <c r="K244" t="s">
        <v>3532</v>
      </c>
      <c r="L244" s="13" t="s">
        <v>3916</v>
      </c>
    </row>
    <row r="245" spans="1:12" x14ac:dyDescent="0.2">
      <c r="A245" s="17" t="s">
        <v>50</v>
      </c>
      <c r="B245" s="17" t="s">
        <v>51</v>
      </c>
      <c r="C245" s="15">
        <v>0</v>
      </c>
      <c r="D245" s="1">
        <v>7500</v>
      </c>
      <c r="E245" s="1">
        <v>49832</v>
      </c>
      <c r="F245" t="str">
        <f t="shared" si="9"/>
        <v>000</v>
      </c>
      <c r="G245" t="str">
        <f t="shared" si="10"/>
        <v>10000</v>
      </c>
      <c r="H245" t="str">
        <f t="shared" si="11"/>
        <v>3406</v>
      </c>
      <c r="I245" s="13" t="s">
        <v>3510</v>
      </c>
      <c r="J245" t="s">
        <v>3532</v>
      </c>
      <c r="K245" t="s">
        <v>3532</v>
      </c>
      <c r="L245" s="13" t="s">
        <v>3916</v>
      </c>
    </row>
    <row r="246" spans="1:12" x14ac:dyDescent="0.2">
      <c r="A246" s="17" t="s">
        <v>1338</v>
      </c>
      <c r="B246" s="17" t="s">
        <v>1339</v>
      </c>
      <c r="C246" s="15">
        <v>100000</v>
      </c>
      <c r="D246" s="1">
        <v>78198</v>
      </c>
      <c r="E246" s="1">
        <v>71854</v>
      </c>
      <c r="F246" t="str">
        <f t="shared" si="9"/>
        <v>000</v>
      </c>
      <c r="G246" t="str">
        <f t="shared" si="10"/>
        <v>82000</v>
      </c>
      <c r="H246" t="str">
        <f t="shared" si="11"/>
        <v>3406</v>
      </c>
      <c r="I246" s="13" t="s">
        <v>3510</v>
      </c>
      <c r="J246" t="s">
        <v>3532</v>
      </c>
      <c r="K246" t="s">
        <v>3532</v>
      </c>
      <c r="L246" s="13" t="s">
        <v>3916</v>
      </c>
    </row>
    <row r="247" spans="1:12" x14ac:dyDescent="0.2">
      <c r="A247" s="17" t="s">
        <v>3228</v>
      </c>
      <c r="B247" s="17" t="s">
        <v>3229</v>
      </c>
      <c r="C247" s="15">
        <v>0</v>
      </c>
      <c r="D247" s="1">
        <v>0</v>
      </c>
      <c r="E247" s="1">
        <v>6000</v>
      </c>
      <c r="F247" t="str">
        <f t="shared" si="9"/>
        <v>000</v>
      </c>
      <c r="G247" t="str">
        <f t="shared" si="10"/>
        <v>91000</v>
      </c>
      <c r="H247" t="str">
        <f t="shared" si="11"/>
        <v>3406</v>
      </c>
      <c r="I247" s="13" t="s">
        <v>3510</v>
      </c>
      <c r="J247" t="s">
        <v>3532</v>
      </c>
      <c r="K247" t="s">
        <v>3532</v>
      </c>
      <c r="L247" s="13" t="s">
        <v>3916</v>
      </c>
    </row>
    <row r="248" spans="1:12" x14ac:dyDescent="0.2">
      <c r="A248" s="17" t="s">
        <v>1376</v>
      </c>
      <c r="B248" s="17" t="s">
        <v>1377</v>
      </c>
      <c r="C248" s="15">
        <v>50000</v>
      </c>
      <c r="D248" s="1">
        <v>200684</v>
      </c>
      <c r="E248" s="1">
        <v>24740</v>
      </c>
      <c r="F248" t="str">
        <f t="shared" si="9"/>
        <v>000</v>
      </c>
      <c r="G248" t="str">
        <f t="shared" si="10"/>
        <v>90000</v>
      </c>
      <c r="H248" t="str">
        <f t="shared" si="11"/>
        <v>3407</v>
      </c>
      <c r="I248" s="13" t="s">
        <v>3510</v>
      </c>
      <c r="J248" t="s">
        <v>3532</v>
      </c>
      <c r="K248" t="s">
        <v>3532</v>
      </c>
      <c r="L248" s="13" t="s">
        <v>3916</v>
      </c>
    </row>
    <row r="249" spans="1:12" x14ac:dyDescent="0.2">
      <c r="A249" s="17" t="s">
        <v>1378</v>
      </c>
      <c r="B249" s="17" t="s">
        <v>1379</v>
      </c>
      <c r="C249" s="15">
        <v>95000</v>
      </c>
      <c r="D249" s="1">
        <v>92190</v>
      </c>
      <c r="E249" s="1">
        <v>91797</v>
      </c>
      <c r="F249" t="str">
        <f t="shared" si="9"/>
        <v>000</v>
      </c>
      <c r="G249" t="str">
        <f t="shared" si="10"/>
        <v>90000</v>
      </c>
      <c r="H249" t="str">
        <f t="shared" si="11"/>
        <v>3430</v>
      </c>
      <c r="I249" s="13" t="s">
        <v>3510</v>
      </c>
      <c r="J249" t="s">
        <v>3532</v>
      </c>
      <c r="K249" t="s">
        <v>3532</v>
      </c>
      <c r="L249" s="13" t="s">
        <v>3916</v>
      </c>
    </row>
    <row r="250" spans="1:12" x14ac:dyDescent="0.2">
      <c r="A250" s="17" t="s">
        <v>1380</v>
      </c>
      <c r="B250" s="17" t="s">
        <v>1381</v>
      </c>
      <c r="C250" s="15">
        <v>35000</v>
      </c>
      <c r="D250" s="1">
        <v>30000</v>
      </c>
      <c r="E250" s="1">
        <v>33815</v>
      </c>
      <c r="F250" t="str">
        <f t="shared" si="9"/>
        <v>000</v>
      </c>
      <c r="G250" t="str">
        <f t="shared" si="10"/>
        <v>90000</v>
      </c>
      <c r="H250" t="str">
        <f t="shared" si="11"/>
        <v>3431</v>
      </c>
      <c r="I250" s="13" t="s">
        <v>3510</v>
      </c>
      <c r="J250" t="s">
        <v>3532</v>
      </c>
      <c r="K250" t="s">
        <v>3532</v>
      </c>
      <c r="L250" s="13" t="s">
        <v>3916</v>
      </c>
    </row>
    <row r="251" spans="1:12" x14ac:dyDescent="0.2">
      <c r="A251" s="17" t="s">
        <v>1340</v>
      </c>
      <c r="B251" s="17" t="s">
        <v>1341</v>
      </c>
      <c r="C251" s="15">
        <v>11000</v>
      </c>
      <c r="D251" s="1">
        <v>10865</v>
      </c>
      <c r="E251" s="1">
        <v>17452</v>
      </c>
      <c r="F251" t="str">
        <f t="shared" si="9"/>
        <v>000</v>
      </c>
      <c r="G251" t="str">
        <f t="shared" si="10"/>
        <v>82000</v>
      </c>
      <c r="H251" t="str">
        <f t="shared" si="11"/>
        <v>3434</v>
      </c>
      <c r="I251" s="13" t="s">
        <v>3510</v>
      </c>
      <c r="J251" t="s">
        <v>3532</v>
      </c>
      <c r="K251" t="s">
        <v>3532</v>
      </c>
      <c r="L251" s="13" t="s">
        <v>3916</v>
      </c>
    </row>
    <row r="252" spans="1:12" x14ac:dyDescent="0.2">
      <c r="A252" s="17" t="s">
        <v>52</v>
      </c>
      <c r="B252" s="17" t="s">
        <v>53</v>
      </c>
      <c r="C252" s="15">
        <v>0</v>
      </c>
      <c r="D252" s="1">
        <v>7500</v>
      </c>
      <c r="E252" s="1">
        <v>0</v>
      </c>
      <c r="F252" t="str">
        <f t="shared" si="9"/>
        <v>000</v>
      </c>
      <c r="G252" t="str">
        <f t="shared" si="10"/>
        <v>10000</v>
      </c>
      <c r="H252" t="str">
        <f t="shared" si="11"/>
        <v>3435</v>
      </c>
      <c r="I252" s="13" t="s">
        <v>3510</v>
      </c>
      <c r="J252" t="s">
        <v>3532</v>
      </c>
      <c r="K252" t="s">
        <v>3532</v>
      </c>
      <c r="L252" s="13" t="s">
        <v>3916</v>
      </c>
    </row>
    <row r="253" spans="1:12" x14ac:dyDescent="0.2">
      <c r="A253" s="17" t="s">
        <v>76</v>
      </c>
      <c r="B253" s="17" t="s">
        <v>77</v>
      </c>
      <c r="C253" s="15">
        <v>4000</v>
      </c>
      <c r="D253" s="1">
        <v>14000</v>
      </c>
      <c r="E253" s="1">
        <v>3216</v>
      </c>
      <c r="F253" t="str">
        <f t="shared" si="9"/>
        <v>000</v>
      </c>
      <c r="G253" t="str">
        <f t="shared" si="10"/>
        <v>12000</v>
      </c>
      <c r="H253" t="str">
        <f t="shared" si="11"/>
        <v>3435</v>
      </c>
      <c r="I253" s="13" t="s">
        <v>3510</v>
      </c>
      <c r="J253" t="s">
        <v>3532</v>
      </c>
      <c r="K253" t="s">
        <v>3532</v>
      </c>
      <c r="L253" s="13" t="s">
        <v>3916</v>
      </c>
    </row>
    <row r="254" spans="1:12" x14ac:dyDescent="0.2">
      <c r="A254" s="17" t="s">
        <v>1342</v>
      </c>
      <c r="B254" s="17" t="s">
        <v>1343</v>
      </c>
      <c r="C254" s="15">
        <v>20000</v>
      </c>
      <c r="D254" s="1">
        <v>17895</v>
      </c>
      <c r="E254" s="1">
        <v>5107</v>
      </c>
      <c r="F254" t="str">
        <f t="shared" si="9"/>
        <v>000</v>
      </c>
      <c r="G254" t="str">
        <f t="shared" si="10"/>
        <v>82000</v>
      </c>
      <c r="H254" t="str">
        <f t="shared" si="11"/>
        <v>3435</v>
      </c>
      <c r="I254" s="13" t="s">
        <v>3510</v>
      </c>
      <c r="J254" t="s">
        <v>3532</v>
      </c>
      <c r="K254" t="s">
        <v>3532</v>
      </c>
      <c r="L254" s="13" t="s">
        <v>3916</v>
      </c>
    </row>
    <row r="255" spans="1:12" x14ac:dyDescent="0.2">
      <c r="A255" s="17" t="s">
        <v>1382</v>
      </c>
      <c r="B255" s="17" t="s">
        <v>1383</v>
      </c>
      <c r="C255" s="15">
        <v>50000</v>
      </c>
      <c r="D255" s="1">
        <v>197252</v>
      </c>
      <c r="E255" s="1">
        <v>61660</v>
      </c>
      <c r="F255" t="str">
        <f t="shared" si="9"/>
        <v>000</v>
      </c>
      <c r="G255" t="str">
        <f t="shared" si="10"/>
        <v>90000</v>
      </c>
      <c r="H255" t="str">
        <f t="shared" si="11"/>
        <v>3436</v>
      </c>
      <c r="I255" s="13" t="s">
        <v>3510</v>
      </c>
      <c r="J255" t="s">
        <v>3532</v>
      </c>
      <c r="K255" t="s">
        <v>3532</v>
      </c>
      <c r="L255" s="13" t="s">
        <v>3916</v>
      </c>
    </row>
    <row r="256" spans="1:12" x14ac:dyDescent="0.2">
      <c r="A256" s="17" t="s">
        <v>1344</v>
      </c>
      <c r="B256" s="17" t="s">
        <v>1345</v>
      </c>
      <c r="C256" s="15">
        <v>29000</v>
      </c>
      <c r="D256" s="1">
        <v>26507</v>
      </c>
      <c r="E256" s="1">
        <v>40653</v>
      </c>
      <c r="F256" t="str">
        <f t="shared" si="9"/>
        <v>000</v>
      </c>
      <c r="G256" t="str">
        <f t="shared" si="10"/>
        <v>82000</v>
      </c>
      <c r="H256" t="str">
        <f t="shared" si="11"/>
        <v>3437</v>
      </c>
      <c r="I256" s="13" t="s">
        <v>3510</v>
      </c>
      <c r="J256" t="s">
        <v>3532</v>
      </c>
      <c r="K256" t="s">
        <v>3532</v>
      </c>
      <c r="L256" s="13" t="s">
        <v>3916</v>
      </c>
    </row>
    <row r="257" spans="1:12" x14ac:dyDescent="0.2">
      <c r="A257" s="17" t="s">
        <v>3230</v>
      </c>
      <c r="B257" s="17" t="s">
        <v>3231</v>
      </c>
      <c r="C257" s="15">
        <v>0</v>
      </c>
      <c r="D257" s="1">
        <v>0</v>
      </c>
      <c r="E257" s="1">
        <v>-2250</v>
      </c>
      <c r="F257" t="str">
        <f t="shared" si="9"/>
        <v>000</v>
      </c>
      <c r="G257" t="str">
        <f t="shared" si="10"/>
        <v>91000</v>
      </c>
      <c r="H257" t="str">
        <f t="shared" si="11"/>
        <v>3437</v>
      </c>
      <c r="I257" s="13" t="s">
        <v>3510</v>
      </c>
      <c r="J257" t="s">
        <v>3532</v>
      </c>
      <c r="K257" t="s">
        <v>3532</v>
      </c>
      <c r="L257" s="13" t="s">
        <v>3916</v>
      </c>
    </row>
    <row r="258" spans="1:12" x14ac:dyDescent="0.2">
      <c r="A258" s="17" t="s">
        <v>328</v>
      </c>
      <c r="B258" s="17" t="s">
        <v>329</v>
      </c>
      <c r="C258" s="15">
        <v>7800</v>
      </c>
      <c r="D258" s="1">
        <v>9007</v>
      </c>
      <c r="E258" s="1">
        <v>12338</v>
      </c>
      <c r="F258" t="str">
        <f t="shared" ref="F258:F321" si="12">LEFT(A258,3)</f>
        <v>000</v>
      </c>
      <c r="G258" t="str">
        <f t="shared" ref="G258:G321" si="13">MIDB(A258,5,5)</f>
        <v>30000</v>
      </c>
      <c r="H258" t="str">
        <f t="shared" ref="H258:H321" si="14">RIGHT(A258,4)</f>
        <v>3439</v>
      </c>
      <c r="I258" s="13" t="s">
        <v>3510</v>
      </c>
      <c r="J258" t="s">
        <v>3532</v>
      </c>
      <c r="K258" t="s">
        <v>3532</v>
      </c>
      <c r="L258" s="13" t="s">
        <v>3916</v>
      </c>
    </row>
    <row r="259" spans="1:12" x14ac:dyDescent="0.2">
      <c r="A259" s="17" t="s">
        <v>1384</v>
      </c>
      <c r="B259" s="17" t="s">
        <v>1385</v>
      </c>
      <c r="C259" s="15">
        <v>0</v>
      </c>
      <c r="D259" s="1">
        <v>5000</v>
      </c>
      <c r="E259" s="1">
        <v>2500</v>
      </c>
      <c r="F259" t="str">
        <f t="shared" si="12"/>
        <v>000</v>
      </c>
      <c r="G259" t="str">
        <f t="shared" si="13"/>
        <v>90000</v>
      </c>
      <c r="H259" t="str">
        <f t="shared" si="14"/>
        <v>3439</v>
      </c>
      <c r="I259" s="13" t="s">
        <v>3510</v>
      </c>
      <c r="J259" t="s">
        <v>3532</v>
      </c>
      <c r="K259" t="s">
        <v>3532</v>
      </c>
      <c r="L259" s="13" t="s">
        <v>3916</v>
      </c>
    </row>
    <row r="260" spans="1:12" x14ac:dyDescent="0.2">
      <c r="A260" s="17" t="s">
        <v>272</v>
      </c>
      <c r="B260" s="17" t="s">
        <v>273</v>
      </c>
      <c r="C260" s="15">
        <v>4524</v>
      </c>
      <c r="D260" s="1">
        <v>2956</v>
      </c>
      <c r="E260" s="1">
        <v>1423</v>
      </c>
      <c r="F260" t="str">
        <f t="shared" si="12"/>
        <v>000</v>
      </c>
      <c r="G260" t="str">
        <f t="shared" si="13"/>
        <v>28000</v>
      </c>
      <c r="H260" t="str">
        <f t="shared" si="14"/>
        <v>3600</v>
      </c>
      <c r="I260" s="13" t="s">
        <v>3510</v>
      </c>
      <c r="J260" t="s">
        <v>3532</v>
      </c>
      <c r="K260" t="s">
        <v>3532</v>
      </c>
      <c r="L260" s="13" t="s">
        <v>3916</v>
      </c>
    </row>
    <row r="261" spans="1:12" x14ac:dyDescent="0.2">
      <c r="A261" s="17" t="s">
        <v>3218</v>
      </c>
      <c r="B261" s="17" t="s">
        <v>3219</v>
      </c>
      <c r="C261" s="15">
        <v>0</v>
      </c>
      <c r="D261" s="1">
        <v>0</v>
      </c>
      <c r="E261" s="1">
        <v>3200</v>
      </c>
      <c r="F261" t="str">
        <f t="shared" si="12"/>
        <v>000</v>
      </c>
      <c r="G261" t="str">
        <f t="shared" si="13"/>
        <v>90000</v>
      </c>
      <c r="H261" t="str">
        <f t="shared" si="14"/>
        <v>3602</v>
      </c>
      <c r="I261" s="13" t="s">
        <v>3510</v>
      </c>
      <c r="J261" t="s">
        <v>3532</v>
      </c>
      <c r="K261" t="s">
        <v>3532</v>
      </c>
      <c r="L261" s="13" t="s">
        <v>3916</v>
      </c>
    </row>
    <row r="262" spans="1:12" x14ac:dyDescent="0.2">
      <c r="A262" s="17" t="s">
        <v>2892</v>
      </c>
      <c r="B262" s="17" t="s">
        <v>2893</v>
      </c>
      <c r="C262" s="15">
        <v>10950</v>
      </c>
      <c r="D262" s="1">
        <v>0</v>
      </c>
      <c r="E262" s="1">
        <v>110</v>
      </c>
      <c r="F262" t="str">
        <f t="shared" si="12"/>
        <v>000</v>
      </c>
      <c r="G262" t="str">
        <f t="shared" si="13"/>
        <v>28000</v>
      </c>
      <c r="H262" t="str">
        <f t="shared" si="14"/>
        <v>3604</v>
      </c>
      <c r="I262" s="13" t="s">
        <v>3510</v>
      </c>
      <c r="J262" t="s">
        <v>3532</v>
      </c>
      <c r="K262" t="s">
        <v>3532</v>
      </c>
      <c r="L262" s="13" t="s">
        <v>3916</v>
      </c>
    </row>
    <row r="263" spans="1:12" x14ac:dyDescent="0.2">
      <c r="A263" s="17" t="s">
        <v>274</v>
      </c>
      <c r="B263" s="17" t="s">
        <v>275</v>
      </c>
      <c r="C263" s="15">
        <v>3150</v>
      </c>
      <c r="D263" s="1">
        <v>2909</v>
      </c>
      <c r="E263" s="1">
        <v>166</v>
      </c>
      <c r="F263" t="str">
        <f t="shared" si="12"/>
        <v>000</v>
      </c>
      <c r="G263" t="str">
        <f t="shared" si="13"/>
        <v>28000</v>
      </c>
      <c r="H263" t="str">
        <f t="shared" si="14"/>
        <v>3609</v>
      </c>
      <c r="I263" s="13" t="s">
        <v>3510</v>
      </c>
      <c r="J263" t="s">
        <v>3532</v>
      </c>
      <c r="K263" t="s">
        <v>3532</v>
      </c>
      <c r="L263" s="13" t="s">
        <v>3916</v>
      </c>
    </row>
    <row r="264" spans="1:12" x14ac:dyDescent="0.2">
      <c r="A264" s="17" t="s">
        <v>298</v>
      </c>
      <c r="B264" s="17" t="s">
        <v>299</v>
      </c>
      <c r="C264" s="15">
        <v>0</v>
      </c>
      <c r="D264" s="1">
        <v>26</v>
      </c>
      <c r="E264" s="1">
        <v>0</v>
      </c>
      <c r="F264" t="str">
        <f t="shared" si="12"/>
        <v>000</v>
      </c>
      <c r="G264" t="str">
        <f t="shared" si="13"/>
        <v>29000</v>
      </c>
      <c r="H264" t="str">
        <f t="shared" si="14"/>
        <v>3609</v>
      </c>
      <c r="I264" s="13" t="s">
        <v>3510</v>
      </c>
      <c r="J264" t="s">
        <v>3532</v>
      </c>
      <c r="K264" t="s">
        <v>3532</v>
      </c>
      <c r="L264" s="13" t="s">
        <v>3916</v>
      </c>
    </row>
    <row r="265" spans="1:12" x14ac:dyDescent="0.2">
      <c r="A265" s="17" t="s">
        <v>300</v>
      </c>
      <c r="B265" s="17" t="s">
        <v>301</v>
      </c>
      <c r="C265" s="15">
        <v>0</v>
      </c>
      <c r="D265" s="1">
        <v>1669</v>
      </c>
      <c r="E265" s="1">
        <v>0</v>
      </c>
      <c r="F265" t="str">
        <f t="shared" si="12"/>
        <v>000</v>
      </c>
      <c r="G265" t="str">
        <f t="shared" si="13"/>
        <v>29000</v>
      </c>
      <c r="H265" t="str">
        <f t="shared" si="14"/>
        <v>3742</v>
      </c>
      <c r="I265" s="13" t="s">
        <v>3510</v>
      </c>
      <c r="J265" t="s">
        <v>3532</v>
      </c>
      <c r="K265" t="s">
        <v>3532</v>
      </c>
      <c r="L265" s="13" t="s">
        <v>3916</v>
      </c>
    </row>
    <row r="266" spans="1:12" x14ac:dyDescent="0.2">
      <c r="A266" s="17" t="s">
        <v>3048</v>
      </c>
      <c r="B266" s="17" t="s">
        <v>3049</v>
      </c>
      <c r="C266" s="15">
        <v>5000</v>
      </c>
      <c r="D266" s="1">
        <v>5000</v>
      </c>
      <c r="E266" s="1">
        <v>0</v>
      </c>
      <c r="F266" t="str">
        <f t="shared" si="12"/>
        <v>000</v>
      </c>
      <c r="G266" t="str">
        <f t="shared" si="13"/>
        <v>54000</v>
      </c>
      <c r="H266" t="str">
        <f t="shared" si="14"/>
        <v>4012</v>
      </c>
      <c r="I266" s="13" t="s">
        <v>3510</v>
      </c>
      <c r="J266" t="s">
        <v>3532</v>
      </c>
      <c r="K266" t="s">
        <v>3532</v>
      </c>
      <c r="L266" s="13" t="s">
        <v>3916</v>
      </c>
    </row>
    <row r="267" spans="1:12" x14ac:dyDescent="0.2">
      <c r="A267" s="17" t="s">
        <v>980</v>
      </c>
      <c r="B267" s="17" t="s">
        <v>981</v>
      </c>
      <c r="C267" s="15">
        <v>4500</v>
      </c>
      <c r="D267" s="1">
        <v>3000</v>
      </c>
      <c r="E267" s="1">
        <v>1266</v>
      </c>
      <c r="F267" t="str">
        <f t="shared" si="12"/>
        <v>000</v>
      </c>
      <c r="G267" t="str">
        <f t="shared" si="13"/>
        <v>54000</v>
      </c>
      <c r="H267" t="str">
        <f t="shared" si="14"/>
        <v>4203</v>
      </c>
      <c r="I267" s="13" t="s">
        <v>3510</v>
      </c>
      <c r="J267" t="s">
        <v>3532</v>
      </c>
      <c r="K267" t="s">
        <v>3532</v>
      </c>
      <c r="L267" s="13" t="s">
        <v>3916</v>
      </c>
    </row>
    <row r="268" spans="1:12" x14ac:dyDescent="0.2">
      <c r="A268" s="17" t="s">
        <v>982</v>
      </c>
      <c r="B268" s="17" t="s">
        <v>983</v>
      </c>
      <c r="C268" s="15">
        <v>40000</v>
      </c>
      <c r="D268" s="1">
        <v>12000</v>
      </c>
      <c r="E268" s="1">
        <v>1497</v>
      </c>
      <c r="F268" t="str">
        <f t="shared" si="12"/>
        <v>000</v>
      </c>
      <c r="G268" t="str">
        <f t="shared" si="13"/>
        <v>54000</v>
      </c>
      <c r="H268" t="str">
        <f t="shared" si="14"/>
        <v>4204</v>
      </c>
      <c r="I268" s="13" t="s">
        <v>3510</v>
      </c>
      <c r="J268" t="s">
        <v>3532</v>
      </c>
      <c r="K268" t="s">
        <v>3532</v>
      </c>
      <c r="L268" s="13" t="s">
        <v>3916</v>
      </c>
    </row>
    <row r="269" spans="1:12" x14ac:dyDescent="0.2">
      <c r="A269" s="17" t="s">
        <v>3050</v>
      </c>
      <c r="B269" s="17" t="s">
        <v>3051</v>
      </c>
      <c r="C269" s="15">
        <v>30000</v>
      </c>
      <c r="D269" s="1">
        <v>15000</v>
      </c>
      <c r="E269" s="1">
        <v>0</v>
      </c>
      <c r="F269" t="str">
        <f t="shared" si="12"/>
        <v>000</v>
      </c>
      <c r="G269" t="str">
        <f t="shared" si="13"/>
        <v>54000</v>
      </c>
      <c r="H269" t="str">
        <f t="shared" si="14"/>
        <v>4205</v>
      </c>
      <c r="I269" s="13" t="s">
        <v>3510</v>
      </c>
      <c r="J269" t="s">
        <v>3532</v>
      </c>
      <c r="K269" t="s">
        <v>3532</v>
      </c>
      <c r="L269" s="13" t="s">
        <v>3916</v>
      </c>
    </row>
    <row r="270" spans="1:12" x14ac:dyDescent="0.2">
      <c r="A270" s="17" t="s">
        <v>2878</v>
      </c>
      <c r="B270" s="17" t="s">
        <v>2879</v>
      </c>
      <c r="C270" s="15">
        <v>2000</v>
      </c>
      <c r="D270" s="1">
        <v>0</v>
      </c>
      <c r="E270" s="1">
        <v>1425</v>
      </c>
      <c r="F270" t="str">
        <f t="shared" si="12"/>
        <v>000</v>
      </c>
      <c r="G270" t="str">
        <f t="shared" si="13"/>
        <v>24000</v>
      </c>
      <c r="H270" t="str">
        <f t="shared" si="14"/>
        <v>4258</v>
      </c>
      <c r="I270" s="13" t="s">
        <v>3510</v>
      </c>
      <c r="J270" t="s">
        <v>3532</v>
      </c>
      <c r="K270" t="s">
        <v>3532</v>
      </c>
      <c r="L270" s="13" t="s">
        <v>3916</v>
      </c>
    </row>
    <row r="271" spans="1:12" x14ac:dyDescent="0.2">
      <c r="A271" s="17" t="s">
        <v>1346</v>
      </c>
      <c r="B271" s="17" t="s">
        <v>1347</v>
      </c>
      <c r="C271" s="15">
        <v>414310</v>
      </c>
      <c r="D271" s="1">
        <v>354072</v>
      </c>
      <c r="E271" s="1">
        <v>317004</v>
      </c>
      <c r="F271" t="str">
        <f t="shared" si="12"/>
        <v>000</v>
      </c>
      <c r="G271" t="str">
        <f t="shared" si="13"/>
        <v>82000</v>
      </c>
      <c r="H271" t="str">
        <f t="shared" si="14"/>
        <v>4400</v>
      </c>
      <c r="I271" s="13" t="s">
        <v>3510</v>
      </c>
      <c r="J271" t="s">
        <v>3532</v>
      </c>
      <c r="K271" t="s">
        <v>3532</v>
      </c>
      <c r="L271" s="13" t="s">
        <v>3916</v>
      </c>
    </row>
    <row r="272" spans="1:12" x14ac:dyDescent="0.2">
      <c r="A272" s="17" t="s">
        <v>1348</v>
      </c>
      <c r="B272" s="17" t="s">
        <v>1349</v>
      </c>
      <c r="C272" s="15">
        <v>20704</v>
      </c>
      <c r="D272" s="1">
        <v>20198</v>
      </c>
      <c r="E272" s="1">
        <v>19875</v>
      </c>
      <c r="F272" t="str">
        <f t="shared" si="12"/>
        <v>000</v>
      </c>
      <c r="G272" t="str">
        <f t="shared" si="13"/>
        <v>82000</v>
      </c>
      <c r="H272" t="str">
        <f t="shared" si="14"/>
        <v>4401</v>
      </c>
      <c r="I272" s="13" t="s">
        <v>3510</v>
      </c>
      <c r="J272" t="s">
        <v>3532</v>
      </c>
      <c r="K272" t="s">
        <v>3532</v>
      </c>
      <c r="L272" s="13" t="s">
        <v>3916</v>
      </c>
    </row>
    <row r="273" spans="1:12" x14ac:dyDescent="0.2">
      <c r="A273" s="17" t="s">
        <v>1416</v>
      </c>
      <c r="B273" s="17" t="s">
        <v>1417</v>
      </c>
      <c r="C273" s="15">
        <v>934676</v>
      </c>
      <c r="D273" s="1">
        <v>222468</v>
      </c>
      <c r="E273" s="1">
        <v>404386</v>
      </c>
      <c r="F273" t="str">
        <f t="shared" si="12"/>
        <v>000</v>
      </c>
      <c r="G273" t="str">
        <f t="shared" si="13"/>
        <v>91000</v>
      </c>
      <c r="H273" t="str">
        <f t="shared" si="14"/>
        <v>4402</v>
      </c>
      <c r="I273" s="13" t="s">
        <v>3510</v>
      </c>
      <c r="J273" t="s">
        <v>3532</v>
      </c>
      <c r="K273" t="s">
        <v>3532</v>
      </c>
      <c r="L273" s="13" t="s">
        <v>3916</v>
      </c>
    </row>
    <row r="274" spans="1:12" x14ac:dyDescent="0.2">
      <c r="A274" s="17" t="s">
        <v>1418</v>
      </c>
      <c r="B274" s="17" t="s">
        <v>1419</v>
      </c>
      <c r="C274" s="15">
        <v>189748</v>
      </c>
      <c r="D274" s="1">
        <v>189748</v>
      </c>
      <c r="E274" s="1">
        <v>102143</v>
      </c>
      <c r="F274" t="str">
        <f t="shared" si="12"/>
        <v>000</v>
      </c>
      <c r="G274" t="str">
        <f t="shared" si="13"/>
        <v>91000</v>
      </c>
      <c r="H274" t="str">
        <f t="shared" si="14"/>
        <v>4404</v>
      </c>
      <c r="I274" s="13" t="s">
        <v>3510</v>
      </c>
      <c r="J274" t="s">
        <v>3532</v>
      </c>
      <c r="K274" t="s">
        <v>3532</v>
      </c>
      <c r="L274" s="13" t="s">
        <v>3916</v>
      </c>
    </row>
    <row r="275" spans="1:12" x14ac:dyDescent="0.2">
      <c r="A275" s="17" t="s">
        <v>54</v>
      </c>
      <c r="B275" s="17" t="s">
        <v>55</v>
      </c>
      <c r="C275" s="15">
        <v>7500</v>
      </c>
      <c r="D275" s="1">
        <v>9082</v>
      </c>
      <c r="E275" s="1">
        <v>6547</v>
      </c>
      <c r="F275" t="str">
        <f t="shared" si="12"/>
        <v>000</v>
      </c>
      <c r="G275" t="str">
        <f t="shared" si="13"/>
        <v>10000</v>
      </c>
      <c r="H275" t="str">
        <f t="shared" si="14"/>
        <v>4406</v>
      </c>
      <c r="I275" s="13" t="s">
        <v>3510</v>
      </c>
      <c r="J275" t="s">
        <v>3532</v>
      </c>
      <c r="K275" t="s">
        <v>3532</v>
      </c>
      <c r="L275" s="13" t="s">
        <v>3916</v>
      </c>
    </row>
    <row r="276" spans="1:12" x14ac:dyDescent="0.2">
      <c r="A276" s="17" t="s">
        <v>346</v>
      </c>
      <c r="B276" s="17" t="s">
        <v>347</v>
      </c>
      <c r="C276" s="15">
        <v>47470</v>
      </c>
      <c r="D276" s="1">
        <v>40000</v>
      </c>
      <c r="E276" s="1">
        <v>15568</v>
      </c>
      <c r="F276" t="str">
        <f t="shared" si="12"/>
        <v>000</v>
      </c>
      <c r="G276" t="str">
        <f t="shared" si="13"/>
        <v>31000</v>
      </c>
      <c r="H276" t="str">
        <f t="shared" si="14"/>
        <v>4502</v>
      </c>
      <c r="I276" s="13" t="s">
        <v>3510</v>
      </c>
      <c r="J276" t="s">
        <v>3532</v>
      </c>
      <c r="K276" t="s">
        <v>3532</v>
      </c>
      <c r="L276" s="13" t="s">
        <v>3916</v>
      </c>
    </row>
    <row r="277" spans="1:12" x14ac:dyDescent="0.2">
      <c r="A277" s="17" t="s">
        <v>110</v>
      </c>
      <c r="B277" s="17" t="s">
        <v>111</v>
      </c>
      <c r="C277" s="15">
        <v>0</v>
      </c>
      <c r="D277" s="1">
        <v>1011</v>
      </c>
      <c r="E277" s="1">
        <v>149</v>
      </c>
      <c r="F277" t="str">
        <f t="shared" si="12"/>
        <v>000</v>
      </c>
      <c r="G277" t="str">
        <f t="shared" si="13"/>
        <v>13000</v>
      </c>
      <c r="H277" t="str">
        <f t="shared" si="14"/>
        <v>4551</v>
      </c>
      <c r="I277" s="13" t="s">
        <v>3510</v>
      </c>
      <c r="J277" t="s">
        <v>3532</v>
      </c>
      <c r="K277" t="s">
        <v>3532</v>
      </c>
      <c r="L277" s="13" t="s">
        <v>3916</v>
      </c>
    </row>
    <row r="278" spans="1:12" x14ac:dyDescent="0.2">
      <c r="A278" s="17" t="s">
        <v>3788</v>
      </c>
      <c r="B278" s="17" t="s">
        <v>3789</v>
      </c>
      <c r="C278" s="15">
        <v>2000</v>
      </c>
      <c r="D278" s="1">
        <v>0</v>
      </c>
      <c r="E278" s="1">
        <v>0</v>
      </c>
      <c r="F278" t="str">
        <f t="shared" si="12"/>
        <v>000</v>
      </c>
      <c r="G278" t="str">
        <f t="shared" si="13"/>
        <v>21000</v>
      </c>
      <c r="H278" t="str">
        <f t="shared" si="14"/>
        <v>4551</v>
      </c>
      <c r="I278" s="13" t="s">
        <v>3510</v>
      </c>
      <c r="J278" t="s">
        <v>3532</v>
      </c>
      <c r="K278" t="s">
        <v>3532</v>
      </c>
      <c r="L278" s="13" t="s">
        <v>3916</v>
      </c>
    </row>
    <row r="279" spans="1:12" x14ac:dyDescent="0.2">
      <c r="A279" s="17" t="s">
        <v>2894</v>
      </c>
      <c r="B279" s="17" t="s">
        <v>2895</v>
      </c>
      <c r="C279" s="15">
        <v>1200</v>
      </c>
      <c r="D279" s="1">
        <v>350</v>
      </c>
      <c r="E279" s="1">
        <v>72</v>
      </c>
      <c r="F279" t="str">
        <f t="shared" si="12"/>
        <v>000</v>
      </c>
      <c r="G279" t="str">
        <f t="shared" si="13"/>
        <v>28000</v>
      </c>
      <c r="H279" t="str">
        <f t="shared" si="14"/>
        <v>4551</v>
      </c>
      <c r="I279" s="13" t="s">
        <v>3510</v>
      </c>
      <c r="J279" t="s">
        <v>3532</v>
      </c>
      <c r="K279" t="s">
        <v>3532</v>
      </c>
      <c r="L279" s="13" t="s">
        <v>3916</v>
      </c>
    </row>
    <row r="280" spans="1:12" x14ac:dyDescent="0.2">
      <c r="A280" s="17" t="s">
        <v>302</v>
      </c>
      <c r="B280" s="17" t="s">
        <v>303</v>
      </c>
      <c r="C280" s="15">
        <v>0</v>
      </c>
      <c r="D280" s="1">
        <v>123</v>
      </c>
      <c r="E280" s="1">
        <v>336</v>
      </c>
      <c r="F280" t="str">
        <f t="shared" si="12"/>
        <v>000</v>
      </c>
      <c r="G280" t="str">
        <f t="shared" si="13"/>
        <v>29000</v>
      </c>
      <c r="H280" t="str">
        <f t="shared" si="14"/>
        <v>4551</v>
      </c>
      <c r="I280" s="13" t="s">
        <v>3510</v>
      </c>
      <c r="J280" t="s">
        <v>3532</v>
      </c>
      <c r="K280" t="s">
        <v>3532</v>
      </c>
      <c r="L280" s="13" t="s">
        <v>3916</v>
      </c>
    </row>
    <row r="281" spans="1:12" x14ac:dyDescent="0.2">
      <c r="A281" s="17" t="s">
        <v>330</v>
      </c>
      <c r="B281" s="17" t="s">
        <v>331</v>
      </c>
      <c r="C281" s="15">
        <v>0</v>
      </c>
      <c r="D281" s="1">
        <v>100</v>
      </c>
      <c r="E281" s="1">
        <v>1179</v>
      </c>
      <c r="F281" t="str">
        <f t="shared" si="12"/>
        <v>000</v>
      </c>
      <c r="G281" t="str">
        <f t="shared" si="13"/>
        <v>30000</v>
      </c>
      <c r="H281" t="str">
        <f t="shared" si="14"/>
        <v>4551</v>
      </c>
      <c r="I281" s="13" t="s">
        <v>3510</v>
      </c>
      <c r="J281" t="s">
        <v>3532</v>
      </c>
      <c r="K281" t="s">
        <v>3532</v>
      </c>
      <c r="L281" s="13" t="s">
        <v>3916</v>
      </c>
    </row>
    <row r="282" spans="1:12" x14ac:dyDescent="0.2">
      <c r="A282" s="17" t="s">
        <v>348</v>
      </c>
      <c r="B282" s="17" t="s">
        <v>349</v>
      </c>
      <c r="C282" s="15">
        <v>700</v>
      </c>
      <c r="D282" s="1">
        <v>500</v>
      </c>
      <c r="E282" s="1">
        <v>0</v>
      </c>
      <c r="F282" t="str">
        <f t="shared" si="12"/>
        <v>000</v>
      </c>
      <c r="G282" t="str">
        <f t="shared" si="13"/>
        <v>31000</v>
      </c>
      <c r="H282" t="str">
        <f t="shared" si="14"/>
        <v>4551</v>
      </c>
      <c r="I282" s="13" t="s">
        <v>3510</v>
      </c>
      <c r="J282" t="s">
        <v>3532</v>
      </c>
      <c r="K282" t="s">
        <v>3532</v>
      </c>
      <c r="L282" s="13" t="s">
        <v>3916</v>
      </c>
    </row>
    <row r="283" spans="1:12" x14ac:dyDescent="0.2">
      <c r="A283" s="17" t="s">
        <v>946</v>
      </c>
      <c r="B283" s="17" t="s">
        <v>947</v>
      </c>
      <c r="C283" s="15">
        <v>0</v>
      </c>
      <c r="D283" s="1">
        <v>0</v>
      </c>
      <c r="E283" s="1">
        <v>95</v>
      </c>
      <c r="F283" t="str">
        <f t="shared" si="12"/>
        <v>000</v>
      </c>
      <c r="G283" t="str">
        <f t="shared" si="13"/>
        <v>52000</v>
      </c>
      <c r="H283" t="str">
        <f t="shared" si="14"/>
        <v>4551</v>
      </c>
      <c r="I283" s="13" t="s">
        <v>3510</v>
      </c>
      <c r="J283" t="s">
        <v>3532</v>
      </c>
      <c r="K283" t="s">
        <v>3532</v>
      </c>
      <c r="L283" s="13" t="s">
        <v>3916</v>
      </c>
    </row>
    <row r="284" spans="1:12" x14ac:dyDescent="0.2">
      <c r="A284" s="17" t="s">
        <v>3052</v>
      </c>
      <c r="B284" s="17" t="s">
        <v>3053</v>
      </c>
      <c r="C284" s="15">
        <v>0</v>
      </c>
      <c r="D284" s="1">
        <v>0</v>
      </c>
      <c r="E284" s="1">
        <v>242</v>
      </c>
      <c r="F284" t="str">
        <f t="shared" si="12"/>
        <v>000</v>
      </c>
      <c r="G284" t="str">
        <f t="shared" si="13"/>
        <v>54000</v>
      </c>
      <c r="H284" t="str">
        <f t="shared" si="14"/>
        <v>4551</v>
      </c>
      <c r="I284" s="13" t="s">
        <v>3510</v>
      </c>
      <c r="J284" t="s">
        <v>3532</v>
      </c>
      <c r="K284" t="s">
        <v>3532</v>
      </c>
      <c r="L284" s="13" t="s">
        <v>3916</v>
      </c>
    </row>
    <row r="285" spans="1:12" x14ac:dyDescent="0.2">
      <c r="A285" s="17" t="s">
        <v>1386</v>
      </c>
      <c r="B285" s="17" t="s">
        <v>1387</v>
      </c>
      <c r="C285" s="15">
        <v>0</v>
      </c>
      <c r="D285" s="1">
        <v>1000</v>
      </c>
      <c r="E285" s="1">
        <v>1283</v>
      </c>
      <c r="F285" t="str">
        <f t="shared" si="12"/>
        <v>000</v>
      </c>
      <c r="G285" t="str">
        <f t="shared" si="13"/>
        <v>90000</v>
      </c>
      <c r="H285" t="str">
        <f t="shared" si="14"/>
        <v>4551</v>
      </c>
      <c r="I285" s="13" t="s">
        <v>3510</v>
      </c>
      <c r="J285" t="s">
        <v>3532</v>
      </c>
      <c r="K285" t="s">
        <v>3532</v>
      </c>
      <c r="L285" s="13" t="s">
        <v>3916</v>
      </c>
    </row>
    <row r="286" spans="1:12" x14ac:dyDescent="0.2">
      <c r="A286" s="17" t="s">
        <v>2864</v>
      </c>
      <c r="B286" s="17" t="s">
        <v>2865</v>
      </c>
      <c r="C286" s="15">
        <v>5000</v>
      </c>
      <c r="D286" s="1">
        <v>5500</v>
      </c>
      <c r="E286" s="1">
        <v>4770</v>
      </c>
      <c r="F286" t="str">
        <f t="shared" si="12"/>
        <v>000</v>
      </c>
      <c r="G286" t="str">
        <f t="shared" si="13"/>
        <v>20000</v>
      </c>
      <c r="H286" t="str">
        <f t="shared" si="14"/>
        <v>4562</v>
      </c>
      <c r="I286" s="13" t="s">
        <v>3510</v>
      </c>
      <c r="J286" t="s">
        <v>3532</v>
      </c>
      <c r="K286" t="s">
        <v>3532</v>
      </c>
      <c r="L286" s="13" t="s">
        <v>3916</v>
      </c>
    </row>
    <row r="287" spans="1:12" x14ac:dyDescent="0.2">
      <c r="A287" s="17" t="s">
        <v>276</v>
      </c>
      <c r="B287" s="17" t="s">
        <v>277</v>
      </c>
      <c r="C287" s="15">
        <v>4000</v>
      </c>
      <c r="D287" s="1">
        <v>2760</v>
      </c>
      <c r="E287" s="1">
        <v>0</v>
      </c>
      <c r="F287" t="str">
        <f t="shared" si="12"/>
        <v>000</v>
      </c>
      <c r="G287" t="str">
        <f t="shared" si="13"/>
        <v>28000</v>
      </c>
      <c r="H287" t="str">
        <f t="shared" si="14"/>
        <v>4562</v>
      </c>
      <c r="I287" s="13" t="s">
        <v>3510</v>
      </c>
      <c r="J287" t="s">
        <v>3532</v>
      </c>
      <c r="K287" t="s">
        <v>3532</v>
      </c>
      <c r="L287" s="13" t="s">
        <v>3916</v>
      </c>
    </row>
    <row r="288" spans="1:12" x14ac:dyDescent="0.2">
      <c r="A288" s="17" t="s">
        <v>350</v>
      </c>
      <c r="B288" s="17" t="s">
        <v>351</v>
      </c>
      <c r="C288" s="15">
        <v>2000</v>
      </c>
      <c r="D288" s="1">
        <v>1883</v>
      </c>
      <c r="E288" s="1">
        <v>957</v>
      </c>
      <c r="F288" t="str">
        <f t="shared" si="12"/>
        <v>000</v>
      </c>
      <c r="G288" t="str">
        <f t="shared" si="13"/>
        <v>31000</v>
      </c>
      <c r="H288" t="str">
        <f t="shared" si="14"/>
        <v>4562</v>
      </c>
      <c r="I288" s="13" t="s">
        <v>3510</v>
      </c>
      <c r="J288" t="s">
        <v>3532</v>
      </c>
      <c r="K288" t="s">
        <v>3532</v>
      </c>
      <c r="L288" s="13" t="s">
        <v>3916</v>
      </c>
    </row>
    <row r="289" spans="1:12" x14ac:dyDescent="0.2">
      <c r="A289" s="17" t="s">
        <v>948</v>
      </c>
      <c r="B289" s="17" t="s">
        <v>949</v>
      </c>
      <c r="C289" s="15">
        <v>1200</v>
      </c>
      <c r="D289" s="1">
        <v>932</v>
      </c>
      <c r="E289" s="1">
        <v>-220</v>
      </c>
      <c r="F289" t="str">
        <f t="shared" si="12"/>
        <v>000</v>
      </c>
      <c r="G289" t="str">
        <f t="shared" si="13"/>
        <v>52000</v>
      </c>
      <c r="H289" t="str">
        <f t="shared" si="14"/>
        <v>4562</v>
      </c>
      <c r="I289" s="13" t="s">
        <v>3510</v>
      </c>
      <c r="J289" t="s">
        <v>3532</v>
      </c>
      <c r="K289" t="s">
        <v>3532</v>
      </c>
      <c r="L289" s="13" t="s">
        <v>3916</v>
      </c>
    </row>
    <row r="290" spans="1:12" x14ac:dyDescent="0.2">
      <c r="A290" s="17" t="s">
        <v>56</v>
      </c>
      <c r="B290" s="17" t="s">
        <v>57</v>
      </c>
      <c r="C290" s="15">
        <v>550000</v>
      </c>
      <c r="D290" s="1">
        <v>250000</v>
      </c>
      <c r="E290" s="1">
        <v>42332</v>
      </c>
      <c r="F290" t="str">
        <f t="shared" si="12"/>
        <v>000</v>
      </c>
      <c r="G290" t="str">
        <f t="shared" si="13"/>
        <v>10000</v>
      </c>
      <c r="H290" t="str">
        <f t="shared" si="14"/>
        <v>4650</v>
      </c>
      <c r="I290" s="13" t="s">
        <v>3510</v>
      </c>
      <c r="J290" t="s">
        <v>3532</v>
      </c>
      <c r="K290" t="s">
        <v>3532</v>
      </c>
      <c r="L290" s="13" t="s">
        <v>3916</v>
      </c>
    </row>
    <row r="291" spans="1:12" x14ac:dyDescent="0.2">
      <c r="A291" s="17" t="s">
        <v>3456</v>
      </c>
      <c r="B291" s="17" t="s">
        <v>3457</v>
      </c>
      <c r="C291" s="15">
        <v>0</v>
      </c>
      <c r="D291" s="1">
        <v>32000</v>
      </c>
      <c r="E291" s="1">
        <v>0</v>
      </c>
      <c r="F291" t="str">
        <f t="shared" si="12"/>
        <v>000</v>
      </c>
      <c r="G291" t="str">
        <f t="shared" si="13"/>
        <v>12000</v>
      </c>
      <c r="H291" t="str">
        <f t="shared" si="14"/>
        <v>4650</v>
      </c>
      <c r="I291" s="13" t="s">
        <v>3510</v>
      </c>
      <c r="J291" t="s">
        <v>3532</v>
      </c>
      <c r="K291" t="s">
        <v>3532</v>
      </c>
      <c r="L291" s="13" t="s">
        <v>3916</v>
      </c>
    </row>
    <row r="292" spans="1:12" x14ac:dyDescent="0.2">
      <c r="A292" s="17" t="s">
        <v>112</v>
      </c>
      <c r="B292" s="17" t="s">
        <v>113</v>
      </c>
      <c r="C292" s="15">
        <v>290000</v>
      </c>
      <c r="D292" s="1">
        <v>160000</v>
      </c>
      <c r="E292" s="1">
        <v>3000</v>
      </c>
      <c r="F292" t="str">
        <f t="shared" si="12"/>
        <v>000</v>
      </c>
      <c r="G292" t="str">
        <f t="shared" si="13"/>
        <v>13000</v>
      </c>
      <c r="H292" t="str">
        <f t="shared" si="14"/>
        <v>4650</v>
      </c>
      <c r="I292" s="13" t="s">
        <v>3510</v>
      </c>
      <c r="J292" t="s">
        <v>3532</v>
      </c>
      <c r="K292" t="s">
        <v>3532</v>
      </c>
      <c r="L292" s="13" t="s">
        <v>3916</v>
      </c>
    </row>
    <row r="293" spans="1:12" x14ac:dyDescent="0.2">
      <c r="A293" s="17" t="s">
        <v>202</v>
      </c>
      <c r="B293" s="17" t="s">
        <v>203</v>
      </c>
      <c r="C293" s="15">
        <v>0</v>
      </c>
      <c r="D293" s="1">
        <v>49000</v>
      </c>
      <c r="E293" s="1">
        <v>35207</v>
      </c>
      <c r="F293" t="str">
        <f t="shared" si="12"/>
        <v>000</v>
      </c>
      <c r="G293" t="str">
        <f t="shared" si="13"/>
        <v>21000</v>
      </c>
      <c r="H293" t="str">
        <f t="shared" si="14"/>
        <v>4650</v>
      </c>
      <c r="I293" s="13" t="s">
        <v>3510</v>
      </c>
      <c r="J293" t="s">
        <v>3532</v>
      </c>
      <c r="K293" t="s">
        <v>3532</v>
      </c>
      <c r="L293" s="13" t="s">
        <v>3916</v>
      </c>
    </row>
    <row r="294" spans="1:12" x14ac:dyDescent="0.2">
      <c r="A294" s="17" t="s">
        <v>3044</v>
      </c>
      <c r="B294" s="17" t="s">
        <v>3045</v>
      </c>
      <c r="C294" s="15">
        <v>0</v>
      </c>
      <c r="D294" s="1">
        <v>20000</v>
      </c>
      <c r="E294" s="1">
        <v>0</v>
      </c>
      <c r="F294" t="str">
        <f t="shared" si="12"/>
        <v>000</v>
      </c>
      <c r="G294" t="str">
        <f t="shared" si="13"/>
        <v>52000</v>
      </c>
      <c r="H294" t="str">
        <f t="shared" si="14"/>
        <v>4650</v>
      </c>
      <c r="I294" s="13" t="s">
        <v>3510</v>
      </c>
      <c r="J294" t="s">
        <v>3532</v>
      </c>
      <c r="K294" t="s">
        <v>3532</v>
      </c>
      <c r="L294" s="13" t="s">
        <v>3916</v>
      </c>
    </row>
    <row r="295" spans="1:12" x14ac:dyDescent="0.2">
      <c r="A295" s="17" t="s">
        <v>58</v>
      </c>
      <c r="B295" s="17" t="s">
        <v>59</v>
      </c>
      <c r="C295" s="15">
        <v>12000</v>
      </c>
      <c r="D295" s="1">
        <v>2985</v>
      </c>
      <c r="E295" s="1">
        <v>6071</v>
      </c>
      <c r="F295" t="str">
        <f t="shared" si="12"/>
        <v>000</v>
      </c>
      <c r="G295" t="str">
        <f t="shared" si="13"/>
        <v>10000</v>
      </c>
      <c r="H295" t="str">
        <f t="shared" si="14"/>
        <v>4700</v>
      </c>
      <c r="I295" s="13" t="s">
        <v>3510</v>
      </c>
      <c r="J295" t="s">
        <v>3532</v>
      </c>
      <c r="K295" t="s">
        <v>3532</v>
      </c>
      <c r="L295" s="13" t="s">
        <v>3916</v>
      </c>
    </row>
    <row r="296" spans="1:12" x14ac:dyDescent="0.2">
      <c r="A296" s="17" t="s">
        <v>2860</v>
      </c>
      <c r="B296" s="17" t="s">
        <v>2861</v>
      </c>
      <c r="C296" s="15">
        <v>0</v>
      </c>
      <c r="D296" s="1">
        <v>0</v>
      </c>
      <c r="E296" s="1">
        <v>117</v>
      </c>
      <c r="F296" t="str">
        <f t="shared" si="12"/>
        <v>000</v>
      </c>
      <c r="G296" t="str">
        <f t="shared" si="13"/>
        <v>12000</v>
      </c>
      <c r="H296" t="str">
        <f t="shared" si="14"/>
        <v>4700</v>
      </c>
      <c r="I296" s="13" t="s">
        <v>3510</v>
      </c>
      <c r="J296" t="s">
        <v>3532</v>
      </c>
      <c r="K296" t="s">
        <v>3532</v>
      </c>
      <c r="L296" s="13" t="s">
        <v>3916</v>
      </c>
    </row>
    <row r="297" spans="1:12" x14ac:dyDescent="0.2">
      <c r="A297" s="17" t="s">
        <v>114</v>
      </c>
      <c r="B297" s="17" t="s">
        <v>115</v>
      </c>
      <c r="C297" s="15">
        <v>-105000</v>
      </c>
      <c r="D297" s="1">
        <v>-105000</v>
      </c>
      <c r="E297" s="1">
        <v>-105234</v>
      </c>
      <c r="F297" t="str">
        <f t="shared" si="12"/>
        <v>000</v>
      </c>
      <c r="G297" t="str">
        <f t="shared" si="13"/>
        <v>13000</v>
      </c>
      <c r="H297" t="str">
        <f t="shared" si="14"/>
        <v>4700</v>
      </c>
      <c r="I297" s="13" t="s">
        <v>3510</v>
      </c>
      <c r="J297" t="s">
        <v>3532</v>
      </c>
      <c r="K297" t="s">
        <v>3532</v>
      </c>
      <c r="L297" s="13" t="s">
        <v>3916</v>
      </c>
    </row>
    <row r="298" spans="1:12" x14ac:dyDescent="0.2">
      <c r="A298" s="17" t="s">
        <v>2866</v>
      </c>
      <c r="B298" s="17" t="s">
        <v>2867</v>
      </c>
      <c r="C298" s="15">
        <v>300</v>
      </c>
      <c r="D298" s="1">
        <v>250</v>
      </c>
      <c r="E298" s="1">
        <v>0</v>
      </c>
      <c r="F298" t="str">
        <f t="shared" si="12"/>
        <v>000</v>
      </c>
      <c r="G298" t="str">
        <f t="shared" si="13"/>
        <v>20000</v>
      </c>
      <c r="H298" t="str">
        <f t="shared" si="14"/>
        <v>4700</v>
      </c>
      <c r="I298" s="13" t="s">
        <v>3510</v>
      </c>
      <c r="J298" t="s">
        <v>3532</v>
      </c>
      <c r="K298" t="s">
        <v>3532</v>
      </c>
      <c r="L298" s="13" t="s">
        <v>3916</v>
      </c>
    </row>
    <row r="299" spans="1:12" x14ac:dyDescent="0.2">
      <c r="A299" s="17" t="s">
        <v>204</v>
      </c>
      <c r="B299" s="17" t="s">
        <v>205</v>
      </c>
      <c r="C299" s="15">
        <v>0</v>
      </c>
      <c r="D299" s="1">
        <v>279</v>
      </c>
      <c r="E299" s="1">
        <v>0</v>
      </c>
      <c r="F299" t="str">
        <f t="shared" si="12"/>
        <v>000</v>
      </c>
      <c r="G299" t="str">
        <f t="shared" si="13"/>
        <v>21000</v>
      </c>
      <c r="H299" t="str">
        <f t="shared" si="14"/>
        <v>4700</v>
      </c>
      <c r="I299" s="13" t="s">
        <v>3510</v>
      </c>
      <c r="J299" t="s">
        <v>3532</v>
      </c>
      <c r="K299" t="s">
        <v>3532</v>
      </c>
      <c r="L299" s="13" t="s">
        <v>3916</v>
      </c>
    </row>
    <row r="300" spans="1:12" x14ac:dyDescent="0.2">
      <c r="A300" s="17" t="s">
        <v>278</v>
      </c>
      <c r="B300" s="17" t="s">
        <v>279</v>
      </c>
      <c r="C300" s="15">
        <v>2000</v>
      </c>
      <c r="D300" s="1">
        <v>1550</v>
      </c>
      <c r="E300" s="1">
        <v>3284</v>
      </c>
      <c r="F300" t="str">
        <f t="shared" si="12"/>
        <v>000</v>
      </c>
      <c r="G300" t="str">
        <f t="shared" si="13"/>
        <v>28000</v>
      </c>
      <c r="H300" t="str">
        <f t="shared" si="14"/>
        <v>4700</v>
      </c>
      <c r="I300" s="13" t="s">
        <v>3510</v>
      </c>
      <c r="J300" t="s">
        <v>3532</v>
      </c>
      <c r="K300" t="s">
        <v>3532</v>
      </c>
      <c r="L300" s="13" t="s">
        <v>3916</v>
      </c>
    </row>
    <row r="301" spans="1:12" x14ac:dyDescent="0.2">
      <c r="A301" s="17" t="s">
        <v>332</v>
      </c>
      <c r="B301" s="17" t="s">
        <v>333</v>
      </c>
      <c r="C301" s="15">
        <v>0</v>
      </c>
      <c r="D301" s="1">
        <v>470</v>
      </c>
      <c r="E301" s="1">
        <v>993</v>
      </c>
      <c r="F301" t="str">
        <f t="shared" si="12"/>
        <v>000</v>
      </c>
      <c r="G301" t="str">
        <f t="shared" si="13"/>
        <v>30000</v>
      </c>
      <c r="H301" t="str">
        <f t="shared" si="14"/>
        <v>4700</v>
      </c>
      <c r="I301" s="13" t="s">
        <v>3510</v>
      </c>
      <c r="J301" t="s">
        <v>3532</v>
      </c>
      <c r="K301" t="s">
        <v>3532</v>
      </c>
      <c r="L301" s="13" t="s">
        <v>3916</v>
      </c>
    </row>
    <row r="302" spans="1:12" x14ac:dyDescent="0.2">
      <c r="A302" s="17" t="s">
        <v>950</v>
      </c>
      <c r="B302" s="17" t="s">
        <v>951</v>
      </c>
      <c r="C302" s="15">
        <v>1000</v>
      </c>
      <c r="D302" s="1">
        <v>1718</v>
      </c>
      <c r="E302" s="1">
        <v>54</v>
      </c>
      <c r="F302" t="str">
        <f t="shared" si="12"/>
        <v>000</v>
      </c>
      <c r="G302" t="str">
        <f t="shared" si="13"/>
        <v>52000</v>
      </c>
      <c r="H302" t="str">
        <f t="shared" si="14"/>
        <v>4700</v>
      </c>
      <c r="I302" s="13" t="s">
        <v>3510</v>
      </c>
      <c r="J302" t="s">
        <v>3532</v>
      </c>
      <c r="K302" t="s">
        <v>3532</v>
      </c>
      <c r="L302" s="13" t="s">
        <v>3916</v>
      </c>
    </row>
    <row r="303" spans="1:12" x14ac:dyDescent="0.2">
      <c r="A303" s="17" t="s">
        <v>3054</v>
      </c>
      <c r="B303" s="17" t="s">
        <v>3055</v>
      </c>
      <c r="C303" s="15">
        <v>0</v>
      </c>
      <c r="D303" s="1">
        <v>0</v>
      </c>
      <c r="E303" s="1">
        <v>114</v>
      </c>
      <c r="F303" t="str">
        <f t="shared" si="12"/>
        <v>000</v>
      </c>
      <c r="G303" t="str">
        <f t="shared" si="13"/>
        <v>54000</v>
      </c>
      <c r="H303" t="str">
        <f t="shared" si="14"/>
        <v>4700</v>
      </c>
      <c r="I303" s="13" t="s">
        <v>3510</v>
      </c>
      <c r="J303" t="s">
        <v>3532</v>
      </c>
      <c r="K303" t="s">
        <v>3532</v>
      </c>
      <c r="L303" s="13" t="s">
        <v>3916</v>
      </c>
    </row>
    <row r="304" spans="1:12" x14ac:dyDescent="0.2">
      <c r="A304" s="17" t="s">
        <v>1146</v>
      </c>
      <c r="B304" s="17" t="s">
        <v>1147</v>
      </c>
      <c r="C304" s="15">
        <v>0</v>
      </c>
      <c r="D304" s="1">
        <v>981</v>
      </c>
      <c r="E304" s="1">
        <v>18</v>
      </c>
      <c r="F304" t="str">
        <f t="shared" si="12"/>
        <v>000</v>
      </c>
      <c r="G304" t="str">
        <f t="shared" si="13"/>
        <v>67000</v>
      </c>
      <c r="H304" t="str">
        <f t="shared" si="14"/>
        <v>4700</v>
      </c>
      <c r="I304" s="13" t="s">
        <v>3510</v>
      </c>
      <c r="J304" t="s">
        <v>3532</v>
      </c>
      <c r="K304" t="s">
        <v>3532</v>
      </c>
      <c r="L304" s="13" t="s">
        <v>3916</v>
      </c>
    </row>
    <row r="305" spans="1:12" x14ac:dyDescent="0.2">
      <c r="A305" s="17" t="s">
        <v>3720</v>
      </c>
      <c r="B305" s="17" t="s">
        <v>3721</v>
      </c>
      <c r="C305" s="15">
        <v>600</v>
      </c>
      <c r="D305" s="1">
        <v>0</v>
      </c>
      <c r="E305" s="1">
        <v>0</v>
      </c>
      <c r="F305" t="str">
        <f t="shared" si="12"/>
        <v>000</v>
      </c>
      <c r="G305" t="str">
        <f t="shared" si="13"/>
        <v>82000</v>
      </c>
      <c r="H305" t="str">
        <f t="shared" si="14"/>
        <v>4700</v>
      </c>
      <c r="I305" s="13" t="s">
        <v>3510</v>
      </c>
      <c r="J305" t="s">
        <v>3532</v>
      </c>
      <c r="K305" t="s">
        <v>3532</v>
      </c>
      <c r="L305" s="13" t="s">
        <v>3916</v>
      </c>
    </row>
    <row r="306" spans="1:12" x14ac:dyDescent="0.2">
      <c r="A306" s="17" t="s">
        <v>3220</v>
      </c>
      <c r="B306" s="17" t="s">
        <v>3221</v>
      </c>
      <c r="C306" s="15">
        <v>0</v>
      </c>
      <c r="D306" s="1">
        <v>0</v>
      </c>
      <c r="E306" s="1">
        <v>54</v>
      </c>
      <c r="F306" t="str">
        <f t="shared" si="12"/>
        <v>000</v>
      </c>
      <c r="G306" t="str">
        <f t="shared" si="13"/>
        <v>90000</v>
      </c>
      <c r="H306" t="str">
        <f t="shared" si="14"/>
        <v>4700</v>
      </c>
      <c r="I306" s="13" t="s">
        <v>3510</v>
      </c>
      <c r="J306" t="s">
        <v>3532</v>
      </c>
      <c r="K306" t="s">
        <v>3532</v>
      </c>
      <c r="L306" s="13" t="s">
        <v>3916</v>
      </c>
    </row>
    <row r="307" spans="1:12" x14ac:dyDescent="0.2">
      <c r="A307" s="17" t="s">
        <v>206</v>
      </c>
      <c r="B307" s="17" t="s">
        <v>207</v>
      </c>
      <c r="C307" s="15">
        <v>15000</v>
      </c>
      <c r="D307" s="1">
        <v>15000</v>
      </c>
      <c r="E307" s="1">
        <v>12542</v>
      </c>
      <c r="F307" t="str">
        <f t="shared" si="12"/>
        <v>000</v>
      </c>
      <c r="G307" t="str">
        <f t="shared" si="13"/>
        <v>21000</v>
      </c>
      <c r="H307" t="str">
        <f t="shared" si="14"/>
        <v>5000</v>
      </c>
      <c r="I307" s="13" t="s">
        <v>3510</v>
      </c>
      <c r="J307" t="s">
        <v>3532</v>
      </c>
      <c r="K307" t="s">
        <v>3532</v>
      </c>
      <c r="L307" s="13" t="s">
        <v>3916</v>
      </c>
    </row>
    <row r="308" spans="1:12" x14ac:dyDescent="0.2">
      <c r="A308" s="17" t="s">
        <v>3232</v>
      </c>
      <c r="B308" s="17" t="s">
        <v>3233</v>
      </c>
      <c r="C308" s="15">
        <v>0</v>
      </c>
      <c r="D308" s="1">
        <v>0</v>
      </c>
      <c r="E308" s="1">
        <v>23</v>
      </c>
      <c r="F308" t="str">
        <f t="shared" si="12"/>
        <v>000</v>
      </c>
      <c r="G308" t="str">
        <f t="shared" si="13"/>
        <v>91000</v>
      </c>
      <c r="H308" t="str">
        <f t="shared" si="14"/>
        <v>5000</v>
      </c>
      <c r="I308" s="13" t="s">
        <v>3510</v>
      </c>
      <c r="J308" t="s">
        <v>3532</v>
      </c>
      <c r="K308" t="s">
        <v>3532</v>
      </c>
      <c r="L308" s="13" t="s">
        <v>3916</v>
      </c>
    </row>
    <row r="309" spans="1:12" x14ac:dyDescent="0.2">
      <c r="A309" s="17" t="s">
        <v>1388</v>
      </c>
      <c r="B309" s="17" t="s">
        <v>1389</v>
      </c>
      <c r="C309" s="15">
        <v>0</v>
      </c>
      <c r="D309" s="1">
        <v>800</v>
      </c>
      <c r="E309" s="1">
        <v>411</v>
      </c>
      <c r="F309" t="str">
        <f t="shared" si="12"/>
        <v>000</v>
      </c>
      <c r="G309" t="str">
        <f t="shared" si="13"/>
        <v>90000</v>
      </c>
      <c r="H309" t="str">
        <f t="shared" si="14"/>
        <v>5001</v>
      </c>
      <c r="I309" s="13" t="s">
        <v>3510</v>
      </c>
      <c r="J309" t="s">
        <v>3532</v>
      </c>
      <c r="K309" t="s">
        <v>3532</v>
      </c>
      <c r="L309" s="13" t="s">
        <v>3916</v>
      </c>
    </row>
    <row r="310" spans="1:12" x14ac:dyDescent="0.2">
      <c r="A310" s="17" t="s">
        <v>1420</v>
      </c>
      <c r="B310" s="17" t="s">
        <v>1421</v>
      </c>
      <c r="C310" s="15">
        <v>0</v>
      </c>
      <c r="D310" s="1">
        <v>-262</v>
      </c>
      <c r="E310" s="1">
        <v>1108</v>
      </c>
      <c r="F310" t="str">
        <f t="shared" si="12"/>
        <v>000</v>
      </c>
      <c r="G310" t="str">
        <f t="shared" si="13"/>
        <v>91000</v>
      </c>
      <c r="H310" t="str">
        <f t="shared" si="14"/>
        <v>5002</v>
      </c>
      <c r="I310" s="13" t="s">
        <v>3510</v>
      </c>
      <c r="J310" t="s">
        <v>3532</v>
      </c>
      <c r="K310" t="s">
        <v>3532</v>
      </c>
      <c r="L310" s="13" t="s">
        <v>3916</v>
      </c>
    </row>
    <row r="311" spans="1:12" x14ac:dyDescent="0.2">
      <c r="A311" s="17" t="s">
        <v>1422</v>
      </c>
      <c r="B311" s="17" t="s">
        <v>1423</v>
      </c>
      <c r="C311" s="15">
        <v>10000</v>
      </c>
      <c r="D311" s="1">
        <v>8117</v>
      </c>
      <c r="E311" s="1">
        <v>10715</v>
      </c>
      <c r="F311" t="str">
        <f t="shared" si="12"/>
        <v>000</v>
      </c>
      <c r="G311" t="str">
        <f t="shared" si="13"/>
        <v>91000</v>
      </c>
      <c r="H311" t="str">
        <f t="shared" si="14"/>
        <v>5003</v>
      </c>
      <c r="I311" s="13" t="s">
        <v>3510</v>
      </c>
      <c r="J311" t="s">
        <v>3532</v>
      </c>
      <c r="K311" t="s">
        <v>3532</v>
      </c>
      <c r="L311" s="13" t="s">
        <v>3916</v>
      </c>
    </row>
    <row r="312" spans="1:12" x14ac:dyDescent="0.2">
      <c r="A312" s="17" t="s">
        <v>1390</v>
      </c>
      <c r="B312" s="17" t="s">
        <v>1391</v>
      </c>
      <c r="C312" s="15">
        <v>20000</v>
      </c>
      <c r="D312" s="1">
        <v>19103</v>
      </c>
      <c r="E312" s="1">
        <v>14365</v>
      </c>
      <c r="F312" t="str">
        <f t="shared" si="12"/>
        <v>000</v>
      </c>
      <c r="G312" t="str">
        <f t="shared" si="13"/>
        <v>90000</v>
      </c>
      <c r="H312" t="str">
        <f t="shared" si="14"/>
        <v>5004</v>
      </c>
      <c r="I312" s="13" t="s">
        <v>3510</v>
      </c>
      <c r="J312" t="s">
        <v>3532</v>
      </c>
      <c r="K312" t="s">
        <v>3532</v>
      </c>
      <c r="L312" s="13" t="s">
        <v>3916</v>
      </c>
    </row>
    <row r="313" spans="1:12" x14ac:dyDescent="0.2">
      <c r="A313" s="17" t="s">
        <v>1392</v>
      </c>
      <c r="B313" s="17" t="s">
        <v>1393</v>
      </c>
      <c r="C313" s="15">
        <v>175000</v>
      </c>
      <c r="D313" s="1">
        <v>176957</v>
      </c>
      <c r="E313" s="1">
        <v>134988</v>
      </c>
      <c r="F313" t="str">
        <f t="shared" si="12"/>
        <v>000</v>
      </c>
      <c r="G313" t="str">
        <f t="shared" si="13"/>
        <v>90000</v>
      </c>
      <c r="H313" t="str">
        <f t="shared" si="14"/>
        <v>5005</v>
      </c>
      <c r="I313" s="13" t="s">
        <v>3510</v>
      </c>
      <c r="J313" t="s">
        <v>3532</v>
      </c>
      <c r="K313" t="s">
        <v>3532</v>
      </c>
      <c r="L313" s="13" t="s">
        <v>3916</v>
      </c>
    </row>
    <row r="314" spans="1:12" x14ac:dyDescent="0.2">
      <c r="A314" s="17" t="s">
        <v>3234</v>
      </c>
      <c r="B314" s="17" t="s">
        <v>3235</v>
      </c>
      <c r="C314" s="15">
        <v>0</v>
      </c>
      <c r="D314" s="1">
        <v>0</v>
      </c>
      <c r="E314" s="1">
        <v>138</v>
      </c>
      <c r="F314" t="str">
        <f t="shared" si="12"/>
        <v>000</v>
      </c>
      <c r="G314" t="str">
        <f t="shared" si="13"/>
        <v>91000</v>
      </c>
      <c r="H314" t="str">
        <f t="shared" si="14"/>
        <v>5051</v>
      </c>
      <c r="I314" s="13" t="s">
        <v>3510</v>
      </c>
      <c r="J314" t="s">
        <v>3532</v>
      </c>
      <c r="K314" t="s">
        <v>3532</v>
      </c>
      <c r="L314" s="13" t="s">
        <v>3916</v>
      </c>
    </row>
    <row r="315" spans="1:12" x14ac:dyDescent="0.2">
      <c r="A315" s="17" t="s">
        <v>676</v>
      </c>
      <c r="B315" s="17" t="s">
        <v>677</v>
      </c>
      <c r="C315" s="15">
        <v>492267</v>
      </c>
      <c r="D315" s="1">
        <v>510528</v>
      </c>
      <c r="E315" s="1">
        <v>633276</v>
      </c>
      <c r="F315" t="str">
        <f t="shared" si="12"/>
        <v>000</v>
      </c>
      <c r="G315" t="str">
        <f t="shared" si="13"/>
        <v>46000</v>
      </c>
      <c r="H315" t="str">
        <f t="shared" si="14"/>
        <v>2000</v>
      </c>
      <c r="I315" s="13" t="s">
        <v>3510</v>
      </c>
      <c r="J315" t="s">
        <v>3531</v>
      </c>
      <c r="K315" t="s">
        <v>3516</v>
      </c>
      <c r="L315" s="13" t="s">
        <v>3519</v>
      </c>
    </row>
    <row r="316" spans="1:12" x14ac:dyDescent="0.2">
      <c r="A316" s="17" t="s">
        <v>788</v>
      </c>
      <c r="B316" s="17" t="s">
        <v>789</v>
      </c>
      <c r="C316" s="15">
        <v>34233</v>
      </c>
      <c r="D316" s="1">
        <v>32829</v>
      </c>
      <c r="E316" s="1">
        <v>77174</v>
      </c>
      <c r="F316" t="str">
        <f t="shared" si="12"/>
        <v>000</v>
      </c>
      <c r="G316" t="str">
        <f t="shared" si="13"/>
        <v>49000</v>
      </c>
      <c r="H316" t="str">
        <f t="shared" si="14"/>
        <v>2000</v>
      </c>
      <c r="I316" s="13" t="s">
        <v>3510</v>
      </c>
      <c r="J316" t="s">
        <v>3531</v>
      </c>
      <c r="K316" t="s">
        <v>3516</v>
      </c>
      <c r="L316" s="13" t="s">
        <v>3519</v>
      </c>
    </row>
    <row r="317" spans="1:12" x14ac:dyDescent="0.2">
      <c r="A317" s="17" t="s">
        <v>678</v>
      </c>
      <c r="B317" s="17" t="s">
        <v>679</v>
      </c>
      <c r="C317" s="15">
        <v>52674</v>
      </c>
      <c r="D317" s="1">
        <v>52587</v>
      </c>
      <c r="E317" s="1">
        <v>65286</v>
      </c>
      <c r="F317" t="str">
        <f t="shared" si="12"/>
        <v>000</v>
      </c>
      <c r="G317" t="str">
        <f t="shared" si="13"/>
        <v>46000</v>
      </c>
      <c r="H317" t="str">
        <f t="shared" si="14"/>
        <v>2003</v>
      </c>
      <c r="I317" s="13" t="s">
        <v>3510</v>
      </c>
      <c r="J317" t="s">
        <v>3531</v>
      </c>
      <c r="K317" t="s">
        <v>3516</v>
      </c>
      <c r="L317" s="11" t="s">
        <v>3916</v>
      </c>
    </row>
    <row r="318" spans="1:12" x14ac:dyDescent="0.2">
      <c r="A318" s="17" t="s">
        <v>790</v>
      </c>
      <c r="B318" s="17" t="s">
        <v>791</v>
      </c>
      <c r="C318" s="15">
        <v>3598</v>
      </c>
      <c r="D318" s="1">
        <v>3371</v>
      </c>
      <c r="E318" s="1">
        <v>9649</v>
      </c>
      <c r="F318" t="str">
        <f t="shared" si="12"/>
        <v>000</v>
      </c>
      <c r="G318" t="str">
        <f t="shared" si="13"/>
        <v>49000</v>
      </c>
      <c r="H318" t="str">
        <f t="shared" si="14"/>
        <v>2003</v>
      </c>
      <c r="I318" s="13" t="s">
        <v>3510</v>
      </c>
      <c r="J318" t="s">
        <v>3531</v>
      </c>
      <c r="K318" t="s">
        <v>3516</v>
      </c>
      <c r="L318" s="11" t="s">
        <v>3916</v>
      </c>
    </row>
    <row r="319" spans="1:12" x14ac:dyDescent="0.2">
      <c r="A319" s="17" t="s">
        <v>682</v>
      </c>
      <c r="B319" s="17" t="s">
        <v>683</v>
      </c>
      <c r="C319" s="15">
        <v>689200</v>
      </c>
      <c r="D319" s="1">
        <v>267126</v>
      </c>
      <c r="E319" s="1">
        <v>115980</v>
      </c>
      <c r="F319" t="str">
        <f t="shared" si="12"/>
        <v>000</v>
      </c>
      <c r="G319" t="str">
        <f t="shared" si="13"/>
        <v>46000</v>
      </c>
      <c r="H319" t="str">
        <f t="shared" si="14"/>
        <v>2020</v>
      </c>
      <c r="I319" s="13" t="s">
        <v>3510</v>
      </c>
      <c r="J319" t="s">
        <v>3531</v>
      </c>
      <c r="K319" t="s">
        <v>3516</v>
      </c>
      <c r="L319" s="13" t="s">
        <v>3519</v>
      </c>
    </row>
    <row r="320" spans="1:12" x14ac:dyDescent="0.2">
      <c r="A320" s="17" t="s">
        <v>766</v>
      </c>
      <c r="B320" s="17" t="s">
        <v>767</v>
      </c>
      <c r="C320" s="15">
        <v>67100</v>
      </c>
      <c r="D320" s="1">
        <v>33549</v>
      </c>
      <c r="E320" s="1">
        <v>14841</v>
      </c>
      <c r="F320" t="str">
        <f t="shared" si="12"/>
        <v>000</v>
      </c>
      <c r="G320" t="str">
        <f t="shared" si="13"/>
        <v>48000</v>
      </c>
      <c r="H320" t="str">
        <f t="shared" si="14"/>
        <v>2020</v>
      </c>
      <c r="I320" s="13" t="s">
        <v>3510</v>
      </c>
      <c r="J320" t="s">
        <v>3531</v>
      </c>
      <c r="K320" t="s">
        <v>3516</v>
      </c>
      <c r="L320" s="13" t="s">
        <v>3519</v>
      </c>
    </row>
    <row r="321" spans="1:12" x14ac:dyDescent="0.2">
      <c r="A321" s="17" t="s">
        <v>2990</v>
      </c>
      <c r="B321" s="17" t="s">
        <v>2991</v>
      </c>
      <c r="C321" s="15">
        <v>12348</v>
      </c>
      <c r="D321" s="1">
        <v>2700</v>
      </c>
      <c r="E321" s="1">
        <v>2341</v>
      </c>
      <c r="F321" t="str">
        <f t="shared" si="12"/>
        <v>000</v>
      </c>
      <c r="G321" t="str">
        <f t="shared" si="13"/>
        <v>49000</v>
      </c>
      <c r="H321" t="str">
        <f t="shared" si="14"/>
        <v>2020</v>
      </c>
      <c r="I321" s="13" t="s">
        <v>3510</v>
      </c>
      <c r="J321" t="s">
        <v>3531</v>
      </c>
      <c r="K321" t="s">
        <v>3516</v>
      </c>
      <c r="L321" s="13" t="s">
        <v>3519</v>
      </c>
    </row>
    <row r="322" spans="1:12" x14ac:dyDescent="0.2">
      <c r="A322" s="17" t="s">
        <v>684</v>
      </c>
      <c r="B322" s="17" t="s">
        <v>685</v>
      </c>
      <c r="C322" s="15">
        <v>0</v>
      </c>
      <c r="D322" s="1">
        <v>13631</v>
      </c>
      <c r="E322" s="1">
        <v>3781</v>
      </c>
      <c r="F322" t="str">
        <f t="shared" ref="F322:F385" si="15">LEFT(A322,3)</f>
        <v>000</v>
      </c>
      <c r="G322" t="str">
        <f t="shared" ref="G322:G385" si="16">MIDB(A322,5,5)</f>
        <v>46000</v>
      </c>
      <c r="H322" t="str">
        <f t="shared" ref="H322:H385" si="17">RIGHT(A322,4)</f>
        <v>2023</v>
      </c>
      <c r="I322" s="13" t="s">
        <v>3510</v>
      </c>
      <c r="J322" t="s">
        <v>3531</v>
      </c>
      <c r="K322" t="s">
        <v>3516</v>
      </c>
      <c r="L322" s="11" t="s">
        <v>3916</v>
      </c>
    </row>
    <row r="323" spans="1:12" x14ac:dyDescent="0.2">
      <c r="A323" s="17" t="s">
        <v>768</v>
      </c>
      <c r="B323" s="17" t="s">
        <v>769</v>
      </c>
      <c r="C323" s="15">
        <v>5368</v>
      </c>
      <c r="D323" s="1">
        <v>2360</v>
      </c>
      <c r="E323" s="1">
        <v>453</v>
      </c>
      <c r="F323" t="str">
        <f t="shared" si="15"/>
        <v>000</v>
      </c>
      <c r="G323" t="str">
        <f t="shared" si="16"/>
        <v>48000</v>
      </c>
      <c r="H323" t="str">
        <f t="shared" si="17"/>
        <v>2023</v>
      </c>
      <c r="I323" s="13" t="s">
        <v>3510</v>
      </c>
      <c r="J323" t="s">
        <v>3531</v>
      </c>
      <c r="K323" t="s">
        <v>3516</v>
      </c>
      <c r="L323" s="11" t="s">
        <v>3916</v>
      </c>
    </row>
    <row r="324" spans="1:12" x14ac:dyDescent="0.2">
      <c r="A324" s="17" t="s">
        <v>2992</v>
      </c>
      <c r="B324" s="17" t="s">
        <v>2993</v>
      </c>
      <c r="C324" s="15">
        <v>761</v>
      </c>
      <c r="D324" s="1">
        <v>182</v>
      </c>
      <c r="E324" s="1">
        <v>128</v>
      </c>
      <c r="F324" t="str">
        <f t="shared" si="15"/>
        <v>000</v>
      </c>
      <c r="G324" t="str">
        <f t="shared" si="16"/>
        <v>49000</v>
      </c>
      <c r="H324" t="str">
        <f t="shared" si="17"/>
        <v>2023</v>
      </c>
      <c r="I324" s="13" t="s">
        <v>3510</v>
      </c>
      <c r="J324" t="s">
        <v>3531</v>
      </c>
      <c r="K324" t="s">
        <v>3516</v>
      </c>
      <c r="L324" s="11" t="s">
        <v>3916</v>
      </c>
    </row>
    <row r="325" spans="1:12" x14ac:dyDescent="0.2">
      <c r="A325" s="17" t="s">
        <v>662</v>
      </c>
      <c r="B325" s="17" t="s">
        <v>663</v>
      </c>
      <c r="C325" s="15">
        <v>275400</v>
      </c>
      <c r="D325" s="1">
        <v>95905</v>
      </c>
      <c r="E325" s="1">
        <v>36913</v>
      </c>
      <c r="F325" t="str">
        <f t="shared" si="15"/>
        <v>000</v>
      </c>
      <c r="G325" t="str">
        <f t="shared" si="16"/>
        <v>46000</v>
      </c>
      <c r="H325" t="str">
        <f t="shared" si="17"/>
        <v>1100</v>
      </c>
      <c r="I325" s="13" t="s">
        <v>3510</v>
      </c>
      <c r="J325" t="s">
        <v>3531</v>
      </c>
      <c r="K325" t="s">
        <v>3516</v>
      </c>
      <c r="L325" s="13" t="s">
        <v>3916</v>
      </c>
    </row>
    <row r="326" spans="1:12" x14ac:dyDescent="0.2">
      <c r="A326" s="17" t="s">
        <v>664</v>
      </c>
      <c r="B326" s="17" t="s">
        <v>665</v>
      </c>
      <c r="C326" s="15">
        <v>0</v>
      </c>
      <c r="D326" s="1">
        <v>4446</v>
      </c>
      <c r="E326" s="1">
        <v>12030</v>
      </c>
      <c r="F326" t="str">
        <f t="shared" si="15"/>
        <v>000</v>
      </c>
      <c r="G326" t="str">
        <f t="shared" si="16"/>
        <v>46000</v>
      </c>
      <c r="H326" t="str">
        <f t="shared" si="17"/>
        <v>1102</v>
      </c>
      <c r="I326" s="13" t="s">
        <v>3510</v>
      </c>
      <c r="J326" t="s">
        <v>3531</v>
      </c>
      <c r="K326" t="s">
        <v>3516</v>
      </c>
      <c r="L326" s="13" t="s">
        <v>3916</v>
      </c>
    </row>
    <row r="327" spans="1:12" x14ac:dyDescent="0.2">
      <c r="A327" s="17" t="s">
        <v>666</v>
      </c>
      <c r="B327" s="17" t="s">
        <v>667</v>
      </c>
      <c r="C327" s="15">
        <v>105300</v>
      </c>
      <c r="D327" s="1">
        <v>37093</v>
      </c>
      <c r="E327" s="1">
        <v>69316</v>
      </c>
      <c r="F327" t="str">
        <f t="shared" si="15"/>
        <v>000</v>
      </c>
      <c r="G327" t="str">
        <f t="shared" si="16"/>
        <v>46000</v>
      </c>
      <c r="H327" t="str">
        <f t="shared" si="17"/>
        <v>1110</v>
      </c>
      <c r="I327" s="13" t="s">
        <v>3510</v>
      </c>
      <c r="J327" t="s">
        <v>3531</v>
      </c>
      <c r="K327" t="s">
        <v>3516</v>
      </c>
      <c r="L327" s="13" t="s">
        <v>3916</v>
      </c>
    </row>
    <row r="328" spans="1:12" x14ac:dyDescent="0.2">
      <c r="A328" s="17" t="s">
        <v>786</v>
      </c>
      <c r="B328" s="17" t="s">
        <v>787</v>
      </c>
      <c r="C328" s="15">
        <v>5212</v>
      </c>
      <c r="D328" s="1">
        <v>2486</v>
      </c>
      <c r="E328" s="1">
        <v>60</v>
      </c>
      <c r="F328" t="str">
        <f t="shared" si="15"/>
        <v>000</v>
      </c>
      <c r="G328" t="str">
        <f t="shared" si="16"/>
        <v>49000</v>
      </c>
      <c r="H328" t="str">
        <f t="shared" si="17"/>
        <v>1110</v>
      </c>
      <c r="I328" s="13" t="s">
        <v>3510</v>
      </c>
      <c r="J328" t="s">
        <v>3531</v>
      </c>
      <c r="K328" t="s">
        <v>3516</v>
      </c>
      <c r="L328" s="13" t="s">
        <v>3916</v>
      </c>
    </row>
    <row r="329" spans="1:12" x14ac:dyDescent="0.2">
      <c r="A329" s="17" t="s">
        <v>668</v>
      </c>
      <c r="B329" s="17" t="s">
        <v>669</v>
      </c>
      <c r="C329" s="15">
        <v>0</v>
      </c>
      <c r="D329" s="1">
        <v>567</v>
      </c>
      <c r="E329" s="1">
        <v>18531</v>
      </c>
      <c r="F329" t="str">
        <f t="shared" si="15"/>
        <v>000</v>
      </c>
      <c r="G329" t="str">
        <f t="shared" si="16"/>
        <v>46000</v>
      </c>
      <c r="H329" t="str">
        <f t="shared" si="17"/>
        <v>1112</v>
      </c>
      <c r="I329" s="13" t="s">
        <v>3510</v>
      </c>
      <c r="J329" t="s">
        <v>3531</v>
      </c>
      <c r="K329" t="s">
        <v>3516</v>
      </c>
      <c r="L329" s="13" t="s">
        <v>3916</v>
      </c>
    </row>
    <row r="330" spans="1:12" x14ac:dyDescent="0.2">
      <c r="A330" s="17" t="s">
        <v>670</v>
      </c>
      <c r="B330" s="17" t="s">
        <v>671</v>
      </c>
      <c r="C330" s="15">
        <v>168920</v>
      </c>
      <c r="D330" s="1">
        <v>57400</v>
      </c>
      <c r="E330" s="1">
        <v>21029</v>
      </c>
      <c r="F330" t="str">
        <f t="shared" si="15"/>
        <v>000</v>
      </c>
      <c r="G330" t="str">
        <f t="shared" si="16"/>
        <v>46000</v>
      </c>
      <c r="H330" t="str">
        <f t="shared" si="17"/>
        <v>1130</v>
      </c>
      <c r="I330" s="13" t="s">
        <v>3510</v>
      </c>
      <c r="J330" t="s">
        <v>3531</v>
      </c>
      <c r="K330" t="s">
        <v>3516</v>
      </c>
      <c r="L330" s="13" t="s">
        <v>3916</v>
      </c>
    </row>
    <row r="331" spans="1:12" x14ac:dyDescent="0.2">
      <c r="A331" s="17" t="s">
        <v>2962</v>
      </c>
      <c r="B331" s="17" t="s">
        <v>2963</v>
      </c>
      <c r="C331" s="15">
        <v>21000</v>
      </c>
      <c r="D331" s="1">
        <v>5000</v>
      </c>
      <c r="E331" s="1">
        <v>3000</v>
      </c>
      <c r="F331" t="str">
        <f t="shared" si="15"/>
        <v>000</v>
      </c>
      <c r="G331" t="str">
        <f t="shared" si="16"/>
        <v>46000</v>
      </c>
      <c r="H331" t="str">
        <f t="shared" si="17"/>
        <v>1151</v>
      </c>
      <c r="I331" s="13" t="s">
        <v>3510</v>
      </c>
      <c r="J331" t="s">
        <v>3531</v>
      </c>
      <c r="K331" t="s">
        <v>3516</v>
      </c>
      <c r="L331" s="13" t="s">
        <v>3916</v>
      </c>
    </row>
    <row r="332" spans="1:12" x14ac:dyDescent="0.2">
      <c r="A332" s="17" t="s">
        <v>2964</v>
      </c>
      <c r="B332" s="17" t="s">
        <v>2965</v>
      </c>
      <c r="C332" s="15">
        <v>7000</v>
      </c>
      <c r="D332" s="1">
        <v>7000</v>
      </c>
      <c r="E332" s="1">
        <v>9038</v>
      </c>
      <c r="F332" t="str">
        <f t="shared" si="15"/>
        <v>000</v>
      </c>
      <c r="G332" t="str">
        <f t="shared" si="16"/>
        <v>46000</v>
      </c>
      <c r="H332" t="str">
        <f t="shared" si="17"/>
        <v>1152</v>
      </c>
      <c r="I332" s="13" t="s">
        <v>3510</v>
      </c>
      <c r="J332" t="s">
        <v>3531</v>
      </c>
      <c r="K332" t="s">
        <v>3516</v>
      </c>
      <c r="L332" s="13" t="s">
        <v>3916</v>
      </c>
    </row>
    <row r="333" spans="1:12" x14ac:dyDescent="0.2">
      <c r="A333" s="17" t="s">
        <v>672</v>
      </c>
      <c r="B333" s="17" t="s">
        <v>673</v>
      </c>
      <c r="C333" s="15">
        <v>18000</v>
      </c>
      <c r="D333" s="1">
        <v>18000</v>
      </c>
      <c r="E333" s="1">
        <v>18000</v>
      </c>
      <c r="F333" t="str">
        <f t="shared" si="15"/>
        <v>000</v>
      </c>
      <c r="G333" t="str">
        <f t="shared" si="16"/>
        <v>46000</v>
      </c>
      <c r="H333" t="str">
        <f t="shared" si="17"/>
        <v>1153</v>
      </c>
      <c r="I333" s="13" t="s">
        <v>3510</v>
      </c>
      <c r="J333" t="s">
        <v>3531</v>
      </c>
      <c r="K333" t="s">
        <v>3516</v>
      </c>
      <c r="L333" s="13" t="s">
        <v>3916</v>
      </c>
    </row>
    <row r="334" spans="1:12" x14ac:dyDescent="0.2">
      <c r="A334" s="17" t="s">
        <v>674</v>
      </c>
      <c r="B334" s="17" t="s">
        <v>675</v>
      </c>
      <c r="C334" s="15">
        <v>0</v>
      </c>
      <c r="D334" s="1">
        <v>-240</v>
      </c>
      <c r="E334" s="1">
        <v>0</v>
      </c>
      <c r="F334" t="str">
        <f t="shared" si="15"/>
        <v>000</v>
      </c>
      <c r="G334" t="str">
        <f t="shared" si="16"/>
        <v>46000</v>
      </c>
      <c r="H334" t="str">
        <f t="shared" si="17"/>
        <v>1160</v>
      </c>
      <c r="I334" s="13" t="s">
        <v>3510</v>
      </c>
      <c r="J334" t="s">
        <v>3531</v>
      </c>
      <c r="K334" t="s">
        <v>3516</v>
      </c>
      <c r="L334" s="13" t="s">
        <v>3916</v>
      </c>
    </row>
    <row r="335" spans="1:12" x14ac:dyDescent="0.2">
      <c r="A335" s="17" t="s">
        <v>680</v>
      </c>
      <c r="B335" s="17" t="s">
        <v>681</v>
      </c>
      <c r="C335" s="15">
        <v>53892</v>
      </c>
      <c r="D335" s="1">
        <v>60742</v>
      </c>
      <c r="E335" s="1">
        <v>72309</v>
      </c>
      <c r="F335" t="str">
        <f t="shared" si="15"/>
        <v>000</v>
      </c>
      <c r="G335" t="str">
        <f t="shared" si="16"/>
        <v>46000</v>
      </c>
      <c r="H335" t="str">
        <f t="shared" si="17"/>
        <v>2005</v>
      </c>
      <c r="I335" s="13" t="s">
        <v>3510</v>
      </c>
      <c r="J335" t="s">
        <v>3531</v>
      </c>
      <c r="K335" t="s">
        <v>3516</v>
      </c>
      <c r="L335" s="13" t="s">
        <v>3916</v>
      </c>
    </row>
    <row r="336" spans="1:12" x14ac:dyDescent="0.2">
      <c r="A336" s="17" t="s">
        <v>792</v>
      </c>
      <c r="B336" s="17" t="s">
        <v>793</v>
      </c>
      <c r="C336" s="15">
        <v>4539</v>
      </c>
      <c r="D336" s="1">
        <v>4451</v>
      </c>
      <c r="E336" s="1">
        <v>10334</v>
      </c>
      <c r="F336" t="str">
        <f t="shared" si="15"/>
        <v>000</v>
      </c>
      <c r="G336" t="str">
        <f t="shared" si="16"/>
        <v>49000</v>
      </c>
      <c r="H336" t="str">
        <f t="shared" si="17"/>
        <v>2005</v>
      </c>
      <c r="I336" s="13" t="s">
        <v>3510</v>
      </c>
      <c r="J336" t="s">
        <v>3531</v>
      </c>
      <c r="K336" t="s">
        <v>3516</v>
      </c>
      <c r="L336" s="13" t="s">
        <v>3916</v>
      </c>
    </row>
    <row r="337" spans="1:12" x14ac:dyDescent="0.2">
      <c r="A337" s="17" t="s">
        <v>686</v>
      </c>
      <c r="B337" s="17" t="s">
        <v>687</v>
      </c>
      <c r="C337" s="15">
        <v>0</v>
      </c>
      <c r="D337" s="1">
        <v>485</v>
      </c>
      <c r="E337" s="1">
        <v>2756</v>
      </c>
      <c r="F337" t="str">
        <f t="shared" si="15"/>
        <v>000</v>
      </c>
      <c r="G337" t="str">
        <f t="shared" si="16"/>
        <v>46000</v>
      </c>
      <c r="H337" t="str">
        <f t="shared" si="17"/>
        <v>2025</v>
      </c>
      <c r="I337" s="13" t="s">
        <v>3510</v>
      </c>
      <c r="J337" t="s">
        <v>3531</v>
      </c>
      <c r="K337" t="s">
        <v>3516</v>
      </c>
      <c r="L337" s="13" t="s">
        <v>3916</v>
      </c>
    </row>
    <row r="338" spans="1:12" x14ac:dyDescent="0.2">
      <c r="A338" s="17" t="s">
        <v>688</v>
      </c>
      <c r="B338" s="17" t="s">
        <v>689</v>
      </c>
      <c r="C338" s="15">
        <v>86800</v>
      </c>
      <c r="D338" s="1">
        <v>32610</v>
      </c>
      <c r="E338" s="1">
        <v>13458</v>
      </c>
      <c r="F338" t="str">
        <f t="shared" si="15"/>
        <v>000</v>
      </c>
      <c r="G338" t="str">
        <f t="shared" si="16"/>
        <v>46000</v>
      </c>
      <c r="H338" t="str">
        <f t="shared" si="17"/>
        <v>2201</v>
      </c>
      <c r="I338" s="13" t="s">
        <v>3510</v>
      </c>
      <c r="J338" t="s">
        <v>3531</v>
      </c>
      <c r="K338" t="s">
        <v>3516</v>
      </c>
      <c r="L338" s="13" t="s">
        <v>3916</v>
      </c>
    </row>
    <row r="339" spans="1:12" x14ac:dyDescent="0.2">
      <c r="A339" s="17" t="s">
        <v>770</v>
      </c>
      <c r="B339" s="17" t="s">
        <v>771</v>
      </c>
      <c r="C339" s="15">
        <v>49500</v>
      </c>
      <c r="D339" s="1">
        <v>34316</v>
      </c>
      <c r="E339" s="1">
        <v>0</v>
      </c>
      <c r="F339" t="str">
        <f t="shared" si="15"/>
        <v>000</v>
      </c>
      <c r="G339" t="str">
        <f t="shared" si="16"/>
        <v>48000</v>
      </c>
      <c r="H339" t="str">
        <f t="shared" si="17"/>
        <v>2201</v>
      </c>
      <c r="I339" s="13" t="s">
        <v>3510</v>
      </c>
      <c r="J339" t="s">
        <v>3531</v>
      </c>
      <c r="K339" t="s">
        <v>3516</v>
      </c>
      <c r="L339" s="13" t="s">
        <v>3916</v>
      </c>
    </row>
    <row r="340" spans="1:12" x14ac:dyDescent="0.2">
      <c r="A340" s="17" t="s">
        <v>690</v>
      </c>
      <c r="B340" s="17" t="s">
        <v>691</v>
      </c>
      <c r="C340" s="15">
        <v>-125000</v>
      </c>
      <c r="D340" s="1">
        <v>-37651</v>
      </c>
      <c r="E340" s="1">
        <v>-30099</v>
      </c>
      <c r="F340" t="str">
        <f t="shared" si="15"/>
        <v>000</v>
      </c>
      <c r="G340" t="str">
        <f t="shared" si="16"/>
        <v>46000</v>
      </c>
      <c r="H340" t="str">
        <f t="shared" si="17"/>
        <v>2300</v>
      </c>
      <c r="I340" s="13" t="s">
        <v>3510</v>
      </c>
      <c r="J340" t="s">
        <v>3531</v>
      </c>
      <c r="K340" t="s">
        <v>3516</v>
      </c>
      <c r="L340" s="13" t="s">
        <v>3916</v>
      </c>
    </row>
    <row r="341" spans="1:12" x14ac:dyDescent="0.2">
      <c r="A341" s="17" t="s">
        <v>794</v>
      </c>
      <c r="B341" s="17" t="s">
        <v>795</v>
      </c>
      <c r="C341" s="15">
        <v>33680</v>
      </c>
      <c r="D341" s="1">
        <v>2097</v>
      </c>
      <c r="E341" s="1">
        <v>12997</v>
      </c>
      <c r="F341" t="str">
        <f t="shared" si="15"/>
        <v>000</v>
      </c>
      <c r="G341" t="str">
        <f t="shared" si="16"/>
        <v>49000</v>
      </c>
      <c r="H341" t="str">
        <f t="shared" si="17"/>
        <v>2300</v>
      </c>
      <c r="I341" s="13" t="s">
        <v>3510</v>
      </c>
      <c r="J341" t="s">
        <v>3531</v>
      </c>
      <c r="K341" t="s">
        <v>3516</v>
      </c>
      <c r="L341" s="13" t="s">
        <v>3916</v>
      </c>
    </row>
    <row r="342" spans="1:12" x14ac:dyDescent="0.2">
      <c r="A342" s="17" t="s">
        <v>692</v>
      </c>
      <c r="B342" s="17" t="s">
        <v>693</v>
      </c>
      <c r="C342" s="15">
        <v>120</v>
      </c>
      <c r="D342" s="1">
        <v>40</v>
      </c>
      <c r="E342" s="1">
        <v>38</v>
      </c>
      <c r="F342" t="str">
        <f t="shared" si="15"/>
        <v>000</v>
      </c>
      <c r="G342" t="str">
        <f t="shared" si="16"/>
        <v>46000</v>
      </c>
      <c r="H342" t="str">
        <f t="shared" si="17"/>
        <v>3002</v>
      </c>
      <c r="I342" s="13" t="s">
        <v>3510</v>
      </c>
      <c r="J342" t="s">
        <v>3531</v>
      </c>
      <c r="K342" t="s">
        <v>3516</v>
      </c>
      <c r="L342" s="13" t="s">
        <v>3916</v>
      </c>
    </row>
    <row r="343" spans="1:12" x14ac:dyDescent="0.2">
      <c r="A343" s="17" t="s">
        <v>694</v>
      </c>
      <c r="B343" s="17" t="s">
        <v>695</v>
      </c>
      <c r="C343" s="15">
        <v>510</v>
      </c>
      <c r="D343" s="1">
        <v>160</v>
      </c>
      <c r="E343" s="1">
        <v>171</v>
      </c>
      <c r="F343" t="str">
        <f t="shared" si="15"/>
        <v>000</v>
      </c>
      <c r="G343" t="str">
        <f t="shared" si="16"/>
        <v>46000</v>
      </c>
      <c r="H343" t="str">
        <f t="shared" si="17"/>
        <v>3007</v>
      </c>
      <c r="I343" s="13" t="s">
        <v>3510</v>
      </c>
      <c r="J343" s="13" t="s">
        <v>3531</v>
      </c>
      <c r="K343" s="13" t="s">
        <v>3516</v>
      </c>
      <c r="L343" s="13" t="s">
        <v>3916</v>
      </c>
    </row>
    <row r="344" spans="1:12" x14ac:dyDescent="0.2">
      <c r="A344" s="17" t="s">
        <v>796</v>
      </c>
      <c r="B344" s="17" t="s">
        <v>797</v>
      </c>
      <c r="C344" s="15">
        <v>1520</v>
      </c>
      <c r="D344" s="1">
        <v>1198</v>
      </c>
      <c r="E344" s="1">
        <v>0</v>
      </c>
      <c r="F344" t="str">
        <f t="shared" si="15"/>
        <v>000</v>
      </c>
      <c r="G344" t="str">
        <f t="shared" si="16"/>
        <v>49000</v>
      </c>
      <c r="H344" t="str">
        <f t="shared" si="17"/>
        <v>3007</v>
      </c>
      <c r="I344" s="13" t="s">
        <v>3510</v>
      </c>
      <c r="J344" s="13" t="s">
        <v>3531</v>
      </c>
      <c r="K344" s="13" t="s">
        <v>3516</v>
      </c>
      <c r="L344" s="13" t="s">
        <v>3916</v>
      </c>
    </row>
    <row r="345" spans="1:12" x14ac:dyDescent="0.2">
      <c r="A345" s="17" t="s">
        <v>696</v>
      </c>
      <c r="B345" s="17" t="s">
        <v>697</v>
      </c>
      <c r="C345" s="15">
        <v>16250</v>
      </c>
      <c r="D345" s="1">
        <v>3311</v>
      </c>
      <c r="E345" s="1">
        <v>2294</v>
      </c>
      <c r="F345" t="str">
        <f t="shared" si="15"/>
        <v>000</v>
      </c>
      <c r="G345" t="str">
        <f t="shared" si="16"/>
        <v>46000</v>
      </c>
      <c r="H345" t="str">
        <f t="shared" si="17"/>
        <v>3008</v>
      </c>
      <c r="I345" s="13" t="s">
        <v>3510</v>
      </c>
      <c r="J345" t="s">
        <v>3531</v>
      </c>
      <c r="K345" t="s">
        <v>3516</v>
      </c>
      <c r="L345" s="13" t="s">
        <v>3916</v>
      </c>
    </row>
    <row r="346" spans="1:12" x14ac:dyDescent="0.2">
      <c r="A346" s="17" t="s">
        <v>798</v>
      </c>
      <c r="B346" s="17" t="s">
        <v>799</v>
      </c>
      <c r="C346" s="15">
        <v>0</v>
      </c>
      <c r="D346" s="1">
        <v>32</v>
      </c>
      <c r="E346" s="1">
        <v>0</v>
      </c>
      <c r="F346" t="str">
        <f t="shared" si="15"/>
        <v>000</v>
      </c>
      <c r="G346" t="str">
        <f t="shared" si="16"/>
        <v>49000</v>
      </c>
      <c r="H346" t="str">
        <f t="shared" si="17"/>
        <v>3008</v>
      </c>
      <c r="I346" s="13" t="s">
        <v>3510</v>
      </c>
      <c r="J346" t="s">
        <v>3531</v>
      </c>
      <c r="K346" t="s">
        <v>3516</v>
      </c>
      <c r="L346" s="13" t="s">
        <v>3916</v>
      </c>
    </row>
    <row r="347" spans="1:12" x14ac:dyDescent="0.2">
      <c r="A347" s="17" t="s">
        <v>2966</v>
      </c>
      <c r="B347" s="17" t="s">
        <v>2967</v>
      </c>
      <c r="C347" s="15">
        <v>0</v>
      </c>
      <c r="D347" s="1">
        <v>0</v>
      </c>
      <c r="E347" s="1">
        <v>-19</v>
      </c>
      <c r="F347" t="str">
        <f t="shared" si="15"/>
        <v>000</v>
      </c>
      <c r="G347" t="str">
        <f t="shared" si="16"/>
        <v>46000</v>
      </c>
      <c r="H347" t="str">
        <f t="shared" si="17"/>
        <v>3009</v>
      </c>
      <c r="I347" s="13" t="s">
        <v>3510</v>
      </c>
      <c r="J347" t="s">
        <v>3531</v>
      </c>
      <c r="K347" t="s">
        <v>3516</v>
      </c>
      <c r="L347" s="13" t="s">
        <v>3916</v>
      </c>
    </row>
    <row r="348" spans="1:12" x14ac:dyDescent="0.2">
      <c r="A348" s="17" t="s">
        <v>3464</v>
      </c>
      <c r="B348" s="17" t="s">
        <v>3465</v>
      </c>
      <c r="C348" s="15">
        <v>1800</v>
      </c>
      <c r="D348" s="1">
        <v>480</v>
      </c>
      <c r="E348" s="1">
        <v>0</v>
      </c>
      <c r="F348" t="str">
        <f t="shared" si="15"/>
        <v>000</v>
      </c>
      <c r="G348" t="str">
        <f t="shared" si="16"/>
        <v>48000</v>
      </c>
      <c r="H348" t="str">
        <f t="shared" si="17"/>
        <v>3009</v>
      </c>
      <c r="I348" s="13" t="s">
        <v>3510</v>
      </c>
      <c r="J348" t="s">
        <v>3531</v>
      </c>
      <c r="K348" t="s">
        <v>3516</v>
      </c>
      <c r="L348" s="13" t="s">
        <v>3916</v>
      </c>
    </row>
    <row r="349" spans="1:12" x14ac:dyDescent="0.2">
      <c r="A349" s="17" t="s">
        <v>2994</v>
      </c>
      <c r="B349" s="17" t="s">
        <v>2995</v>
      </c>
      <c r="C349" s="15">
        <v>2330</v>
      </c>
      <c r="D349" s="1">
        <v>1680</v>
      </c>
      <c r="E349" s="1">
        <v>129</v>
      </c>
      <c r="F349" t="str">
        <f t="shared" si="15"/>
        <v>000</v>
      </c>
      <c r="G349" t="str">
        <f t="shared" si="16"/>
        <v>49000</v>
      </c>
      <c r="H349" t="str">
        <f t="shared" si="17"/>
        <v>3009</v>
      </c>
      <c r="I349" s="13" t="s">
        <v>3510</v>
      </c>
      <c r="J349" t="s">
        <v>3531</v>
      </c>
      <c r="K349" t="s">
        <v>3516</v>
      </c>
      <c r="L349" s="13" t="s">
        <v>3916</v>
      </c>
    </row>
    <row r="350" spans="1:12" x14ac:dyDescent="0.2">
      <c r="A350" s="17" t="s">
        <v>698</v>
      </c>
      <c r="B350" s="17" t="s">
        <v>699</v>
      </c>
      <c r="C350" s="15">
        <v>500</v>
      </c>
      <c r="D350" s="1">
        <v>500</v>
      </c>
      <c r="E350" s="1">
        <v>187</v>
      </c>
      <c r="F350" t="str">
        <f t="shared" si="15"/>
        <v>000</v>
      </c>
      <c r="G350" t="str">
        <f t="shared" si="16"/>
        <v>46000</v>
      </c>
      <c r="H350" t="str">
        <f t="shared" si="17"/>
        <v>3015</v>
      </c>
      <c r="I350" s="13" t="s">
        <v>3510</v>
      </c>
      <c r="J350" t="s">
        <v>3531</v>
      </c>
      <c r="K350" t="s">
        <v>3516</v>
      </c>
      <c r="L350" s="13" t="s">
        <v>3916</v>
      </c>
    </row>
    <row r="351" spans="1:12" x14ac:dyDescent="0.2">
      <c r="A351" s="17" t="s">
        <v>800</v>
      </c>
      <c r="B351" s="17" t="s">
        <v>801</v>
      </c>
      <c r="C351" s="15">
        <v>0</v>
      </c>
      <c r="D351" s="1">
        <v>10</v>
      </c>
      <c r="E351" s="1">
        <v>0</v>
      </c>
      <c r="F351" t="str">
        <f t="shared" si="15"/>
        <v>000</v>
      </c>
      <c r="G351" t="str">
        <f t="shared" si="16"/>
        <v>49000</v>
      </c>
      <c r="H351" t="str">
        <f t="shared" si="17"/>
        <v>3015</v>
      </c>
      <c r="I351" s="13" t="s">
        <v>3510</v>
      </c>
      <c r="J351" t="s">
        <v>3531</v>
      </c>
      <c r="K351" t="s">
        <v>3516</v>
      </c>
      <c r="L351" s="13" t="s">
        <v>3916</v>
      </c>
    </row>
    <row r="352" spans="1:12" x14ac:dyDescent="0.2">
      <c r="A352" s="17" t="s">
        <v>700</v>
      </c>
      <c r="B352" s="17" t="s">
        <v>701</v>
      </c>
      <c r="C352" s="15">
        <v>0</v>
      </c>
      <c r="D352" s="1">
        <v>0</v>
      </c>
      <c r="E352" s="1">
        <v>510</v>
      </c>
      <c r="F352" t="str">
        <f t="shared" si="15"/>
        <v>000</v>
      </c>
      <c r="G352" t="str">
        <f t="shared" si="16"/>
        <v>46000</v>
      </c>
      <c r="H352" t="str">
        <f t="shared" si="17"/>
        <v>3040</v>
      </c>
      <c r="I352" s="13" t="s">
        <v>3510</v>
      </c>
      <c r="J352" t="s">
        <v>3531</v>
      </c>
      <c r="K352" t="s">
        <v>3516</v>
      </c>
      <c r="L352" s="13" t="s">
        <v>3916</v>
      </c>
    </row>
    <row r="353" spans="1:12" x14ac:dyDescent="0.2">
      <c r="A353" s="17" t="s">
        <v>702</v>
      </c>
      <c r="B353" s="17" t="s">
        <v>703</v>
      </c>
      <c r="C353" s="15">
        <v>0</v>
      </c>
      <c r="D353" s="1">
        <v>29</v>
      </c>
      <c r="E353" s="1">
        <v>148</v>
      </c>
      <c r="F353" t="str">
        <f t="shared" si="15"/>
        <v>000</v>
      </c>
      <c r="G353" t="str">
        <f t="shared" si="16"/>
        <v>46000</v>
      </c>
      <c r="H353" t="str">
        <f t="shared" si="17"/>
        <v>3042</v>
      </c>
      <c r="I353" s="13" t="s">
        <v>3510</v>
      </c>
      <c r="J353" t="s">
        <v>3531</v>
      </c>
      <c r="K353" t="s">
        <v>3516</v>
      </c>
      <c r="L353" s="13" t="s">
        <v>3916</v>
      </c>
    </row>
    <row r="354" spans="1:12" x14ac:dyDescent="0.2">
      <c r="A354" s="17" t="s">
        <v>802</v>
      </c>
      <c r="B354" s="17" t="s">
        <v>803</v>
      </c>
      <c r="C354" s="15">
        <v>14248</v>
      </c>
      <c r="D354" s="1">
        <v>43381</v>
      </c>
      <c r="E354" s="1">
        <v>1533</v>
      </c>
      <c r="F354" t="str">
        <f t="shared" si="15"/>
        <v>000</v>
      </c>
      <c r="G354" t="str">
        <f t="shared" si="16"/>
        <v>49000</v>
      </c>
      <c r="H354" t="str">
        <f t="shared" si="17"/>
        <v>3060</v>
      </c>
      <c r="I354" s="13" t="s">
        <v>3510</v>
      </c>
      <c r="J354" t="s">
        <v>3531</v>
      </c>
      <c r="K354" t="s">
        <v>3516</v>
      </c>
      <c r="L354" s="13" t="s">
        <v>3916</v>
      </c>
    </row>
    <row r="355" spans="1:12" x14ac:dyDescent="0.2">
      <c r="A355" s="17" t="s">
        <v>704</v>
      </c>
      <c r="B355" s="17" t="s">
        <v>705</v>
      </c>
      <c r="C355" s="15">
        <v>0</v>
      </c>
      <c r="D355" s="1">
        <v>1916</v>
      </c>
      <c r="E355" s="1">
        <v>475</v>
      </c>
      <c r="F355" t="str">
        <f t="shared" si="15"/>
        <v>000</v>
      </c>
      <c r="G355" t="str">
        <f t="shared" si="16"/>
        <v>46000</v>
      </c>
      <c r="H355" t="str">
        <f t="shared" si="17"/>
        <v>3080</v>
      </c>
      <c r="I355" s="13" t="s">
        <v>3510</v>
      </c>
      <c r="J355" t="s">
        <v>3531</v>
      </c>
      <c r="K355" t="s">
        <v>3516</v>
      </c>
      <c r="L355" s="13" t="s">
        <v>3916</v>
      </c>
    </row>
    <row r="356" spans="1:12" x14ac:dyDescent="0.2">
      <c r="A356" s="17" t="s">
        <v>706</v>
      </c>
      <c r="B356" s="17" t="s">
        <v>707</v>
      </c>
      <c r="C356" s="15">
        <v>0</v>
      </c>
      <c r="D356" s="1">
        <v>67</v>
      </c>
      <c r="E356" s="1">
        <v>3585</v>
      </c>
      <c r="F356" t="str">
        <f t="shared" si="15"/>
        <v>000</v>
      </c>
      <c r="G356" t="str">
        <f t="shared" si="16"/>
        <v>46000</v>
      </c>
      <c r="H356" t="str">
        <f t="shared" si="17"/>
        <v>3081</v>
      </c>
      <c r="I356" s="13" t="s">
        <v>3510</v>
      </c>
      <c r="J356" t="s">
        <v>3531</v>
      </c>
      <c r="K356" t="s">
        <v>3516</v>
      </c>
      <c r="L356" s="13" t="s">
        <v>3916</v>
      </c>
    </row>
    <row r="357" spans="1:12" x14ac:dyDescent="0.2">
      <c r="A357" s="17" t="s">
        <v>708</v>
      </c>
      <c r="B357" s="17" t="s">
        <v>709</v>
      </c>
      <c r="C357" s="15">
        <v>21000</v>
      </c>
      <c r="D357" s="1">
        <v>0</v>
      </c>
      <c r="E357" s="1">
        <v>1815</v>
      </c>
      <c r="F357" t="str">
        <f t="shared" si="15"/>
        <v>000</v>
      </c>
      <c r="G357" t="str">
        <f t="shared" si="16"/>
        <v>46000</v>
      </c>
      <c r="H357" t="str">
        <f t="shared" si="17"/>
        <v>3082</v>
      </c>
      <c r="I357" t="s">
        <v>3510</v>
      </c>
      <c r="J357" t="s">
        <v>3531</v>
      </c>
      <c r="K357" t="s">
        <v>3516</v>
      </c>
      <c r="L357" s="13" t="s">
        <v>3916</v>
      </c>
    </row>
    <row r="358" spans="1:12" x14ac:dyDescent="0.2">
      <c r="A358" s="17" t="s">
        <v>710</v>
      </c>
      <c r="B358" s="17" t="s">
        <v>711</v>
      </c>
      <c r="C358" s="15">
        <v>1700</v>
      </c>
      <c r="D358" s="1">
        <v>1700</v>
      </c>
      <c r="E358" s="1">
        <v>0</v>
      </c>
      <c r="F358" t="str">
        <f t="shared" si="15"/>
        <v>000</v>
      </c>
      <c r="G358" t="str">
        <f t="shared" si="16"/>
        <v>46000</v>
      </c>
      <c r="H358" t="str">
        <f t="shared" si="17"/>
        <v>3100</v>
      </c>
      <c r="I358" s="13" t="s">
        <v>3510</v>
      </c>
      <c r="J358" t="s">
        <v>3531</v>
      </c>
      <c r="K358" t="s">
        <v>3516</v>
      </c>
      <c r="L358" s="13" t="s">
        <v>3916</v>
      </c>
    </row>
    <row r="359" spans="1:12" x14ac:dyDescent="0.2">
      <c r="A359" s="17" t="s">
        <v>804</v>
      </c>
      <c r="B359" s="17" t="s">
        <v>805</v>
      </c>
      <c r="C359" s="15">
        <v>6250</v>
      </c>
      <c r="D359" s="1">
        <v>1408</v>
      </c>
      <c r="E359" s="1">
        <v>1357</v>
      </c>
      <c r="F359" t="str">
        <f t="shared" si="15"/>
        <v>000</v>
      </c>
      <c r="G359" t="str">
        <f t="shared" si="16"/>
        <v>49000</v>
      </c>
      <c r="H359" t="str">
        <f t="shared" si="17"/>
        <v>3100</v>
      </c>
      <c r="I359" s="13" t="s">
        <v>3510</v>
      </c>
      <c r="J359" t="s">
        <v>3531</v>
      </c>
      <c r="K359" t="s">
        <v>3516</v>
      </c>
      <c r="L359" s="13" t="s">
        <v>3916</v>
      </c>
    </row>
    <row r="360" spans="1:12" x14ac:dyDescent="0.2">
      <c r="A360" s="17" t="s">
        <v>3462</v>
      </c>
      <c r="B360" s="17" t="s">
        <v>3463</v>
      </c>
      <c r="C360" s="15">
        <v>100</v>
      </c>
      <c r="D360" s="1">
        <v>100</v>
      </c>
      <c r="E360" s="1">
        <v>0</v>
      </c>
      <c r="F360" t="str">
        <f t="shared" si="15"/>
        <v>000</v>
      </c>
      <c r="G360" t="str">
        <f t="shared" si="16"/>
        <v>46000</v>
      </c>
      <c r="H360" t="str">
        <f t="shared" si="17"/>
        <v>3110</v>
      </c>
      <c r="I360" s="13" t="s">
        <v>3510</v>
      </c>
      <c r="J360" t="s">
        <v>3531</v>
      </c>
      <c r="K360" t="s">
        <v>3516</v>
      </c>
      <c r="L360" s="13" t="s">
        <v>3916</v>
      </c>
    </row>
    <row r="361" spans="1:12" x14ac:dyDescent="0.2">
      <c r="A361" s="17" t="s">
        <v>2996</v>
      </c>
      <c r="B361" s="17" t="s">
        <v>2997</v>
      </c>
      <c r="C361" s="15">
        <v>0</v>
      </c>
      <c r="D361" s="1">
        <v>0</v>
      </c>
      <c r="E361" s="1">
        <v>425</v>
      </c>
      <c r="F361" t="str">
        <f t="shared" si="15"/>
        <v>000</v>
      </c>
      <c r="G361" t="str">
        <f t="shared" si="16"/>
        <v>49000</v>
      </c>
      <c r="H361" t="str">
        <f t="shared" si="17"/>
        <v>3134</v>
      </c>
      <c r="I361" s="13" t="s">
        <v>3510</v>
      </c>
      <c r="J361" t="s">
        <v>3531</v>
      </c>
      <c r="K361" t="s">
        <v>3516</v>
      </c>
      <c r="L361" s="13" t="s">
        <v>3916</v>
      </c>
    </row>
    <row r="362" spans="1:12" x14ac:dyDescent="0.2">
      <c r="A362" s="17" t="s">
        <v>712</v>
      </c>
      <c r="B362" s="17" t="s">
        <v>713</v>
      </c>
      <c r="C362" s="15">
        <v>14400</v>
      </c>
      <c r="D362" s="1">
        <v>14400</v>
      </c>
      <c r="E362" s="1">
        <v>14400</v>
      </c>
      <c r="F362" t="str">
        <f t="shared" si="15"/>
        <v>000</v>
      </c>
      <c r="G362" t="str">
        <f t="shared" si="16"/>
        <v>46000</v>
      </c>
      <c r="H362" t="str">
        <f t="shared" si="17"/>
        <v>3202</v>
      </c>
      <c r="I362" s="13" t="s">
        <v>3510</v>
      </c>
      <c r="J362" t="s">
        <v>3531</v>
      </c>
      <c r="K362" t="s">
        <v>3516</v>
      </c>
      <c r="L362" s="13" t="s">
        <v>3916</v>
      </c>
    </row>
    <row r="363" spans="1:12" x14ac:dyDescent="0.2">
      <c r="A363" s="17" t="s">
        <v>2968</v>
      </c>
      <c r="B363" s="17" t="s">
        <v>2969</v>
      </c>
      <c r="C363" s="15">
        <v>0</v>
      </c>
      <c r="D363" s="1">
        <v>0</v>
      </c>
      <c r="E363" s="1">
        <v>126</v>
      </c>
      <c r="F363" t="str">
        <f t="shared" si="15"/>
        <v>000</v>
      </c>
      <c r="G363" t="str">
        <f t="shared" si="16"/>
        <v>46000</v>
      </c>
      <c r="H363" t="str">
        <f t="shared" si="17"/>
        <v>3230</v>
      </c>
      <c r="I363" s="13" t="s">
        <v>3510</v>
      </c>
      <c r="J363" t="s">
        <v>3531</v>
      </c>
      <c r="K363" t="s">
        <v>3516</v>
      </c>
      <c r="L363" s="13" t="s">
        <v>3916</v>
      </c>
    </row>
    <row r="364" spans="1:12" x14ac:dyDescent="0.2">
      <c r="A364" s="17" t="s">
        <v>2998</v>
      </c>
      <c r="B364" s="17" t="s">
        <v>2999</v>
      </c>
      <c r="C364" s="15">
        <v>700</v>
      </c>
      <c r="D364" s="1">
        <v>400</v>
      </c>
      <c r="E364" s="1">
        <v>100</v>
      </c>
      <c r="F364" t="str">
        <f t="shared" si="15"/>
        <v>000</v>
      </c>
      <c r="G364" t="str">
        <f t="shared" si="16"/>
        <v>49000</v>
      </c>
      <c r="H364" t="str">
        <f t="shared" si="17"/>
        <v>3309</v>
      </c>
      <c r="I364" s="13" t="s">
        <v>3510</v>
      </c>
      <c r="J364" t="s">
        <v>3531</v>
      </c>
      <c r="K364" t="s">
        <v>3516</v>
      </c>
      <c r="L364" s="13" t="s">
        <v>3916</v>
      </c>
    </row>
    <row r="365" spans="1:12" x14ac:dyDescent="0.2">
      <c r="A365" s="17" t="s">
        <v>714</v>
      </c>
      <c r="B365" s="17" t="s">
        <v>715</v>
      </c>
      <c r="C365" s="15">
        <v>0</v>
      </c>
      <c r="D365" s="1">
        <v>8490</v>
      </c>
      <c r="E365" s="1">
        <v>4099</v>
      </c>
      <c r="F365" t="str">
        <f t="shared" si="15"/>
        <v>000</v>
      </c>
      <c r="G365" t="str">
        <f t="shared" si="16"/>
        <v>46000</v>
      </c>
      <c r="H365" t="str">
        <f t="shared" si="17"/>
        <v>3355</v>
      </c>
      <c r="I365" s="13" t="s">
        <v>3510</v>
      </c>
      <c r="J365" t="s">
        <v>3531</v>
      </c>
      <c r="K365" t="s">
        <v>3516</v>
      </c>
      <c r="L365" s="13" t="s">
        <v>3916</v>
      </c>
    </row>
    <row r="366" spans="1:12" x14ac:dyDescent="0.2">
      <c r="A366" s="17" t="s">
        <v>806</v>
      </c>
      <c r="B366" s="17" t="s">
        <v>807</v>
      </c>
      <c r="C366" s="15">
        <v>0</v>
      </c>
      <c r="D366" s="1">
        <v>250</v>
      </c>
      <c r="E366" s="1">
        <v>0</v>
      </c>
      <c r="F366" t="str">
        <f t="shared" si="15"/>
        <v>000</v>
      </c>
      <c r="G366" t="str">
        <f t="shared" si="16"/>
        <v>49000</v>
      </c>
      <c r="H366" t="str">
        <f t="shared" si="17"/>
        <v>3390</v>
      </c>
      <c r="I366" s="13" t="s">
        <v>3510</v>
      </c>
      <c r="J366" t="s">
        <v>3531</v>
      </c>
      <c r="K366" t="s">
        <v>3516</v>
      </c>
      <c r="L366" s="13" t="s">
        <v>3916</v>
      </c>
    </row>
    <row r="367" spans="1:12" x14ac:dyDescent="0.2">
      <c r="A367" s="17" t="s">
        <v>716</v>
      </c>
      <c r="B367" s="17" t="s">
        <v>717</v>
      </c>
      <c r="C367" s="15">
        <v>20000</v>
      </c>
      <c r="D367" s="1">
        <v>-7302</v>
      </c>
      <c r="E367" s="1">
        <v>13839</v>
      </c>
      <c r="F367" t="str">
        <f t="shared" si="15"/>
        <v>000</v>
      </c>
      <c r="G367" t="str">
        <f t="shared" si="16"/>
        <v>46000</v>
      </c>
      <c r="H367" t="str">
        <f t="shared" si="17"/>
        <v>3403</v>
      </c>
      <c r="I367" s="13" t="s">
        <v>3510</v>
      </c>
      <c r="J367" t="s">
        <v>3531</v>
      </c>
      <c r="K367" t="s">
        <v>3516</v>
      </c>
      <c r="L367" s="13" t="s">
        <v>3916</v>
      </c>
    </row>
    <row r="368" spans="1:12" x14ac:dyDescent="0.2">
      <c r="A368" s="17" t="s">
        <v>718</v>
      </c>
      <c r="B368" s="17" t="s">
        <v>719</v>
      </c>
      <c r="C368" s="15">
        <v>34000</v>
      </c>
      <c r="D368" s="1">
        <v>20728</v>
      </c>
      <c r="E368" s="1">
        <v>4553</v>
      </c>
      <c r="F368" t="str">
        <f t="shared" si="15"/>
        <v>000</v>
      </c>
      <c r="G368" t="str">
        <f t="shared" si="16"/>
        <v>46000</v>
      </c>
      <c r="H368" t="str">
        <f t="shared" si="17"/>
        <v>3600</v>
      </c>
      <c r="I368" s="13" t="s">
        <v>3510</v>
      </c>
      <c r="J368" t="s">
        <v>3531</v>
      </c>
      <c r="K368" t="s">
        <v>3516</v>
      </c>
      <c r="L368" s="13" t="s">
        <v>3916</v>
      </c>
    </row>
    <row r="369" spans="1:12" x14ac:dyDescent="0.2">
      <c r="A369" s="17" t="s">
        <v>720</v>
      </c>
      <c r="B369" s="17" t="s">
        <v>721</v>
      </c>
      <c r="C369" s="15">
        <v>10850</v>
      </c>
      <c r="D369" s="1">
        <v>7507</v>
      </c>
      <c r="E369" s="1">
        <v>3004</v>
      </c>
      <c r="F369" t="str">
        <f t="shared" si="15"/>
        <v>000</v>
      </c>
      <c r="G369" t="str">
        <f t="shared" si="16"/>
        <v>46000</v>
      </c>
      <c r="H369" t="str">
        <f t="shared" si="17"/>
        <v>3601</v>
      </c>
      <c r="I369" s="13" t="s">
        <v>3510</v>
      </c>
      <c r="J369" t="s">
        <v>3531</v>
      </c>
      <c r="K369" t="s">
        <v>3516</v>
      </c>
      <c r="L369" s="13" t="s">
        <v>3916</v>
      </c>
    </row>
    <row r="370" spans="1:12" x14ac:dyDescent="0.2">
      <c r="A370" s="17" t="s">
        <v>772</v>
      </c>
      <c r="B370" s="17" t="s">
        <v>773</v>
      </c>
      <c r="C370" s="15">
        <v>2928</v>
      </c>
      <c r="D370" s="1">
        <v>6524</v>
      </c>
      <c r="E370" s="1">
        <v>714</v>
      </c>
      <c r="F370" t="str">
        <f t="shared" si="15"/>
        <v>000</v>
      </c>
      <c r="G370" t="str">
        <f t="shared" si="16"/>
        <v>48000</v>
      </c>
      <c r="H370" t="str">
        <f t="shared" si="17"/>
        <v>3601</v>
      </c>
      <c r="I370" s="13" t="s">
        <v>3510</v>
      </c>
      <c r="J370" t="s">
        <v>3531</v>
      </c>
      <c r="K370" t="s">
        <v>3516</v>
      </c>
      <c r="L370" s="13" t="s">
        <v>3916</v>
      </c>
    </row>
    <row r="371" spans="1:12" x14ac:dyDescent="0.2">
      <c r="A371" s="17" t="s">
        <v>722</v>
      </c>
      <c r="B371" s="17" t="s">
        <v>723</v>
      </c>
      <c r="C371" s="15">
        <v>1000</v>
      </c>
      <c r="D371" s="1">
        <v>1000</v>
      </c>
      <c r="E371" s="1">
        <v>1644</v>
      </c>
      <c r="F371" t="str">
        <f t="shared" si="15"/>
        <v>000</v>
      </c>
      <c r="G371" t="str">
        <f t="shared" si="16"/>
        <v>46000</v>
      </c>
      <c r="H371" t="str">
        <f t="shared" si="17"/>
        <v>3602</v>
      </c>
      <c r="I371" s="13" t="s">
        <v>3510</v>
      </c>
      <c r="J371" t="s">
        <v>3531</v>
      </c>
      <c r="K371" t="s">
        <v>3516</v>
      </c>
      <c r="L371" s="13" t="s">
        <v>3916</v>
      </c>
    </row>
    <row r="372" spans="1:12" x14ac:dyDescent="0.2">
      <c r="A372" s="17" t="s">
        <v>2986</v>
      </c>
      <c r="B372" s="17" t="s">
        <v>2987</v>
      </c>
      <c r="C372" s="15">
        <v>0</v>
      </c>
      <c r="D372" s="1">
        <v>3360</v>
      </c>
      <c r="E372" s="1">
        <v>0</v>
      </c>
      <c r="F372" t="str">
        <f t="shared" si="15"/>
        <v>000</v>
      </c>
      <c r="G372" t="str">
        <f t="shared" si="16"/>
        <v>48000</v>
      </c>
      <c r="H372" t="str">
        <f t="shared" si="17"/>
        <v>3602</v>
      </c>
      <c r="I372" s="13" t="s">
        <v>3510</v>
      </c>
      <c r="J372" t="s">
        <v>3531</v>
      </c>
      <c r="K372" t="s">
        <v>3516</v>
      </c>
      <c r="L372" s="13" t="s">
        <v>3916</v>
      </c>
    </row>
    <row r="373" spans="1:12" x14ac:dyDescent="0.2">
      <c r="A373" s="17" t="s">
        <v>3780</v>
      </c>
      <c r="B373" s="17" t="s">
        <v>3781</v>
      </c>
      <c r="C373" s="15">
        <v>1600</v>
      </c>
      <c r="D373" s="1">
        <v>0</v>
      </c>
      <c r="E373" s="1">
        <v>0</v>
      </c>
      <c r="F373" t="str">
        <f t="shared" si="15"/>
        <v>000</v>
      </c>
      <c r="G373" t="str">
        <f t="shared" si="16"/>
        <v>46000</v>
      </c>
      <c r="H373" t="str">
        <f t="shared" si="17"/>
        <v>3605</v>
      </c>
      <c r="I373" s="13" t="s">
        <v>3510</v>
      </c>
      <c r="J373" t="s">
        <v>3531</v>
      </c>
      <c r="K373" t="s">
        <v>3516</v>
      </c>
      <c r="L373" s="13" t="s">
        <v>3916</v>
      </c>
    </row>
    <row r="374" spans="1:12" x14ac:dyDescent="0.2">
      <c r="A374" s="17" t="s">
        <v>774</v>
      </c>
      <c r="B374" s="17" t="s">
        <v>775</v>
      </c>
      <c r="C374" s="15">
        <v>60454</v>
      </c>
      <c r="D374" s="1">
        <v>62000</v>
      </c>
      <c r="E374" s="1">
        <v>308</v>
      </c>
      <c r="F374" t="str">
        <f t="shared" si="15"/>
        <v>000</v>
      </c>
      <c r="G374" t="str">
        <f t="shared" si="16"/>
        <v>48000</v>
      </c>
      <c r="H374" t="str">
        <f t="shared" si="17"/>
        <v>3607</v>
      </c>
      <c r="I374" s="13" t="s">
        <v>3510</v>
      </c>
      <c r="J374" t="s">
        <v>3531</v>
      </c>
      <c r="K374" t="s">
        <v>3516</v>
      </c>
      <c r="L374" s="13" t="s">
        <v>3916</v>
      </c>
    </row>
    <row r="375" spans="1:12" x14ac:dyDescent="0.2">
      <c r="A375" s="17" t="s">
        <v>724</v>
      </c>
      <c r="B375" s="17" t="s">
        <v>725</v>
      </c>
      <c r="C375" s="15">
        <v>54250</v>
      </c>
      <c r="D375" s="1">
        <v>20858</v>
      </c>
      <c r="E375" s="1">
        <v>12374</v>
      </c>
      <c r="F375" t="str">
        <f t="shared" si="15"/>
        <v>000</v>
      </c>
      <c r="G375" t="str">
        <f t="shared" si="16"/>
        <v>46000</v>
      </c>
      <c r="H375" t="str">
        <f t="shared" si="17"/>
        <v>3609</v>
      </c>
      <c r="I375" s="13" t="s">
        <v>3510</v>
      </c>
      <c r="J375" t="s">
        <v>3531</v>
      </c>
      <c r="K375" t="s">
        <v>3516</v>
      </c>
      <c r="L375" s="13" t="s">
        <v>3916</v>
      </c>
    </row>
    <row r="376" spans="1:12" x14ac:dyDescent="0.2">
      <c r="A376" s="17" t="s">
        <v>2988</v>
      </c>
      <c r="B376" s="17" t="s">
        <v>2989</v>
      </c>
      <c r="C376" s="15">
        <v>3765</v>
      </c>
      <c r="D376" s="1">
        <v>1910</v>
      </c>
      <c r="E376" s="1">
        <v>360</v>
      </c>
      <c r="F376" t="str">
        <f t="shared" si="15"/>
        <v>000</v>
      </c>
      <c r="G376" t="str">
        <f t="shared" si="16"/>
        <v>48000</v>
      </c>
      <c r="H376" t="str">
        <f t="shared" si="17"/>
        <v>3609</v>
      </c>
      <c r="I376" s="13" t="s">
        <v>3510</v>
      </c>
      <c r="J376" t="s">
        <v>3531</v>
      </c>
      <c r="K376" t="s">
        <v>3516</v>
      </c>
      <c r="L376" s="13" t="s">
        <v>3916</v>
      </c>
    </row>
    <row r="377" spans="1:12" x14ac:dyDescent="0.2">
      <c r="A377" s="17" t="s">
        <v>808</v>
      </c>
      <c r="B377" s="17" t="s">
        <v>809</v>
      </c>
      <c r="C377" s="15">
        <v>4150</v>
      </c>
      <c r="D377" s="1">
        <v>1760</v>
      </c>
      <c r="E377" s="1">
        <v>1355</v>
      </c>
      <c r="F377" t="str">
        <f t="shared" si="15"/>
        <v>000</v>
      </c>
      <c r="G377" t="str">
        <f t="shared" si="16"/>
        <v>49000</v>
      </c>
      <c r="H377" t="str">
        <f t="shared" si="17"/>
        <v>3609</v>
      </c>
      <c r="I377" s="13" t="s">
        <v>3510</v>
      </c>
      <c r="J377" t="s">
        <v>3531</v>
      </c>
      <c r="K377" t="s">
        <v>3516</v>
      </c>
      <c r="L377" s="13" t="s">
        <v>3916</v>
      </c>
    </row>
    <row r="378" spans="1:12" x14ac:dyDescent="0.2">
      <c r="A378" s="17" t="s">
        <v>810</v>
      </c>
      <c r="B378" s="17" t="s">
        <v>811</v>
      </c>
      <c r="C378" s="15">
        <v>0</v>
      </c>
      <c r="D378" s="1">
        <v>1176</v>
      </c>
      <c r="E378" s="1">
        <v>0</v>
      </c>
      <c r="F378" t="str">
        <f t="shared" si="15"/>
        <v>000</v>
      </c>
      <c r="G378" t="str">
        <f t="shared" si="16"/>
        <v>49000</v>
      </c>
      <c r="H378" t="str">
        <f t="shared" si="17"/>
        <v>3701</v>
      </c>
      <c r="I378" s="13" t="s">
        <v>3510</v>
      </c>
      <c r="J378" t="s">
        <v>3531</v>
      </c>
      <c r="K378" t="s">
        <v>3516</v>
      </c>
      <c r="L378" s="13" t="s">
        <v>3916</v>
      </c>
    </row>
    <row r="379" spans="1:12" x14ac:dyDescent="0.2">
      <c r="A379" s="17" t="s">
        <v>776</v>
      </c>
      <c r="B379" s="17" t="s">
        <v>777</v>
      </c>
      <c r="C379" s="15">
        <v>-79699</v>
      </c>
      <c r="D379" s="1">
        <v>-116544</v>
      </c>
      <c r="E379" s="1">
        <v>15996</v>
      </c>
      <c r="F379" t="str">
        <f t="shared" si="15"/>
        <v>000</v>
      </c>
      <c r="G379" t="str">
        <f t="shared" si="16"/>
        <v>48000</v>
      </c>
      <c r="H379" t="str">
        <f t="shared" si="17"/>
        <v>3703</v>
      </c>
      <c r="I379" s="13" t="s">
        <v>3510</v>
      </c>
      <c r="J379" t="s">
        <v>3531</v>
      </c>
      <c r="K379" t="s">
        <v>3516</v>
      </c>
      <c r="L379" s="13" t="s">
        <v>3916</v>
      </c>
    </row>
    <row r="380" spans="1:12" x14ac:dyDescent="0.2">
      <c r="A380" s="17" t="s">
        <v>812</v>
      </c>
      <c r="B380" s="17" t="s">
        <v>813</v>
      </c>
      <c r="C380" s="15">
        <v>139183</v>
      </c>
      <c r="D380" s="1">
        <v>34943</v>
      </c>
      <c r="E380" s="1">
        <v>31852</v>
      </c>
      <c r="F380" t="str">
        <f t="shared" si="15"/>
        <v>000</v>
      </c>
      <c r="G380" t="str">
        <f t="shared" si="16"/>
        <v>49000</v>
      </c>
      <c r="H380" t="str">
        <f t="shared" si="17"/>
        <v>3704</v>
      </c>
      <c r="I380" s="13" t="s">
        <v>3510</v>
      </c>
      <c r="J380" t="s">
        <v>3531</v>
      </c>
      <c r="K380" t="s">
        <v>3516</v>
      </c>
      <c r="L380" s="13" t="s">
        <v>3916</v>
      </c>
    </row>
    <row r="381" spans="1:12" x14ac:dyDescent="0.2">
      <c r="A381" s="17" t="s">
        <v>726</v>
      </c>
      <c r="B381" s="17" t="s">
        <v>727</v>
      </c>
      <c r="C381" s="15">
        <v>8680</v>
      </c>
      <c r="D381" s="1">
        <v>19300</v>
      </c>
      <c r="E381" s="1">
        <v>11087</v>
      </c>
      <c r="F381" t="str">
        <f t="shared" si="15"/>
        <v>000</v>
      </c>
      <c r="G381" t="str">
        <f t="shared" si="16"/>
        <v>46000</v>
      </c>
      <c r="H381" t="str">
        <f t="shared" si="17"/>
        <v>4502</v>
      </c>
      <c r="I381" s="13" t="s">
        <v>3510</v>
      </c>
      <c r="J381" t="s">
        <v>3531</v>
      </c>
      <c r="K381" t="s">
        <v>3516</v>
      </c>
      <c r="L381" s="13" t="s">
        <v>3916</v>
      </c>
    </row>
    <row r="382" spans="1:12" x14ac:dyDescent="0.2">
      <c r="A382" s="17" t="s">
        <v>778</v>
      </c>
      <c r="B382" s="17" t="s">
        <v>779</v>
      </c>
      <c r="C382" s="15">
        <v>660</v>
      </c>
      <c r="D382" s="1">
        <v>450</v>
      </c>
      <c r="E382" s="1">
        <v>120</v>
      </c>
      <c r="F382" t="str">
        <f t="shared" si="15"/>
        <v>000</v>
      </c>
      <c r="G382" t="str">
        <f t="shared" si="16"/>
        <v>48000</v>
      </c>
      <c r="H382" t="str">
        <f t="shared" si="17"/>
        <v>4502</v>
      </c>
      <c r="I382" s="13" t="s">
        <v>3510</v>
      </c>
      <c r="J382" t="s">
        <v>3531</v>
      </c>
      <c r="K382" t="s">
        <v>3516</v>
      </c>
      <c r="L382" s="13" t="s">
        <v>3916</v>
      </c>
    </row>
    <row r="383" spans="1:12" x14ac:dyDescent="0.2">
      <c r="A383" s="17" t="s">
        <v>728</v>
      </c>
      <c r="B383" s="17" t="s">
        <v>729</v>
      </c>
      <c r="C383" s="15">
        <v>20000</v>
      </c>
      <c r="D383" s="1">
        <v>29201</v>
      </c>
      <c r="E383" s="1">
        <v>1475</v>
      </c>
      <c r="F383" t="str">
        <f t="shared" si="15"/>
        <v>000</v>
      </c>
      <c r="G383" t="str">
        <f t="shared" si="16"/>
        <v>46000</v>
      </c>
      <c r="H383" t="str">
        <f t="shared" si="17"/>
        <v>4551</v>
      </c>
      <c r="I383" s="13" t="s">
        <v>3510</v>
      </c>
      <c r="J383" t="s">
        <v>3531</v>
      </c>
      <c r="K383" t="s">
        <v>3516</v>
      </c>
      <c r="L383" s="13" t="s">
        <v>3916</v>
      </c>
    </row>
    <row r="384" spans="1:12" x14ac:dyDescent="0.2">
      <c r="A384" s="17" t="s">
        <v>2970</v>
      </c>
      <c r="B384" s="17" t="s">
        <v>2971</v>
      </c>
      <c r="C384" s="15">
        <v>99000</v>
      </c>
      <c r="D384" s="1">
        <v>500</v>
      </c>
      <c r="E384" s="1">
        <v>0</v>
      </c>
      <c r="F384" t="str">
        <f t="shared" si="15"/>
        <v>000</v>
      </c>
      <c r="G384" t="str">
        <f t="shared" si="16"/>
        <v>46000</v>
      </c>
      <c r="H384" t="str">
        <f t="shared" si="17"/>
        <v>4562</v>
      </c>
      <c r="I384" s="13" t="s">
        <v>3510</v>
      </c>
      <c r="J384" t="s">
        <v>3531</v>
      </c>
      <c r="K384" t="s">
        <v>3516</v>
      </c>
      <c r="L384" s="13" t="s">
        <v>3916</v>
      </c>
    </row>
    <row r="385" spans="1:12" x14ac:dyDescent="0.2">
      <c r="A385" s="17" t="s">
        <v>2972</v>
      </c>
      <c r="B385" s="17" t="s">
        <v>2973</v>
      </c>
      <c r="C385" s="15">
        <v>0</v>
      </c>
      <c r="D385" s="1">
        <v>0</v>
      </c>
      <c r="E385" s="1">
        <v>171</v>
      </c>
      <c r="F385" t="str">
        <f t="shared" si="15"/>
        <v>000</v>
      </c>
      <c r="G385" t="str">
        <f t="shared" si="16"/>
        <v>46000</v>
      </c>
      <c r="H385" t="str">
        <f t="shared" si="17"/>
        <v>4700</v>
      </c>
      <c r="I385" s="13" t="s">
        <v>3510</v>
      </c>
      <c r="J385" t="s">
        <v>3531</v>
      </c>
      <c r="K385" t="s">
        <v>3516</v>
      </c>
      <c r="L385" s="13" t="s">
        <v>3916</v>
      </c>
    </row>
    <row r="386" spans="1:12" x14ac:dyDescent="0.2">
      <c r="A386" s="17" t="s">
        <v>730</v>
      </c>
      <c r="B386" s="17" t="s">
        <v>731</v>
      </c>
      <c r="C386" s="15">
        <v>6510</v>
      </c>
      <c r="D386" s="1">
        <v>4004</v>
      </c>
      <c r="E386" s="1">
        <v>4027</v>
      </c>
      <c r="F386" t="str">
        <f t="shared" ref="F386:F449" si="18">LEFT(A386,3)</f>
        <v>000</v>
      </c>
      <c r="G386" t="str">
        <f t="shared" ref="G386:G449" si="19">MIDB(A386,5,5)</f>
        <v>46000</v>
      </c>
      <c r="H386" t="str">
        <f t="shared" ref="H386:H449" si="20">RIGHT(A386,4)</f>
        <v>5000</v>
      </c>
      <c r="I386" s="13" t="s">
        <v>3510</v>
      </c>
      <c r="J386" t="s">
        <v>3531</v>
      </c>
      <c r="K386" t="s">
        <v>3516</v>
      </c>
      <c r="L386" s="13" t="s">
        <v>3916</v>
      </c>
    </row>
    <row r="387" spans="1:12" x14ac:dyDescent="0.2">
      <c r="A387" s="17" t="s">
        <v>780</v>
      </c>
      <c r="B387" s="17" t="s">
        <v>781</v>
      </c>
      <c r="C387" s="15">
        <v>210</v>
      </c>
      <c r="D387" s="1">
        <v>463</v>
      </c>
      <c r="E387" s="1">
        <v>78</v>
      </c>
      <c r="F387" t="str">
        <f t="shared" si="18"/>
        <v>000</v>
      </c>
      <c r="G387" t="str">
        <f t="shared" si="19"/>
        <v>48000</v>
      </c>
      <c r="H387" t="str">
        <f t="shared" si="20"/>
        <v>5000</v>
      </c>
      <c r="I387" s="13" t="s">
        <v>3510</v>
      </c>
      <c r="J387" t="s">
        <v>3531</v>
      </c>
      <c r="K387" t="s">
        <v>3516</v>
      </c>
      <c r="L387" s="13" t="s">
        <v>3916</v>
      </c>
    </row>
    <row r="388" spans="1:12" x14ac:dyDescent="0.2">
      <c r="A388" s="17" t="s">
        <v>638</v>
      </c>
      <c r="B388" s="17" t="s">
        <v>639</v>
      </c>
      <c r="C388" s="15">
        <v>0</v>
      </c>
      <c r="D388" s="1">
        <v>10514</v>
      </c>
      <c r="E388" s="1">
        <v>25914</v>
      </c>
      <c r="F388" t="str">
        <f t="shared" si="18"/>
        <v>000</v>
      </c>
      <c r="G388" t="str">
        <f t="shared" si="19"/>
        <v>45000</v>
      </c>
      <c r="H388" t="str">
        <f t="shared" si="20"/>
        <v>2000</v>
      </c>
      <c r="I388" s="13" t="s">
        <v>3510</v>
      </c>
      <c r="J388" t="s">
        <v>3531</v>
      </c>
      <c r="K388" t="s">
        <v>3515</v>
      </c>
      <c r="L388" s="13" t="s">
        <v>3519</v>
      </c>
    </row>
    <row r="389" spans="1:12" x14ac:dyDescent="0.2">
      <c r="A389" s="17" t="s">
        <v>640</v>
      </c>
      <c r="B389" s="17" t="s">
        <v>641</v>
      </c>
      <c r="C389" s="15">
        <v>0</v>
      </c>
      <c r="D389" s="1">
        <v>947</v>
      </c>
      <c r="E389" s="1">
        <v>2354</v>
      </c>
      <c r="F389" t="str">
        <f t="shared" si="18"/>
        <v>000</v>
      </c>
      <c r="G389" t="str">
        <f t="shared" si="19"/>
        <v>45000</v>
      </c>
      <c r="H389" t="str">
        <f t="shared" si="20"/>
        <v>2003</v>
      </c>
      <c r="I389" s="13" t="s">
        <v>3510</v>
      </c>
      <c r="J389" t="s">
        <v>3531</v>
      </c>
      <c r="K389" s="13" t="s">
        <v>3515</v>
      </c>
      <c r="L389" s="11" t="s">
        <v>3916</v>
      </c>
    </row>
    <row r="390" spans="1:12" x14ac:dyDescent="0.2">
      <c r="A390" s="17" t="s">
        <v>2948</v>
      </c>
      <c r="B390" s="17" t="s">
        <v>2949</v>
      </c>
      <c r="C390" s="15">
        <v>60030</v>
      </c>
      <c r="D390" s="1">
        <v>0</v>
      </c>
      <c r="E390" s="1">
        <v>6184</v>
      </c>
      <c r="F390" t="str">
        <f t="shared" si="18"/>
        <v>000</v>
      </c>
      <c r="G390" t="str">
        <f t="shared" si="19"/>
        <v>45000</v>
      </c>
      <c r="H390" t="str">
        <f t="shared" si="20"/>
        <v>2020</v>
      </c>
      <c r="I390" s="13" t="s">
        <v>3510</v>
      </c>
      <c r="J390" s="13" t="s">
        <v>3531</v>
      </c>
      <c r="K390" s="13" t="s">
        <v>3515</v>
      </c>
      <c r="L390" s="13" t="s">
        <v>3519</v>
      </c>
    </row>
    <row r="391" spans="1:12" x14ac:dyDescent="0.2">
      <c r="A391" s="17" t="s">
        <v>2950</v>
      </c>
      <c r="B391" s="17" t="s">
        <v>2951</v>
      </c>
      <c r="C391" s="15">
        <v>390</v>
      </c>
      <c r="D391" s="1">
        <v>0</v>
      </c>
      <c r="E391" s="1">
        <v>173</v>
      </c>
      <c r="F391" t="str">
        <f t="shared" si="18"/>
        <v>000</v>
      </c>
      <c r="G391" t="str">
        <f t="shared" si="19"/>
        <v>45000</v>
      </c>
      <c r="H391" t="str">
        <f t="shared" si="20"/>
        <v>2023</v>
      </c>
      <c r="I391" s="13" t="s">
        <v>3510</v>
      </c>
      <c r="J391" s="13" t="s">
        <v>3531</v>
      </c>
      <c r="K391" s="13" t="s">
        <v>3515</v>
      </c>
      <c r="L391" s="11" t="s">
        <v>3916</v>
      </c>
    </row>
    <row r="392" spans="1:12" x14ac:dyDescent="0.2">
      <c r="A392" s="17" t="s">
        <v>2940</v>
      </c>
      <c r="B392" s="17" t="s">
        <v>2941</v>
      </c>
      <c r="C392" s="15">
        <v>18870</v>
      </c>
      <c r="D392" s="1">
        <v>0</v>
      </c>
      <c r="E392" s="1">
        <v>6515</v>
      </c>
      <c r="F392" t="str">
        <f t="shared" si="18"/>
        <v>000</v>
      </c>
      <c r="G392" t="str">
        <f t="shared" si="19"/>
        <v>45000</v>
      </c>
      <c r="H392" t="str">
        <f t="shared" si="20"/>
        <v>1100</v>
      </c>
      <c r="I392" s="13" t="s">
        <v>3510</v>
      </c>
      <c r="J392" s="13" t="s">
        <v>3531</v>
      </c>
      <c r="K392" s="13" t="s">
        <v>3515</v>
      </c>
      <c r="L392" s="13" t="s">
        <v>3916</v>
      </c>
    </row>
    <row r="393" spans="1:12" x14ac:dyDescent="0.2">
      <c r="A393" s="17" t="s">
        <v>2942</v>
      </c>
      <c r="B393" s="17" t="s">
        <v>2943</v>
      </c>
      <c r="C393" s="15">
        <v>0</v>
      </c>
      <c r="D393" s="1">
        <v>0</v>
      </c>
      <c r="E393" s="1">
        <v>1358</v>
      </c>
      <c r="F393" t="str">
        <f t="shared" si="18"/>
        <v>000</v>
      </c>
      <c r="G393" t="str">
        <f t="shared" si="19"/>
        <v>45000</v>
      </c>
      <c r="H393" t="str">
        <f t="shared" si="20"/>
        <v>1102</v>
      </c>
      <c r="I393" s="13" t="s">
        <v>3510</v>
      </c>
      <c r="J393" s="13" t="s">
        <v>3531</v>
      </c>
      <c r="K393" s="13" t="s">
        <v>3515</v>
      </c>
      <c r="L393" s="13" t="s">
        <v>3916</v>
      </c>
    </row>
    <row r="394" spans="1:12" x14ac:dyDescent="0.2">
      <c r="A394" s="17" t="s">
        <v>2944</v>
      </c>
      <c r="B394" s="17" t="s">
        <v>2945</v>
      </c>
      <c r="C394" s="15">
        <v>22925</v>
      </c>
      <c r="D394" s="1">
        <v>0</v>
      </c>
      <c r="E394" s="1">
        <v>4863</v>
      </c>
      <c r="F394" t="str">
        <f t="shared" si="18"/>
        <v>000</v>
      </c>
      <c r="G394" t="str">
        <f t="shared" si="19"/>
        <v>45000</v>
      </c>
      <c r="H394" t="str">
        <f t="shared" si="20"/>
        <v>1110</v>
      </c>
      <c r="I394" s="13" t="s">
        <v>3510</v>
      </c>
      <c r="J394" s="13" t="s">
        <v>3531</v>
      </c>
      <c r="K394" s="13" t="s">
        <v>3515</v>
      </c>
      <c r="L394" s="13" t="s">
        <v>3916</v>
      </c>
    </row>
    <row r="395" spans="1:12" x14ac:dyDescent="0.2">
      <c r="A395" s="17" t="s">
        <v>2946</v>
      </c>
      <c r="B395" s="17" t="s">
        <v>2947</v>
      </c>
      <c r="C395" s="15">
        <v>0</v>
      </c>
      <c r="D395" s="1">
        <v>0</v>
      </c>
      <c r="E395" s="1">
        <v>1318</v>
      </c>
      <c r="F395" t="str">
        <f t="shared" si="18"/>
        <v>000</v>
      </c>
      <c r="G395" t="str">
        <f t="shared" si="19"/>
        <v>45000</v>
      </c>
      <c r="H395" t="str">
        <f t="shared" si="20"/>
        <v>1112</v>
      </c>
      <c r="I395" s="13" t="s">
        <v>3510</v>
      </c>
      <c r="J395" s="13" t="s">
        <v>3531</v>
      </c>
      <c r="K395" s="13" t="s">
        <v>3515</v>
      </c>
      <c r="L395" s="13" t="s">
        <v>3916</v>
      </c>
    </row>
    <row r="396" spans="1:12" x14ac:dyDescent="0.2">
      <c r="A396" s="17" t="s">
        <v>642</v>
      </c>
      <c r="B396" s="17" t="s">
        <v>643</v>
      </c>
      <c r="C396" s="15">
        <v>0</v>
      </c>
      <c r="D396" s="1">
        <v>1570</v>
      </c>
      <c r="E396" s="1">
        <v>3771</v>
      </c>
      <c r="F396" t="str">
        <f t="shared" si="18"/>
        <v>000</v>
      </c>
      <c r="G396" t="str">
        <f t="shared" si="19"/>
        <v>45000</v>
      </c>
      <c r="H396" t="str">
        <f t="shared" si="20"/>
        <v>2005</v>
      </c>
      <c r="I396" s="13" t="s">
        <v>3510</v>
      </c>
      <c r="J396" s="13" t="s">
        <v>3531</v>
      </c>
      <c r="K396" s="13" t="s">
        <v>3515</v>
      </c>
      <c r="L396" s="13" t="s">
        <v>3916</v>
      </c>
    </row>
    <row r="397" spans="1:12" x14ac:dyDescent="0.2">
      <c r="A397" s="17" t="s">
        <v>3634</v>
      </c>
      <c r="B397" s="17" t="s">
        <v>3635</v>
      </c>
      <c r="C397" s="15">
        <v>80</v>
      </c>
      <c r="D397" s="1">
        <v>0</v>
      </c>
      <c r="E397" s="1">
        <v>0</v>
      </c>
      <c r="F397" t="str">
        <f t="shared" si="18"/>
        <v>000</v>
      </c>
      <c r="G397" t="str">
        <f t="shared" si="19"/>
        <v>45000</v>
      </c>
      <c r="H397" t="str">
        <f t="shared" si="20"/>
        <v>2300</v>
      </c>
      <c r="I397" s="13" t="s">
        <v>3510</v>
      </c>
      <c r="J397" t="s">
        <v>3531</v>
      </c>
      <c r="K397" s="13" t="s">
        <v>3515</v>
      </c>
      <c r="L397" s="13" t="s">
        <v>3916</v>
      </c>
    </row>
    <row r="398" spans="1:12" x14ac:dyDescent="0.2">
      <c r="A398" s="17" t="s">
        <v>644</v>
      </c>
      <c r="B398" s="17" t="s">
        <v>645</v>
      </c>
      <c r="C398" s="15">
        <v>150</v>
      </c>
      <c r="D398" s="1">
        <v>150</v>
      </c>
      <c r="E398" s="1">
        <v>150</v>
      </c>
      <c r="F398" t="str">
        <f t="shared" si="18"/>
        <v>000</v>
      </c>
      <c r="G398" t="str">
        <f t="shared" si="19"/>
        <v>45000</v>
      </c>
      <c r="H398" t="str">
        <f t="shared" si="20"/>
        <v>3202</v>
      </c>
      <c r="I398" s="13" t="s">
        <v>3510</v>
      </c>
      <c r="J398" t="s">
        <v>3531</v>
      </c>
      <c r="K398" s="13" t="s">
        <v>3515</v>
      </c>
      <c r="L398" s="13" t="s">
        <v>3916</v>
      </c>
    </row>
    <row r="399" spans="1:12" x14ac:dyDescent="0.2">
      <c r="A399" s="17" t="s">
        <v>2952</v>
      </c>
      <c r="B399" s="17" t="s">
        <v>2953</v>
      </c>
      <c r="C399" s="15">
        <v>1653</v>
      </c>
      <c r="D399" s="1">
        <v>0</v>
      </c>
      <c r="E399" s="1">
        <v>579</v>
      </c>
      <c r="F399" t="str">
        <f t="shared" si="18"/>
        <v>000</v>
      </c>
      <c r="G399" t="str">
        <f t="shared" si="19"/>
        <v>45000</v>
      </c>
      <c r="H399" t="str">
        <f t="shared" si="20"/>
        <v>3601</v>
      </c>
      <c r="I399" s="13" t="s">
        <v>3510</v>
      </c>
      <c r="J399" t="s">
        <v>3531</v>
      </c>
      <c r="K399" s="13" t="s">
        <v>3515</v>
      </c>
      <c r="L399" s="13" t="s">
        <v>3916</v>
      </c>
    </row>
    <row r="400" spans="1:12" x14ac:dyDescent="0.2">
      <c r="A400" s="17" t="s">
        <v>646</v>
      </c>
      <c r="B400" s="17" t="s">
        <v>647</v>
      </c>
      <c r="C400" s="15">
        <v>6600</v>
      </c>
      <c r="D400" s="1">
        <v>3397</v>
      </c>
      <c r="E400" s="1">
        <v>5039</v>
      </c>
      <c r="F400" t="str">
        <f t="shared" si="18"/>
        <v>000</v>
      </c>
      <c r="G400" t="str">
        <f t="shared" si="19"/>
        <v>45000</v>
      </c>
      <c r="H400" t="str">
        <f t="shared" si="20"/>
        <v>3602</v>
      </c>
      <c r="I400" s="13" t="s">
        <v>3510</v>
      </c>
      <c r="J400" t="s">
        <v>3531</v>
      </c>
      <c r="K400" s="13" t="s">
        <v>3515</v>
      </c>
      <c r="L400" s="13" t="s">
        <v>3916</v>
      </c>
    </row>
    <row r="401" spans="1:12" x14ac:dyDescent="0.2">
      <c r="A401" s="17" t="s">
        <v>2954</v>
      </c>
      <c r="B401" s="17" t="s">
        <v>2955</v>
      </c>
      <c r="C401" s="15">
        <v>605</v>
      </c>
      <c r="D401" s="1">
        <v>0</v>
      </c>
      <c r="E401" s="1">
        <v>118</v>
      </c>
      <c r="F401" t="str">
        <f t="shared" si="18"/>
        <v>000</v>
      </c>
      <c r="G401" t="str">
        <f t="shared" si="19"/>
        <v>45000</v>
      </c>
      <c r="H401" t="str">
        <f t="shared" si="20"/>
        <v>3609</v>
      </c>
      <c r="I401" s="13" t="s">
        <v>3510</v>
      </c>
      <c r="J401" t="s">
        <v>3531</v>
      </c>
      <c r="K401" s="13" t="s">
        <v>3515</v>
      </c>
      <c r="L401" s="13" t="s">
        <v>3916</v>
      </c>
    </row>
    <row r="402" spans="1:12" x14ac:dyDescent="0.2">
      <c r="A402" s="17" t="s">
        <v>3694</v>
      </c>
      <c r="B402" s="17" t="s">
        <v>3695</v>
      </c>
      <c r="C402" s="15">
        <v>360</v>
      </c>
      <c r="D402" s="1">
        <v>0</v>
      </c>
      <c r="E402" s="1">
        <v>0</v>
      </c>
      <c r="F402" t="str">
        <f t="shared" si="18"/>
        <v>000</v>
      </c>
      <c r="G402" t="str">
        <f t="shared" si="19"/>
        <v>45000</v>
      </c>
      <c r="H402" t="str">
        <f t="shared" si="20"/>
        <v>4502</v>
      </c>
      <c r="I402" s="13" t="s">
        <v>3510</v>
      </c>
      <c r="J402" t="s">
        <v>3531</v>
      </c>
      <c r="K402" s="13" t="s">
        <v>3515</v>
      </c>
      <c r="L402" s="13" t="s">
        <v>3916</v>
      </c>
    </row>
    <row r="403" spans="1:12" x14ac:dyDescent="0.2">
      <c r="A403" s="17" t="s">
        <v>3786</v>
      </c>
      <c r="B403" s="17" t="s">
        <v>3787</v>
      </c>
      <c r="C403" s="15">
        <v>2000</v>
      </c>
      <c r="D403" s="1">
        <v>0</v>
      </c>
      <c r="E403" s="1">
        <v>0</v>
      </c>
      <c r="F403" t="str">
        <f t="shared" si="18"/>
        <v>000</v>
      </c>
      <c r="G403" t="str">
        <f t="shared" si="19"/>
        <v>45000</v>
      </c>
      <c r="H403" t="str">
        <f t="shared" si="20"/>
        <v>4551</v>
      </c>
      <c r="I403" s="13" t="s">
        <v>3510</v>
      </c>
      <c r="J403" t="s">
        <v>3531</v>
      </c>
      <c r="K403" s="13" t="s">
        <v>3515</v>
      </c>
      <c r="L403" s="13" t="s">
        <v>3916</v>
      </c>
    </row>
    <row r="404" spans="1:12" x14ac:dyDescent="0.2">
      <c r="A404" s="17" t="s">
        <v>2956</v>
      </c>
      <c r="B404" s="17" t="s">
        <v>2957</v>
      </c>
      <c r="C404" s="15">
        <v>0</v>
      </c>
      <c r="D404" s="1">
        <v>0</v>
      </c>
      <c r="E404" s="1">
        <v>1709</v>
      </c>
      <c r="F404" t="str">
        <f t="shared" si="18"/>
        <v>000</v>
      </c>
      <c r="G404" t="str">
        <f t="shared" si="19"/>
        <v>45000</v>
      </c>
      <c r="H404" t="str">
        <f t="shared" si="20"/>
        <v>4562</v>
      </c>
      <c r="I404" s="13" t="s">
        <v>3510</v>
      </c>
      <c r="J404" t="s">
        <v>3531</v>
      </c>
      <c r="K404" s="13" t="s">
        <v>3515</v>
      </c>
      <c r="L404" s="13" t="s">
        <v>3916</v>
      </c>
    </row>
    <row r="405" spans="1:12" x14ac:dyDescent="0.2">
      <c r="A405" s="17" t="s">
        <v>648</v>
      </c>
      <c r="B405" s="17" t="s">
        <v>649</v>
      </c>
      <c r="C405" s="15">
        <v>1084</v>
      </c>
      <c r="D405" s="1">
        <v>280</v>
      </c>
      <c r="E405" s="1">
        <v>564</v>
      </c>
      <c r="F405" t="str">
        <f t="shared" si="18"/>
        <v>000</v>
      </c>
      <c r="G405" t="str">
        <f t="shared" si="19"/>
        <v>45000</v>
      </c>
      <c r="H405" t="str">
        <f t="shared" si="20"/>
        <v>5000</v>
      </c>
      <c r="I405" s="13" t="s">
        <v>3510</v>
      </c>
      <c r="J405" t="s">
        <v>3531</v>
      </c>
      <c r="K405" s="13" t="s">
        <v>3515</v>
      </c>
      <c r="L405" s="13" t="s">
        <v>3916</v>
      </c>
    </row>
    <row r="406" spans="1:12" x14ac:dyDescent="0.2">
      <c r="A406" s="17" t="s">
        <v>2958</v>
      </c>
      <c r="B406" s="17" t="s">
        <v>2959</v>
      </c>
      <c r="C406" s="15">
        <v>0</v>
      </c>
      <c r="D406" s="1">
        <v>0</v>
      </c>
      <c r="E406" s="1">
        <v>-51</v>
      </c>
      <c r="F406" t="str">
        <f t="shared" si="18"/>
        <v>000</v>
      </c>
      <c r="G406" t="str">
        <f t="shared" si="19"/>
        <v>45000</v>
      </c>
      <c r="H406" t="str">
        <f t="shared" si="20"/>
        <v>5002</v>
      </c>
      <c r="I406" s="13" t="s">
        <v>3510</v>
      </c>
      <c r="J406" t="s">
        <v>3531</v>
      </c>
      <c r="K406" s="13" t="s">
        <v>3515</v>
      </c>
      <c r="L406" s="13" t="s">
        <v>3916</v>
      </c>
    </row>
    <row r="407" spans="1:12" x14ac:dyDescent="0.2">
      <c r="A407" s="17" t="s">
        <v>366</v>
      </c>
      <c r="B407" s="17" t="s">
        <v>367</v>
      </c>
      <c r="C407" s="15">
        <v>214906</v>
      </c>
      <c r="D407" s="1">
        <v>216314</v>
      </c>
      <c r="E407" s="1">
        <v>230715</v>
      </c>
      <c r="F407" t="str">
        <f t="shared" si="18"/>
        <v>000</v>
      </c>
      <c r="G407" t="str">
        <f t="shared" si="19"/>
        <v>41000</v>
      </c>
      <c r="H407" t="str">
        <f t="shared" si="20"/>
        <v>2000</v>
      </c>
      <c r="I407" s="13" t="s">
        <v>3510</v>
      </c>
      <c r="J407" t="s">
        <v>3531</v>
      </c>
      <c r="K407" s="13" t="s">
        <v>3517</v>
      </c>
      <c r="L407" s="13" t="s">
        <v>3519</v>
      </c>
    </row>
    <row r="408" spans="1:12" x14ac:dyDescent="0.2">
      <c r="A408" s="17" t="s">
        <v>448</v>
      </c>
      <c r="B408" s="17" t="s">
        <v>449</v>
      </c>
      <c r="C408" s="15">
        <v>558683</v>
      </c>
      <c r="D408" s="1">
        <v>430579</v>
      </c>
      <c r="E408" s="1">
        <v>472177</v>
      </c>
      <c r="F408" t="str">
        <f t="shared" si="18"/>
        <v>000</v>
      </c>
      <c r="G408" t="str">
        <f t="shared" si="19"/>
        <v>42000</v>
      </c>
      <c r="H408" t="str">
        <f t="shared" si="20"/>
        <v>2000</v>
      </c>
      <c r="I408" s="13" t="s">
        <v>3510</v>
      </c>
      <c r="J408" t="s">
        <v>3531</v>
      </c>
      <c r="K408" s="13" t="s">
        <v>3517</v>
      </c>
      <c r="L408" s="13" t="s">
        <v>3519</v>
      </c>
    </row>
    <row r="409" spans="1:12" x14ac:dyDescent="0.2">
      <c r="A409" s="17" t="s">
        <v>368</v>
      </c>
      <c r="B409" s="17" t="s">
        <v>369</v>
      </c>
      <c r="C409" s="15">
        <v>24815</v>
      </c>
      <c r="D409" s="1">
        <v>24510</v>
      </c>
      <c r="E409" s="1">
        <v>26202</v>
      </c>
      <c r="F409" t="str">
        <f t="shared" si="18"/>
        <v>000</v>
      </c>
      <c r="G409" t="str">
        <f t="shared" si="19"/>
        <v>41000</v>
      </c>
      <c r="H409" t="str">
        <f t="shared" si="20"/>
        <v>2003</v>
      </c>
      <c r="I409" s="13" t="s">
        <v>3510</v>
      </c>
      <c r="J409" t="s">
        <v>3531</v>
      </c>
      <c r="K409" s="13" t="s">
        <v>3517</v>
      </c>
      <c r="L409" s="11" t="s">
        <v>3916</v>
      </c>
    </row>
    <row r="410" spans="1:12" x14ac:dyDescent="0.2">
      <c r="A410" s="17" t="s">
        <v>450</v>
      </c>
      <c r="B410" s="17" t="s">
        <v>451</v>
      </c>
      <c r="C410" s="15">
        <v>58124</v>
      </c>
      <c r="D410" s="1">
        <v>44867</v>
      </c>
      <c r="E410" s="1">
        <v>46715</v>
      </c>
      <c r="F410" t="str">
        <f t="shared" si="18"/>
        <v>000</v>
      </c>
      <c r="G410" t="str">
        <f t="shared" si="19"/>
        <v>42000</v>
      </c>
      <c r="H410" t="str">
        <f t="shared" si="20"/>
        <v>2003</v>
      </c>
      <c r="I410" s="13" t="s">
        <v>3510</v>
      </c>
      <c r="J410" t="s">
        <v>3531</v>
      </c>
      <c r="K410" s="13" t="s">
        <v>3517</v>
      </c>
      <c r="L410" s="11" t="s">
        <v>3916</v>
      </c>
    </row>
    <row r="411" spans="1:12" x14ac:dyDescent="0.2">
      <c r="A411" s="17" t="s">
        <v>372</v>
      </c>
      <c r="B411" s="17" t="s">
        <v>373</v>
      </c>
      <c r="C411" s="15">
        <v>1010415</v>
      </c>
      <c r="D411" s="1">
        <v>649444</v>
      </c>
      <c r="E411" s="1">
        <v>0</v>
      </c>
      <c r="F411" t="str">
        <f t="shared" si="18"/>
        <v>000</v>
      </c>
      <c r="G411" t="str">
        <f t="shared" si="19"/>
        <v>41000</v>
      </c>
      <c r="H411" t="str">
        <f t="shared" si="20"/>
        <v>2020</v>
      </c>
      <c r="I411" s="13" t="s">
        <v>3510</v>
      </c>
      <c r="J411" t="s">
        <v>3531</v>
      </c>
      <c r="K411" s="13" t="s">
        <v>3517</v>
      </c>
      <c r="L411" s="13" t="s">
        <v>3519</v>
      </c>
    </row>
    <row r="412" spans="1:12" x14ac:dyDescent="0.2">
      <c r="A412" s="17" t="s">
        <v>454</v>
      </c>
      <c r="B412" s="17" t="s">
        <v>455</v>
      </c>
      <c r="C412" s="15">
        <v>813040</v>
      </c>
      <c r="D412" s="1">
        <v>458749</v>
      </c>
      <c r="E412" s="1">
        <v>2134</v>
      </c>
      <c r="F412" t="str">
        <f t="shared" si="18"/>
        <v>000</v>
      </c>
      <c r="G412" t="str">
        <f t="shared" si="19"/>
        <v>42000</v>
      </c>
      <c r="H412" t="str">
        <f t="shared" si="20"/>
        <v>2020</v>
      </c>
      <c r="I412" s="13" t="s">
        <v>3510</v>
      </c>
      <c r="J412" t="s">
        <v>3531</v>
      </c>
      <c r="K412" s="13" t="s">
        <v>3517</v>
      </c>
      <c r="L412" s="13" t="s">
        <v>3519</v>
      </c>
    </row>
    <row r="413" spans="1:12" x14ac:dyDescent="0.2">
      <c r="A413" s="17" t="s">
        <v>374</v>
      </c>
      <c r="B413" s="17" t="s">
        <v>375</v>
      </c>
      <c r="C413" s="15">
        <v>0</v>
      </c>
      <c r="D413" s="1">
        <v>32259</v>
      </c>
      <c r="E413" s="1">
        <v>-6</v>
      </c>
      <c r="F413" t="str">
        <f t="shared" si="18"/>
        <v>000</v>
      </c>
      <c r="G413" t="str">
        <f t="shared" si="19"/>
        <v>41000</v>
      </c>
      <c r="H413" t="str">
        <f t="shared" si="20"/>
        <v>2023</v>
      </c>
      <c r="I413" s="13" t="s">
        <v>3510</v>
      </c>
      <c r="J413" t="s">
        <v>3531</v>
      </c>
      <c r="K413" s="13" t="s">
        <v>3517</v>
      </c>
      <c r="L413" s="11" t="s">
        <v>3916</v>
      </c>
    </row>
    <row r="414" spans="1:12" x14ac:dyDescent="0.2">
      <c r="A414" s="17" t="s">
        <v>456</v>
      </c>
      <c r="B414" s="17" t="s">
        <v>457</v>
      </c>
      <c r="C414" s="15">
        <v>28600</v>
      </c>
      <c r="D414" s="1">
        <v>28464</v>
      </c>
      <c r="E414" s="1">
        <v>0</v>
      </c>
      <c r="F414" t="str">
        <f t="shared" si="18"/>
        <v>000</v>
      </c>
      <c r="G414" t="str">
        <f t="shared" si="19"/>
        <v>42000</v>
      </c>
      <c r="H414" t="str">
        <f t="shared" si="20"/>
        <v>2023</v>
      </c>
      <c r="I414" s="13" t="s">
        <v>3510</v>
      </c>
      <c r="J414" t="s">
        <v>3531</v>
      </c>
      <c r="K414" s="13" t="s">
        <v>3517</v>
      </c>
      <c r="L414" s="11" t="s">
        <v>3916</v>
      </c>
    </row>
    <row r="415" spans="1:12" x14ac:dyDescent="0.2">
      <c r="A415" s="17" t="s">
        <v>352</v>
      </c>
      <c r="B415" s="17" t="s">
        <v>353</v>
      </c>
      <c r="C415" s="15">
        <v>254869</v>
      </c>
      <c r="D415" s="1">
        <v>219651</v>
      </c>
      <c r="E415" s="1">
        <v>0</v>
      </c>
      <c r="F415" t="str">
        <f t="shared" si="18"/>
        <v>000</v>
      </c>
      <c r="G415" t="str">
        <f t="shared" si="19"/>
        <v>41000</v>
      </c>
      <c r="H415" t="str">
        <f t="shared" si="20"/>
        <v>1100</v>
      </c>
      <c r="I415" s="13" t="s">
        <v>3510</v>
      </c>
      <c r="J415" t="s">
        <v>3531</v>
      </c>
      <c r="K415" s="13" t="s">
        <v>3517</v>
      </c>
      <c r="L415" s="13" t="s">
        <v>3916</v>
      </c>
    </row>
    <row r="416" spans="1:12" x14ac:dyDescent="0.2">
      <c r="A416" s="17" t="s">
        <v>436</v>
      </c>
      <c r="B416" s="17" t="s">
        <v>437</v>
      </c>
      <c r="C416" s="15">
        <v>661937</v>
      </c>
      <c r="D416" s="1">
        <v>327838</v>
      </c>
      <c r="E416" s="1">
        <v>1752</v>
      </c>
      <c r="F416" t="str">
        <f t="shared" si="18"/>
        <v>000</v>
      </c>
      <c r="G416" t="str">
        <f t="shared" si="19"/>
        <v>42000</v>
      </c>
      <c r="H416" t="str">
        <f t="shared" si="20"/>
        <v>1100</v>
      </c>
      <c r="I416" s="13" t="s">
        <v>3510</v>
      </c>
      <c r="J416" t="s">
        <v>3531</v>
      </c>
      <c r="K416" s="13" t="s">
        <v>3517</v>
      </c>
      <c r="L416" s="13" t="s">
        <v>3916</v>
      </c>
    </row>
    <row r="417" spans="1:12" x14ac:dyDescent="0.2">
      <c r="A417" s="17" t="s">
        <v>354</v>
      </c>
      <c r="B417" s="17" t="s">
        <v>355</v>
      </c>
      <c r="C417" s="15">
        <v>0</v>
      </c>
      <c r="D417" s="1">
        <v>22009</v>
      </c>
      <c r="E417" s="1">
        <v>0</v>
      </c>
      <c r="F417" t="str">
        <f t="shared" si="18"/>
        <v>000</v>
      </c>
      <c r="G417" t="str">
        <f t="shared" si="19"/>
        <v>41000</v>
      </c>
      <c r="H417" t="str">
        <f t="shared" si="20"/>
        <v>1102</v>
      </c>
      <c r="I417" s="13" t="s">
        <v>3510</v>
      </c>
      <c r="J417" t="s">
        <v>3531</v>
      </c>
      <c r="K417" s="13" t="s">
        <v>3517</v>
      </c>
      <c r="L417" s="13" t="s">
        <v>3916</v>
      </c>
    </row>
    <row r="418" spans="1:12" x14ac:dyDescent="0.2">
      <c r="A418" s="17" t="s">
        <v>438</v>
      </c>
      <c r="B418" s="17" t="s">
        <v>439</v>
      </c>
      <c r="C418" s="15">
        <v>0</v>
      </c>
      <c r="D418" s="1">
        <v>817</v>
      </c>
      <c r="E418" s="1">
        <v>18093</v>
      </c>
      <c r="F418" t="str">
        <f t="shared" si="18"/>
        <v>000</v>
      </c>
      <c r="G418" t="str">
        <f t="shared" si="19"/>
        <v>42000</v>
      </c>
      <c r="H418" t="str">
        <f t="shared" si="20"/>
        <v>1102</v>
      </c>
      <c r="I418" s="13" t="s">
        <v>3510</v>
      </c>
      <c r="J418" t="s">
        <v>3531</v>
      </c>
      <c r="K418" s="13" t="s">
        <v>3517</v>
      </c>
      <c r="L418" s="13" t="s">
        <v>3916</v>
      </c>
    </row>
    <row r="419" spans="1:12" x14ac:dyDescent="0.2">
      <c r="A419" s="17" t="s">
        <v>356</v>
      </c>
      <c r="B419" s="17" t="s">
        <v>357</v>
      </c>
      <c r="C419" s="15">
        <v>1512028</v>
      </c>
      <c r="D419" s="1">
        <v>1016756</v>
      </c>
      <c r="E419" s="1">
        <v>-1631</v>
      </c>
      <c r="F419" t="str">
        <f t="shared" si="18"/>
        <v>000</v>
      </c>
      <c r="G419" t="str">
        <f t="shared" si="19"/>
        <v>41000</v>
      </c>
      <c r="H419" t="str">
        <f t="shared" si="20"/>
        <v>1110</v>
      </c>
      <c r="I419" s="13" t="s">
        <v>3510</v>
      </c>
      <c r="J419" t="s">
        <v>3531</v>
      </c>
      <c r="K419" s="13" t="s">
        <v>3517</v>
      </c>
      <c r="L419" s="13" t="s">
        <v>3916</v>
      </c>
    </row>
    <row r="420" spans="1:12" x14ac:dyDescent="0.2">
      <c r="A420" s="17" t="s">
        <v>440</v>
      </c>
      <c r="B420" s="17" t="s">
        <v>441</v>
      </c>
      <c r="C420" s="15">
        <v>333050</v>
      </c>
      <c r="D420" s="1">
        <v>227665</v>
      </c>
      <c r="E420" s="1">
        <v>0</v>
      </c>
      <c r="F420" t="str">
        <f t="shared" si="18"/>
        <v>000</v>
      </c>
      <c r="G420" t="str">
        <f t="shared" si="19"/>
        <v>42000</v>
      </c>
      <c r="H420" t="str">
        <f t="shared" si="20"/>
        <v>1110</v>
      </c>
      <c r="I420" s="13" t="s">
        <v>3510</v>
      </c>
      <c r="J420" t="s">
        <v>3531</v>
      </c>
      <c r="K420" s="13" t="s">
        <v>3517</v>
      </c>
      <c r="L420" s="13" t="s">
        <v>3916</v>
      </c>
    </row>
    <row r="421" spans="1:12" x14ac:dyDescent="0.2">
      <c r="A421" s="17" t="s">
        <v>358</v>
      </c>
      <c r="B421" s="17" t="s">
        <v>359</v>
      </c>
      <c r="C421" s="15">
        <v>0</v>
      </c>
      <c r="D421" s="1">
        <v>13196</v>
      </c>
      <c r="E421" s="1">
        <v>19926</v>
      </c>
      <c r="F421" t="str">
        <f t="shared" si="18"/>
        <v>000</v>
      </c>
      <c r="G421" t="str">
        <f t="shared" si="19"/>
        <v>41000</v>
      </c>
      <c r="H421" t="str">
        <f t="shared" si="20"/>
        <v>1112</v>
      </c>
      <c r="I421" s="13" t="s">
        <v>3510</v>
      </c>
      <c r="J421" t="s">
        <v>3531</v>
      </c>
      <c r="K421" s="13" t="s">
        <v>3517</v>
      </c>
      <c r="L421" s="13" t="s">
        <v>3916</v>
      </c>
    </row>
    <row r="422" spans="1:12" x14ac:dyDescent="0.2">
      <c r="A422" s="17" t="s">
        <v>442</v>
      </c>
      <c r="B422" s="17" t="s">
        <v>443</v>
      </c>
      <c r="C422" s="15">
        <v>14500</v>
      </c>
      <c r="D422" s="1">
        <v>16394</v>
      </c>
      <c r="E422" s="1">
        <v>5865</v>
      </c>
      <c r="F422" t="str">
        <f t="shared" si="18"/>
        <v>000</v>
      </c>
      <c r="G422" t="str">
        <f t="shared" si="19"/>
        <v>42000</v>
      </c>
      <c r="H422" t="str">
        <f t="shared" si="20"/>
        <v>1120</v>
      </c>
      <c r="I422" s="13" t="s">
        <v>3510</v>
      </c>
      <c r="J422" t="s">
        <v>3531</v>
      </c>
      <c r="K422" s="13" t="s">
        <v>3517</v>
      </c>
      <c r="L422" s="13" t="s">
        <v>3916</v>
      </c>
    </row>
    <row r="423" spans="1:12" x14ac:dyDescent="0.2">
      <c r="A423" s="17" t="s">
        <v>360</v>
      </c>
      <c r="B423" s="17" t="s">
        <v>361</v>
      </c>
      <c r="C423" s="15">
        <v>213444</v>
      </c>
      <c r="D423" s="1">
        <v>98740</v>
      </c>
      <c r="E423" s="1">
        <v>0</v>
      </c>
      <c r="F423" t="str">
        <f t="shared" si="18"/>
        <v>000</v>
      </c>
      <c r="G423" t="str">
        <f t="shared" si="19"/>
        <v>41000</v>
      </c>
      <c r="H423" t="str">
        <f t="shared" si="20"/>
        <v>1140</v>
      </c>
      <c r="I423" s="13" t="s">
        <v>3510</v>
      </c>
      <c r="J423" t="s">
        <v>3531</v>
      </c>
      <c r="K423" s="13" t="s">
        <v>3517</v>
      </c>
      <c r="L423" s="13" t="s">
        <v>3916</v>
      </c>
    </row>
    <row r="424" spans="1:12" x14ac:dyDescent="0.2">
      <c r="A424" s="17" t="s">
        <v>1514</v>
      </c>
      <c r="B424" s="17" t="s">
        <v>1515</v>
      </c>
      <c r="C424" s="15">
        <v>0</v>
      </c>
      <c r="D424" s="1">
        <v>36878</v>
      </c>
      <c r="E424" s="1">
        <v>0</v>
      </c>
      <c r="F424" t="str">
        <f t="shared" si="18"/>
        <v>111</v>
      </c>
      <c r="G424" t="str">
        <f t="shared" si="19"/>
        <v>42000</v>
      </c>
      <c r="H424" t="str">
        <f t="shared" si="20"/>
        <v>1140</v>
      </c>
      <c r="I424" s="13" t="s">
        <v>3510</v>
      </c>
      <c r="J424" t="s">
        <v>3531</v>
      </c>
      <c r="K424" s="13" t="s">
        <v>3517</v>
      </c>
      <c r="L424" s="13" t="s">
        <v>3916</v>
      </c>
    </row>
    <row r="425" spans="1:12" x14ac:dyDescent="0.2">
      <c r="A425" s="17" t="s">
        <v>1894</v>
      </c>
      <c r="B425" s="17" t="s">
        <v>1895</v>
      </c>
      <c r="C425" s="15">
        <v>0</v>
      </c>
      <c r="D425" s="1">
        <v>624</v>
      </c>
      <c r="E425" s="1">
        <v>0</v>
      </c>
      <c r="F425" t="str">
        <f t="shared" si="18"/>
        <v>211</v>
      </c>
      <c r="G425" t="str">
        <f t="shared" si="19"/>
        <v>42000</v>
      </c>
      <c r="H425" t="str">
        <f t="shared" si="20"/>
        <v>1140</v>
      </c>
      <c r="I425" s="13" t="s">
        <v>3510</v>
      </c>
      <c r="J425" t="s">
        <v>3531</v>
      </c>
      <c r="K425" s="13" t="s">
        <v>3517</v>
      </c>
      <c r="L425" s="13" t="s">
        <v>3916</v>
      </c>
    </row>
    <row r="426" spans="1:12" x14ac:dyDescent="0.2">
      <c r="A426" s="17" t="s">
        <v>444</v>
      </c>
      <c r="B426" s="17" t="s">
        <v>445</v>
      </c>
      <c r="C426" s="15">
        <v>52500</v>
      </c>
      <c r="D426" s="1">
        <v>52500</v>
      </c>
      <c r="E426" s="1">
        <v>10878</v>
      </c>
      <c r="F426" t="str">
        <f t="shared" si="18"/>
        <v>000</v>
      </c>
      <c r="G426" t="str">
        <f t="shared" si="19"/>
        <v>42000</v>
      </c>
      <c r="H426" t="str">
        <f t="shared" si="20"/>
        <v>1151</v>
      </c>
      <c r="I426" s="13" t="s">
        <v>3510</v>
      </c>
      <c r="J426" t="s">
        <v>3531</v>
      </c>
      <c r="K426" s="13" t="s">
        <v>3517</v>
      </c>
      <c r="L426" s="13" t="s">
        <v>3916</v>
      </c>
    </row>
    <row r="427" spans="1:12" x14ac:dyDescent="0.2">
      <c r="A427" s="17" t="s">
        <v>362</v>
      </c>
      <c r="B427" s="17" t="s">
        <v>363</v>
      </c>
      <c r="C427" s="15">
        <v>6600</v>
      </c>
      <c r="D427" s="1">
        <v>6600</v>
      </c>
      <c r="E427" s="1">
        <v>6600</v>
      </c>
      <c r="F427" t="str">
        <f t="shared" si="18"/>
        <v>000</v>
      </c>
      <c r="G427" t="str">
        <f t="shared" si="19"/>
        <v>41000</v>
      </c>
      <c r="H427" t="str">
        <f t="shared" si="20"/>
        <v>1153</v>
      </c>
      <c r="I427" s="13" t="s">
        <v>3510</v>
      </c>
      <c r="J427" t="s">
        <v>3531</v>
      </c>
      <c r="K427" s="13" t="s">
        <v>3517</v>
      </c>
      <c r="L427" s="13" t="s">
        <v>3916</v>
      </c>
    </row>
    <row r="428" spans="1:12" x14ac:dyDescent="0.2">
      <c r="A428" s="17" t="s">
        <v>446</v>
      </c>
      <c r="B428" s="17" t="s">
        <v>447</v>
      </c>
      <c r="C428" s="15">
        <v>5000</v>
      </c>
      <c r="D428" s="1">
        <v>5000</v>
      </c>
      <c r="E428" s="1">
        <v>5000</v>
      </c>
      <c r="F428" t="str">
        <f t="shared" si="18"/>
        <v>000</v>
      </c>
      <c r="G428" t="str">
        <f t="shared" si="19"/>
        <v>42000</v>
      </c>
      <c r="H428" t="str">
        <f t="shared" si="20"/>
        <v>1153</v>
      </c>
      <c r="I428" s="13" t="s">
        <v>3510</v>
      </c>
      <c r="J428" t="s">
        <v>3531</v>
      </c>
      <c r="K428" s="13" t="s">
        <v>3517</v>
      </c>
      <c r="L428" s="13" t="s">
        <v>3916</v>
      </c>
    </row>
    <row r="429" spans="1:12" x14ac:dyDescent="0.2">
      <c r="A429" s="17" t="s">
        <v>364</v>
      </c>
      <c r="B429" s="17" t="s">
        <v>365</v>
      </c>
      <c r="C429" s="15">
        <v>-40000</v>
      </c>
      <c r="D429" s="1">
        <v>-25757</v>
      </c>
      <c r="E429" s="1">
        <v>-7264</v>
      </c>
      <c r="F429" t="str">
        <f t="shared" si="18"/>
        <v>000</v>
      </c>
      <c r="G429" t="str">
        <f t="shared" si="19"/>
        <v>41000</v>
      </c>
      <c r="H429" t="str">
        <f t="shared" si="20"/>
        <v>1160</v>
      </c>
      <c r="I429" s="13" t="s">
        <v>3510</v>
      </c>
      <c r="J429" t="s">
        <v>3531</v>
      </c>
      <c r="K429" t="s">
        <v>3517</v>
      </c>
      <c r="L429" s="13" t="s">
        <v>3916</v>
      </c>
    </row>
    <row r="430" spans="1:12" x14ac:dyDescent="0.2">
      <c r="A430" s="17" t="s">
        <v>2904</v>
      </c>
      <c r="B430" s="17" t="s">
        <v>2905</v>
      </c>
      <c r="C430" s="15">
        <v>-3598368</v>
      </c>
      <c r="D430" s="1">
        <v>-2426579</v>
      </c>
      <c r="E430" s="1">
        <v>-49078</v>
      </c>
      <c r="F430" t="str">
        <f t="shared" si="18"/>
        <v>000</v>
      </c>
      <c r="G430" t="str">
        <f t="shared" si="19"/>
        <v>40000</v>
      </c>
      <c r="H430" t="str">
        <f t="shared" si="20"/>
        <v>1170</v>
      </c>
      <c r="I430" s="13" t="s">
        <v>3510</v>
      </c>
      <c r="J430" t="s">
        <v>3531</v>
      </c>
      <c r="K430" t="s">
        <v>3517</v>
      </c>
      <c r="L430" s="13" t="s">
        <v>3916</v>
      </c>
    </row>
    <row r="431" spans="1:12" x14ac:dyDescent="0.2">
      <c r="A431" s="17" t="s">
        <v>3236</v>
      </c>
      <c r="B431" s="17" t="s">
        <v>3237</v>
      </c>
      <c r="C431" s="15">
        <v>985803</v>
      </c>
      <c r="D431" s="1">
        <v>322603</v>
      </c>
      <c r="E431" s="1">
        <v>15263</v>
      </c>
      <c r="F431" t="str">
        <f t="shared" si="18"/>
        <v>111</v>
      </c>
      <c r="G431" t="str">
        <f t="shared" si="19"/>
        <v>40000</v>
      </c>
      <c r="H431" t="str">
        <f t="shared" si="20"/>
        <v>1170</v>
      </c>
      <c r="I431" s="13" t="s">
        <v>3510</v>
      </c>
      <c r="J431" t="s">
        <v>3531</v>
      </c>
      <c r="K431" t="s">
        <v>3517</v>
      </c>
      <c r="L431" s="13" t="s">
        <v>3916</v>
      </c>
    </row>
    <row r="432" spans="1:12" x14ac:dyDescent="0.2">
      <c r="A432" s="17" t="s">
        <v>3246</v>
      </c>
      <c r="B432" s="17" t="s">
        <v>3247</v>
      </c>
      <c r="C432" s="15">
        <v>1240355</v>
      </c>
      <c r="D432" s="1">
        <v>1369797</v>
      </c>
      <c r="E432" s="1">
        <v>16411</v>
      </c>
      <c r="F432" t="str">
        <f t="shared" si="18"/>
        <v>112</v>
      </c>
      <c r="G432" t="str">
        <f t="shared" si="19"/>
        <v>40000</v>
      </c>
      <c r="H432" t="str">
        <f t="shared" si="20"/>
        <v>1170</v>
      </c>
      <c r="I432" s="13" t="s">
        <v>3510</v>
      </c>
      <c r="J432" t="s">
        <v>3531</v>
      </c>
      <c r="K432" t="s">
        <v>3517</v>
      </c>
      <c r="L432" s="13" t="s">
        <v>3916</v>
      </c>
    </row>
    <row r="433" spans="1:12" x14ac:dyDescent="0.2">
      <c r="A433" s="17" t="s">
        <v>3258</v>
      </c>
      <c r="B433" s="17" t="s">
        <v>3259</v>
      </c>
      <c r="C433" s="15">
        <v>331701</v>
      </c>
      <c r="D433" s="1">
        <v>251235</v>
      </c>
      <c r="E433" s="1">
        <v>5955</v>
      </c>
      <c r="F433" t="str">
        <f t="shared" si="18"/>
        <v>141</v>
      </c>
      <c r="G433" t="str">
        <f t="shared" si="19"/>
        <v>40000</v>
      </c>
      <c r="H433" t="str">
        <f t="shared" si="20"/>
        <v>1170</v>
      </c>
      <c r="I433" s="13" t="s">
        <v>3510</v>
      </c>
      <c r="J433" t="s">
        <v>3531</v>
      </c>
      <c r="K433" t="s">
        <v>3517</v>
      </c>
      <c r="L433" s="13" t="s">
        <v>3916</v>
      </c>
    </row>
    <row r="434" spans="1:12" x14ac:dyDescent="0.2">
      <c r="A434" s="17" t="s">
        <v>3292</v>
      </c>
      <c r="B434" s="17" t="s">
        <v>3293</v>
      </c>
      <c r="C434" s="15">
        <v>110604</v>
      </c>
      <c r="D434" s="1">
        <v>13470</v>
      </c>
      <c r="E434" s="1">
        <v>652</v>
      </c>
      <c r="F434" t="str">
        <f t="shared" si="18"/>
        <v>211</v>
      </c>
      <c r="G434" t="str">
        <f t="shared" si="19"/>
        <v>40000</v>
      </c>
      <c r="H434" t="str">
        <f t="shared" si="20"/>
        <v>1170</v>
      </c>
      <c r="I434" s="13" t="s">
        <v>3510</v>
      </c>
      <c r="J434" t="s">
        <v>3531</v>
      </c>
      <c r="K434" t="s">
        <v>3517</v>
      </c>
      <c r="L434" s="13" t="s">
        <v>3916</v>
      </c>
    </row>
    <row r="435" spans="1:12" x14ac:dyDescent="0.2">
      <c r="A435" s="17" t="s">
        <v>3306</v>
      </c>
      <c r="B435" s="17" t="s">
        <v>3307</v>
      </c>
      <c r="C435" s="15">
        <v>99337</v>
      </c>
      <c r="D435" s="1">
        <v>20704</v>
      </c>
      <c r="E435" s="1">
        <v>1011</v>
      </c>
      <c r="F435" t="str">
        <f t="shared" si="18"/>
        <v>212</v>
      </c>
      <c r="G435" t="str">
        <f t="shared" si="19"/>
        <v>40000</v>
      </c>
      <c r="H435" t="str">
        <f t="shared" si="20"/>
        <v>1170</v>
      </c>
      <c r="I435" s="13" t="s">
        <v>3510</v>
      </c>
      <c r="J435" t="s">
        <v>3531</v>
      </c>
      <c r="K435" t="s">
        <v>3517</v>
      </c>
      <c r="L435" s="13" t="s">
        <v>3916</v>
      </c>
    </row>
    <row r="436" spans="1:12" x14ac:dyDescent="0.2">
      <c r="A436" s="17" t="s">
        <v>3320</v>
      </c>
      <c r="B436" s="17" t="s">
        <v>3321</v>
      </c>
      <c r="C436" s="15">
        <v>99337</v>
      </c>
      <c r="D436" s="1">
        <v>22927</v>
      </c>
      <c r="E436" s="1">
        <v>1061</v>
      </c>
      <c r="F436" t="str">
        <f t="shared" si="18"/>
        <v>213</v>
      </c>
      <c r="G436" t="str">
        <f t="shared" si="19"/>
        <v>40000</v>
      </c>
      <c r="H436" t="str">
        <f t="shared" si="20"/>
        <v>1170</v>
      </c>
      <c r="I436" s="13" t="s">
        <v>3510</v>
      </c>
      <c r="J436" t="s">
        <v>3531</v>
      </c>
      <c r="K436" t="s">
        <v>3517</v>
      </c>
      <c r="L436" s="13" t="s">
        <v>3916</v>
      </c>
    </row>
    <row r="437" spans="1:12" x14ac:dyDescent="0.2">
      <c r="A437" s="17" t="s">
        <v>3334</v>
      </c>
      <c r="B437" s="17" t="s">
        <v>3335</v>
      </c>
      <c r="C437" s="15">
        <v>108715</v>
      </c>
      <c r="D437" s="1">
        <v>24042</v>
      </c>
      <c r="E437" s="1">
        <v>1126</v>
      </c>
      <c r="F437" t="str">
        <f t="shared" si="18"/>
        <v>214</v>
      </c>
      <c r="G437" t="str">
        <f t="shared" si="19"/>
        <v>40000</v>
      </c>
      <c r="H437" t="str">
        <f t="shared" si="20"/>
        <v>1170</v>
      </c>
      <c r="I437" s="13" t="s">
        <v>3510</v>
      </c>
      <c r="J437" t="s">
        <v>3531</v>
      </c>
      <c r="K437" t="s">
        <v>3517</v>
      </c>
      <c r="L437" s="13" t="s">
        <v>3916</v>
      </c>
    </row>
    <row r="438" spans="1:12" x14ac:dyDescent="0.2">
      <c r="A438" s="17" t="s">
        <v>3370</v>
      </c>
      <c r="B438" s="17" t="s">
        <v>3371</v>
      </c>
      <c r="C438" s="15">
        <v>87286</v>
      </c>
      <c r="D438" s="1">
        <v>0</v>
      </c>
      <c r="E438" s="1">
        <v>1149</v>
      </c>
      <c r="F438" t="str">
        <f t="shared" si="18"/>
        <v>215</v>
      </c>
      <c r="G438" t="str">
        <f t="shared" si="19"/>
        <v>40000</v>
      </c>
      <c r="H438" t="str">
        <f t="shared" si="20"/>
        <v>1170</v>
      </c>
      <c r="I438" s="13" t="s">
        <v>3510</v>
      </c>
      <c r="J438" t="s">
        <v>3531</v>
      </c>
      <c r="K438" t="s">
        <v>3517</v>
      </c>
      <c r="L438" s="13" t="s">
        <v>3916</v>
      </c>
    </row>
    <row r="439" spans="1:12" x14ac:dyDescent="0.2">
      <c r="A439" s="17" t="s">
        <v>3388</v>
      </c>
      <c r="B439" s="17" t="s">
        <v>3389</v>
      </c>
      <c r="C439" s="15">
        <v>153401</v>
      </c>
      <c r="D439" s="1">
        <v>59778</v>
      </c>
      <c r="E439" s="1">
        <v>1426</v>
      </c>
      <c r="F439" t="str">
        <f t="shared" si="18"/>
        <v>230</v>
      </c>
      <c r="G439" t="str">
        <f t="shared" si="19"/>
        <v>40000</v>
      </c>
      <c r="H439" t="str">
        <f t="shared" si="20"/>
        <v>1170</v>
      </c>
      <c r="I439" s="13" t="s">
        <v>3510</v>
      </c>
      <c r="J439" t="s">
        <v>3531</v>
      </c>
      <c r="K439" t="s">
        <v>3517</v>
      </c>
      <c r="L439" s="13" t="s">
        <v>3916</v>
      </c>
    </row>
    <row r="440" spans="1:12" x14ac:dyDescent="0.2">
      <c r="A440" s="17" t="s">
        <v>3404</v>
      </c>
      <c r="B440" s="17" t="s">
        <v>3405</v>
      </c>
      <c r="C440" s="15">
        <v>47836</v>
      </c>
      <c r="D440" s="1">
        <v>17988</v>
      </c>
      <c r="E440" s="1">
        <v>626</v>
      </c>
      <c r="F440" t="str">
        <f t="shared" si="18"/>
        <v>310</v>
      </c>
      <c r="G440" t="str">
        <f t="shared" si="19"/>
        <v>40000</v>
      </c>
      <c r="H440" t="str">
        <f t="shared" si="20"/>
        <v>1170</v>
      </c>
      <c r="I440" s="13" t="s">
        <v>3510</v>
      </c>
      <c r="J440" t="s">
        <v>3531</v>
      </c>
      <c r="K440" t="s">
        <v>3517</v>
      </c>
      <c r="L440" s="13" t="s">
        <v>3916</v>
      </c>
    </row>
    <row r="441" spans="1:12" x14ac:dyDescent="0.2">
      <c r="A441" s="17" t="s">
        <v>3416</v>
      </c>
      <c r="B441" s="17" t="s">
        <v>3417</v>
      </c>
      <c r="C441" s="15">
        <v>86758</v>
      </c>
      <c r="D441" s="1">
        <v>37938</v>
      </c>
      <c r="E441" s="1">
        <v>545</v>
      </c>
      <c r="F441" t="str">
        <f t="shared" si="18"/>
        <v>501</v>
      </c>
      <c r="G441" t="str">
        <f t="shared" si="19"/>
        <v>40000</v>
      </c>
      <c r="H441" t="str">
        <f t="shared" si="20"/>
        <v>1170</v>
      </c>
      <c r="I441" s="13" t="s">
        <v>3510</v>
      </c>
      <c r="J441" t="s">
        <v>3531</v>
      </c>
      <c r="K441" t="s">
        <v>3517</v>
      </c>
      <c r="L441" s="13" t="s">
        <v>3916</v>
      </c>
    </row>
    <row r="442" spans="1:12" x14ac:dyDescent="0.2">
      <c r="A442" s="17" t="s">
        <v>3424</v>
      </c>
      <c r="B442" s="17" t="s">
        <v>3425</v>
      </c>
      <c r="C442" s="15">
        <v>85161</v>
      </c>
      <c r="D442" s="1">
        <v>69033</v>
      </c>
      <c r="E442" s="1">
        <v>542</v>
      </c>
      <c r="F442" t="str">
        <f t="shared" si="18"/>
        <v>502</v>
      </c>
      <c r="G442" t="str">
        <f t="shared" si="19"/>
        <v>40000</v>
      </c>
      <c r="H442" t="str">
        <f t="shared" si="20"/>
        <v>1170</v>
      </c>
      <c r="I442" s="13" t="s">
        <v>3510</v>
      </c>
      <c r="J442" t="s">
        <v>3531</v>
      </c>
      <c r="K442" t="s">
        <v>3517</v>
      </c>
      <c r="L442" s="13" t="s">
        <v>3916</v>
      </c>
    </row>
    <row r="443" spans="1:12" x14ac:dyDescent="0.2">
      <c r="A443" s="17" t="s">
        <v>3432</v>
      </c>
      <c r="B443" s="17" t="s">
        <v>3433</v>
      </c>
      <c r="C443" s="15">
        <v>81037</v>
      </c>
      <c r="D443" s="1">
        <v>56108</v>
      </c>
      <c r="E443" s="1">
        <v>509</v>
      </c>
      <c r="F443" t="str">
        <f t="shared" si="18"/>
        <v>503</v>
      </c>
      <c r="G443" t="str">
        <f t="shared" si="19"/>
        <v>40000</v>
      </c>
      <c r="H443" t="str">
        <f t="shared" si="20"/>
        <v>1170</v>
      </c>
      <c r="I443" s="13" t="s">
        <v>3510</v>
      </c>
      <c r="J443" s="13" t="s">
        <v>3531</v>
      </c>
      <c r="K443" s="13" t="s">
        <v>3517</v>
      </c>
      <c r="L443" s="13" t="s">
        <v>3916</v>
      </c>
    </row>
    <row r="444" spans="1:12" x14ac:dyDescent="0.2">
      <c r="A444" s="17" t="s">
        <v>3440</v>
      </c>
      <c r="B444" s="17" t="s">
        <v>3441</v>
      </c>
      <c r="C444" s="15">
        <v>81037</v>
      </c>
      <c r="D444" s="1">
        <v>69698</v>
      </c>
      <c r="E444" s="1">
        <v>468</v>
      </c>
      <c r="F444" t="str">
        <f t="shared" si="18"/>
        <v>504</v>
      </c>
      <c r="G444" t="str">
        <f t="shared" si="19"/>
        <v>40000</v>
      </c>
      <c r="H444" t="str">
        <f t="shared" si="20"/>
        <v>1170</v>
      </c>
      <c r="I444" s="13" t="s">
        <v>3510</v>
      </c>
      <c r="J444" t="s">
        <v>3531</v>
      </c>
      <c r="K444" t="s">
        <v>3517</v>
      </c>
      <c r="L444" s="13" t="s">
        <v>3916</v>
      </c>
    </row>
    <row r="445" spans="1:12" x14ac:dyDescent="0.2">
      <c r="A445" s="17" t="s">
        <v>3448</v>
      </c>
      <c r="B445" s="17" t="s">
        <v>3449</v>
      </c>
      <c r="C445" s="15">
        <v>0</v>
      </c>
      <c r="D445" s="1">
        <v>91255</v>
      </c>
      <c r="E445" s="1">
        <v>2335</v>
      </c>
      <c r="F445" t="str">
        <f t="shared" si="18"/>
        <v>505</v>
      </c>
      <c r="G445" t="str">
        <f t="shared" si="19"/>
        <v>40000</v>
      </c>
      <c r="H445" t="str">
        <f t="shared" si="20"/>
        <v>1170</v>
      </c>
      <c r="I445" s="13" t="s">
        <v>3510</v>
      </c>
      <c r="J445" t="s">
        <v>3531</v>
      </c>
      <c r="K445" t="s">
        <v>3517</v>
      </c>
      <c r="L445" s="13" t="s">
        <v>3916</v>
      </c>
    </row>
    <row r="446" spans="1:12" x14ac:dyDescent="0.2">
      <c r="A446" s="17" t="s">
        <v>3816</v>
      </c>
      <c r="B446" s="17" t="s">
        <v>3817</v>
      </c>
      <c r="C446" s="15">
        <v>4000</v>
      </c>
      <c r="D446" s="1">
        <v>0</v>
      </c>
      <c r="E446" s="1">
        <v>0</v>
      </c>
      <c r="F446" t="str">
        <f t="shared" si="18"/>
        <v>111</v>
      </c>
      <c r="G446" t="str">
        <f t="shared" si="19"/>
        <v>42000</v>
      </c>
      <c r="H446" t="str">
        <f t="shared" si="20"/>
        <v>1311</v>
      </c>
      <c r="I446" s="13" t="s">
        <v>3510</v>
      </c>
      <c r="J446" t="s">
        <v>3531</v>
      </c>
      <c r="K446" t="s">
        <v>3517</v>
      </c>
      <c r="L446" s="13" t="s">
        <v>3916</v>
      </c>
    </row>
    <row r="447" spans="1:12" x14ac:dyDescent="0.2">
      <c r="A447" s="17" t="s">
        <v>1646</v>
      </c>
      <c r="B447" s="17" t="s">
        <v>1647</v>
      </c>
      <c r="C447" s="15">
        <v>4000</v>
      </c>
      <c r="D447" s="1">
        <v>4000</v>
      </c>
      <c r="E447" s="1">
        <v>0</v>
      </c>
      <c r="F447" t="str">
        <f t="shared" si="18"/>
        <v>112</v>
      </c>
      <c r="G447" t="str">
        <f t="shared" si="19"/>
        <v>42000</v>
      </c>
      <c r="H447" t="str">
        <f t="shared" si="20"/>
        <v>1311</v>
      </c>
      <c r="I447" s="13" t="s">
        <v>3510</v>
      </c>
      <c r="J447" t="s">
        <v>3531</v>
      </c>
      <c r="K447" t="s">
        <v>3517</v>
      </c>
      <c r="L447" s="13" t="s">
        <v>3916</v>
      </c>
    </row>
    <row r="448" spans="1:12" x14ac:dyDescent="0.2">
      <c r="A448" s="17" t="s">
        <v>3792</v>
      </c>
      <c r="B448" s="17" t="s">
        <v>3793</v>
      </c>
      <c r="C448" s="15">
        <v>2000</v>
      </c>
      <c r="D448" s="1">
        <v>0</v>
      </c>
      <c r="E448" s="1">
        <v>0</v>
      </c>
      <c r="F448" t="str">
        <f t="shared" si="18"/>
        <v>141</v>
      </c>
      <c r="G448" t="str">
        <f t="shared" si="19"/>
        <v>42000</v>
      </c>
      <c r="H448" t="str">
        <f t="shared" si="20"/>
        <v>1311</v>
      </c>
      <c r="I448" s="13" t="s">
        <v>3510</v>
      </c>
      <c r="J448" t="s">
        <v>3531</v>
      </c>
      <c r="K448" t="s">
        <v>3517</v>
      </c>
      <c r="L448" s="13" t="s">
        <v>3916</v>
      </c>
    </row>
    <row r="449" spans="1:12" x14ac:dyDescent="0.2">
      <c r="A449" s="17" t="s">
        <v>3498</v>
      </c>
      <c r="B449" s="17" t="s">
        <v>3499</v>
      </c>
      <c r="C449" s="15">
        <v>0</v>
      </c>
      <c r="D449" s="1">
        <v>400</v>
      </c>
      <c r="E449" s="1">
        <v>0</v>
      </c>
      <c r="F449" t="str">
        <f t="shared" si="18"/>
        <v>503</v>
      </c>
      <c r="G449" t="str">
        <f t="shared" si="19"/>
        <v>42000</v>
      </c>
      <c r="H449" t="str">
        <f t="shared" si="20"/>
        <v>1311</v>
      </c>
      <c r="I449" s="13" t="s">
        <v>3510</v>
      </c>
      <c r="J449" t="s">
        <v>3531</v>
      </c>
      <c r="K449" t="s">
        <v>3517</v>
      </c>
      <c r="L449" s="13" t="s">
        <v>3916</v>
      </c>
    </row>
    <row r="450" spans="1:12" x14ac:dyDescent="0.2">
      <c r="A450" s="17" t="s">
        <v>3500</v>
      </c>
      <c r="B450" s="17" t="s">
        <v>3501</v>
      </c>
      <c r="C450" s="15">
        <v>0</v>
      </c>
      <c r="D450" s="1">
        <v>400</v>
      </c>
      <c r="E450" s="1">
        <v>0</v>
      </c>
      <c r="F450" t="str">
        <f t="shared" ref="F450:F513" si="21">LEFT(A450,3)</f>
        <v>504</v>
      </c>
      <c r="G450" t="str">
        <f t="shared" ref="G450:G513" si="22">MIDB(A450,5,5)</f>
        <v>42000</v>
      </c>
      <c r="H450" t="str">
        <f t="shared" ref="H450:H513" si="23">RIGHT(A450,4)</f>
        <v>1311</v>
      </c>
      <c r="I450" s="13" t="s">
        <v>3510</v>
      </c>
      <c r="J450" t="s">
        <v>3531</v>
      </c>
      <c r="K450" t="s">
        <v>3517</v>
      </c>
      <c r="L450" s="13" t="s">
        <v>3916</v>
      </c>
    </row>
    <row r="451" spans="1:12" x14ac:dyDescent="0.2">
      <c r="A451" s="17" t="s">
        <v>370</v>
      </c>
      <c r="B451" s="17" t="s">
        <v>371</v>
      </c>
      <c r="C451" s="15">
        <v>23963</v>
      </c>
      <c r="D451" s="1">
        <v>24578</v>
      </c>
      <c r="E451" s="1">
        <v>25770</v>
      </c>
      <c r="F451" t="str">
        <f t="shared" si="21"/>
        <v>000</v>
      </c>
      <c r="G451" t="str">
        <f t="shared" si="22"/>
        <v>41000</v>
      </c>
      <c r="H451" t="str">
        <f t="shared" si="23"/>
        <v>2005</v>
      </c>
      <c r="I451" s="13" t="s">
        <v>3510</v>
      </c>
      <c r="J451" t="s">
        <v>3531</v>
      </c>
      <c r="K451" t="s">
        <v>3517</v>
      </c>
      <c r="L451" s="13" t="s">
        <v>3916</v>
      </c>
    </row>
    <row r="452" spans="1:12" x14ac:dyDescent="0.2">
      <c r="A452" s="17" t="s">
        <v>452</v>
      </c>
      <c r="B452" s="17" t="s">
        <v>453</v>
      </c>
      <c r="C452" s="15">
        <v>60771</v>
      </c>
      <c r="D452" s="1">
        <v>50878</v>
      </c>
      <c r="E452" s="1">
        <v>60227</v>
      </c>
      <c r="F452" t="str">
        <f t="shared" si="21"/>
        <v>000</v>
      </c>
      <c r="G452" t="str">
        <f t="shared" si="22"/>
        <v>42000</v>
      </c>
      <c r="H452" t="str">
        <f t="shared" si="23"/>
        <v>2005</v>
      </c>
      <c r="I452" s="13" t="s">
        <v>3510</v>
      </c>
      <c r="J452" t="s">
        <v>3531</v>
      </c>
      <c r="K452" t="s">
        <v>3517</v>
      </c>
      <c r="L452" s="13" t="s">
        <v>3916</v>
      </c>
    </row>
    <row r="453" spans="1:12" x14ac:dyDescent="0.2">
      <c r="A453" s="17" t="s">
        <v>376</v>
      </c>
      <c r="B453" s="17" t="s">
        <v>377</v>
      </c>
      <c r="C453" s="15">
        <v>0</v>
      </c>
      <c r="D453" s="1">
        <v>2091</v>
      </c>
      <c r="E453" s="1">
        <v>0</v>
      </c>
      <c r="F453" t="str">
        <f t="shared" si="21"/>
        <v>000</v>
      </c>
      <c r="G453" t="str">
        <f t="shared" si="22"/>
        <v>41000</v>
      </c>
      <c r="H453" t="str">
        <f t="shared" si="23"/>
        <v>2025</v>
      </c>
      <c r="I453" s="13" t="s">
        <v>3510</v>
      </c>
      <c r="J453" t="s">
        <v>3531</v>
      </c>
      <c r="K453" t="s">
        <v>3517</v>
      </c>
      <c r="L453" s="13" t="s">
        <v>3916</v>
      </c>
    </row>
    <row r="454" spans="1:12" x14ac:dyDescent="0.2">
      <c r="A454" s="17" t="s">
        <v>458</v>
      </c>
      <c r="B454" s="17" t="s">
        <v>459</v>
      </c>
      <c r="C454" s="15">
        <v>0</v>
      </c>
      <c r="D454" s="1">
        <v>829</v>
      </c>
      <c r="E454" s="1">
        <v>0</v>
      </c>
      <c r="F454" t="str">
        <f t="shared" si="21"/>
        <v>000</v>
      </c>
      <c r="G454" t="str">
        <f t="shared" si="22"/>
        <v>42000</v>
      </c>
      <c r="H454" t="str">
        <f t="shared" si="23"/>
        <v>2025</v>
      </c>
      <c r="I454" s="13" t="s">
        <v>3510</v>
      </c>
      <c r="J454" t="s">
        <v>3531</v>
      </c>
      <c r="K454" t="s">
        <v>3517</v>
      </c>
      <c r="L454" s="13" t="s">
        <v>3916</v>
      </c>
    </row>
    <row r="455" spans="1:12" x14ac:dyDescent="0.2">
      <c r="A455" s="17" t="s">
        <v>378</v>
      </c>
      <c r="B455" s="17" t="s">
        <v>379</v>
      </c>
      <c r="C455" s="15">
        <v>372000</v>
      </c>
      <c r="D455" s="1">
        <v>538927</v>
      </c>
      <c r="E455" s="1">
        <v>-1873</v>
      </c>
      <c r="F455" t="str">
        <f t="shared" si="21"/>
        <v>000</v>
      </c>
      <c r="G455" t="str">
        <f t="shared" si="22"/>
        <v>41000</v>
      </c>
      <c r="H455" t="str">
        <f t="shared" si="23"/>
        <v>2201</v>
      </c>
      <c r="I455" s="13" t="s">
        <v>3510</v>
      </c>
      <c r="J455" t="s">
        <v>3531</v>
      </c>
      <c r="K455" t="s">
        <v>3517</v>
      </c>
      <c r="L455" s="13" t="s">
        <v>3916</v>
      </c>
    </row>
    <row r="456" spans="1:12" x14ac:dyDescent="0.2">
      <c r="A456" s="17" t="s">
        <v>460</v>
      </c>
      <c r="B456" s="17" t="s">
        <v>461</v>
      </c>
      <c r="C456" s="15">
        <v>409000</v>
      </c>
      <c r="D456" s="1">
        <v>407722</v>
      </c>
      <c r="E456" s="1">
        <v>0</v>
      </c>
      <c r="F456" t="str">
        <f t="shared" si="21"/>
        <v>000</v>
      </c>
      <c r="G456" t="str">
        <f t="shared" si="22"/>
        <v>42000</v>
      </c>
      <c r="H456" t="str">
        <f t="shared" si="23"/>
        <v>2201</v>
      </c>
      <c r="I456" s="13" t="s">
        <v>3510</v>
      </c>
      <c r="J456" t="s">
        <v>3531</v>
      </c>
      <c r="K456" t="s">
        <v>3517</v>
      </c>
      <c r="L456" s="13" t="s">
        <v>3916</v>
      </c>
    </row>
    <row r="457" spans="1:12" x14ac:dyDescent="0.2">
      <c r="A457" s="17" t="s">
        <v>380</v>
      </c>
      <c r="B457" s="17" t="s">
        <v>381</v>
      </c>
      <c r="C457" s="15">
        <v>40300</v>
      </c>
      <c r="D457" s="1">
        <v>52838</v>
      </c>
      <c r="E457" s="1">
        <v>0</v>
      </c>
      <c r="F457" t="str">
        <f t="shared" si="21"/>
        <v>000</v>
      </c>
      <c r="G457" t="str">
        <f t="shared" si="22"/>
        <v>41000</v>
      </c>
      <c r="H457" t="str">
        <f t="shared" si="23"/>
        <v>2221</v>
      </c>
      <c r="I457" s="13" t="s">
        <v>3510</v>
      </c>
      <c r="J457" t="s">
        <v>3531</v>
      </c>
      <c r="K457" t="s">
        <v>3517</v>
      </c>
      <c r="L457" s="13" t="s">
        <v>3916</v>
      </c>
    </row>
    <row r="458" spans="1:12" x14ac:dyDescent="0.2">
      <c r="A458" s="17" t="s">
        <v>462</v>
      </c>
      <c r="B458" s="17" t="s">
        <v>463</v>
      </c>
      <c r="C458" s="15">
        <v>54000</v>
      </c>
      <c r="D458" s="1">
        <v>46983</v>
      </c>
      <c r="E458" s="1">
        <v>0</v>
      </c>
      <c r="F458" t="str">
        <f t="shared" si="21"/>
        <v>000</v>
      </c>
      <c r="G458" t="str">
        <f t="shared" si="22"/>
        <v>42000</v>
      </c>
      <c r="H458" t="str">
        <f t="shared" si="23"/>
        <v>2222</v>
      </c>
      <c r="I458" s="13" t="s">
        <v>3510</v>
      </c>
      <c r="J458" t="s">
        <v>3531</v>
      </c>
      <c r="K458" t="s">
        <v>3517</v>
      </c>
      <c r="L458" s="13" t="s">
        <v>3916</v>
      </c>
    </row>
    <row r="459" spans="1:12" x14ac:dyDescent="0.2">
      <c r="A459" s="17" t="s">
        <v>382</v>
      </c>
      <c r="B459" s="17" t="s">
        <v>383</v>
      </c>
      <c r="C459" s="15">
        <v>0</v>
      </c>
      <c r="D459" s="1">
        <v>-2462</v>
      </c>
      <c r="E459" s="1">
        <v>0</v>
      </c>
      <c r="F459" t="str">
        <f t="shared" si="21"/>
        <v>000</v>
      </c>
      <c r="G459" t="str">
        <f t="shared" si="22"/>
        <v>41000</v>
      </c>
      <c r="H459" t="str">
        <f t="shared" si="23"/>
        <v>2300</v>
      </c>
      <c r="I459" s="13" t="s">
        <v>3510</v>
      </c>
      <c r="J459" t="s">
        <v>3531</v>
      </c>
      <c r="K459" t="s">
        <v>3517</v>
      </c>
      <c r="L459" s="13" t="s">
        <v>3916</v>
      </c>
    </row>
    <row r="460" spans="1:12" x14ac:dyDescent="0.2">
      <c r="A460" s="17" t="s">
        <v>464</v>
      </c>
      <c r="B460" s="17" t="s">
        <v>465</v>
      </c>
      <c r="C460" s="15">
        <v>-65000</v>
      </c>
      <c r="D460" s="1">
        <v>-44654</v>
      </c>
      <c r="E460" s="1">
        <v>0</v>
      </c>
      <c r="F460" t="str">
        <f t="shared" si="21"/>
        <v>000</v>
      </c>
      <c r="G460" t="str">
        <f t="shared" si="22"/>
        <v>42000</v>
      </c>
      <c r="H460" t="str">
        <f t="shared" si="23"/>
        <v>2300</v>
      </c>
      <c r="I460" s="13" t="s">
        <v>3510</v>
      </c>
      <c r="J460" t="s">
        <v>3531</v>
      </c>
      <c r="K460" t="s">
        <v>3517</v>
      </c>
      <c r="L460" s="13" t="s">
        <v>3916</v>
      </c>
    </row>
    <row r="461" spans="1:12" x14ac:dyDescent="0.2">
      <c r="A461" s="17" t="s">
        <v>2906</v>
      </c>
      <c r="B461" s="17" t="s">
        <v>2907</v>
      </c>
      <c r="C461" s="15">
        <v>-3401655</v>
      </c>
      <c r="D461" s="1">
        <v>-2805506</v>
      </c>
      <c r="E461" s="1">
        <v>-619870</v>
      </c>
      <c r="F461" t="str">
        <f t="shared" si="21"/>
        <v>000</v>
      </c>
      <c r="G461" t="str">
        <f t="shared" si="22"/>
        <v>40000</v>
      </c>
      <c r="H461" t="str">
        <f t="shared" si="23"/>
        <v>2310</v>
      </c>
      <c r="I461" s="13" t="s">
        <v>3510</v>
      </c>
      <c r="J461" t="s">
        <v>3531</v>
      </c>
      <c r="K461" t="s">
        <v>3517</v>
      </c>
      <c r="L461" s="13" t="s">
        <v>3916</v>
      </c>
    </row>
    <row r="462" spans="1:12" x14ac:dyDescent="0.2">
      <c r="A462" s="17" t="s">
        <v>3238</v>
      </c>
      <c r="B462" s="17" t="s">
        <v>3239</v>
      </c>
      <c r="C462" s="15">
        <v>820745</v>
      </c>
      <c r="D462" s="1">
        <v>498369</v>
      </c>
      <c r="E462" s="1">
        <v>192777</v>
      </c>
      <c r="F462" t="str">
        <f t="shared" si="21"/>
        <v>111</v>
      </c>
      <c r="G462" t="str">
        <f t="shared" si="22"/>
        <v>40000</v>
      </c>
      <c r="H462" t="str">
        <f t="shared" si="23"/>
        <v>2310</v>
      </c>
      <c r="I462" s="13" t="s">
        <v>3510</v>
      </c>
      <c r="J462" t="s">
        <v>3531</v>
      </c>
      <c r="K462" t="s">
        <v>3517</v>
      </c>
      <c r="L462" s="13" t="s">
        <v>3916</v>
      </c>
    </row>
    <row r="463" spans="1:12" x14ac:dyDescent="0.2">
      <c r="A463" s="17" t="s">
        <v>3248</v>
      </c>
      <c r="B463" s="17" t="s">
        <v>3249</v>
      </c>
      <c r="C463" s="15">
        <v>1000798</v>
      </c>
      <c r="D463" s="1">
        <v>1348262</v>
      </c>
      <c r="E463" s="1">
        <v>207275</v>
      </c>
      <c r="F463" t="str">
        <f t="shared" si="21"/>
        <v>112</v>
      </c>
      <c r="G463" t="str">
        <f t="shared" si="22"/>
        <v>40000</v>
      </c>
      <c r="H463" t="str">
        <f t="shared" si="23"/>
        <v>2310</v>
      </c>
      <c r="I463" s="13" t="s">
        <v>3510</v>
      </c>
      <c r="J463" t="s">
        <v>3531</v>
      </c>
      <c r="K463" t="s">
        <v>3517</v>
      </c>
      <c r="L463" s="13" t="s">
        <v>3916</v>
      </c>
    </row>
    <row r="464" spans="1:12" x14ac:dyDescent="0.2">
      <c r="A464" s="17" t="s">
        <v>3260</v>
      </c>
      <c r="B464" s="17" t="s">
        <v>3261</v>
      </c>
      <c r="C464" s="15">
        <v>261250</v>
      </c>
      <c r="D464" s="1">
        <v>353004</v>
      </c>
      <c r="E464" s="1">
        <v>75208</v>
      </c>
      <c r="F464" t="str">
        <f t="shared" si="21"/>
        <v>141</v>
      </c>
      <c r="G464" t="str">
        <f t="shared" si="22"/>
        <v>40000</v>
      </c>
      <c r="H464" t="str">
        <f t="shared" si="23"/>
        <v>2310</v>
      </c>
      <c r="I464" s="13" t="s">
        <v>3510</v>
      </c>
      <c r="J464" t="s">
        <v>3531</v>
      </c>
      <c r="K464" t="s">
        <v>3517</v>
      </c>
      <c r="L464" s="13" t="s">
        <v>3916</v>
      </c>
    </row>
    <row r="465" spans="1:12" x14ac:dyDescent="0.2">
      <c r="A465" s="17" t="s">
        <v>3294</v>
      </c>
      <c r="B465" s="17" t="s">
        <v>3295</v>
      </c>
      <c r="C465" s="15">
        <v>136000</v>
      </c>
      <c r="D465" s="1">
        <v>20811</v>
      </c>
      <c r="E465" s="1">
        <v>8229</v>
      </c>
      <c r="F465" t="str">
        <f t="shared" si="21"/>
        <v>211</v>
      </c>
      <c r="G465" t="str">
        <f t="shared" si="22"/>
        <v>40000</v>
      </c>
      <c r="H465" t="str">
        <f t="shared" si="23"/>
        <v>2310</v>
      </c>
      <c r="I465" s="13" t="s">
        <v>3510</v>
      </c>
      <c r="J465" t="s">
        <v>3531</v>
      </c>
      <c r="K465" t="s">
        <v>3517</v>
      </c>
      <c r="L465" s="13" t="s">
        <v>3916</v>
      </c>
    </row>
    <row r="466" spans="1:12" x14ac:dyDescent="0.2">
      <c r="A466" s="17" t="s">
        <v>3308</v>
      </c>
      <c r="B466" s="17" t="s">
        <v>3309</v>
      </c>
      <c r="C466" s="15">
        <v>123263</v>
      </c>
      <c r="D466" s="1">
        <v>31988</v>
      </c>
      <c r="E466" s="1">
        <v>12768</v>
      </c>
      <c r="F466" t="str">
        <f t="shared" si="21"/>
        <v>212</v>
      </c>
      <c r="G466" t="str">
        <f t="shared" si="22"/>
        <v>40000</v>
      </c>
      <c r="H466" t="str">
        <f t="shared" si="23"/>
        <v>2310</v>
      </c>
      <c r="I466" s="13" t="s">
        <v>3510</v>
      </c>
      <c r="J466" s="13" t="s">
        <v>3531</v>
      </c>
      <c r="K466" s="13" t="s">
        <v>3517</v>
      </c>
      <c r="L466" s="13" t="s">
        <v>3916</v>
      </c>
    </row>
    <row r="467" spans="1:12" x14ac:dyDescent="0.2">
      <c r="A467" s="17" t="s">
        <v>3322</v>
      </c>
      <c r="B467" s="17" t="s">
        <v>3323</v>
      </c>
      <c r="C467" s="15">
        <v>123263</v>
      </c>
      <c r="D467" s="1">
        <v>32214</v>
      </c>
      <c r="E467" s="1">
        <v>13405</v>
      </c>
      <c r="F467" t="str">
        <f t="shared" si="21"/>
        <v>213</v>
      </c>
      <c r="G467" t="str">
        <f t="shared" si="22"/>
        <v>40000</v>
      </c>
      <c r="H467" t="str">
        <f t="shared" si="23"/>
        <v>2310</v>
      </c>
      <c r="I467" s="13" t="s">
        <v>3510</v>
      </c>
      <c r="J467" s="13" t="s">
        <v>3531</v>
      </c>
      <c r="K467" s="13" t="s">
        <v>3517</v>
      </c>
      <c r="L467" s="13" t="s">
        <v>3916</v>
      </c>
    </row>
    <row r="468" spans="1:12" x14ac:dyDescent="0.2">
      <c r="A468" s="17" t="s">
        <v>3336</v>
      </c>
      <c r="B468" s="17" t="s">
        <v>3337</v>
      </c>
      <c r="C468" s="15">
        <v>132912</v>
      </c>
      <c r="D468" s="1">
        <v>33781</v>
      </c>
      <c r="E468" s="1">
        <v>14222</v>
      </c>
      <c r="F468" t="str">
        <f t="shared" si="21"/>
        <v>214</v>
      </c>
      <c r="G468" t="str">
        <f t="shared" si="22"/>
        <v>40000</v>
      </c>
      <c r="H468" t="str">
        <f t="shared" si="23"/>
        <v>2310</v>
      </c>
      <c r="I468" s="13" t="s">
        <v>3510</v>
      </c>
      <c r="J468" t="s">
        <v>3531</v>
      </c>
      <c r="K468" t="s">
        <v>3517</v>
      </c>
      <c r="L468" s="13" t="s">
        <v>3916</v>
      </c>
    </row>
    <row r="469" spans="1:12" x14ac:dyDescent="0.2">
      <c r="A469" s="17" t="s">
        <v>3372</v>
      </c>
      <c r="B469" s="17" t="s">
        <v>3373</v>
      </c>
      <c r="C469" s="15">
        <v>106291</v>
      </c>
      <c r="D469" s="1">
        <v>0</v>
      </c>
      <c r="E469" s="1">
        <v>14510</v>
      </c>
      <c r="F469" t="str">
        <f t="shared" si="21"/>
        <v>215</v>
      </c>
      <c r="G469" t="str">
        <f t="shared" si="22"/>
        <v>40000</v>
      </c>
      <c r="H469" t="str">
        <f t="shared" si="23"/>
        <v>2310</v>
      </c>
      <c r="I469" s="13" t="s">
        <v>3510</v>
      </c>
      <c r="J469" t="s">
        <v>3531</v>
      </c>
      <c r="K469" t="s">
        <v>3517</v>
      </c>
      <c r="L469" s="13" t="s">
        <v>3916</v>
      </c>
    </row>
    <row r="470" spans="1:12" x14ac:dyDescent="0.2">
      <c r="A470" s="17" t="s">
        <v>3390</v>
      </c>
      <c r="B470" s="17" t="s">
        <v>3391</v>
      </c>
      <c r="C470" s="15">
        <v>183991</v>
      </c>
      <c r="D470" s="1">
        <v>75760</v>
      </c>
      <c r="E470" s="1">
        <v>18015</v>
      </c>
      <c r="F470" t="str">
        <f t="shared" si="21"/>
        <v>230</v>
      </c>
      <c r="G470" t="str">
        <f t="shared" si="22"/>
        <v>40000</v>
      </c>
      <c r="H470" t="str">
        <f t="shared" si="23"/>
        <v>2310</v>
      </c>
      <c r="I470" s="13" t="s">
        <v>3510</v>
      </c>
      <c r="J470" t="s">
        <v>3531</v>
      </c>
      <c r="K470" t="s">
        <v>3517</v>
      </c>
      <c r="L470" s="13" t="s">
        <v>3916</v>
      </c>
    </row>
    <row r="471" spans="1:12" x14ac:dyDescent="0.2">
      <c r="A471" s="17" t="s">
        <v>3406</v>
      </c>
      <c r="B471" s="17" t="s">
        <v>3407</v>
      </c>
      <c r="C471" s="15">
        <v>66999</v>
      </c>
      <c r="D471" s="1">
        <v>47364</v>
      </c>
      <c r="E471" s="1">
        <v>7905</v>
      </c>
      <c r="F471" t="str">
        <f t="shared" si="21"/>
        <v>310</v>
      </c>
      <c r="G471" t="str">
        <f t="shared" si="22"/>
        <v>40000</v>
      </c>
      <c r="H471" t="str">
        <f t="shared" si="23"/>
        <v>2310</v>
      </c>
      <c r="I471" s="13" t="s">
        <v>3510</v>
      </c>
      <c r="J471" t="s">
        <v>3531</v>
      </c>
      <c r="K471" t="s">
        <v>3517</v>
      </c>
      <c r="L471" s="13" t="s">
        <v>3916</v>
      </c>
    </row>
    <row r="472" spans="1:12" x14ac:dyDescent="0.2">
      <c r="A472" s="17" t="s">
        <v>3418</v>
      </c>
      <c r="B472" s="17" t="s">
        <v>3419</v>
      </c>
      <c r="C472" s="15">
        <v>116952</v>
      </c>
      <c r="D472" s="1">
        <v>53306</v>
      </c>
      <c r="E472" s="1">
        <v>6880</v>
      </c>
      <c r="F472" t="str">
        <f t="shared" si="21"/>
        <v>501</v>
      </c>
      <c r="G472" t="str">
        <f t="shared" si="22"/>
        <v>40000</v>
      </c>
      <c r="H472" t="str">
        <f t="shared" si="23"/>
        <v>2310</v>
      </c>
      <c r="I472" s="13" t="s">
        <v>3510</v>
      </c>
      <c r="J472" t="s">
        <v>3531</v>
      </c>
      <c r="K472" t="s">
        <v>3517</v>
      </c>
      <c r="L472" s="13" t="s">
        <v>3916</v>
      </c>
    </row>
    <row r="473" spans="1:12" x14ac:dyDescent="0.2">
      <c r="A473" s="17" t="s">
        <v>3426</v>
      </c>
      <c r="B473" s="17" t="s">
        <v>3427</v>
      </c>
      <c r="C473" s="15">
        <v>114483</v>
      </c>
      <c r="D473" s="1">
        <v>96997</v>
      </c>
      <c r="E473" s="1">
        <v>6846</v>
      </c>
      <c r="F473" t="str">
        <f t="shared" si="21"/>
        <v>502</v>
      </c>
      <c r="G473" t="str">
        <f t="shared" si="22"/>
        <v>40000</v>
      </c>
      <c r="H473" t="str">
        <f t="shared" si="23"/>
        <v>2310</v>
      </c>
      <c r="I473" s="13" t="s">
        <v>3510</v>
      </c>
      <c r="J473" t="s">
        <v>3531</v>
      </c>
      <c r="K473" t="s">
        <v>3517</v>
      </c>
      <c r="L473" s="13" t="s">
        <v>3916</v>
      </c>
    </row>
    <row r="474" spans="1:12" x14ac:dyDescent="0.2">
      <c r="A474" s="17" t="s">
        <v>3434</v>
      </c>
      <c r="B474" s="17" t="s">
        <v>3435</v>
      </c>
      <c r="C474" s="15">
        <v>107354</v>
      </c>
      <c r="D474" s="1">
        <v>55226</v>
      </c>
      <c r="E474" s="1">
        <v>6430</v>
      </c>
      <c r="F474" t="str">
        <f t="shared" si="21"/>
        <v>503</v>
      </c>
      <c r="G474" t="str">
        <f t="shared" si="22"/>
        <v>40000</v>
      </c>
      <c r="H474" t="str">
        <f t="shared" si="23"/>
        <v>2310</v>
      </c>
      <c r="I474" s="13" t="s">
        <v>3510</v>
      </c>
      <c r="J474" t="s">
        <v>3531</v>
      </c>
      <c r="K474" t="s">
        <v>3517</v>
      </c>
      <c r="L474" s="13" t="s">
        <v>3916</v>
      </c>
    </row>
    <row r="475" spans="1:12" x14ac:dyDescent="0.2">
      <c r="A475" s="17" t="s">
        <v>3442</v>
      </c>
      <c r="B475" s="17" t="s">
        <v>3443</v>
      </c>
      <c r="C475" s="15">
        <v>107354</v>
      </c>
      <c r="D475" s="1">
        <v>68603</v>
      </c>
      <c r="E475" s="1">
        <v>5911</v>
      </c>
      <c r="F475" t="str">
        <f t="shared" si="21"/>
        <v>504</v>
      </c>
      <c r="G475" t="str">
        <f t="shared" si="22"/>
        <v>40000</v>
      </c>
      <c r="H475" t="str">
        <f t="shared" si="23"/>
        <v>2310</v>
      </c>
      <c r="I475" s="13" t="s">
        <v>3510</v>
      </c>
      <c r="J475" t="s">
        <v>3531</v>
      </c>
      <c r="K475" t="s">
        <v>3517</v>
      </c>
      <c r="L475" s="13" t="s">
        <v>3916</v>
      </c>
    </row>
    <row r="476" spans="1:12" x14ac:dyDescent="0.2">
      <c r="A476" s="17" t="s">
        <v>3450</v>
      </c>
      <c r="B476" s="17" t="s">
        <v>3451</v>
      </c>
      <c r="C476" s="15">
        <v>0</v>
      </c>
      <c r="D476" s="1">
        <v>89821</v>
      </c>
      <c r="E476" s="1">
        <v>29489</v>
      </c>
      <c r="F476" t="str">
        <f t="shared" si="21"/>
        <v>505</v>
      </c>
      <c r="G476" t="str">
        <f t="shared" si="22"/>
        <v>40000</v>
      </c>
      <c r="H476" t="str">
        <f t="shared" si="23"/>
        <v>2310</v>
      </c>
      <c r="I476" s="13" t="s">
        <v>3510</v>
      </c>
      <c r="J476" t="s">
        <v>3531</v>
      </c>
      <c r="K476" t="s">
        <v>3517</v>
      </c>
      <c r="L476" s="13" t="s">
        <v>3916</v>
      </c>
    </row>
    <row r="477" spans="1:12" x14ac:dyDescent="0.2">
      <c r="A477" s="17" t="s">
        <v>384</v>
      </c>
      <c r="B477" s="17" t="s">
        <v>385</v>
      </c>
      <c r="C477" s="15">
        <v>12500</v>
      </c>
      <c r="D477" s="1">
        <v>7979</v>
      </c>
      <c r="E477" s="1">
        <v>0</v>
      </c>
      <c r="F477" t="str">
        <f t="shared" si="21"/>
        <v>000</v>
      </c>
      <c r="G477" t="str">
        <f t="shared" si="22"/>
        <v>41000</v>
      </c>
      <c r="H477" t="str">
        <f t="shared" si="23"/>
        <v>3002</v>
      </c>
      <c r="I477" s="13" t="s">
        <v>3510</v>
      </c>
      <c r="J477" t="s">
        <v>3531</v>
      </c>
      <c r="K477" t="s">
        <v>3517</v>
      </c>
      <c r="L477" s="13" t="s">
        <v>3916</v>
      </c>
    </row>
    <row r="478" spans="1:12" x14ac:dyDescent="0.2">
      <c r="A478" s="17" t="s">
        <v>466</v>
      </c>
      <c r="B478" s="17" t="s">
        <v>467</v>
      </c>
      <c r="C478" s="15">
        <v>3400</v>
      </c>
      <c r="D478" s="1">
        <v>2237</v>
      </c>
      <c r="E478" s="1">
        <v>27</v>
      </c>
      <c r="F478" t="str">
        <f t="shared" si="21"/>
        <v>000</v>
      </c>
      <c r="G478" t="str">
        <f t="shared" si="22"/>
        <v>42000</v>
      </c>
      <c r="H478" t="str">
        <f t="shared" si="23"/>
        <v>3002</v>
      </c>
      <c r="I478" s="13" t="s">
        <v>3510</v>
      </c>
      <c r="J478" t="s">
        <v>3531</v>
      </c>
      <c r="K478" t="s">
        <v>3517</v>
      </c>
      <c r="L478" s="13" t="s">
        <v>3916</v>
      </c>
    </row>
    <row r="479" spans="1:12" x14ac:dyDescent="0.2">
      <c r="A479" s="17" t="s">
        <v>386</v>
      </c>
      <c r="B479" s="17" t="s">
        <v>387</v>
      </c>
      <c r="C479" s="15">
        <v>0</v>
      </c>
      <c r="D479" s="1">
        <v>834</v>
      </c>
      <c r="E479" s="1">
        <v>319</v>
      </c>
      <c r="F479" t="str">
        <f t="shared" si="21"/>
        <v>000</v>
      </c>
      <c r="G479" t="str">
        <f t="shared" si="22"/>
        <v>41000</v>
      </c>
      <c r="H479" t="str">
        <f t="shared" si="23"/>
        <v>3007</v>
      </c>
      <c r="I479" s="13" t="s">
        <v>3510</v>
      </c>
      <c r="J479" t="s">
        <v>3531</v>
      </c>
      <c r="K479" t="s">
        <v>3517</v>
      </c>
      <c r="L479" s="13" t="s">
        <v>3916</v>
      </c>
    </row>
    <row r="480" spans="1:12" x14ac:dyDescent="0.2">
      <c r="A480" s="17" t="s">
        <v>468</v>
      </c>
      <c r="B480" s="17" t="s">
        <v>469</v>
      </c>
      <c r="C480" s="15">
        <v>1050</v>
      </c>
      <c r="D480" s="1">
        <v>5430</v>
      </c>
      <c r="E480" s="1">
        <v>75</v>
      </c>
      <c r="F480" t="str">
        <f t="shared" si="21"/>
        <v>000</v>
      </c>
      <c r="G480" t="str">
        <f t="shared" si="22"/>
        <v>42000</v>
      </c>
      <c r="H480" t="str">
        <f t="shared" si="23"/>
        <v>3007</v>
      </c>
      <c r="I480" s="13" t="s">
        <v>3510</v>
      </c>
      <c r="J480" t="s">
        <v>3531</v>
      </c>
      <c r="K480" t="s">
        <v>3517</v>
      </c>
      <c r="L480" s="13" t="s">
        <v>3916</v>
      </c>
    </row>
    <row r="481" spans="1:12" x14ac:dyDescent="0.2">
      <c r="A481" s="17" t="s">
        <v>388</v>
      </c>
      <c r="B481" s="17" t="s">
        <v>389</v>
      </c>
      <c r="C481" s="15">
        <v>16700</v>
      </c>
      <c r="D481" s="1">
        <v>12349</v>
      </c>
      <c r="E481" s="1">
        <v>224</v>
      </c>
      <c r="F481" t="str">
        <f t="shared" si="21"/>
        <v>000</v>
      </c>
      <c r="G481" t="str">
        <f t="shared" si="22"/>
        <v>41000</v>
      </c>
      <c r="H481" t="str">
        <f t="shared" si="23"/>
        <v>3008</v>
      </c>
      <c r="I481" s="13" t="s">
        <v>3510</v>
      </c>
      <c r="J481" t="s">
        <v>3531</v>
      </c>
      <c r="K481" t="s">
        <v>3517</v>
      </c>
      <c r="L481" s="13" t="s">
        <v>3916</v>
      </c>
    </row>
    <row r="482" spans="1:12" x14ac:dyDescent="0.2">
      <c r="A482" s="17" t="s">
        <v>470</v>
      </c>
      <c r="B482" s="17" t="s">
        <v>471</v>
      </c>
      <c r="C482" s="15">
        <v>15700</v>
      </c>
      <c r="D482" s="1">
        <v>14215</v>
      </c>
      <c r="E482" s="1">
        <v>-1617</v>
      </c>
      <c r="F482" t="str">
        <f t="shared" si="21"/>
        <v>000</v>
      </c>
      <c r="G482" t="str">
        <f t="shared" si="22"/>
        <v>42000</v>
      </c>
      <c r="H482" t="str">
        <f t="shared" si="23"/>
        <v>3008</v>
      </c>
      <c r="I482" s="13" t="s">
        <v>3510</v>
      </c>
      <c r="J482" t="s">
        <v>3531</v>
      </c>
      <c r="K482" t="s">
        <v>3517</v>
      </c>
      <c r="L482" s="13" t="s">
        <v>3916</v>
      </c>
    </row>
    <row r="483" spans="1:12" x14ac:dyDescent="0.2">
      <c r="A483" s="17" t="s">
        <v>390</v>
      </c>
      <c r="B483" s="17" t="s">
        <v>391</v>
      </c>
      <c r="C483" s="15">
        <v>17650</v>
      </c>
      <c r="D483" s="1">
        <v>17513</v>
      </c>
      <c r="E483" s="1">
        <v>0</v>
      </c>
      <c r="F483" t="str">
        <f t="shared" si="21"/>
        <v>000</v>
      </c>
      <c r="G483" t="str">
        <f t="shared" si="22"/>
        <v>41000</v>
      </c>
      <c r="H483" t="str">
        <f t="shared" si="23"/>
        <v>3009</v>
      </c>
      <c r="I483" s="13" t="s">
        <v>3510</v>
      </c>
      <c r="J483" t="s">
        <v>3531</v>
      </c>
      <c r="K483" t="s">
        <v>3517</v>
      </c>
      <c r="L483" t="s">
        <v>3916</v>
      </c>
    </row>
    <row r="484" spans="1:12" x14ac:dyDescent="0.2">
      <c r="A484" s="17" t="s">
        <v>472</v>
      </c>
      <c r="B484" s="17" t="s">
        <v>473</v>
      </c>
      <c r="C484" s="15">
        <v>14170</v>
      </c>
      <c r="D484" s="1">
        <v>24136</v>
      </c>
      <c r="E484" s="1">
        <v>0</v>
      </c>
      <c r="F484" t="str">
        <f t="shared" si="21"/>
        <v>000</v>
      </c>
      <c r="G484" t="str">
        <f t="shared" si="22"/>
        <v>42000</v>
      </c>
      <c r="H484" t="str">
        <f t="shared" si="23"/>
        <v>3009</v>
      </c>
      <c r="I484" s="13" t="s">
        <v>3510</v>
      </c>
      <c r="J484" t="s">
        <v>3531</v>
      </c>
      <c r="K484" t="s">
        <v>3517</v>
      </c>
      <c r="L484" t="s">
        <v>3916</v>
      </c>
    </row>
    <row r="485" spans="1:12" x14ac:dyDescent="0.2">
      <c r="A485" s="17" t="s">
        <v>392</v>
      </c>
      <c r="B485" s="17" t="s">
        <v>393</v>
      </c>
      <c r="C485" s="15">
        <v>1800</v>
      </c>
      <c r="D485" s="1">
        <v>1375</v>
      </c>
      <c r="E485" s="1">
        <v>372</v>
      </c>
      <c r="F485" t="str">
        <f t="shared" si="21"/>
        <v>000</v>
      </c>
      <c r="G485" t="str">
        <f t="shared" si="22"/>
        <v>41000</v>
      </c>
      <c r="H485" t="str">
        <f t="shared" si="23"/>
        <v>3015</v>
      </c>
      <c r="I485" s="13" t="s">
        <v>3510</v>
      </c>
      <c r="J485" t="s">
        <v>3531</v>
      </c>
      <c r="K485" t="s">
        <v>3517</v>
      </c>
      <c r="L485" t="s">
        <v>3916</v>
      </c>
    </row>
    <row r="486" spans="1:12" x14ac:dyDescent="0.2">
      <c r="A486" s="17" t="s">
        <v>474</v>
      </c>
      <c r="B486" s="17" t="s">
        <v>475</v>
      </c>
      <c r="C486" s="15">
        <v>2300</v>
      </c>
      <c r="D486" s="1">
        <v>1181</v>
      </c>
      <c r="E486" s="1">
        <v>7</v>
      </c>
      <c r="F486" t="str">
        <f t="shared" si="21"/>
        <v>000</v>
      </c>
      <c r="G486" t="str">
        <f t="shared" si="22"/>
        <v>42000</v>
      </c>
      <c r="H486" t="str">
        <f t="shared" si="23"/>
        <v>3015</v>
      </c>
      <c r="I486" s="13" t="s">
        <v>3510</v>
      </c>
      <c r="J486" t="s">
        <v>3531</v>
      </c>
      <c r="K486" t="s">
        <v>3517</v>
      </c>
      <c r="L486" t="s">
        <v>3916</v>
      </c>
    </row>
    <row r="487" spans="1:12" x14ac:dyDescent="0.2">
      <c r="A487" s="17" t="s">
        <v>394</v>
      </c>
      <c r="B487" s="17" t="s">
        <v>395</v>
      </c>
      <c r="C487" s="15">
        <v>0</v>
      </c>
      <c r="D487" s="1">
        <v>0</v>
      </c>
      <c r="E487" s="1">
        <v>26</v>
      </c>
      <c r="F487" t="str">
        <f t="shared" si="21"/>
        <v>000</v>
      </c>
      <c r="G487" t="str">
        <f t="shared" si="22"/>
        <v>41000</v>
      </c>
      <c r="H487" t="str">
        <f t="shared" si="23"/>
        <v>3040</v>
      </c>
      <c r="I487" s="13" t="s">
        <v>3510</v>
      </c>
      <c r="J487" t="s">
        <v>3531</v>
      </c>
      <c r="K487" t="s">
        <v>3517</v>
      </c>
      <c r="L487" t="s">
        <v>3916</v>
      </c>
    </row>
    <row r="488" spans="1:12" x14ac:dyDescent="0.2">
      <c r="A488" s="17" t="s">
        <v>476</v>
      </c>
      <c r="B488" s="17" t="s">
        <v>477</v>
      </c>
      <c r="C488" s="15">
        <v>0</v>
      </c>
      <c r="D488" s="1">
        <v>392</v>
      </c>
      <c r="E488" s="1">
        <v>0</v>
      </c>
      <c r="F488" t="str">
        <f t="shared" si="21"/>
        <v>000</v>
      </c>
      <c r="G488" t="str">
        <f t="shared" si="22"/>
        <v>42000</v>
      </c>
      <c r="H488" t="str">
        <f t="shared" si="23"/>
        <v>3040</v>
      </c>
      <c r="I488" s="13" t="s">
        <v>3510</v>
      </c>
      <c r="J488" t="s">
        <v>3531</v>
      </c>
      <c r="K488" t="s">
        <v>3517</v>
      </c>
      <c r="L488" t="s">
        <v>3916</v>
      </c>
    </row>
    <row r="489" spans="1:12" x14ac:dyDescent="0.2">
      <c r="A489" s="17" t="s">
        <v>2912</v>
      </c>
      <c r="B489" s="17" t="s">
        <v>2913</v>
      </c>
      <c r="C489" s="15">
        <v>0</v>
      </c>
      <c r="D489" s="1">
        <v>0</v>
      </c>
      <c r="E489" s="1">
        <v>97</v>
      </c>
      <c r="F489" t="str">
        <f t="shared" si="21"/>
        <v>000</v>
      </c>
      <c r="G489" t="str">
        <f t="shared" si="22"/>
        <v>41000</v>
      </c>
      <c r="H489" t="str">
        <f t="shared" si="23"/>
        <v>3042</v>
      </c>
      <c r="I489" s="13" t="s">
        <v>3510</v>
      </c>
      <c r="J489" t="s">
        <v>3531</v>
      </c>
      <c r="K489" t="s">
        <v>3517</v>
      </c>
      <c r="L489" t="s">
        <v>3916</v>
      </c>
    </row>
    <row r="490" spans="1:12" x14ac:dyDescent="0.2">
      <c r="A490" s="17" t="s">
        <v>478</v>
      </c>
      <c r="B490" s="17" t="s">
        <v>479</v>
      </c>
      <c r="C490" s="15">
        <v>7000</v>
      </c>
      <c r="D490" s="1">
        <v>2966</v>
      </c>
      <c r="E490" s="1">
        <v>354</v>
      </c>
      <c r="F490" t="str">
        <f t="shared" si="21"/>
        <v>000</v>
      </c>
      <c r="G490" t="str">
        <f t="shared" si="22"/>
        <v>42000</v>
      </c>
      <c r="H490" t="str">
        <f t="shared" si="23"/>
        <v>3042</v>
      </c>
      <c r="I490" s="13" t="s">
        <v>3510</v>
      </c>
      <c r="J490" t="s">
        <v>3531</v>
      </c>
      <c r="K490" t="s">
        <v>3517</v>
      </c>
      <c r="L490" t="s">
        <v>3916</v>
      </c>
    </row>
    <row r="491" spans="1:12" x14ac:dyDescent="0.2">
      <c r="A491" s="17" t="s">
        <v>1518</v>
      </c>
      <c r="B491" s="17" t="s">
        <v>1519</v>
      </c>
      <c r="C491" s="15">
        <v>24044</v>
      </c>
      <c r="D491" s="1">
        <v>14538</v>
      </c>
      <c r="E491" s="1">
        <v>0</v>
      </c>
      <c r="F491" t="str">
        <f t="shared" si="21"/>
        <v>111</v>
      </c>
      <c r="G491" t="str">
        <f t="shared" si="22"/>
        <v>49000</v>
      </c>
      <c r="H491" t="str">
        <f t="shared" si="23"/>
        <v>3060</v>
      </c>
      <c r="I491" s="13" t="s">
        <v>3510</v>
      </c>
      <c r="J491" t="s">
        <v>3531</v>
      </c>
      <c r="K491" t="s">
        <v>3517</v>
      </c>
      <c r="L491" t="s">
        <v>3916</v>
      </c>
    </row>
    <row r="492" spans="1:12" x14ac:dyDescent="0.2">
      <c r="A492" s="17" t="s">
        <v>1662</v>
      </c>
      <c r="B492" s="17" t="s">
        <v>1663</v>
      </c>
      <c r="C492" s="15">
        <v>24044</v>
      </c>
      <c r="D492" s="1">
        <v>26324</v>
      </c>
      <c r="E492" s="1">
        <v>0</v>
      </c>
      <c r="F492" t="str">
        <f t="shared" si="21"/>
        <v>112</v>
      </c>
      <c r="G492" t="str">
        <f t="shared" si="22"/>
        <v>49000</v>
      </c>
      <c r="H492" t="str">
        <f t="shared" si="23"/>
        <v>3060</v>
      </c>
      <c r="I492" s="13" t="s">
        <v>3510</v>
      </c>
      <c r="J492" t="s">
        <v>3531</v>
      </c>
      <c r="K492" t="s">
        <v>3517</v>
      </c>
      <c r="L492" t="s">
        <v>3916</v>
      </c>
    </row>
    <row r="493" spans="1:12" x14ac:dyDescent="0.2">
      <c r="A493" s="17" t="s">
        <v>1792</v>
      </c>
      <c r="B493" s="17" t="s">
        <v>1793</v>
      </c>
      <c r="C493" s="15">
        <v>6225</v>
      </c>
      <c r="D493" s="1">
        <v>5698</v>
      </c>
      <c r="E493" s="1">
        <v>0</v>
      </c>
      <c r="F493" t="str">
        <f t="shared" si="21"/>
        <v>141</v>
      </c>
      <c r="G493" t="str">
        <f t="shared" si="22"/>
        <v>49000</v>
      </c>
      <c r="H493" t="str">
        <f t="shared" si="23"/>
        <v>3060</v>
      </c>
      <c r="I493" s="13" t="s">
        <v>3510</v>
      </c>
      <c r="J493" t="s">
        <v>3531</v>
      </c>
      <c r="K493" t="s">
        <v>3517</v>
      </c>
      <c r="L493" t="s">
        <v>3916</v>
      </c>
    </row>
    <row r="494" spans="1:12" x14ac:dyDescent="0.2">
      <c r="A494" s="17" t="s">
        <v>1896</v>
      </c>
      <c r="B494" s="17" t="s">
        <v>1897</v>
      </c>
      <c r="C494" s="15">
        <v>3064</v>
      </c>
      <c r="D494" s="1">
        <v>1411</v>
      </c>
      <c r="E494" s="1">
        <v>0</v>
      </c>
      <c r="F494" t="str">
        <f t="shared" si="21"/>
        <v>211</v>
      </c>
      <c r="G494" t="str">
        <f t="shared" si="22"/>
        <v>49000</v>
      </c>
      <c r="H494" t="str">
        <f t="shared" si="23"/>
        <v>3060</v>
      </c>
      <c r="I494" s="13" t="s">
        <v>3510</v>
      </c>
      <c r="J494" t="s">
        <v>3531</v>
      </c>
      <c r="K494" t="s">
        <v>3517</v>
      </c>
      <c r="L494" t="s">
        <v>3916</v>
      </c>
    </row>
    <row r="495" spans="1:12" x14ac:dyDescent="0.2">
      <c r="A495" s="17" t="s">
        <v>1994</v>
      </c>
      <c r="B495" s="17" t="s">
        <v>1995</v>
      </c>
      <c r="C495" s="15">
        <v>3064</v>
      </c>
      <c r="D495" s="1">
        <v>925</v>
      </c>
      <c r="E495" s="1">
        <v>0</v>
      </c>
      <c r="F495" t="str">
        <f t="shared" si="21"/>
        <v>212</v>
      </c>
      <c r="G495" t="str">
        <f t="shared" si="22"/>
        <v>49000</v>
      </c>
      <c r="H495" t="str">
        <f t="shared" si="23"/>
        <v>3060</v>
      </c>
      <c r="I495" s="13" t="s">
        <v>3510</v>
      </c>
      <c r="J495" t="s">
        <v>3531</v>
      </c>
      <c r="K495" t="s">
        <v>3517</v>
      </c>
      <c r="L495" t="s">
        <v>3916</v>
      </c>
    </row>
    <row r="496" spans="1:12" x14ac:dyDescent="0.2">
      <c r="A496" s="17" t="s">
        <v>2094</v>
      </c>
      <c r="B496" s="17" t="s">
        <v>2095</v>
      </c>
      <c r="C496" s="15">
        <v>3064</v>
      </c>
      <c r="D496" s="1">
        <v>1664</v>
      </c>
      <c r="E496" s="1">
        <v>0</v>
      </c>
      <c r="F496" t="str">
        <f t="shared" si="21"/>
        <v>213</v>
      </c>
      <c r="G496" t="str">
        <f t="shared" si="22"/>
        <v>49000</v>
      </c>
      <c r="H496" t="str">
        <f t="shared" si="23"/>
        <v>3060</v>
      </c>
      <c r="I496" s="13" t="s">
        <v>3510</v>
      </c>
      <c r="J496" t="s">
        <v>3531</v>
      </c>
      <c r="K496" t="s">
        <v>3517</v>
      </c>
      <c r="L496" t="s">
        <v>3916</v>
      </c>
    </row>
    <row r="497" spans="1:12" x14ac:dyDescent="0.2">
      <c r="A497" s="17" t="s">
        <v>2194</v>
      </c>
      <c r="B497" s="17" t="s">
        <v>2195</v>
      </c>
      <c r="C497" s="15">
        <v>3064</v>
      </c>
      <c r="D497" s="1">
        <v>1772</v>
      </c>
      <c r="E497" s="1">
        <v>0</v>
      </c>
      <c r="F497" t="str">
        <f t="shared" si="21"/>
        <v>214</v>
      </c>
      <c r="G497" t="str">
        <f t="shared" si="22"/>
        <v>49000</v>
      </c>
      <c r="H497" t="str">
        <f t="shared" si="23"/>
        <v>3060</v>
      </c>
      <c r="I497" s="13" t="s">
        <v>3510</v>
      </c>
      <c r="J497" t="s">
        <v>3531</v>
      </c>
      <c r="K497" t="s">
        <v>3517</v>
      </c>
      <c r="L497" t="s">
        <v>3916</v>
      </c>
    </row>
    <row r="498" spans="1:12" x14ac:dyDescent="0.2">
      <c r="A498" s="17" t="s">
        <v>3804</v>
      </c>
      <c r="B498" s="17" t="s">
        <v>3805</v>
      </c>
      <c r="C498" s="15">
        <v>3064</v>
      </c>
      <c r="D498" s="1">
        <v>0</v>
      </c>
      <c r="E498" s="1">
        <v>0</v>
      </c>
      <c r="F498" t="str">
        <f t="shared" si="21"/>
        <v>215</v>
      </c>
      <c r="G498" t="str">
        <f t="shared" si="22"/>
        <v>49000</v>
      </c>
      <c r="H498" t="str">
        <f t="shared" si="23"/>
        <v>3060</v>
      </c>
      <c r="I498" s="13" t="s">
        <v>3510</v>
      </c>
      <c r="J498" t="s">
        <v>3531</v>
      </c>
      <c r="K498" t="s">
        <v>3517</v>
      </c>
      <c r="L498" t="s">
        <v>3916</v>
      </c>
    </row>
    <row r="499" spans="1:12" x14ac:dyDescent="0.2">
      <c r="A499" s="17" t="s">
        <v>2334</v>
      </c>
      <c r="B499" s="17" t="s">
        <v>2335</v>
      </c>
      <c r="C499" s="15">
        <v>16072</v>
      </c>
      <c r="D499" s="1">
        <v>5195</v>
      </c>
      <c r="E499" s="1">
        <v>0</v>
      </c>
      <c r="F499" t="str">
        <f t="shared" si="21"/>
        <v>310</v>
      </c>
      <c r="G499" t="str">
        <f t="shared" si="22"/>
        <v>49000</v>
      </c>
      <c r="H499" t="str">
        <f t="shared" si="23"/>
        <v>3060</v>
      </c>
      <c r="I499" s="13" t="s">
        <v>3510</v>
      </c>
      <c r="J499" t="s">
        <v>3531</v>
      </c>
      <c r="K499" t="s">
        <v>3517</v>
      </c>
      <c r="L499" t="s">
        <v>3916</v>
      </c>
    </row>
    <row r="500" spans="1:12" x14ac:dyDescent="0.2">
      <c r="A500" s="17" t="s">
        <v>2432</v>
      </c>
      <c r="B500" s="17" t="s">
        <v>2433</v>
      </c>
      <c r="C500" s="15">
        <v>3600</v>
      </c>
      <c r="D500" s="1">
        <v>1368</v>
      </c>
      <c r="E500" s="1">
        <v>0</v>
      </c>
      <c r="F500" t="str">
        <f t="shared" si="21"/>
        <v>501</v>
      </c>
      <c r="G500" t="str">
        <f t="shared" si="22"/>
        <v>49000</v>
      </c>
      <c r="H500" t="str">
        <f t="shared" si="23"/>
        <v>3060</v>
      </c>
      <c r="I500" s="13" t="s">
        <v>3510</v>
      </c>
      <c r="J500" t="s">
        <v>3531</v>
      </c>
      <c r="K500" t="s">
        <v>3517</v>
      </c>
      <c r="L500" t="s">
        <v>3916</v>
      </c>
    </row>
    <row r="501" spans="1:12" x14ac:dyDescent="0.2">
      <c r="A501" s="17" t="s">
        <v>2528</v>
      </c>
      <c r="B501" s="17" t="s">
        <v>2529</v>
      </c>
      <c r="C501" s="15">
        <v>3600</v>
      </c>
      <c r="D501" s="1">
        <v>1900</v>
      </c>
      <c r="E501" s="1">
        <v>0</v>
      </c>
      <c r="F501" t="str">
        <f t="shared" si="21"/>
        <v>502</v>
      </c>
      <c r="G501" t="str">
        <f t="shared" si="22"/>
        <v>49000</v>
      </c>
      <c r="H501" t="str">
        <f t="shared" si="23"/>
        <v>3060</v>
      </c>
      <c r="I501" s="13" t="s">
        <v>3510</v>
      </c>
      <c r="J501" t="s">
        <v>3531</v>
      </c>
      <c r="K501" t="s">
        <v>3517</v>
      </c>
      <c r="L501" t="s">
        <v>3916</v>
      </c>
    </row>
    <row r="502" spans="1:12" x14ac:dyDescent="0.2">
      <c r="A502" s="17" t="s">
        <v>2618</v>
      </c>
      <c r="B502" s="17" t="s">
        <v>2619</v>
      </c>
      <c r="C502" s="15">
        <v>3600</v>
      </c>
      <c r="D502" s="1">
        <v>2330</v>
      </c>
      <c r="E502" s="1">
        <v>0</v>
      </c>
      <c r="F502" t="str">
        <f t="shared" si="21"/>
        <v>503</v>
      </c>
      <c r="G502" t="str">
        <f t="shared" si="22"/>
        <v>49000</v>
      </c>
      <c r="H502" t="str">
        <f t="shared" si="23"/>
        <v>3060</v>
      </c>
      <c r="I502" s="13" t="s">
        <v>3510</v>
      </c>
      <c r="J502" t="s">
        <v>3531</v>
      </c>
      <c r="K502" t="s">
        <v>3517</v>
      </c>
      <c r="L502" t="s">
        <v>3916</v>
      </c>
    </row>
    <row r="503" spans="1:12" x14ac:dyDescent="0.2">
      <c r="A503" s="17" t="s">
        <v>2710</v>
      </c>
      <c r="B503" s="17" t="s">
        <v>2711</v>
      </c>
      <c r="C503" s="15">
        <v>3600</v>
      </c>
      <c r="D503" s="1">
        <v>2330</v>
      </c>
      <c r="E503" s="1">
        <v>0</v>
      </c>
      <c r="F503" t="str">
        <f t="shared" si="21"/>
        <v>504</v>
      </c>
      <c r="G503" t="str">
        <f t="shared" si="22"/>
        <v>49000</v>
      </c>
      <c r="H503" t="str">
        <f t="shared" si="23"/>
        <v>3060</v>
      </c>
      <c r="I503" s="13" t="s">
        <v>3510</v>
      </c>
      <c r="J503" t="s">
        <v>3531</v>
      </c>
      <c r="K503" t="s">
        <v>3517</v>
      </c>
      <c r="L503" t="s">
        <v>3916</v>
      </c>
    </row>
    <row r="504" spans="1:12" x14ac:dyDescent="0.2">
      <c r="A504" s="17" t="s">
        <v>2808</v>
      </c>
      <c r="B504" s="17" t="s">
        <v>2809</v>
      </c>
      <c r="C504" s="15">
        <v>0</v>
      </c>
      <c r="D504" s="1">
        <v>2330</v>
      </c>
      <c r="E504" s="1">
        <v>0</v>
      </c>
      <c r="F504" t="str">
        <f t="shared" si="21"/>
        <v>505</v>
      </c>
      <c r="G504" t="str">
        <f t="shared" si="22"/>
        <v>49000</v>
      </c>
      <c r="H504" t="str">
        <f t="shared" si="23"/>
        <v>3060</v>
      </c>
      <c r="I504" s="13" t="s">
        <v>3510</v>
      </c>
      <c r="J504" t="s">
        <v>3531</v>
      </c>
      <c r="K504" t="s">
        <v>3517</v>
      </c>
      <c r="L504" t="s">
        <v>3916</v>
      </c>
    </row>
    <row r="505" spans="1:12" x14ac:dyDescent="0.2">
      <c r="A505" s="17" t="s">
        <v>396</v>
      </c>
      <c r="B505" s="17" t="s">
        <v>397</v>
      </c>
      <c r="C505" s="15">
        <v>3000</v>
      </c>
      <c r="D505" s="1">
        <v>1257</v>
      </c>
      <c r="E505" s="1">
        <v>360</v>
      </c>
      <c r="F505" t="str">
        <f t="shared" si="21"/>
        <v>000</v>
      </c>
      <c r="G505" t="str">
        <f t="shared" si="22"/>
        <v>41000</v>
      </c>
      <c r="H505" t="str">
        <f t="shared" si="23"/>
        <v>3080</v>
      </c>
      <c r="I505" s="13" t="s">
        <v>3510</v>
      </c>
      <c r="J505" t="s">
        <v>3531</v>
      </c>
      <c r="K505" t="s">
        <v>3517</v>
      </c>
      <c r="L505" t="s">
        <v>3916</v>
      </c>
    </row>
    <row r="506" spans="1:12" x14ac:dyDescent="0.2">
      <c r="A506" s="17" t="s">
        <v>480</v>
      </c>
      <c r="B506" s="17" t="s">
        <v>481</v>
      </c>
      <c r="C506" s="15">
        <v>5000</v>
      </c>
      <c r="D506" s="1">
        <v>2223</v>
      </c>
      <c r="E506" s="1">
        <v>360</v>
      </c>
      <c r="F506" t="str">
        <f t="shared" si="21"/>
        <v>000</v>
      </c>
      <c r="G506" t="str">
        <f t="shared" si="22"/>
        <v>42000</v>
      </c>
      <c r="H506" t="str">
        <f t="shared" si="23"/>
        <v>3080</v>
      </c>
      <c r="I506" s="13" t="s">
        <v>3510</v>
      </c>
      <c r="J506" t="s">
        <v>3531</v>
      </c>
      <c r="K506" t="s">
        <v>3517</v>
      </c>
      <c r="L506" t="s">
        <v>3916</v>
      </c>
    </row>
    <row r="507" spans="1:12" x14ac:dyDescent="0.2">
      <c r="A507" s="17" t="s">
        <v>398</v>
      </c>
      <c r="B507" s="17" t="s">
        <v>399</v>
      </c>
      <c r="C507" s="15">
        <v>5000</v>
      </c>
      <c r="D507" s="1">
        <v>1878</v>
      </c>
      <c r="E507" s="1">
        <v>362</v>
      </c>
      <c r="F507" t="str">
        <f t="shared" si="21"/>
        <v>000</v>
      </c>
      <c r="G507" t="str">
        <f t="shared" si="22"/>
        <v>41000</v>
      </c>
      <c r="H507" t="str">
        <f t="shared" si="23"/>
        <v>3081</v>
      </c>
      <c r="I507" s="13" t="s">
        <v>3510</v>
      </c>
      <c r="J507" t="s">
        <v>3531</v>
      </c>
      <c r="K507" t="s">
        <v>3517</v>
      </c>
      <c r="L507" t="s">
        <v>3916</v>
      </c>
    </row>
    <row r="508" spans="1:12" x14ac:dyDescent="0.2">
      <c r="A508" s="17" t="s">
        <v>482</v>
      </c>
      <c r="B508" s="17" t="s">
        <v>483</v>
      </c>
      <c r="C508" s="15">
        <v>15000</v>
      </c>
      <c r="D508" s="1">
        <v>2055</v>
      </c>
      <c r="E508" s="1">
        <v>373</v>
      </c>
      <c r="F508" t="str">
        <f t="shared" si="21"/>
        <v>000</v>
      </c>
      <c r="G508" t="str">
        <f t="shared" si="22"/>
        <v>42000</v>
      </c>
      <c r="H508" t="str">
        <f t="shared" si="23"/>
        <v>3081</v>
      </c>
      <c r="I508" s="13" t="s">
        <v>3510</v>
      </c>
      <c r="J508" t="s">
        <v>3531</v>
      </c>
      <c r="K508" t="s">
        <v>3517</v>
      </c>
      <c r="L508" t="s">
        <v>3916</v>
      </c>
    </row>
    <row r="509" spans="1:12" x14ac:dyDescent="0.2">
      <c r="A509" s="17" t="s">
        <v>400</v>
      </c>
      <c r="B509" s="17" t="s">
        <v>401</v>
      </c>
      <c r="C509" s="15">
        <v>40000</v>
      </c>
      <c r="D509" s="1">
        <v>5178</v>
      </c>
      <c r="E509" s="1">
        <v>2250</v>
      </c>
      <c r="F509" t="str">
        <f t="shared" si="21"/>
        <v>000</v>
      </c>
      <c r="G509" t="str">
        <f t="shared" si="22"/>
        <v>41000</v>
      </c>
      <c r="H509" t="str">
        <f t="shared" si="23"/>
        <v>3082</v>
      </c>
      <c r="I509" s="13" t="s">
        <v>3510</v>
      </c>
      <c r="J509" t="s">
        <v>3531</v>
      </c>
      <c r="K509" t="s">
        <v>3517</v>
      </c>
      <c r="L509" t="s">
        <v>3916</v>
      </c>
    </row>
    <row r="510" spans="1:12" x14ac:dyDescent="0.2">
      <c r="A510" s="17" t="s">
        <v>484</v>
      </c>
      <c r="B510" s="17" t="s">
        <v>485</v>
      </c>
      <c r="C510" s="15">
        <v>40000</v>
      </c>
      <c r="D510" s="1">
        <v>5657</v>
      </c>
      <c r="E510" s="1">
        <v>2451</v>
      </c>
      <c r="F510" t="str">
        <f t="shared" si="21"/>
        <v>000</v>
      </c>
      <c r="G510" t="str">
        <f t="shared" si="22"/>
        <v>42000</v>
      </c>
      <c r="H510" t="str">
        <f t="shared" si="23"/>
        <v>3082</v>
      </c>
      <c r="I510" s="13" t="s">
        <v>3510</v>
      </c>
      <c r="J510" t="s">
        <v>3531</v>
      </c>
      <c r="K510" t="s">
        <v>3517</v>
      </c>
      <c r="L510" t="s">
        <v>3916</v>
      </c>
    </row>
    <row r="511" spans="1:12" x14ac:dyDescent="0.2">
      <c r="A511" s="17" t="s">
        <v>402</v>
      </c>
      <c r="B511" s="17" t="s">
        <v>403</v>
      </c>
      <c r="C511" s="15">
        <v>25000</v>
      </c>
      <c r="D511" s="1">
        <v>10851</v>
      </c>
      <c r="E511" s="1">
        <v>0</v>
      </c>
      <c r="F511" t="str">
        <f t="shared" si="21"/>
        <v>000</v>
      </c>
      <c r="G511" t="str">
        <f t="shared" si="22"/>
        <v>41000</v>
      </c>
      <c r="H511" t="str">
        <f t="shared" si="23"/>
        <v>3100</v>
      </c>
      <c r="I511" s="13" t="s">
        <v>3510</v>
      </c>
      <c r="J511" t="s">
        <v>3531</v>
      </c>
      <c r="K511" t="s">
        <v>3517</v>
      </c>
      <c r="L511" t="s">
        <v>3916</v>
      </c>
    </row>
    <row r="512" spans="1:12" x14ac:dyDescent="0.2">
      <c r="A512" s="17" t="s">
        <v>486</v>
      </c>
      <c r="B512" s="17" t="s">
        <v>487</v>
      </c>
      <c r="C512" s="15">
        <v>1000</v>
      </c>
      <c r="D512" s="1">
        <v>11353</v>
      </c>
      <c r="E512" s="1">
        <v>4380</v>
      </c>
      <c r="F512" t="str">
        <f t="shared" si="21"/>
        <v>000</v>
      </c>
      <c r="G512" t="str">
        <f t="shared" si="22"/>
        <v>42000</v>
      </c>
      <c r="H512" t="str">
        <f t="shared" si="23"/>
        <v>3100</v>
      </c>
      <c r="I512" s="13" t="s">
        <v>3510</v>
      </c>
      <c r="J512" t="s">
        <v>3531</v>
      </c>
      <c r="K512" t="s">
        <v>3517</v>
      </c>
      <c r="L512" t="s">
        <v>3916</v>
      </c>
    </row>
    <row r="513" spans="1:12" x14ac:dyDescent="0.2">
      <c r="A513" s="17" t="s">
        <v>404</v>
      </c>
      <c r="B513" s="17" t="s">
        <v>405</v>
      </c>
      <c r="C513" s="15">
        <v>1500</v>
      </c>
      <c r="D513" s="1">
        <v>1260</v>
      </c>
      <c r="E513" s="1">
        <v>0</v>
      </c>
      <c r="F513" t="str">
        <f t="shared" si="21"/>
        <v>000</v>
      </c>
      <c r="G513" t="str">
        <f t="shared" si="22"/>
        <v>41000</v>
      </c>
      <c r="H513" t="str">
        <f t="shared" si="23"/>
        <v>3110</v>
      </c>
      <c r="I513" s="13" t="s">
        <v>3510</v>
      </c>
      <c r="J513" t="s">
        <v>3531</v>
      </c>
      <c r="K513" t="s">
        <v>3517</v>
      </c>
      <c r="L513" t="s">
        <v>3916</v>
      </c>
    </row>
    <row r="514" spans="1:12" x14ac:dyDescent="0.2">
      <c r="A514" s="17" t="s">
        <v>406</v>
      </c>
      <c r="B514" s="17" t="s">
        <v>407</v>
      </c>
      <c r="C514" s="15">
        <v>40000</v>
      </c>
      <c r="D514" s="1">
        <v>53115</v>
      </c>
      <c r="E514" s="1">
        <v>40000</v>
      </c>
      <c r="F514" t="str">
        <f t="shared" ref="F514:F577" si="24">LEFT(A514,3)</f>
        <v>000</v>
      </c>
      <c r="G514" t="str">
        <f t="shared" ref="G514:G577" si="25">MIDB(A514,5,5)</f>
        <v>41000</v>
      </c>
      <c r="H514" t="str">
        <f t="shared" ref="H514:H577" si="26">RIGHT(A514,4)</f>
        <v>3202</v>
      </c>
      <c r="I514" s="13" t="s">
        <v>3510</v>
      </c>
      <c r="J514" t="s">
        <v>3531</v>
      </c>
      <c r="K514" t="s">
        <v>3517</v>
      </c>
      <c r="L514" t="s">
        <v>3916</v>
      </c>
    </row>
    <row r="515" spans="1:12" x14ac:dyDescent="0.2">
      <c r="A515" s="17" t="s">
        <v>488</v>
      </c>
      <c r="B515" s="17" t="s">
        <v>489</v>
      </c>
      <c r="C515" s="15">
        <v>8500</v>
      </c>
      <c r="D515" s="1">
        <v>8571</v>
      </c>
      <c r="E515" s="1">
        <v>8500</v>
      </c>
      <c r="F515" t="str">
        <f t="shared" si="24"/>
        <v>000</v>
      </c>
      <c r="G515" t="str">
        <f t="shared" si="25"/>
        <v>42000</v>
      </c>
      <c r="H515" t="str">
        <f t="shared" si="26"/>
        <v>3202</v>
      </c>
      <c r="I515" s="13" t="s">
        <v>3510</v>
      </c>
      <c r="J515" t="s">
        <v>3531</v>
      </c>
      <c r="K515" t="s">
        <v>3517</v>
      </c>
      <c r="L515" t="s">
        <v>3916</v>
      </c>
    </row>
    <row r="516" spans="1:12" x14ac:dyDescent="0.2">
      <c r="A516" s="17" t="s">
        <v>408</v>
      </c>
      <c r="B516" s="17" t="s">
        <v>409</v>
      </c>
      <c r="C516" s="15">
        <v>0</v>
      </c>
      <c r="D516" s="1">
        <v>169</v>
      </c>
      <c r="E516" s="1">
        <v>0</v>
      </c>
      <c r="F516" t="str">
        <f t="shared" si="24"/>
        <v>000</v>
      </c>
      <c r="G516" t="str">
        <f t="shared" si="25"/>
        <v>41000</v>
      </c>
      <c r="H516" t="str">
        <f t="shared" si="26"/>
        <v>3230</v>
      </c>
      <c r="I516" s="13" t="s">
        <v>3510</v>
      </c>
      <c r="J516" t="s">
        <v>3531</v>
      </c>
      <c r="K516" t="s">
        <v>3517</v>
      </c>
      <c r="L516" t="s">
        <v>3916</v>
      </c>
    </row>
    <row r="517" spans="1:12" x14ac:dyDescent="0.2">
      <c r="A517" s="17" t="s">
        <v>490</v>
      </c>
      <c r="B517" s="17" t="s">
        <v>491</v>
      </c>
      <c r="C517" s="15">
        <v>0</v>
      </c>
      <c r="D517" s="1">
        <v>54</v>
      </c>
      <c r="E517" s="1">
        <v>48</v>
      </c>
      <c r="F517" t="str">
        <f t="shared" si="24"/>
        <v>000</v>
      </c>
      <c r="G517" t="str">
        <f t="shared" si="25"/>
        <v>42000</v>
      </c>
      <c r="H517" t="str">
        <f t="shared" si="26"/>
        <v>3230</v>
      </c>
      <c r="I517" s="13" t="s">
        <v>3510</v>
      </c>
      <c r="J517" t="s">
        <v>3531</v>
      </c>
      <c r="K517" t="s">
        <v>3517</v>
      </c>
      <c r="L517" t="s">
        <v>3916</v>
      </c>
    </row>
    <row r="518" spans="1:12" x14ac:dyDescent="0.2">
      <c r="A518" s="17" t="s">
        <v>492</v>
      </c>
      <c r="B518" s="17" t="s">
        <v>493</v>
      </c>
      <c r="C518" s="15">
        <v>15000</v>
      </c>
      <c r="D518" s="1">
        <v>15244</v>
      </c>
      <c r="E518" s="1">
        <v>287</v>
      </c>
      <c r="F518" t="str">
        <f t="shared" si="24"/>
        <v>000</v>
      </c>
      <c r="G518" t="str">
        <f t="shared" si="25"/>
        <v>42000</v>
      </c>
      <c r="H518" t="str">
        <f t="shared" si="26"/>
        <v>3313</v>
      </c>
      <c r="I518" s="13" t="s">
        <v>3510</v>
      </c>
      <c r="J518" t="s">
        <v>3531</v>
      </c>
      <c r="K518" t="s">
        <v>3517</v>
      </c>
      <c r="L518" t="s">
        <v>3916</v>
      </c>
    </row>
    <row r="519" spans="1:12" x14ac:dyDescent="0.2">
      <c r="A519" s="17" t="s">
        <v>2914</v>
      </c>
      <c r="B519" s="17" t="s">
        <v>2915</v>
      </c>
      <c r="C519" s="15">
        <v>15000</v>
      </c>
      <c r="D519" s="1">
        <v>15000</v>
      </c>
      <c r="E519" s="1">
        <v>2500</v>
      </c>
      <c r="F519" t="str">
        <f t="shared" si="24"/>
        <v>000</v>
      </c>
      <c r="G519" t="str">
        <f t="shared" si="25"/>
        <v>42000</v>
      </c>
      <c r="H519" t="str">
        <f t="shared" si="26"/>
        <v>3314</v>
      </c>
      <c r="I519" s="13" t="s">
        <v>3510</v>
      </c>
      <c r="J519" t="s">
        <v>3531</v>
      </c>
      <c r="K519" t="s">
        <v>3517</v>
      </c>
      <c r="L519" t="s">
        <v>3916</v>
      </c>
    </row>
    <row r="520" spans="1:12" x14ac:dyDescent="0.2">
      <c r="A520" s="17" t="s">
        <v>494</v>
      </c>
      <c r="B520" s="17" t="s">
        <v>495</v>
      </c>
      <c r="C520" s="15">
        <v>0</v>
      </c>
      <c r="D520" s="1">
        <v>34</v>
      </c>
      <c r="E520" s="1">
        <v>14517</v>
      </c>
      <c r="F520" t="str">
        <f t="shared" si="24"/>
        <v>000</v>
      </c>
      <c r="G520" t="str">
        <f t="shared" si="25"/>
        <v>42000</v>
      </c>
      <c r="H520" t="str">
        <f t="shared" si="26"/>
        <v>3315</v>
      </c>
      <c r="I520" s="13" t="s">
        <v>3510</v>
      </c>
      <c r="J520" t="s">
        <v>3531</v>
      </c>
      <c r="K520" t="s">
        <v>3517</v>
      </c>
      <c r="L520" t="s">
        <v>3916</v>
      </c>
    </row>
    <row r="521" spans="1:12" x14ac:dyDescent="0.2">
      <c r="A521" s="17" t="s">
        <v>410</v>
      </c>
      <c r="B521" s="17" t="s">
        <v>411</v>
      </c>
      <c r="C521" s="15">
        <v>5500</v>
      </c>
      <c r="D521" s="1">
        <v>4350</v>
      </c>
      <c r="E521" s="1">
        <v>1750</v>
      </c>
      <c r="F521" t="str">
        <f t="shared" si="24"/>
        <v>000</v>
      </c>
      <c r="G521" t="str">
        <f t="shared" si="25"/>
        <v>41000</v>
      </c>
      <c r="H521" t="str">
        <f t="shared" si="26"/>
        <v>3403</v>
      </c>
      <c r="I521" s="13" t="s">
        <v>3510</v>
      </c>
      <c r="J521" t="s">
        <v>3531</v>
      </c>
      <c r="K521" t="s">
        <v>3517</v>
      </c>
      <c r="L521" t="s">
        <v>3916</v>
      </c>
    </row>
    <row r="522" spans="1:12" x14ac:dyDescent="0.2">
      <c r="A522" s="17" t="s">
        <v>496</v>
      </c>
      <c r="B522" s="17" t="s">
        <v>497</v>
      </c>
      <c r="C522" s="15">
        <v>12500</v>
      </c>
      <c r="D522" s="1">
        <v>9053</v>
      </c>
      <c r="E522" s="1">
        <v>700</v>
      </c>
      <c r="F522" t="str">
        <f t="shared" si="24"/>
        <v>000</v>
      </c>
      <c r="G522" t="str">
        <f t="shared" si="25"/>
        <v>42000</v>
      </c>
      <c r="H522" t="str">
        <f t="shared" si="26"/>
        <v>3403</v>
      </c>
      <c r="I522" s="13" t="s">
        <v>3510</v>
      </c>
      <c r="J522" t="s">
        <v>3531</v>
      </c>
      <c r="K522" t="s">
        <v>3517</v>
      </c>
      <c r="L522" t="s">
        <v>3916</v>
      </c>
    </row>
    <row r="523" spans="1:12" x14ac:dyDescent="0.2">
      <c r="A523" s="17" t="s">
        <v>498</v>
      </c>
      <c r="B523" s="17" t="s">
        <v>499</v>
      </c>
      <c r="C523" s="15">
        <v>5000</v>
      </c>
      <c r="D523" s="1">
        <v>1400</v>
      </c>
      <c r="E523" s="1">
        <v>500</v>
      </c>
      <c r="F523" t="str">
        <f t="shared" si="24"/>
        <v>000</v>
      </c>
      <c r="G523" t="str">
        <f t="shared" si="25"/>
        <v>42000</v>
      </c>
      <c r="H523" t="str">
        <f t="shared" si="26"/>
        <v>3439</v>
      </c>
      <c r="I523" s="13" t="s">
        <v>3510</v>
      </c>
      <c r="J523" t="s">
        <v>3531</v>
      </c>
      <c r="K523" t="s">
        <v>3517</v>
      </c>
      <c r="L523" t="s">
        <v>3916</v>
      </c>
    </row>
    <row r="524" spans="1:12" x14ac:dyDescent="0.2">
      <c r="A524" s="17" t="s">
        <v>412</v>
      </c>
      <c r="B524" s="17" t="s">
        <v>413</v>
      </c>
      <c r="C524" s="15">
        <v>38500</v>
      </c>
      <c r="D524" s="1">
        <v>33497</v>
      </c>
      <c r="E524" s="1">
        <v>0</v>
      </c>
      <c r="F524" t="str">
        <f t="shared" si="24"/>
        <v>000</v>
      </c>
      <c r="G524" t="str">
        <f t="shared" si="25"/>
        <v>41000</v>
      </c>
      <c r="H524" t="str">
        <f t="shared" si="26"/>
        <v>3600</v>
      </c>
      <c r="I524" s="13" t="s">
        <v>3510</v>
      </c>
      <c r="J524" t="s">
        <v>3531</v>
      </c>
      <c r="K524" t="s">
        <v>3517</v>
      </c>
      <c r="L524" t="s">
        <v>3916</v>
      </c>
    </row>
    <row r="525" spans="1:12" x14ac:dyDescent="0.2">
      <c r="A525" s="17" t="s">
        <v>500</v>
      </c>
      <c r="B525" s="17" t="s">
        <v>501</v>
      </c>
      <c r="C525" s="15">
        <v>24000</v>
      </c>
      <c r="D525" s="1">
        <v>19018</v>
      </c>
      <c r="E525" s="1">
        <v>674</v>
      </c>
      <c r="F525" t="str">
        <f t="shared" si="24"/>
        <v>000</v>
      </c>
      <c r="G525" t="str">
        <f t="shared" si="25"/>
        <v>42000</v>
      </c>
      <c r="H525" t="str">
        <f t="shared" si="26"/>
        <v>3600</v>
      </c>
      <c r="I525" s="13" t="s">
        <v>3510</v>
      </c>
      <c r="J525" t="s">
        <v>3531</v>
      </c>
      <c r="K525" t="s">
        <v>3517</v>
      </c>
      <c r="L525" t="s">
        <v>3916</v>
      </c>
    </row>
    <row r="526" spans="1:12" x14ac:dyDescent="0.2">
      <c r="A526" s="17" t="s">
        <v>414</v>
      </c>
      <c r="B526" s="17" t="s">
        <v>415</v>
      </c>
      <c r="C526" s="15">
        <v>150000</v>
      </c>
      <c r="D526" s="1">
        <v>168598</v>
      </c>
      <c r="E526" s="1">
        <v>2341</v>
      </c>
      <c r="F526" t="str">
        <f t="shared" si="24"/>
        <v>000</v>
      </c>
      <c r="G526" t="str">
        <f t="shared" si="25"/>
        <v>41000</v>
      </c>
      <c r="H526" t="str">
        <f t="shared" si="26"/>
        <v>3601</v>
      </c>
      <c r="I526" s="13" t="s">
        <v>3510</v>
      </c>
      <c r="J526" t="s">
        <v>3531</v>
      </c>
      <c r="K526" t="s">
        <v>3517</v>
      </c>
      <c r="L526" t="s">
        <v>3916</v>
      </c>
    </row>
    <row r="527" spans="1:12" x14ac:dyDescent="0.2">
      <c r="A527" s="17" t="s">
        <v>502</v>
      </c>
      <c r="B527" s="17" t="s">
        <v>503</v>
      </c>
      <c r="C527" s="15">
        <v>34000</v>
      </c>
      <c r="D527" s="1">
        <v>11078</v>
      </c>
      <c r="E527" s="1">
        <v>0</v>
      </c>
      <c r="F527" t="str">
        <f t="shared" si="24"/>
        <v>000</v>
      </c>
      <c r="G527" t="str">
        <f t="shared" si="25"/>
        <v>42000</v>
      </c>
      <c r="H527" t="str">
        <f t="shared" si="26"/>
        <v>3601</v>
      </c>
      <c r="I527" s="13" t="s">
        <v>3510</v>
      </c>
      <c r="J527" t="s">
        <v>3531</v>
      </c>
      <c r="K527" t="s">
        <v>3517</v>
      </c>
      <c r="L527" t="s">
        <v>3916</v>
      </c>
    </row>
    <row r="528" spans="1:12" x14ac:dyDescent="0.2">
      <c r="A528" s="17" t="s">
        <v>416</v>
      </c>
      <c r="B528" s="17" t="s">
        <v>417</v>
      </c>
      <c r="C528" s="15">
        <v>39000</v>
      </c>
      <c r="D528" s="1">
        <v>43423</v>
      </c>
      <c r="E528" s="1">
        <v>1444</v>
      </c>
      <c r="F528" t="str">
        <f t="shared" si="24"/>
        <v>000</v>
      </c>
      <c r="G528" t="str">
        <f t="shared" si="25"/>
        <v>41000</v>
      </c>
      <c r="H528" t="str">
        <f t="shared" si="26"/>
        <v>3602</v>
      </c>
      <c r="I528" s="13" t="s">
        <v>3510</v>
      </c>
      <c r="J528" t="s">
        <v>3531</v>
      </c>
      <c r="K528" t="s">
        <v>3517</v>
      </c>
      <c r="L528" t="s">
        <v>3916</v>
      </c>
    </row>
    <row r="529" spans="1:12" x14ac:dyDescent="0.2">
      <c r="A529" s="17" t="s">
        <v>504</v>
      </c>
      <c r="B529" s="17" t="s">
        <v>505</v>
      </c>
      <c r="C529" s="15">
        <v>28000</v>
      </c>
      <c r="D529" s="1">
        <v>22910</v>
      </c>
      <c r="E529" s="1">
        <v>0</v>
      </c>
      <c r="F529" t="str">
        <f t="shared" si="24"/>
        <v>000</v>
      </c>
      <c r="G529" t="str">
        <f t="shared" si="25"/>
        <v>42000</v>
      </c>
      <c r="H529" t="str">
        <f t="shared" si="26"/>
        <v>3602</v>
      </c>
      <c r="I529" s="13" t="s">
        <v>3510</v>
      </c>
      <c r="J529" t="s">
        <v>3531</v>
      </c>
      <c r="K529" t="s">
        <v>3517</v>
      </c>
      <c r="L529" t="s">
        <v>3916</v>
      </c>
    </row>
    <row r="530" spans="1:12" x14ac:dyDescent="0.2">
      <c r="A530" s="17" t="s">
        <v>418</v>
      </c>
      <c r="B530" s="17" t="s">
        <v>419</v>
      </c>
      <c r="C530" s="15">
        <v>0</v>
      </c>
      <c r="D530" s="1">
        <v>20</v>
      </c>
      <c r="E530" s="1">
        <v>0</v>
      </c>
      <c r="F530" t="str">
        <f t="shared" si="24"/>
        <v>000</v>
      </c>
      <c r="G530" t="str">
        <f t="shared" si="25"/>
        <v>41000</v>
      </c>
      <c r="H530" t="str">
        <f t="shared" si="26"/>
        <v>3603</v>
      </c>
      <c r="I530" s="13" t="s">
        <v>3510</v>
      </c>
      <c r="J530" t="s">
        <v>3531</v>
      </c>
      <c r="K530" t="s">
        <v>3517</v>
      </c>
      <c r="L530" t="s">
        <v>3916</v>
      </c>
    </row>
    <row r="531" spans="1:12" x14ac:dyDescent="0.2">
      <c r="A531" s="17" t="s">
        <v>506</v>
      </c>
      <c r="B531" s="17" t="s">
        <v>507</v>
      </c>
      <c r="C531" s="15">
        <v>31000</v>
      </c>
      <c r="D531" s="1">
        <v>51983</v>
      </c>
      <c r="E531" s="1">
        <v>0</v>
      </c>
      <c r="F531" t="str">
        <f t="shared" si="24"/>
        <v>000</v>
      </c>
      <c r="G531" t="str">
        <f t="shared" si="25"/>
        <v>42000</v>
      </c>
      <c r="H531" t="str">
        <f t="shared" si="26"/>
        <v>3604</v>
      </c>
      <c r="I531" s="13" t="s">
        <v>3510</v>
      </c>
      <c r="J531" t="s">
        <v>3531</v>
      </c>
      <c r="K531" t="s">
        <v>3517</v>
      </c>
      <c r="L531" t="s">
        <v>3916</v>
      </c>
    </row>
    <row r="532" spans="1:12" x14ac:dyDescent="0.2">
      <c r="A532" s="17" t="s">
        <v>420</v>
      </c>
      <c r="B532" s="17" t="s">
        <v>421</v>
      </c>
      <c r="C532" s="15">
        <v>1000</v>
      </c>
      <c r="D532" s="1">
        <v>1062</v>
      </c>
      <c r="E532" s="1">
        <v>0</v>
      </c>
      <c r="F532" t="str">
        <f t="shared" si="24"/>
        <v>000</v>
      </c>
      <c r="G532" t="str">
        <f t="shared" si="25"/>
        <v>41000</v>
      </c>
      <c r="H532" t="str">
        <f t="shared" si="26"/>
        <v>3605</v>
      </c>
      <c r="I532" s="13" t="s">
        <v>3510</v>
      </c>
      <c r="J532" t="s">
        <v>3531</v>
      </c>
      <c r="K532" t="s">
        <v>3517</v>
      </c>
      <c r="L532" t="s">
        <v>3916</v>
      </c>
    </row>
    <row r="533" spans="1:12" x14ac:dyDescent="0.2">
      <c r="A533" s="17" t="s">
        <v>508</v>
      </c>
      <c r="B533" s="17" t="s">
        <v>509</v>
      </c>
      <c r="C533" s="15">
        <v>20000</v>
      </c>
      <c r="D533" s="1">
        <v>5830</v>
      </c>
      <c r="E533" s="1">
        <v>10774</v>
      </c>
      <c r="F533" t="str">
        <f t="shared" si="24"/>
        <v>000</v>
      </c>
      <c r="G533" t="str">
        <f t="shared" si="25"/>
        <v>42000</v>
      </c>
      <c r="H533" t="str">
        <f t="shared" si="26"/>
        <v>3605</v>
      </c>
      <c r="I533" s="13" t="s">
        <v>3510</v>
      </c>
      <c r="J533" t="s">
        <v>3531</v>
      </c>
      <c r="K533" t="s">
        <v>3517</v>
      </c>
      <c r="L533" t="s">
        <v>3916</v>
      </c>
    </row>
    <row r="534" spans="1:12" x14ac:dyDescent="0.2">
      <c r="A534" s="17" t="s">
        <v>422</v>
      </c>
      <c r="B534" s="17" t="s">
        <v>423</v>
      </c>
      <c r="C534" s="15">
        <v>99000</v>
      </c>
      <c r="D534" s="1">
        <v>92500</v>
      </c>
      <c r="E534" s="1">
        <v>78282</v>
      </c>
      <c r="F534" t="str">
        <f t="shared" si="24"/>
        <v>000</v>
      </c>
      <c r="G534" t="str">
        <f t="shared" si="25"/>
        <v>41000</v>
      </c>
      <c r="H534" t="str">
        <f t="shared" si="26"/>
        <v>3607</v>
      </c>
      <c r="I534" s="13" t="s">
        <v>3510</v>
      </c>
      <c r="J534" t="s">
        <v>3531</v>
      </c>
      <c r="K534" t="s">
        <v>3517</v>
      </c>
      <c r="L534" t="s">
        <v>3916</v>
      </c>
    </row>
    <row r="535" spans="1:12" x14ac:dyDescent="0.2">
      <c r="A535" s="17" t="s">
        <v>424</v>
      </c>
      <c r="B535" s="17" t="s">
        <v>425</v>
      </c>
      <c r="C535" s="15">
        <v>31000</v>
      </c>
      <c r="D535" s="1">
        <v>23151</v>
      </c>
      <c r="E535" s="1">
        <v>0</v>
      </c>
      <c r="F535" t="str">
        <f t="shared" si="24"/>
        <v>000</v>
      </c>
      <c r="G535" t="str">
        <f t="shared" si="25"/>
        <v>41000</v>
      </c>
      <c r="H535" t="str">
        <f t="shared" si="26"/>
        <v>3609</v>
      </c>
      <c r="I535" s="13" t="s">
        <v>3510</v>
      </c>
      <c r="J535" t="s">
        <v>3531</v>
      </c>
      <c r="K535" t="s">
        <v>3517</v>
      </c>
      <c r="L535" t="s">
        <v>3916</v>
      </c>
    </row>
    <row r="536" spans="1:12" x14ac:dyDescent="0.2">
      <c r="A536" s="17" t="s">
        <v>510</v>
      </c>
      <c r="B536" s="17" t="s">
        <v>511</v>
      </c>
      <c r="C536" s="15">
        <v>34500</v>
      </c>
      <c r="D536" s="1">
        <v>27790</v>
      </c>
      <c r="E536" s="1">
        <v>0</v>
      </c>
      <c r="F536" t="str">
        <f t="shared" si="24"/>
        <v>000</v>
      </c>
      <c r="G536" t="str">
        <f t="shared" si="25"/>
        <v>42000</v>
      </c>
      <c r="H536" t="str">
        <f t="shared" si="26"/>
        <v>3609</v>
      </c>
      <c r="I536" s="13" t="s">
        <v>3510</v>
      </c>
      <c r="J536" t="s">
        <v>3531</v>
      </c>
      <c r="K536" t="s">
        <v>3517</v>
      </c>
      <c r="L536" t="s">
        <v>3916</v>
      </c>
    </row>
    <row r="537" spans="1:12" x14ac:dyDescent="0.2">
      <c r="A537" s="17" t="s">
        <v>1520</v>
      </c>
      <c r="B537" s="17" t="s">
        <v>1521</v>
      </c>
      <c r="C537" s="15">
        <v>7500</v>
      </c>
      <c r="D537" s="1">
        <v>3219</v>
      </c>
      <c r="E537" s="1">
        <v>0</v>
      </c>
      <c r="F537" t="str">
        <f t="shared" si="24"/>
        <v>111</v>
      </c>
      <c r="G537" t="str">
        <f t="shared" si="25"/>
        <v>49000</v>
      </c>
      <c r="H537" t="str">
        <f t="shared" si="26"/>
        <v>3700</v>
      </c>
      <c r="I537" s="13" t="s">
        <v>3510</v>
      </c>
      <c r="J537" t="s">
        <v>3531</v>
      </c>
      <c r="K537" t="s">
        <v>3517</v>
      </c>
      <c r="L537" t="s">
        <v>3916</v>
      </c>
    </row>
    <row r="538" spans="1:12" x14ac:dyDescent="0.2">
      <c r="A538" s="17" t="s">
        <v>1664</v>
      </c>
      <c r="B538" s="17" t="s">
        <v>1665</v>
      </c>
      <c r="C538" s="15">
        <v>7500</v>
      </c>
      <c r="D538" s="1">
        <v>6951</v>
      </c>
      <c r="E538" s="1">
        <v>0</v>
      </c>
      <c r="F538" t="str">
        <f t="shared" si="24"/>
        <v>112</v>
      </c>
      <c r="G538" t="str">
        <f t="shared" si="25"/>
        <v>49000</v>
      </c>
      <c r="H538" t="str">
        <f t="shared" si="26"/>
        <v>3700</v>
      </c>
      <c r="I538" s="13" t="s">
        <v>3510</v>
      </c>
      <c r="J538" t="s">
        <v>3531</v>
      </c>
      <c r="K538" t="s">
        <v>3517</v>
      </c>
      <c r="L538" t="s">
        <v>3916</v>
      </c>
    </row>
    <row r="539" spans="1:12" x14ac:dyDescent="0.2">
      <c r="A539" s="17" t="s">
        <v>1794</v>
      </c>
      <c r="B539" s="17" t="s">
        <v>1795</v>
      </c>
      <c r="C539" s="15">
        <v>1875</v>
      </c>
      <c r="D539" s="1">
        <v>3940</v>
      </c>
      <c r="E539" s="1">
        <v>0</v>
      </c>
      <c r="F539" t="str">
        <f t="shared" si="24"/>
        <v>141</v>
      </c>
      <c r="G539" t="str">
        <f t="shared" si="25"/>
        <v>49000</v>
      </c>
      <c r="H539" t="str">
        <f t="shared" si="26"/>
        <v>3700</v>
      </c>
      <c r="I539" s="13" t="s">
        <v>3510</v>
      </c>
      <c r="J539" t="s">
        <v>3531</v>
      </c>
      <c r="K539" t="s">
        <v>3517</v>
      </c>
      <c r="L539" t="s">
        <v>3916</v>
      </c>
    </row>
    <row r="540" spans="1:12" x14ac:dyDescent="0.2">
      <c r="A540" s="17" t="s">
        <v>2336</v>
      </c>
      <c r="B540" s="17" t="s">
        <v>2337</v>
      </c>
      <c r="C540" s="15">
        <v>14686</v>
      </c>
      <c r="D540" s="1">
        <v>3842</v>
      </c>
      <c r="E540" s="1">
        <v>160</v>
      </c>
      <c r="F540" t="str">
        <f t="shared" si="24"/>
        <v>310</v>
      </c>
      <c r="G540" t="str">
        <f t="shared" si="25"/>
        <v>49000</v>
      </c>
      <c r="H540" t="str">
        <f t="shared" si="26"/>
        <v>3700</v>
      </c>
      <c r="I540" s="13" t="s">
        <v>3510</v>
      </c>
      <c r="J540" t="s">
        <v>3531</v>
      </c>
      <c r="K540" t="s">
        <v>3517</v>
      </c>
      <c r="L540" t="s">
        <v>3916</v>
      </c>
    </row>
    <row r="541" spans="1:12" x14ac:dyDescent="0.2">
      <c r="A541" s="17" t="s">
        <v>1522</v>
      </c>
      <c r="B541" s="17" t="s">
        <v>1523</v>
      </c>
      <c r="C541" s="15">
        <v>17570</v>
      </c>
      <c r="D541" s="1">
        <v>22816</v>
      </c>
      <c r="E541" s="1">
        <v>0</v>
      </c>
      <c r="F541" t="str">
        <f t="shared" si="24"/>
        <v>111</v>
      </c>
      <c r="G541" t="str">
        <f t="shared" si="25"/>
        <v>49000</v>
      </c>
      <c r="H541" t="str">
        <f t="shared" si="26"/>
        <v>3701</v>
      </c>
      <c r="I541" s="13" t="s">
        <v>3510</v>
      </c>
      <c r="J541" t="s">
        <v>3531</v>
      </c>
      <c r="K541" t="s">
        <v>3517</v>
      </c>
      <c r="L541" t="s">
        <v>3916</v>
      </c>
    </row>
    <row r="542" spans="1:12" x14ac:dyDescent="0.2">
      <c r="A542" s="17" t="s">
        <v>1666</v>
      </c>
      <c r="B542" s="17" t="s">
        <v>1667</v>
      </c>
      <c r="C542" s="15">
        <v>17570</v>
      </c>
      <c r="D542" s="1">
        <v>8960</v>
      </c>
      <c r="E542" s="1">
        <v>0</v>
      </c>
      <c r="F542" t="str">
        <f t="shared" si="24"/>
        <v>112</v>
      </c>
      <c r="G542" t="str">
        <f t="shared" si="25"/>
        <v>49000</v>
      </c>
      <c r="H542" t="str">
        <f t="shared" si="26"/>
        <v>3701</v>
      </c>
      <c r="I542" s="13" t="s">
        <v>3510</v>
      </c>
      <c r="J542" t="s">
        <v>3531</v>
      </c>
      <c r="K542" t="s">
        <v>3517</v>
      </c>
      <c r="L542" t="s">
        <v>3916</v>
      </c>
    </row>
    <row r="543" spans="1:12" x14ac:dyDescent="0.2">
      <c r="A543" s="17" t="s">
        <v>1796</v>
      </c>
      <c r="B543" s="17" t="s">
        <v>1797</v>
      </c>
      <c r="C543" s="15">
        <v>5080</v>
      </c>
      <c r="D543" s="1">
        <v>3337</v>
      </c>
      <c r="E543" s="1">
        <v>0</v>
      </c>
      <c r="F543" t="str">
        <f t="shared" si="24"/>
        <v>141</v>
      </c>
      <c r="G543" t="str">
        <f t="shared" si="25"/>
        <v>49000</v>
      </c>
      <c r="H543" t="str">
        <f t="shared" si="26"/>
        <v>3701</v>
      </c>
      <c r="I543" s="13" t="s">
        <v>3510</v>
      </c>
      <c r="J543" t="s">
        <v>3531</v>
      </c>
      <c r="K543" t="s">
        <v>3517</v>
      </c>
      <c r="L543" t="s">
        <v>3916</v>
      </c>
    </row>
    <row r="544" spans="1:12" x14ac:dyDescent="0.2">
      <c r="A544" s="17" t="s">
        <v>2338</v>
      </c>
      <c r="B544" s="17" t="s">
        <v>2339</v>
      </c>
      <c r="C544" s="15">
        <v>22750</v>
      </c>
      <c r="D544" s="1">
        <v>3373</v>
      </c>
      <c r="E544" s="1">
        <v>5475</v>
      </c>
      <c r="F544" t="str">
        <f t="shared" si="24"/>
        <v>310</v>
      </c>
      <c r="G544" t="str">
        <f t="shared" si="25"/>
        <v>49000</v>
      </c>
      <c r="H544" t="str">
        <f t="shared" si="26"/>
        <v>3701</v>
      </c>
      <c r="I544" s="13" t="s">
        <v>3510</v>
      </c>
      <c r="J544" t="s">
        <v>3531</v>
      </c>
      <c r="K544" t="s">
        <v>3517</v>
      </c>
      <c r="L544" t="s">
        <v>3916</v>
      </c>
    </row>
    <row r="545" spans="1:12" x14ac:dyDescent="0.2">
      <c r="A545" s="17" t="s">
        <v>3754</v>
      </c>
      <c r="B545" s="17" t="s">
        <v>3755</v>
      </c>
      <c r="C545" s="15">
        <v>1050</v>
      </c>
      <c r="D545" s="1">
        <v>0</v>
      </c>
      <c r="E545" s="1">
        <v>0</v>
      </c>
      <c r="F545" t="str">
        <f t="shared" si="24"/>
        <v>501</v>
      </c>
      <c r="G545" t="str">
        <f t="shared" si="25"/>
        <v>49000</v>
      </c>
      <c r="H545" t="str">
        <f t="shared" si="26"/>
        <v>3701</v>
      </c>
      <c r="I545" s="13" t="s">
        <v>3510</v>
      </c>
      <c r="J545" t="s">
        <v>3531</v>
      </c>
      <c r="K545" t="s">
        <v>3517</v>
      </c>
      <c r="L545" t="s">
        <v>3916</v>
      </c>
    </row>
    <row r="546" spans="1:12" x14ac:dyDescent="0.2">
      <c r="A546" s="17" t="s">
        <v>3756</v>
      </c>
      <c r="B546" s="17" t="s">
        <v>3757</v>
      </c>
      <c r="C546" s="15">
        <v>1050</v>
      </c>
      <c r="D546" s="1">
        <v>0</v>
      </c>
      <c r="E546" s="1">
        <v>0</v>
      </c>
      <c r="F546" t="str">
        <f t="shared" si="24"/>
        <v>502</v>
      </c>
      <c r="G546" t="str">
        <f t="shared" si="25"/>
        <v>49000</v>
      </c>
      <c r="H546" t="str">
        <f t="shared" si="26"/>
        <v>3701</v>
      </c>
      <c r="I546" s="13" t="s">
        <v>3510</v>
      </c>
      <c r="J546" t="s">
        <v>3531</v>
      </c>
      <c r="K546" t="s">
        <v>3517</v>
      </c>
      <c r="L546" t="s">
        <v>3916</v>
      </c>
    </row>
    <row r="547" spans="1:12" x14ac:dyDescent="0.2">
      <c r="A547" s="17" t="s">
        <v>3758</v>
      </c>
      <c r="B547" s="17" t="s">
        <v>3759</v>
      </c>
      <c r="C547" s="15">
        <v>1050</v>
      </c>
      <c r="D547" s="1">
        <v>0</v>
      </c>
      <c r="E547" s="1">
        <v>0</v>
      </c>
      <c r="F547" t="str">
        <f t="shared" si="24"/>
        <v>503</v>
      </c>
      <c r="G547" t="str">
        <f t="shared" si="25"/>
        <v>49000</v>
      </c>
      <c r="H547" t="str">
        <f t="shared" si="26"/>
        <v>3701</v>
      </c>
      <c r="I547" s="13" t="s">
        <v>3510</v>
      </c>
      <c r="J547" t="s">
        <v>3531</v>
      </c>
      <c r="K547" t="s">
        <v>3517</v>
      </c>
      <c r="L547" t="s">
        <v>3916</v>
      </c>
    </row>
    <row r="548" spans="1:12" x14ac:dyDescent="0.2">
      <c r="A548" s="17" t="s">
        <v>3760</v>
      </c>
      <c r="B548" s="17" t="s">
        <v>3761</v>
      </c>
      <c r="C548" s="15">
        <v>1050</v>
      </c>
      <c r="D548" s="1">
        <v>0</v>
      </c>
      <c r="E548" s="1">
        <v>0</v>
      </c>
      <c r="F548" t="str">
        <f t="shared" si="24"/>
        <v>504</v>
      </c>
      <c r="G548" t="str">
        <f t="shared" si="25"/>
        <v>49000</v>
      </c>
      <c r="H548" t="str">
        <f t="shared" si="26"/>
        <v>3701</v>
      </c>
      <c r="I548" s="13" t="s">
        <v>3510</v>
      </c>
      <c r="J548" t="s">
        <v>3531</v>
      </c>
      <c r="K548" t="s">
        <v>3517</v>
      </c>
      <c r="L548" t="s">
        <v>3916</v>
      </c>
    </row>
    <row r="549" spans="1:12" x14ac:dyDescent="0.2">
      <c r="A549" s="17" t="s">
        <v>1516</v>
      </c>
      <c r="B549" s="17" t="s">
        <v>1517</v>
      </c>
      <c r="C549" s="15">
        <v>143871</v>
      </c>
      <c r="D549" s="1">
        <v>104363</v>
      </c>
      <c r="E549" s="1">
        <v>0</v>
      </c>
      <c r="F549" t="str">
        <f t="shared" si="24"/>
        <v>111</v>
      </c>
      <c r="G549" t="str">
        <f t="shared" si="25"/>
        <v>48000</v>
      </c>
      <c r="H549" t="str">
        <f t="shared" si="26"/>
        <v>3703</v>
      </c>
      <c r="I549" s="13" t="s">
        <v>3510</v>
      </c>
      <c r="J549" t="s">
        <v>3531</v>
      </c>
      <c r="K549" t="s">
        <v>3517</v>
      </c>
      <c r="L549" t="s">
        <v>3916</v>
      </c>
    </row>
    <row r="550" spans="1:12" x14ac:dyDescent="0.2">
      <c r="A550" s="17" t="s">
        <v>1660</v>
      </c>
      <c r="B550" s="17" t="s">
        <v>1661</v>
      </c>
      <c r="C550" s="15">
        <v>150681</v>
      </c>
      <c r="D550" s="1">
        <v>133574</v>
      </c>
      <c r="E550" s="1">
        <v>0</v>
      </c>
      <c r="F550" t="str">
        <f t="shared" si="24"/>
        <v>112</v>
      </c>
      <c r="G550" t="str">
        <f t="shared" si="25"/>
        <v>48000</v>
      </c>
      <c r="H550" t="str">
        <f t="shared" si="26"/>
        <v>3703</v>
      </c>
      <c r="I550" s="13" t="s">
        <v>3510</v>
      </c>
      <c r="J550" t="s">
        <v>3531</v>
      </c>
      <c r="K550" t="s">
        <v>3517</v>
      </c>
      <c r="L550" t="s">
        <v>3916</v>
      </c>
    </row>
    <row r="551" spans="1:12" x14ac:dyDescent="0.2">
      <c r="A551" s="17" t="s">
        <v>1790</v>
      </c>
      <c r="B551" s="17" t="s">
        <v>1791</v>
      </c>
      <c r="C551" s="15">
        <v>38088</v>
      </c>
      <c r="D551" s="1">
        <v>45881</v>
      </c>
      <c r="E551" s="1">
        <v>0</v>
      </c>
      <c r="F551" t="str">
        <f t="shared" si="24"/>
        <v>141</v>
      </c>
      <c r="G551" t="str">
        <f t="shared" si="25"/>
        <v>48000</v>
      </c>
      <c r="H551" t="str">
        <f t="shared" si="26"/>
        <v>3703</v>
      </c>
      <c r="I551" s="13" t="s">
        <v>3510</v>
      </c>
      <c r="J551" t="s">
        <v>3531</v>
      </c>
      <c r="K551" t="s">
        <v>3517</v>
      </c>
      <c r="L551" t="s">
        <v>3916</v>
      </c>
    </row>
    <row r="552" spans="1:12" x14ac:dyDescent="0.2">
      <c r="A552" s="17" t="s">
        <v>3300</v>
      </c>
      <c r="B552" s="17" t="s">
        <v>3301</v>
      </c>
      <c r="C552" s="15">
        <v>10105</v>
      </c>
      <c r="D552" s="1">
        <v>16000</v>
      </c>
      <c r="E552" s="1">
        <v>0</v>
      </c>
      <c r="F552" t="str">
        <f t="shared" si="24"/>
        <v>211</v>
      </c>
      <c r="G552" t="str">
        <f t="shared" si="25"/>
        <v>48000</v>
      </c>
      <c r="H552" t="str">
        <f t="shared" si="26"/>
        <v>3703</v>
      </c>
      <c r="I552" s="13" t="s">
        <v>3510</v>
      </c>
      <c r="J552" t="s">
        <v>3531</v>
      </c>
      <c r="K552" t="s">
        <v>3517</v>
      </c>
      <c r="L552" t="s">
        <v>3916</v>
      </c>
    </row>
    <row r="553" spans="1:12" x14ac:dyDescent="0.2">
      <c r="A553" s="17" t="s">
        <v>3314</v>
      </c>
      <c r="B553" s="17" t="s">
        <v>3315</v>
      </c>
      <c r="C553" s="15">
        <v>10105</v>
      </c>
      <c r="D553" s="1">
        <v>12000</v>
      </c>
      <c r="E553" s="1">
        <v>0</v>
      </c>
      <c r="F553" t="str">
        <f t="shared" si="24"/>
        <v>212</v>
      </c>
      <c r="G553" t="str">
        <f t="shared" si="25"/>
        <v>48000</v>
      </c>
      <c r="H553" t="str">
        <f t="shared" si="26"/>
        <v>3703</v>
      </c>
      <c r="I553" s="13" t="s">
        <v>3510</v>
      </c>
      <c r="J553" t="s">
        <v>3531</v>
      </c>
      <c r="K553" t="s">
        <v>3517</v>
      </c>
      <c r="L553" t="s">
        <v>3916</v>
      </c>
    </row>
    <row r="554" spans="1:12" x14ac:dyDescent="0.2">
      <c r="A554" s="17" t="s">
        <v>3328</v>
      </c>
      <c r="B554" s="17" t="s">
        <v>3329</v>
      </c>
      <c r="C554" s="15">
        <v>10105</v>
      </c>
      <c r="D554" s="1">
        <v>10000</v>
      </c>
      <c r="E554" s="1">
        <v>0</v>
      </c>
      <c r="F554" t="str">
        <f t="shared" si="24"/>
        <v>213</v>
      </c>
      <c r="G554" t="str">
        <f t="shared" si="25"/>
        <v>48000</v>
      </c>
      <c r="H554" t="str">
        <f t="shared" si="26"/>
        <v>3703</v>
      </c>
      <c r="I554" s="13" t="s">
        <v>3510</v>
      </c>
      <c r="J554" t="s">
        <v>3531</v>
      </c>
      <c r="K554" t="s">
        <v>3517</v>
      </c>
      <c r="L554" t="s">
        <v>3916</v>
      </c>
    </row>
    <row r="555" spans="1:12" x14ac:dyDescent="0.2">
      <c r="A555" s="17" t="s">
        <v>3342</v>
      </c>
      <c r="B555" s="17" t="s">
        <v>3343</v>
      </c>
      <c r="C555" s="15">
        <v>10105</v>
      </c>
      <c r="D555" s="1">
        <v>11000</v>
      </c>
      <c r="E555" s="1">
        <v>0</v>
      </c>
      <c r="F555" t="str">
        <f t="shared" si="24"/>
        <v>214</v>
      </c>
      <c r="G555" t="str">
        <f t="shared" si="25"/>
        <v>48000</v>
      </c>
      <c r="H555" t="str">
        <f t="shared" si="26"/>
        <v>3703</v>
      </c>
      <c r="I555" s="13" t="s">
        <v>3510</v>
      </c>
      <c r="J555" t="s">
        <v>3531</v>
      </c>
      <c r="K555" t="s">
        <v>3517</v>
      </c>
      <c r="L555" t="s">
        <v>3916</v>
      </c>
    </row>
    <row r="556" spans="1:12" x14ac:dyDescent="0.2">
      <c r="A556" s="17" t="s">
        <v>3856</v>
      </c>
      <c r="B556" s="17" t="s">
        <v>3857</v>
      </c>
      <c r="C556" s="15">
        <v>10105</v>
      </c>
      <c r="D556" s="1">
        <v>0</v>
      </c>
      <c r="E556" s="1">
        <v>0</v>
      </c>
      <c r="F556" t="str">
        <f t="shared" si="24"/>
        <v>215</v>
      </c>
      <c r="G556" t="str">
        <f t="shared" si="25"/>
        <v>48000</v>
      </c>
      <c r="H556" t="str">
        <f t="shared" si="26"/>
        <v>3703</v>
      </c>
      <c r="I556" s="13" t="s">
        <v>3510</v>
      </c>
      <c r="J556" t="s">
        <v>3531</v>
      </c>
      <c r="K556" t="s">
        <v>3517</v>
      </c>
      <c r="L556" t="s">
        <v>3916</v>
      </c>
    </row>
    <row r="557" spans="1:12" x14ac:dyDescent="0.2">
      <c r="A557" s="17" t="s">
        <v>3396</v>
      </c>
      <c r="B557" s="17" t="s">
        <v>3397</v>
      </c>
      <c r="C557" s="15">
        <v>0</v>
      </c>
      <c r="D557" s="1">
        <v>13966</v>
      </c>
      <c r="E557" s="1">
        <v>0</v>
      </c>
      <c r="F557" t="str">
        <f t="shared" si="24"/>
        <v>230</v>
      </c>
      <c r="G557" t="str">
        <f t="shared" si="25"/>
        <v>48000</v>
      </c>
      <c r="H557" t="str">
        <f t="shared" si="26"/>
        <v>3703</v>
      </c>
      <c r="I557" s="13" t="s">
        <v>3510</v>
      </c>
      <c r="J557" s="13" t="s">
        <v>3531</v>
      </c>
      <c r="K557" s="13" t="s">
        <v>3517</v>
      </c>
      <c r="L557" t="s">
        <v>3916</v>
      </c>
    </row>
    <row r="558" spans="1:12" x14ac:dyDescent="0.2">
      <c r="A558" s="17" t="s">
        <v>3412</v>
      </c>
      <c r="B558" s="17" t="s">
        <v>3413</v>
      </c>
      <c r="C558" s="15">
        <v>0</v>
      </c>
      <c r="D558" s="1">
        <v>8200</v>
      </c>
      <c r="E558" s="1">
        <v>0</v>
      </c>
      <c r="F558" t="str">
        <f t="shared" si="24"/>
        <v>310</v>
      </c>
      <c r="G558" t="str">
        <f t="shared" si="25"/>
        <v>48000</v>
      </c>
      <c r="H558" t="str">
        <f t="shared" si="26"/>
        <v>3703</v>
      </c>
      <c r="I558" s="13" t="s">
        <v>3510</v>
      </c>
      <c r="J558" s="13" t="s">
        <v>3531</v>
      </c>
      <c r="K558" s="13" t="s">
        <v>3517</v>
      </c>
      <c r="L558" t="s">
        <v>3916</v>
      </c>
    </row>
    <row r="559" spans="1:12" x14ac:dyDescent="0.2">
      <c r="A559" s="17" t="s">
        <v>2430</v>
      </c>
      <c r="B559" s="17" t="s">
        <v>2431</v>
      </c>
      <c r="C559" s="15">
        <v>10712</v>
      </c>
      <c r="D559" s="1">
        <v>16000</v>
      </c>
      <c r="E559" s="1">
        <v>0</v>
      </c>
      <c r="F559" t="str">
        <f t="shared" si="24"/>
        <v>501</v>
      </c>
      <c r="G559" t="str">
        <f t="shared" si="25"/>
        <v>48000</v>
      </c>
      <c r="H559" t="str">
        <f t="shared" si="26"/>
        <v>3703</v>
      </c>
      <c r="I559" s="13" t="s">
        <v>3510</v>
      </c>
      <c r="J559" t="s">
        <v>3531</v>
      </c>
      <c r="K559" t="s">
        <v>3517</v>
      </c>
      <c r="L559" t="s">
        <v>3916</v>
      </c>
    </row>
    <row r="560" spans="1:12" x14ac:dyDescent="0.2">
      <c r="A560" s="17" t="s">
        <v>2526</v>
      </c>
      <c r="B560" s="17" t="s">
        <v>2527</v>
      </c>
      <c r="C560" s="15">
        <v>10712</v>
      </c>
      <c r="D560" s="1">
        <v>16000</v>
      </c>
      <c r="E560" s="1">
        <v>0</v>
      </c>
      <c r="F560" t="str">
        <f t="shared" si="24"/>
        <v>502</v>
      </c>
      <c r="G560" t="str">
        <f t="shared" si="25"/>
        <v>48000</v>
      </c>
      <c r="H560" t="str">
        <f t="shared" si="26"/>
        <v>3703</v>
      </c>
      <c r="I560" s="13" t="s">
        <v>3510</v>
      </c>
      <c r="J560" t="s">
        <v>3531</v>
      </c>
      <c r="K560" t="s">
        <v>3517</v>
      </c>
      <c r="L560" t="s">
        <v>3916</v>
      </c>
    </row>
    <row r="561" spans="1:12" x14ac:dyDescent="0.2">
      <c r="A561" s="17" t="s">
        <v>2616</v>
      </c>
      <c r="B561" s="17" t="s">
        <v>2617</v>
      </c>
      <c r="C561" s="15">
        <v>10712</v>
      </c>
      <c r="D561" s="1">
        <v>15000</v>
      </c>
      <c r="E561" s="1">
        <v>0</v>
      </c>
      <c r="F561" t="str">
        <f t="shared" si="24"/>
        <v>503</v>
      </c>
      <c r="G561" t="str">
        <f t="shared" si="25"/>
        <v>48000</v>
      </c>
      <c r="H561" t="str">
        <f t="shared" si="26"/>
        <v>3703</v>
      </c>
      <c r="I561" s="13" t="s">
        <v>3510</v>
      </c>
      <c r="J561" t="s">
        <v>3531</v>
      </c>
      <c r="K561" t="s">
        <v>3517</v>
      </c>
      <c r="L561" t="s">
        <v>3916</v>
      </c>
    </row>
    <row r="562" spans="1:12" x14ac:dyDescent="0.2">
      <c r="A562" s="17" t="s">
        <v>2708</v>
      </c>
      <c r="B562" s="17" t="s">
        <v>2709</v>
      </c>
      <c r="C562" s="15">
        <v>10712</v>
      </c>
      <c r="D562" s="1">
        <v>15000</v>
      </c>
      <c r="E562" s="1">
        <v>0</v>
      </c>
      <c r="F562" t="str">
        <f t="shared" si="24"/>
        <v>504</v>
      </c>
      <c r="G562" t="str">
        <f t="shared" si="25"/>
        <v>48000</v>
      </c>
      <c r="H562" t="str">
        <f t="shared" si="26"/>
        <v>3703</v>
      </c>
      <c r="I562" s="13" t="s">
        <v>3510</v>
      </c>
      <c r="J562" t="s">
        <v>3531</v>
      </c>
      <c r="K562" t="s">
        <v>3517</v>
      </c>
      <c r="L562" t="s">
        <v>3916</v>
      </c>
    </row>
    <row r="563" spans="1:12" x14ac:dyDescent="0.2">
      <c r="A563" s="17" t="s">
        <v>2806</v>
      </c>
      <c r="B563" s="17" t="s">
        <v>2807</v>
      </c>
      <c r="C563" s="15">
        <v>0</v>
      </c>
      <c r="D563" s="1">
        <v>16000</v>
      </c>
      <c r="E563" s="1">
        <v>0</v>
      </c>
      <c r="F563" t="str">
        <f t="shared" si="24"/>
        <v>505</v>
      </c>
      <c r="G563" t="str">
        <f t="shared" si="25"/>
        <v>48000</v>
      </c>
      <c r="H563" t="str">
        <f t="shared" si="26"/>
        <v>3703</v>
      </c>
      <c r="I563" s="13" t="s">
        <v>3510</v>
      </c>
      <c r="J563" t="s">
        <v>3531</v>
      </c>
      <c r="K563" t="s">
        <v>3517</v>
      </c>
      <c r="L563" t="s">
        <v>3916</v>
      </c>
    </row>
    <row r="564" spans="1:12" x14ac:dyDescent="0.2">
      <c r="A564" s="17" t="s">
        <v>2908</v>
      </c>
      <c r="B564" s="17" t="s">
        <v>2909</v>
      </c>
      <c r="C564" s="15">
        <v>-1508409</v>
      </c>
      <c r="D564" s="1">
        <v>-1217423</v>
      </c>
      <c r="E564" s="1">
        <v>-303592</v>
      </c>
      <c r="F564" t="str">
        <f t="shared" si="24"/>
        <v>000</v>
      </c>
      <c r="G564" t="str">
        <f t="shared" si="25"/>
        <v>40000</v>
      </c>
      <c r="H564" t="str">
        <f t="shared" si="26"/>
        <v>3800</v>
      </c>
      <c r="I564" s="13" t="s">
        <v>3510</v>
      </c>
      <c r="J564" t="s">
        <v>3531</v>
      </c>
      <c r="K564" t="s">
        <v>3517</v>
      </c>
      <c r="L564" t="s">
        <v>3916</v>
      </c>
    </row>
    <row r="565" spans="1:12" x14ac:dyDescent="0.2">
      <c r="A565" s="17" t="s">
        <v>3240</v>
      </c>
      <c r="B565" s="17" t="s">
        <v>3241</v>
      </c>
      <c r="C565" s="15">
        <v>416627</v>
      </c>
      <c r="D565" s="1">
        <v>200839</v>
      </c>
      <c r="E565" s="1">
        <v>80301</v>
      </c>
      <c r="F565" t="str">
        <f t="shared" si="24"/>
        <v>111</v>
      </c>
      <c r="G565" t="str">
        <f t="shared" si="25"/>
        <v>40000</v>
      </c>
      <c r="H565" t="str">
        <f t="shared" si="26"/>
        <v>3800</v>
      </c>
      <c r="I565" s="13" t="s">
        <v>3510</v>
      </c>
      <c r="J565" t="s">
        <v>3531</v>
      </c>
      <c r="K565" t="s">
        <v>3517</v>
      </c>
      <c r="L565" t="s">
        <v>3916</v>
      </c>
    </row>
    <row r="566" spans="1:12" x14ac:dyDescent="0.2">
      <c r="A566" s="17" t="s">
        <v>3250</v>
      </c>
      <c r="B566" s="17" t="s">
        <v>3251</v>
      </c>
      <c r="C566" s="15">
        <v>481302</v>
      </c>
      <c r="D566" s="1">
        <v>489893</v>
      </c>
      <c r="E566" s="1">
        <v>83683</v>
      </c>
      <c r="F566" t="str">
        <f t="shared" si="24"/>
        <v>112</v>
      </c>
      <c r="G566" t="str">
        <f t="shared" si="25"/>
        <v>40000</v>
      </c>
      <c r="H566" t="str">
        <f t="shared" si="26"/>
        <v>3800</v>
      </c>
      <c r="I566" s="13" t="s">
        <v>3510</v>
      </c>
      <c r="J566" t="s">
        <v>3531</v>
      </c>
      <c r="K566" t="s">
        <v>3517</v>
      </c>
      <c r="L566" t="s">
        <v>3916</v>
      </c>
    </row>
    <row r="567" spans="1:12" x14ac:dyDescent="0.2">
      <c r="A567" s="17" t="s">
        <v>3262</v>
      </c>
      <c r="B567" s="17" t="s">
        <v>3263</v>
      </c>
      <c r="C567" s="15">
        <v>188760</v>
      </c>
      <c r="D567" s="1">
        <v>237922</v>
      </c>
      <c r="E567" s="1">
        <v>26377</v>
      </c>
      <c r="F567" t="str">
        <f t="shared" si="24"/>
        <v>141</v>
      </c>
      <c r="G567" t="str">
        <f t="shared" si="25"/>
        <v>40000</v>
      </c>
      <c r="H567" t="str">
        <f t="shared" si="26"/>
        <v>3800</v>
      </c>
      <c r="I567" s="13" t="s">
        <v>3510</v>
      </c>
      <c r="J567" t="s">
        <v>3531</v>
      </c>
      <c r="K567" t="s">
        <v>3517</v>
      </c>
      <c r="L567" t="s">
        <v>3916</v>
      </c>
    </row>
    <row r="568" spans="1:12" x14ac:dyDescent="0.2">
      <c r="A568" s="17" t="s">
        <v>3296</v>
      </c>
      <c r="B568" s="17" t="s">
        <v>3297</v>
      </c>
      <c r="C568" s="15">
        <v>43477</v>
      </c>
      <c r="D568" s="1">
        <v>8382</v>
      </c>
      <c r="E568" s="1">
        <v>1919</v>
      </c>
      <c r="F568" t="str">
        <f t="shared" si="24"/>
        <v>211</v>
      </c>
      <c r="G568" t="str">
        <f t="shared" si="25"/>
        <v>40000</v>
      </c>
      <c r="H568" t="str">
        <f t="shared" si="26"/>
        <v>3800</v>
      </c>
      <c r="I568" s="13" t="s">
        <v>3510</v>
      </c>
      <c r="J568" t="s">
        <v>3531</v>
      </c>
      <c r="K568" t="s">
        <v>3517</v>
      </c>
      <c r="L568" t="s">
        <v>3916</v>
      </c>
    </row>
    <row r="569" spans="1:12" x14ac:dyDescent="0.2">
      <c r="A569" s="17" t="s">
        <v>3310</v>
      </c>
      <c r="B569" s="17" t="s">
        <v>3311</v>
      </c>
      <c r="C569" s="15">
        <v>41530</v>
      </c>
      <c r="D569" s="1">
        <v>12883</v>
      </c>
      <c r="E569" s="1">
        <v>11812</v>
      </c>
      <c r="F569" t="str">
        <f t="shared" si="24"/>
        <v>212</v>
      </c>
      <c r="G569" t="str">
        <f t="shared" si="25"/>
        <v>40000</v>
      </c>
      <c r="H569" t="str">
        <f t="shared" si="26"/>
        <v>3800</v>
      </c>
      <c r="I569" s="13" t="s">
        <v>3510</v>
      </c>
      <c r="J569" t="s">
        <v>3531</v>
      </c>
      <c r="K569" t="s">
        <v>3517</v>
      </c>
      <c r="L569" t="s">
        <v>3916</v>
      </c>
    </row>
    <row r="570" spans="1:12" x14ac:dyDescent="0.2">
      <c r="A570" s="17" t="s">
        <v>3324</v>
      </c>
      <c r="B570" s="17" t="s">
        <v>3325</v>
      </c>
      <c r="C570" s="15">
        <v>41530</v>
      </c>
      <c r="D570" s="1">
        <v>21712</v>
      </c>
      <c r="E570" s="1">
        <v>11960</v>
      </c>
      <c r="F570" t="str">
        <f t="shared" si="24"/>
        <v>213</v>
      </c>
      <c r="G570" t="str">
        <f t="shared" si="25"/>
        <v>40000</v>
      </c>
      <c r="H570" t="str">
        <f t="shared" si="26"/>
        <v>3800</v>
      </c>
      <c r="I570" s="13" t="s">
        <v>3510</v>
      </c>
      <c r="J570" t="s">
        <v>3531</v>
      </c>
      <c r="K570" t="s">
        <v>3517</v>
      </c>
      <c r="L570" t="s">
        <v>3916</v>
      </c>
    </row>
    <row r="571" spans="1:12" x14ac:dyDescent="0.2">
      <c r="A571" s="17" t="s">
        <v>3338</v>
      </c>
      <c r="B571" s="17" t="s">
        <v>3339</v>
      </c>
      <c r="C571" s="15">
        <v>43094</v>
      </c>
      <c r="D571" s="1">
        <v>22768</v>
      </c>
      <c r="E571" s="1">
        <v>12151</v>
      </c>
      <c r="F571" t="str">
        <f t="shared" si="24"/>
        <v>214</v>
      </c>
      <c r="G571" t="str">
        <f t="shared" si="25"/>
        <v>40000</v>
      </c>
      <c r="H571" t="str">
        <f t="shared" si="26"/>
        <v>3800</v>
      </c>
      <c r="I571" s="13" t="s">
        <v>3510</v>
      </c>
      <c r="J571" t="s">
        <v>3531</v>
      </c>
      <c r="K571" t="s">
        <v>3517</v>
      </c>
      <c r="L571" t="s">
        <v>3916</v>
      </c>
    </row>
    <row r="572" spans="1:12" x14ac:dyDescent="0.2">
      <c r="A572" s="17" t="s">
        <v>3374</v>
      </c>
      <c r="B572" s="17" t="s">
        <v>3375</v>
      </c>
      <c r="C572" s="15">
        <v>38367</v>
      </c>
      <c r="D572" s="1">
        <v>0</v>
      </c>
      <c r="E572" s="1">
        <v>12218</v>
      </c>
      <c r="F572" t="str">
        <f t="shared" si="24"/>
        <v>215</v>
      </c>
      <c r="G572" t="str">
        <f t="shared" si="25"/>
        <v>40000</v>
      </c>
      <c r="H572" t="str">
        <f t="shared" si="26"/>
        <v>3800</v>
      </c>
      <c r="I572" s="13" t="s">
        <v>3510</v>
      </c>
      <c r="J572" t="s">
        <v>3531</v>
      </c>
      <c r="K572" t="s">
        <v>3517</v>
      </c>
      <c r="L572" t="s">
        <v>3916</v>
      </c>
    </row>
    <row r="573" spans="1:12" x14ac:dyDescent="0.2">
      <c r="A573" s="17" t="s">
        <v>3392</v>
      </c>
      <c r="B573" s="17" t="s">
        <v>3393</v>
      </c>
      <c r="C573" s="15">
        <v>44792</v>
      </c>
      <c r="D573" s="1">
        <v>25433</v>
      </c>
      <c r="E573" s="1">
        <v>4202</v>
      </c>
      <c r="F573" t="str">
        <f t="shared" si="24"/>
        <v>230</v>
      </c>
      <c r="G573" t="str">
        <f t="shared" si="25"/>
        <v>40000</v>
      </c>
      <c r="H573" t="str">
        <f t="shared" si="26"/>
        <v>3800</v>
      </c>
      <c r="I573" s="13" t="s">
        <v>3510</v>
      </c>
      <c r="J573" t="s">
        <v>3531</v>
      </c>
      <c r="K573" t="s">
        <v>3517</v>
      </c>
      <c r="L573" t="s">
        <v>3916</v>
      </c>
    </row>
    <row r="574" spans="1:12" x14ac:dyDescent="0.2">
      <c r="A574" s="17" t="s">
        <v>3408</v>
      </c>
      <c r="B574" s="17" t="s">
        <v>3409</v>
      </c>
      <c r="C574" s="15">
        <v>12024</v>
      </c>
      <c r="D574" s="1">
        <v>18659</v>
      </c>
      <c r="E574" s="1">
        <v>1844</v>
      </c>
      <c r="F574" t="str">
        <f t="shared" si="24"/>
        <v>310</v>
      </c>
      <c r="G574" t="str">
        <f t="shared" si="25"/>
        <v>40000</v>
      </c>
      <c r="H574" t="str">
        <f t="shared" si="26"/>
        <v>3800</v>
      </c>
      <c r="I574" s="13" t="s">
        <v>3510</v>
      </c>
      <c r="J574" t="s">
        <v>3531</v>
      </c>
      <c r="K574" t="s">
        <v>3517</v>
      </c>
      <c r="L574" t="s">
        <v>3916</v>
      </c>
    </row>
    <row r="575" spans="1:12" x14ac:dyDescent="0.2">
      <c r="A575" s="17" t="s">
        <v>3420</v>
      </c>
      <c r="B575" s="17" t="s">
        <v>3421</v>
      </c>
      <c r="C575" s="15">
        <v>39483</v>
      </c>
      <c r="D575" s="1">
        <v>35928</v>
      </c>
      <c r="E575" s="1">
        <v>10438</v>
      </c>
      <c r="F575" t="str">
        <f t="shared" si="24"/>
        <v>501</v>
      </c>
      <c r="G575" t="str">
        <f t="shared" si="25"/>
        <v>40000</v>
      </c>
      <c r="H575" t="str">
        <f t="shared" si="26"/>
        <v>3800</v>
      </c>
      <c r="I575" s="13" t="s">
        <v>3510</v>
      </c>
      <c r="J575" s="13" t="s">
        <v>3531</v>
      </c>
      <c r="K575" s="13" t="s">
        <v>3517</v>
      </c>
      <c r="L575" t="s">
        <v>3916</v>
      </c>
    </row>
    <row r="576" spans="1:12" x14ac:dyDescent="0.2">
      <c r="A576" s="17" t="s">
        <v>3428</v>
      </c>
      <c r="B576" s="17" t="s">
        <v>3429</v>
      </c>
      <c r="C576" s="15">
        <v>40643</v>
      </c>
      <c r="D576" s="1">
        <v>65375</v>
      </c>
      <c r="E576" s="1">
        <v>10430</v>
      </c>
      <c r="F576" t="str">
        <f t="shared" si="24"/>
        <v>502</v>
      </c>
      <c r="G576" t="str">
        <f t="shared" si="25"/>
        <v>40000</v>
      </c>
      <c r="H576" t="str">
        <f t="shared" si="26"/>
        <v>3800</v>
      </c>
      <c r="I576" s="13" t="s">
        <v>3510</v>
      </c>
      <c r="J576" s="13" t="s">
        <v>3531</v>
      </c>
      <c r="K576" s="13" t="s">
        <v>3517</v>
      </c>
      <c r="L576" t="s">
        <v>3916</v>
      </c>
    </row>
    <row r="577" spans="1:12" x14ac:dyDescent="0.2">
      <c r="A577" s="17" t="s">
        <v>3436</v>
      </c>
      <c r="B577" s="17" t="s">
        <v>3437</v>
      </c>
      <c r="C577" s="15">
        <v>37640</v>
      </c>
      <c r="D577" s="1">
        <v>20067</v>
      </c>
      <c r="E577" s="1">
        <v>10333</v>
      </c>
      <c r="F577" t="str">
        <f t="shared" si="24"/>
        <v>503</v>
      </c>
      <c r="G577" t="str">
        <f t="shared" si="25"/>
        <v>40000</v>
      </c>
      <c r="H577" t="str">
        <f t="shared" si="26"/>
        <v>3800</v>
      </c>
      <c r="I577" s="13" t="s">
        <v>3510</v>
      </c>
      <c r="J577" s="13" t="s">
        <v>3531</v>
      </c>
      <c r="K577" s="13" t="s">
        <v>3517</v>
      </c>
      <c r="L577" t="s">
        <v>3916</v>
      </c>
    </row>
    <row r="578" spans="1:12" x14ac:dyDescent="0.2">
      <c r="A578" s="17" t="s">
        <v>3444</v>
      </c>
      <c r="B578" s="17" t="s">
        <v>3445</v>
      </c>
      <c r="C578" s="15">
        <v>39140</v>
      </c>
      <c r="D578" s="1">
        <v>24927</v>
      </c>
      <c r="E578" s="1">
        <v>10212</v>
      </c>
      <c r="F578" t="str">
        <f t="shared" ref="F578:F641" si="27">LEFT(A578,3)</f>
        <v>504</v>
      </c>
      <c r="G578" t="str">
        <f t="shared" ref="G578:G641" si="28">MIDB(A578,5,5)</f>
        <v>40000</v>
      </c>
      <c r="H578" t="str">
        <f t="shared" ref="H578:H641" si="29">RIGHT(A578,4)</f>
        <v>3800</v>
      </c>
      <c r="I578" s="13" t="s">
        <v>3510</v>
      </c>
      <c r="J578" s="13" t="s">
        <v>3531</v>
      </c>
      <c r="K578" s="13" t="s">
        <v>3517</v>
      </c>
      <c r="L578" t="s">
        <v>3916</v>
      </c>
    </row>
    <row r="579" spans="1:12" x14ac:dyDescent="0.2">
      <c r="A579" s="17" t="s">
        <v>3452</v>
      </c>
      <c r="B579" s="17" t="s">
        <v>3453</v>
      </c>
      <c r="C579" s="15">
        <v>0</v>
      </c>
      <c r="D579" s="1">
        <v>32636</v>
      </c>
      <c r="E579" s="1">
        <v>15712</v>
      </c>
      <c r="F579" t="str">
        <f t="shared" si="27"/>
        <v>505</v>
      </c>
      <c r="G579" t="str">
        <f t="shared" si="28"/>
        <v>40000</v>
      </c>
      <c r="H579" t="str">
        <f t="shared" si="29"/>
        <v>3800</v>
      </c>
      <c r="I579" s="13" t="s">
        <v>3510</v>
      </c>
      <c r="J579" s="13" t="s">
        <v>3531</v>
      </c>
      <c r="K579" s="13" t="s">
        <v>3517</v>
      </c>
      <c r="L579" t="s">
        <v>3916</v>
      </c>
    </row>
    <row r="580" spans="1:12" x14ac:dyDescent="0.2">
      <c r="A580" s="17" t="s">
        <v>2916</v>
      </c>
      <c r="B580" s="17" t="s">
        <v>2917</v>
      </c>
      <c r="C580" s="15">
        <v>16000</v>
      </c>
      <c r="D580" s="1">
        <v>7500</v>
      </c>
      <c r="E580" s="1">
        <v>0</v>
      </c>
      <c r="F580" t="str">
        <f t="shared" si="27"/>
        <v>000</v>
      </c>
      <c r="G580" t="str">
        <f t="shared" si="28"/>
        <v>42000</v>
      </c>
      <c r="H580" t="str">
        <f t="shared" si="29"/>
        <v>4500</v>
      </c>
      <c r="I580" s="13" t="s">
        <v>3510</v>
      </c>
      <c r="J580" s="13" t="s">
        <v>3531</v>
      </c>
      <c r="K580" s="13" t="s">
        <v>3517</v>
      </c>
      <c r="L580" t="s">
        <v>3916</v>
      </c>
    </row>
    <row r="581" spans="1:12" x14ac:dyDescent="0.2">
      <c r="A581" s="17" t="s">
        <v>426</v>
      </c>
      <c r="B581" s="17" t="s">
        <v>427</v>
      </c>
      <c r="C581" s="15">
        <v>22500</v>
      </c>
      <c r="D581" s="1">
        <v>15770</v>
      </c>
      <c r="E581" s="1">
        <v>0</v>
      </c>
      <c r="F581" t="str">
        <f t="shared" si="27"/>
        <v>000</v>
      </c>
      <c r="G581" t="str">
        <f t="shared" si="28"/>
        <v>41000</v>
      </c>
      <c r="H581" t="str">
        <f t="shared" si="29"/>
        <v>4502</v>
      </c>
      <c r="I581" s="13" t="s">
        <v>3510</v>
      </c>
      <c r="J581" s="13" t="s">
        <v>3531</v>
      </c>
      <c r="K581" s="13" t="s">
        <v>3517</v>
      </c>
      <c r="L581" t="s">
        <v>3916</v>
      </c>
    </row>
    <row r="582" spans="1:12" x14ac:dyDescent="0.2">
      <c r="A582" s="17" t="s">
        <v>512</v>
      </c>
      <c r="B582" s="17" t="s">
        <v>513</v>
      </c>
      <c r="C582" s="15">
        <v>29713</v>
      </c>
      <c r="D582" s="1">
        <v>25081</v>
      </c>
      <c r="E582" s="1">
        <v>0</v>
      </c>
      <c r="F582" t="str">
        <f t="shared" si="27"/>
        <v>000</v>
      </c>
      <c r="G582" t="str">
        <f t="shared" si="28"/>
        <v>42000</v>
      </c>
      <c r="H582" t="str">
        <f t="shared" si="29"/>
        <v>4502</v>
      </c>
      <c r="I582" s="13" t="s">
        <v>3510</v>
      </c>
      <c r="J582" s="13" t="s">
        <v>3531</v>
      </c>
      <c r="K582" s="13" t="s">
        <v>3517</v>
      </c>
      <c r="L582" t="s">
        <v>3916</v>
      </c>
    </row>
    <row r="583" spans="1:12" x14ac:dyDescent="0.2">
      <c r="A583" s="17" t="s">
        <v>428</v>
      </c>
      <c r="B583" s="17" t="s">
        <v>429</v>
      </c>
      <c r="C583" s="15">
        <v>10000</v>
      </c>
      <c r="D583" s="1">
        <v>4927</v>
      </c>
      <c r="E583" s="1">
        <v>0</v>
      </c>
      <c r="F583" t="str">
        <f t="shared" si="27"/>
        <v>000</v>
      </c>
      <c r="G583" t="str">
        <f t="shared" si="28"/>
        <v>41000</v>
      </c>
      <c r="H583" t="str">
        <f t="shared" si="29"/>
        <v>4551</v>
      </c>
      <c r="I583" s="13" t="s">
        <v>3510</v>
      </c>
      <c r="J583" s="13" t="s">
        <v>3531</v>
      </c>
      <c r="K583" s="13" t="s">
        <v>3517</v>
      </c>
      <c r="L583" t="s">
        <v>3916</v>
      </c>
    </row>
    <row r="584" spans="1:12" x14ac:dyDescent="0.2">
      <c r="A584" s="17" t="s">
        <v>514</v>
      </c>
      <c r="B584" s="17" t="s">
        <v>515</v>
      </c>
      <c r="C584" s="15">
        <v>49000</v>
      </c>
      <c r="D584" s="1">
        <v>96729</v>
      </c>
      <c r="E584" s="1">
        <v>0</v>
      </c>
      <c r="F584" t="str">
        <f t="shared" si="27"/>
        <v>000</v>
      </c>
      <c r="G584" t="str">
        <f t="shared" si="28"/>
        <v>42000</v>
      </c>
      <c r="H584" t="str">
        <f t="shared" si="29"/>
        <v>4551</v>
      </c>
      <c r="I584" s="13" t="s">
        <v>3510</v>
      </c>
      <c r="J584" s="13" t="s">
        <v>3531</v>
      </c>
      <c r="K584" s="13" t="s">
        <v>3517</v>
      </c>
      <c r="L584" t="s">
        <v>3916</v>
      </c>
    </row>
    <row r="585" spans="1:12" x14ac:dyDescent="0.2">
      <c r="A585" s="17" t="s">
        <v>430</v>
      </c>
      <c r="B585" s="17" t="s">
        <v>431</v>
      </c>
      <c r="C585" s="15">
        <v>10000</v>
      </c>
      <c r="D585" s="1">
        <v>20052</v>
      </c>
      <c r="E585" s="1">
        <v>2434</v>
      </c>
      <c r="F585" t="str">
        <f t="shared" si="27"/>
        <v>000</v>
      </c>
      <c r="G585" t="str">
        <f t="shared" si="28"/>
        <v>41000</v>
      </c>
      <c r="H585" t="str">
        <f t="shared" si="29"/>
        <v>4562</v>
      </c>
      <c r="I585" s="13" t="s">
        <v>3510</v>
      </c>
      <c r="J585" s="13" t="s">
        <v>3531</v>
      </c>
      <c r="K585" s="13" t="s">
        <v>3517</v>
      </c>
      <c r="L585" t="s">
        <v>3916</v>
      </c>
    </row>
    <row r="586" spans="1:12" x14ac:dyDescent="0.2">
      <c r="A586" s="17" t="s">
        <v>516</v>
      </c>
      <c r="B586" s="17" t="s">
        <v>517</v>
      </c>
      <c r="C586" s="15">
        <v>2000</v>
      </c>
      <c r="D586" s="1">
        <v>4750</v>
      </c>
      <c r="E586" s="1">
        <v>1925</v>
      </c>
      <c r="F586" t="str">
        <f t="shared" si="27"/>
        <v>000</v>
      </c>
      <c r="G586" t="str">
        <f t="shared" si="28"/>
        <v>42000</v>
      </c>
      <c r="H586" t="str">
        <f t="shared" si="29"/>
        <v>4562</v>
      </c>
      <c r="I586" s="13" t="s">
        <v>3510</v>
      </c>
      <c r="J586" s="13" t="s">
        <v>3531</v>
      </c>
      <c r="K586" s="13" t="s">
        <v>3517</v>
      </c>
      <c r="L586" t="s">
        <v>3916</v>
      </c>
    </row>
    <row r="587" spans="1:12" x14ac:dyDescent="0.2">
      <c r="A587" s="17" t="s">
        <v>518</v>
      </c>
      <c r="B587" s="17" t="s">
        <v>519</v>
      </c>
      <c r="C587" s="15">
        <v>51583</v>
      </c>
      <c r="D587" s="1">
        <v>2538</v>
      </c>
      <c r="E587" s="1">
        <v>625</v>
      </c>
      <c r="F587" t="str">
        <f t="shared" si="27"/>
        <v>000</v>
      </c>
      <c r="G587" t="str">
        <f t="shared" si="28"/>
        <v>42000</v>
      </c>
      <c r="H587" t="str">
        <f t="shared" si="29"/>
        <v>4650</v>
      </c>
      <c r="I587" s="13" t="s">
        <v>3510</v>
      </c>
      <c r="J587" s="13" t="s">
        <v>3531</v>
      </c>
      <c r="K587" s="13" t="s">
        <v>3517</v>
      </c>
      <c r="L587" t="s">
        <v>3916</v>
      </c>
    </row>
    <row r="588" spans="1:12" x14ac:dyDescent="0.2">
      <c r="A588" s="17" t="s">
        <v>2918</v>
      </c>
      <c r="B588" s="17" t="s">
        <v>2919</v>
      </c>
      <c r="C588" s="15">
        <v>0</v>
      </c>
      <c r="D588" s="1">
        <v>0</v>
      </c>
      <c r="E588" s="1">
        <v>32</v>
      </c>
      <c r="F588" t="str">
        <f t="shared" si="27"/>
        <v>000</v>
      </c>
      <c r="G588" t="str">
        <f t="shared" si="28"/>
        <v>42000</v>
      </c>
      <c r="H588" t="str">
        <f t="shared" si="29"/>
        <v>4700</v>
      </c>
      <c r="I588" s="13" t="s">
        <v>3510</v>
      </c>
      <c r="J588" s="13" t="s">
        <v>3531</v>
      </c>
      <c r="K588" s="13" t="s">
        <v>3517</v>
      </c>
      <c r="L588" t="s">
        <v>3916</v>
      </c>
    </row>
    <row r="589" spans="1:12" x14ac:dyDescent="0.2">
      <c r="A589" s="17" t="s">
        <v>432</v>
      </c>
      <c r="B589" s="17" t="s">
        <v>433</v>
      </c>
      <c r="C589" s="15">
        <v>113472</v>
      </c>
      <c r="D589" s="1">
        <v>89358</v>
      </c>
      <c r="E589" s="1">
        <v>29160</v>
      </c>
      <c r="F589" t="str">
        <f t="shared" si="27"/>
        <v>000</v>
      </c>
      <c r="G589" t="str">
        <f t="shared" si="28"/>
        <v>41000</v>
      </c>
      <c r="H589" t="str">
        <f t="shared" si="29"/>
        <v>5000</v>
      </c>
      <c r="I589" s="13" t="s">
        <v>3510</v>
      </c>
      <c r="J589" s="13" t="s">
        <v>3531</v>
      </c>
      <c r="K589" s="13" t="s">
        <v>3517</v>
      </c>
      <c r="L589" t="s">
        <v>3916</v>
      </c>
    </row>
    <row r="590" spans="1:12" x14ac:dyDescent="0.2">
      <c r="A590" s="17" t="s">
        <v>520</v>
      </c>
      <c r="B590" s="17" t="s">
        <v>521</v>
      </c>
      <c r="C590" s="15">
        <v>8347</v>
      </c>
      <c r="D590" s="1">
        <v>9738</v>
      </c>
      <c r="E590" s="1">
        <v>8534</v>
      </c>
      <c r="F590" t="str">
        <f t="shared" si="27"/>
        <v>000</v>
      </c>
      <c r="G590" t="str">
        <f t="shared" si="28"/>
        <v>42000</v>
      </c>
      <c r="H590" t="str">
        <f t="shared" si="29"/>
        <v>5000</v>
      </c>
      <c r="I590" s="13" t="s">
        <v>3510</v>
      </c>
      <c r="J590" t="s">
        <v>3531</v>
      </c>
      <c r="K590" t="s">
        <v>3517</v>
      </c>
      <c r="L590" t="s">
        <v>3916</v>
      </c>
    </row>
    <row r="591" spans="1:12" x14ac:dyDescent="0.2">
      <c r="A591" s="17" t="s">
        <v>434</v>
      </c>
      <c r="B591" s="17" t="s">
        <v>435</v>
      </c>
      <c r="C591" s="15">
        <v>0</v>
      </c>
      <c r="D591" s="1">
        <v>2</v>
      </c>
      <c r="E591" s="1">
        <v>0</v>
      </c>
      <c r="F591" t="str">
        <f t="shared" si="27"/>
        <v>000</v>
      </c>
      <c r="G591" t="str">
        <f t="shared" si="28"/>
        <v>41000</v>
      </c>
      <c r="H591" t="str">
        <f t="shared" si="29"/>
        <v>5002</v>
      </c>
      <c r="I591" s="13" t="s">
        <v>3510</v>
      </c>
      <c r="J591" t="s">
        <v>3531</v>
      </c>
      <c r="K591" t="s">
        <v>3517</v>
      </c>
      <c r="L591" t="s">
        <v>3916</v>
      </c>
    </row>
    <row r="592" spans="1:12" x14ac:dyDescent="0.2">
      <c r="A592" s="17" t="s">
        <v>2910</v>
      </c>
      <c r="B592" s="17" t="s">
        <v>2911</v>
      </c>
      <c r="C592" s="15">
        <v>-131820</v>
      </c>
      <c r="D592" s="1">
        <v>-77573</v>
      </c>
      <c r="E592" s="1">
        <v>-44527</v>
      </c>
      <c r="F592" t="str">
        <f t="shared" si="27"/>
        <v>000</v>
      </c>
      <c r="G592" t="str">
        <f t="shared" si="28"/>
        <v>40000</v>
      </c>
      <c r="H592" t="str">
        <f t="shared" si="29"/>
        <v>5100</v>
      </c>
      <c r="I592" s="13" t="s">
        <v>3510</v>
      </c>
      <c r="J592" t="s">
        <v>3531</v>
      </c>
      <c r="K592" t="s">
        <v>3517</v>
      </c>
      <c r="L592" t="s">
        <v>3916</v>
      </c>
    </row>
    <row r="593" spans="1:12" x14ac:dyDescent="0.2">
      <c r="A593" s="17" t="s">
        <v>3242</v>
      </c>
      <c r="B593" s="17" t="s">
        <v>3243</v>
      </c>
      <c r="C593" s="15">
        <v>33955</v>
      </c>
      <c r="D593" s="1">
        <v>5964</v>
      </c>
      <c r="E593" s="1">
        <v>13848</v>
      </c>
      <c r="F593" t="str">
        <f t="shared" si="27"/>
        <v>111</v>
      </c>
      <c r="G593" t="str">
        <f t="shared" si="28"/>
        <v>40000</v>
      </c>
      <c r="H593" t="str">
        <f t="shared" si="29"/>
        <v>5100</v>
      </c>
      <c r="I593" s="13" t="s">
        <v>3510</v>
      </c>
      <c r="J593" t="s">
        <v>3531</v>
      </c>
      <c r="K593" t="s">
        <v>3517</v>
      </c>
      <c r="L593" t="s">
        <v>3916</v>
      </c>
    </row>
    <row r="594" spans="1:12" x14ac:dyDescent="0.2">
      <c r="A594" s="17" t="s">
        <v>3252</v>
      </c>
      <c r="B594" s="17" t="s">
        <v>3253</v>
      </c>
      <c r="C594" s="15">
        <v>45073</v>
      </c>
      <c r="D594" s="1">
        <v>37145</v>
      </c>
      <c r="E594" s="1">
        <v>14889</v>
      </c>
      <c r="F594" t="str">
        <f t="shared" si="27"/>
        <v>112</v>
      </c>
      <c r="G594" t="str">
        <f t="shared" si="28"/>
        <v>40000</v>
      </c>
      <c r="H594" t="str">
        <f t="shared" si="29"/>
        <v>5100</v>
      </c>
      <c r="I594" s="13" t="s">
        <v>3510</v>
      </c>
      <c r="J594" t="s">
        <v>3531</v>
      </c>
      <c r="K594" t="s">
        <v>3517</v>
      </c>
      <c r="L594" t="s">
        <v>3916</v>
      </c>
    </row>
    <row r="595" spans="1:12" x14ac:dyDescent="0.2">
      <c r="A595" s="17" t="s">
        <v>3264</v>
      </c>
      <c r="B595" s="17" t="s">
        <v>3265</v>
      </c>
      <c r="C595" s="15">
        <v>10722</v>
      </c>
      <c r="D595" s="1">
        <v>9515</v>
      </c>
      <c r="E595" s="1">
        <v>5402</v>
      </c>
      <c r="F595" t="str">
        <f t="shared" si="27"/>
        <v>141</v>
      </c>
      <c r="G595" t="str">
        <f t="shared" si="28"/>
        <v>40000</v>
      </c>
      <c r="H595" t="str">
        <f t="shared" si="29"/>
        <v>5100</v>
      </c>
      <c r="I595" s="13" t="s">
        <v>3510</v>
      </c>
      <c r="J595" t="s">
        <v>3531</v>
      </c>
      <c r="K595" t="s">
        <v>3517</v>
      </c>
      <c r="L595" t="s">
        <v>3916</v>
      </c>
    </row>
    <row r="596" spans="1:12" x14ac:dyDescent="0.2">
      <c r="A596" s="17" t="s">
        <v>3298</v>
      </c>
      <c r="B596" s="17" t="s">
        <v>3299</v>
      </c>
      <c r="C596" s="15">
        <v>4857</v>
      </c>
      <c r="D596" s="1">
        <v>249</v>
      </c>
      <c r="E596" s="1">
        <v>591</v>
      </c>
      <c r="F596" t="str">
        <f t="shared" si="27"/>
        <v>211</v>
      </c>
      <c r="G596" t="str">
        <f t="shared" si="28"/>
        <v>40000</v>
      </c>
      <c r="H596" t="str">
        <f t="shared" si="29"/>
        <v>5100</v>
      </c>
      <c r="I596" s="13" t="s">
        <v>3510</v>
      </c>
      <c r="J596" t="s">
        <v>3531</v>
      </c>
      <c r="K596" t="s">
        <v>3517</v>
      </c>
      <c r="L596" t="s">
        <v>3916</v>
      </c>
    </row>
    <row r="597" spans="1:12" x14ac:dyDescent="0.2">
      <c r="A597" s="17" t="s">
        <v>3312</v>
      </c>
      <c r="B597" s="17" t="s">
        <v>3313</v>
      </c>
      <c r="C597" s="15">
        <v>4209</v>
      </c>
      <c r="D597" s="1">
        <v>382</v>
      </c>
      <c r="E597" s="1">
        <v>917</v>
      </c>
      <c r="F597" t="str">
        <f t="shared" si="27"/>
        <v>212</v>
      </c>
      <c r="G597" t="str">
        <f t="shared" si="28"/>
        <v>40000</v>
      </c>
      <c r="H597" t="str">
        <f t="shared" si="29"/>
        <v>5100</v>
      </c>
      <c r="I597" s="13" t="s">
        <v>3510</v>
      </c>
      <c r="J597" t="s">
        <v>3531</v>
      </c>
      <c r="K597" t="s">
        <v>3517</v>
      </c>
      <c r="L597" t="s">
        <v>3916</v>
      </c>
    </row>
    <row r="598" spans="1:12" x14ac:dyDescent="0.2">
      <c r="A598" s="17" t="s">
        <v>3326</v>
      </c>
      <c r="B598" s="17" t="s">
        <v>3327</v>
      </c>
      <c r="C598" s="15">
        <v>4209</v>
      </c>
      <c r="D598" s="1">
        <v>868</v>
      </c>
      <c r="E598" s="1">
        <v>963</v>
      </c>
      <c r="F598" t="str">
        <f t="shared" si="27"/>
        <v>213</v>
      </c>
      <c r="G598" t="str">
        <f t="shared" si="28"/>
        <v>40000</v>
      </c>
      <c r="H598" t="str">
        <f t="shared" si="29"/>
        <v>5100</v>
      </c>
      <c r="I598" s="13" t="s">
        <v>3510</v>
      </c>
      <c r="J598" t="s">
        <v>3531</v>
      </c>
      <c r="K598" t="s">
        <v>3517</v>
      </c>
      <c r="L598" t="s">
        <v>3916</v>
      </c>
    </row>
    <row r="599" spans="1:12" x14ac:dyDescent="0.2">
      <c r="A599" s="17" t="s">
        <v>3340</v>
      </c>
      <c r="B599" s="17" t="s">
        <v>3341</v>
      </c>
      <c r="C599" s="15">
        <v>4831</v>
      </c>
      <c r="D599" s="1">
        <v>911</v>
      </c>
      <c r="E599" s="1">
        <v>1022</v>
      </c>
      <c r="F599" t="str">
        <f t="shared" si="27"/>
        <v>214</v>
      </c>
      <c r="G599" t="str">
        <f t="shared" si="28"/>
        <v>40000</v>
      </c>
      <c r="H599" t="str">
        <f t="shared" si="29"/>
        <v>5100</v>
      </c>
      <c r="I599" s="13" t="s">
        <v>3510</v>
      </c>
      <c r="J599" t="s">
        <v>3531</v>
      </c>
      <c r="K599" t="s">
        <v>3517</v>
      </c>
      <c r="L599" t="s">
        <v>3916</v>
      </c>
    </row>
    <row r="600" spans="1:12" x14ac:dyDescent="0.2">
      <c r="A600" s="17" t="s">
        <v>3376</v>
      </c>
      <c r="B600" s="17" t="s">
        <v>3377</v>
      </c>
      <c r="C600" s="15">
        <v>3639</v>
      </c>
      <c r="D600" s="1">
        <v>0</v>
      </c>
      <c r="E600" s="1">
        <v>1042</v>
      </c>
      <c r="F600" t="str">
        <f t="shared" si="27"/>
        <v>215</v>
      </c>
      <c r="G600" t="str">
        <f t="shared" si="28"/>
        <v>40000</v>
      </c>
      <c r="H600" t="str">
        <f t="shared" si="29"/>
        <v>5100</v>
      </c>
      <c r="I600" s="13" t="s">
        <v>3510</v>
      </c>
      <c r="J600" t="s">
        <v>3531</v>
      </c>
      <c r="K600" t="s">
        <v>3517</v>
      </c>
      <c r="L600" t="s">
        <v>3916</v>
      </c>
    </row>
    <row r="601" spans="1:12" x14ac:dyDescent="0.2">
      <c r="A601" s="17" t="s">
        <v>3394</v>
      </c>
      <c r="B601" s="17" t="s">
        <v>3395</v>
      </c>
      <c r="C601" s="15">
        <v>5992</v>
      </c>
      <c r="D601" s="1">
        <v>7830</v>
      </c>
      <c r="E601" s="1">
        <v>1294</v>
      </c>
      <c r="F601" t="str">
        <f t="shared" si="27"/>
        <v>230</v>
      </c>
      <c r="G601" t="str">
        <f t="shared" si="28"/>
        <v>40000</v>
      </c>
      <c r="H601" t="str">
        <f t="shared" si="29"/>
        <v>5100</v>
      </c>
      <c r="I601" s="13" t="s">
        <v>3510</v>
      </c>
      <c r="J601" t="s">
        <v>3531</v>
      </c>
      <c r="K601" t="s">
        <v>3517</v>
      </c>
      <c r="L601" t="s">
        <v>3916</v>
      </c>
    </row>
    <row r="602" spans="1:12" x14ac:dyDescent="0.2">
      <c r="A602" s="17" t="s">
        <v>3410</v>
      </c>
      <c r="B602" s="17" t="s">
        <v>3411</v>
      </c>
      <c r="C602" s="15">
        <v>1998</v>
      </c>
      <c r="D602" s="1">
        <v>4773</v>
      </c>
      <c r="E602" s="1">
        <v>568</v>
      </c>
      <c r="F602" t="str">
        <f t="shared" si="27"/>
        <v>310</v>
      </c>
      <c r="G602" t="str">
        <f t="shared" si="28"/>
        <v>40000</v>
      </c>
      <c r="H602" t="str">
        <f t="shared" si="29"/>
        <v>5100</v>
      </c>
      <c r="I602" s="13" t="s">
        <v>3510</v>
      </c>
      <c r="J602" t="s">
        <v>3531</v>
      </c>
      <c r="K602" t="s">
        <v>3517</v>
      </c>
      <c r="L602" t="s">
        <v>3916</v>
      </c>
    </row>
    <row r="603" spans="1:12" x14ac:dyDescent="0.2">
      <c r="A603" s="17" t="s">
        <v>3422</v>
      </c>
      <c r="B603" s="17" t="s">
        <v>3423</v>
      </c>
      <c r="C603" s="15">
        <v>3040</v>
      </c>
      <c r="D603" s="1">
        <v>1437</v>
      </c>
      <c r="E603" s="1">
        <v>494</v>
      </c>
      <c r="F603" t="str">
        <f t="shared" si="27"/>
        <v>501</v>
      </c>
      <c r="G603" t="str">
        <f t="shared" si="28"/>
        <v>40000</v>
      </c>
      <c r="H603" t="str">
        <f t="shared" si="29"/>
        <v>5100</v>
      </c>
      <c r="I603" s="13" t="s">
        <v>3510</v>
      </c>
      <c r="J603" t="s">
        <v>3531</v>
      </c>
      <c r="K603" t="s">
        <v>3517</v>
      </c>
      <c r="L603" t="s">
        <v>3916</v>
      </c>
    </row>
    <row r="604" spans="1:12" x14ac:dyDescent="0.2">
      <c r="A604" s="17" t="s">
        <v>3430</v>
      </c>
      <c r="B604" s="17" t="s">
        <v>3431</v>
      </c>
      <c r="C604" s="15">
        <v>3029</v>
      </c>
      <c r="D604" s="1">
        <v>2614</v>
      </c>
      <c r="E604" s="1">
        <v>492</v>
      </c>
      <c r="F604" t="str">
        <f t="shared" si="27"/>
        <v>502</v>
      </c>
      <c r="G604" t="str">
        <f t="shared" si="28"/>
        <v>40000</v>
      </c>
      <c r="H604" t="str">
        <f t="shared" si="29"/>
        <v>5100</v>
      </c>
      <c r="I604" s="13" t="s">
        <v>3510</v>
      </c>
      <c r="J604" t="s">
        <v>3531</v>
      </c>
      <c r="K604" t="s">
        <v>3517</v>
      </c>
      <c r="L604" t="s">
        <v>3916</v>
      </c>
    </row>
    <row r="605" spans="1:12" x14ac:dyDescent="0.2">
      <c r="A605" s="17" t="s">
        <v>3438</v>
      </c>
      <c r="B605" s="17" t="s">
        <v>3439</v>
      </c>
      <c r="C605" s="15">
        <v>3133</v>
      </c>
      <c r="D605" s="1">
        <v>1521</v>
      </c>
      <c r="E605" s="1">
        <v>462</v>
      </c>
      <c r="F605" t="str">
        <f t="shared" si="27"/>
        <v>503</v>
      </c>
      <c r="G605" t="str">
        <f t="shared" si="28"/>
        <v>40000</v>
      </c>
      <c r="H605" t="str">
        <f t="shared" si="29"/>
        <v>5100</v>
      </c>
      <c r="I605" s="13" t="s">
        <v>3510</v>
      </c>
      <c r="J605" t="s">
        <v>3531</v>
      </c>
      <c r="K605" t="s">
        <v>3517</v>
      </c>
      <c r="L605" t="s">
        <v>3916</v>
      </c>
    </row>
    <row r="606" spans="1:12" x14ac:dyDescent="0.2">
      <c r="A606" s="17" t="s">
        <v>3446</v>
      </c>
      <c r="B606" s="17" t="s">
        <v>3447</v>
      </c>
      <c r="C606" s="15">
        <v>3133</v>
      </c>
      <c r="D606" s="1">
        <v>1890</v>
      </c>
      <c r="E606" s="1">
        <v>425</v>
      </c>
      <c r="F606" t="str">
        <f t="shared" si="27"/>
        <v>504</v>
      </c>
      <c r="G606" t="str">
        <f t="shared" si="28"/>
        <v>40000</v>
      </c>
      <c r="H606" t="str">
        <f t="shared" si="29"/>
        <v>5100</v>
      </c>
      <c r="I606" s="13" t="s">
        <v>3510</v>
      </c>
      <c r="J606" t="s">
        <v>3531</v>
      </c>
      <c r="K606" t="s">
        <v>3517</v>
      </c>
      <c r="L606" t="s">
        <v>3916</v>
      </c>
    </row>
    <row r="607" spans="1:12" x14ac:dyDescent="0.2">
      <c r="A607" s="17" t="s">
        <v>3454</v>
      </c>
      <c r="B607" s="17" t="s">
        <v>3455</v>
      </c>
      <c r="C607" s="15">
        <v>0</v>
      </c>
      <c r="D607" s="1">
        <v>2475</v>
      </c>
      <c r="E607" s="1">
        <v>2118</v>
      </c>
      <c r="F607" t="str">
        <f t="shared" si="27"/>
        <v>505</v>
      </c>
      <c r="G607" t="str">
        <f t="shared" si="28"/>
        <v>40000</v>
      </c>
      <c r="H607" t="str">
        <f t="shared" si="29"/>
        <v>5100</v>
      </c>
      <c r="I607" s="13" t="s">
        <v>3510</v>
      </c>
      <c r="J607" t="s">
        <v>3531</v>
      </c>
      <c r="K607" t="s">
        <v>3517</v>
      </c>
      <c r="L607" t="s">
        <v>3916</v>
      </c>
    </row>
    <row r="608" spans="1:12" x14ac:dyDescent="0.2">
      <c r="A608" s="17" t="s">
        <v>598</v>
      </c>
      <c r="B608" s="17" t="s">
        <v>599</v>
      </c>
      <c r="C608" s="15">
        <v>121505</v>
      </c>
      <c r="D608" s="1">
        <v>87009</v>
      </c>
      <c r="E608" s="1">
        <v>88412</v>
      </c>
      <c r="F608" t="str">
        <f t="shared" si="27"/>
        <v>000</v>
      </c>
      <c r="G608" t="str">
        <f t="shared" si="28"/>
        <v>44000</v>
      </c>
      <c r="H608" t="str">
        <f t="shared" si="29"/>
        <v>2000</v>
      </c>
      <c r="I608" s="13" t="s">
        <v>3510</v>
      </c>
      <c r="J608" t="s">
        <v>3531</v>
      </c>
      <c r="K608" t="s">
        <v>3514</v>
      </c>
      <c r="L608" t="s">
        <v>3519</v>
      </c>
    </row>
    <row r="609" spans="1:12" x14ac:dyDescent="0.2">
      <c r="A609" s="17" t="s">
        <v>600</v>
      </c>
      <c r="B609" s="17" t="s">
        <v>601</v>
      </c>
      <c r="C609" s="15">
        <v>12263</v>
      </c>
      <c r="D609" s="1">
        <v>8353</v>
      </c>
      <c r="E609" s="1">
        <v>8216</v>
      </c>
      <c r="F609" t="str">
        <f t="shared" si="27"/>
        <v>000</v>
      </c>
      <c r="G609" t="str">
        <f t="shared" si="28"/>
        <v>44000</v>
      </c>
      <c r="H609" t="str">
        <f t="shared" si="29"/>
        <v>2003</v>
      </c>
      <c r="I609" s="13" t="s">
        <v>3510</v>
      </c>
      <c r="J609" t="s">
        <v>3531</v>
      </c>
      <c r="K609" t="s">
        <v>3514</v>
      </c>
      <c r="L609" s="11" t="s">
        <v>3916</v>
      </c>
    </row>
    <row r="610" spans="1:12" x14ac:dyDescent="0.2">
      <c r="A610" s="17" t="s">
        <v>604</v>
      </c>
      <c r="B610" s="17" t="s">
        <v>605</v>
      </c>
      <c r="C610" s="15">
        <v>208630</v>
      </c>
      <c r="D610" s="1">
        <v>63268</v>
      </c>
      <c r="E610" s="1">
        <v>34267</v>
      </c>
      <c r="F610" t="str">
        <f t="shared" si="27"/>
        <v>000</v>
      </c>
      <c r="G610" t="str">
        <f t="shared" si="28"/>
        <v>44000</v>
      </c>
      <c r="H610" t="str">
        <f t="shared" si="29"/>
        <v>2020</v>
      </c>
      <c r="I610" s="13" t="s">
        <v>3510</v>
      </c>
      <c r="J610" t="s">
        <v>3531</v>
      </c>
      <c r="K610" t="s">
        <v>3514</v>
      </c>
      <c r="L610" t="s">
        <v>3519</v>
      </c>
    </row>
    <row r="611" spans="1:12" x14ac:dyDescent="0.2">
      <c r="A611" s="17" t="s">
        <v>606</v>
      </c>
      <c r="B611" s="17" t="s">
        <v>607</v>
      </c>
      <c r="C611" s="15">
        <v>12702</v>
      </c>
      <c r="D611" s="1">
        <v>10842</v>
      </c>
      <c r="E611" s="1">
        <v>1748</v>
      </c>
      <c r="F611" t="str">
        <f t="shared" si="27"/>
        <v>000</v>
      </c>
      <c r="G611" t="str">
        <f t="shared" si="28"/>
        <v>44000</v>
      </c>
      <c r="H611" t="str">
        <f t="shared" si="29"/>
        <v>2023</v>
      </c>
      <c r="I611" s="13" t="s">
        <v>3510</v>
      </c>
      <c r="J611" t="s">
        <v>3531</v>
      </c>
      <c r="K611" t="s">
        <v>3514</v>
      </c>
      <c r="L611" s="11" t="s">
        <v>3916</v>
      </c>
    </row>
    <row r="612" spans="1:12" x14ac:dyDescent="0.2">
      <c r="A612" s="17" t="s">
        <v>588</v>
      </c>
      <c r="B612" s="17" t="s">
        <v>589</v>
      </c>
      <c r="C612" s="15">
        <v>115360</v>
      </c>
      <c r="D612" s="1">
        <v>25320</v>
      </c>
      <c r="E612" s="1">
        <v>12491</v>
      </c>
      <c r="F612" t="str">
        <f t="shared" si="27"/>
        <v>000</v>
      </c>
      <c r="G612" t="str">
        <f t="shared" si="28"/>
        <v>44000</v>
      </c>
      <c r="H612" t="str">
        <f t="shared" si="29"/>
        <v>1100</v>
      </c>
      <c r="I612" s="13" t="s">
        <v>3510</v>
      </c>
      <c r="J612" t="s">
        <v>3531</v>
      </c>
      <c r="K612" t="s">
        <v>3514</v>
      </c>
      <c r="L612" t="s">
        <v>3916</v>
      </c>
    </row>
    <row r="613" spans="1:12" x14ac:dyDescent="0.2">
      <c r="A613" s="17" t="s">
        <v>590</v>
      </c>
      <c r="B613" s="17" t="s">
        <v>591</v>
      </c>
      <c r="C613" s="15">
        <v>0</v>
      </c>
      <c r="D613" s="1">
        <v>663</v>
      </c>
      <c r="E613" s="1">
        <v>4668</v>
      </c>
      <c r="F613" t="str">
        <f t="shared" si="27"/>
        <v>000</v>
      </c>
      <c r="G613" t="str">
        <f t="shared" si="28"/>
        <v>44000</v>
      </c>
      <c r="H613" t="str">
        <f t="shared" si="29"/>
        <v>1102</v>
      </c>
      <c r="I613" s="13" t="s">
        <v>3510</v>
      </c>
      <c r="J613" t="s">
        <v>3531</v>
      </c>
      <c r="K613" t="s">
        <v>3514</v>
      </c>
      <c r="L613" t="s">
        <v>3916</v>
      </c>
    </row>
    <row r="614" spans="1:12" x14ac:dyDescent="0.2">
      <c r="A614" s="17" t="s">
        <v>592</v>
      </c>
      <c r="B614" s="17" t="s">
        <v>593</v>
      </c>
      <c r="C614" s="15">
        <v>135369</v>
      </c>
      <c r="D614" s="1">
        <v>43612</v>
      </c>
      <c r="E614" s="1">
        <v>15274</v>
      </c>
      <c r="F614" t="str">
        <f t="shared" si="27"/>
        <v>000</v>
      </c>
      <c r="G614" t="str">
        <f t="shared" si="28"/>
        <v>44000</v>
      </c>
      <c r="H614" t="str">
        <f t="shared" si="29"/>
        <v>1110</v>
      </c>
      <c r="I614" s="13" t="s">
        <v>3510</v>
      </c>
      <c r="J614" t="s">
        <v>3531</v>
      </c>
      <c r="K614" t="s">
        <v>3514</v>
      </c>
      <c r="L614" t="s">
        <v>3916</v>
      </c>
    </row>
    <row r="615" spans="1:12" x14ac:dyDescent="0.2">
      <c r="A615" s="17" t="s">
        <v>594</v>
      </c>
      <c r="B615" s="17" t="s">
        <v>595</v>
      </c>
      <c r="C615" s="15">
        <v>0</v>
      </c>
      <c r="D615" s="1">
        <v>1294</v>
      </c>
      <c r="E615" s="1">
        <v>6430</v>
      </c>
      <c r="F615" t="str">
        <f t="shared" si="27"/>
        <v>000</v>
      </c>
      <c r="G615" t="str">
        <f t="shared" si="28"/>
        <v>44000</v>
      </c>
      <c r="H615" t="str">
        <f t="shared" si="29"/>
        <v>1112</v>
      </c>
      <c r="I615" s="13" t="s">
        <v>3510</v>
      </c>
      <c r="J615" t="s">
        <v>3531</v>
      </c>
      <c r="K615" t="s">
        <v>3514</v>
      </c>
      <c r="L615" t="s">
        <v>3916</v>
      </c>
    </row>
    <row r="616" spans="1:12" x14ac:dyDescent="0.2">
      <c r="A616" s="17" t="s">
        <v>596</v>
      </c>
      <c r="B616" s="17" t="s">
        <v>597</v>
      </c>
      <c r="C616" s="15">
        <v>0</v>
      </c>
      <c r="D616" s="1">
        <v>366</v>
      </c>
      <c r="E616" s="1">
        <v>190</v>
      </c>
      <c r="F616" t="str">
        <f t="shared" si="27"/>
        <v>000</v>
      </c>
      <c r="G616" t="str">
        <f t="shared" si="28"/>
        <v>44000</v>
      </c>
      <c r="H616" t="str">
        <f t="shared" si="29"/>
        <v>1152</v>
      </c>
      <c r="I616" s="13" t="s">
        <v>3510</v>
      </c>
      <c r="J616" t="s">
        <v>3531</v>
      </c>
      <c r="K616" t="s">
        <v>3514</v>
      </c>
      <c r="L616" t="s">
        <v>3916</v>
      </c>
    </row>
    <row r="617" spans="1:12" x14ac:dyDescent="0.2">
      <c r="A617" s="17" t="s">
        <v>602</v>
      </c>
      <c r="B617" s="17" t="s">
        <v>603</v>
      </c>
      <c r="C617" s="15">
        <v>16232</v>
      </c>
      <c r="D617" s="1">
        <v>12542</v>
      </c>
      <c r="E617" s="1">
        <v>12544</v>
      </c>
      <c r="F617" t="str">
        <f t="shared" si="27"/>
        <v>000</v>
      </c>
      <c r="G617" t="str">
        <f t="shared" si="28"/>
        <v>44000</v>
      </c>
      <c r="H617" t="str">
        <f t="shared" si="29"/>
        <v>2005</v>
      </c>
      <c r="I617" s="13" t="s">
        <v>3510</v>
      </c>
      <c r="J617" t="s">
        <v>3531</v>
      </c>
      <c r="K617" t="s">
        <v>3514</v>
      </c>
      <c r="L617" t="s">
        <v>3916</v>
      </c>
    </row>
    <row r="618" spans="1:12" x14ac:dyDescent="0.2">
      <c r="A618" s="17" t="s">
        <v>608</v>
      </c>
      <c r="B618" s="17" t="s">
        <v>609</v>
      </c>
      <c r="C618" s="15">
        <v>400</v>
      </c>
      <c r="D618" s="1">
        <v>399</v>
      </c>
      <c r="E618" s="1">
        <v>314</v>
      </c>
      <c r="F618" t="str">
        <f t="shared" si="27"/>
        <v>000</v>
      </c>
      <c r="G618" t="str">
        <f t="shared" si="28"/>
        <v>44000</v>
      </c>
      <c r="H618" t="str">
        <f t="shared" si="29"/>
        <v>2025</v>
      </c>
      <c r="I618" s="13" t="s">
        <v>3510</v>
      </c>
      <c r="J618" t="s">
        <v>3531</v>
      </c>
      <c r="K618" t="s">
        <v>3514</v>
      </c>
      <c r="L618" t="s">
        <v>3916</v>
      </c>
    </row>
    <row r="619" spans="1:12" x14ac:dyDescent="0.2">
      <c r="A619" s="17" t="s">
        <v>610</v>
      </c>
      <c r="B619" s="17" t="s">
        <v>611</v>
      </c>
      <c r="C619" s="15">
        <v>11000</v>
      </c>
      <c r="D619" s="1">
        <v>6132</v>
      </c>
      <c r="E619" s="1">
        <v>498</v>
      </c>
      <c r="F619" t="str">
        <f t="shared" si="27"/>
        <v>000</v>
      </c>
      <c r="G619" t="str">
        <f t="shared" si="28"/>
        <v>44000</v>
      </c>
      <c r="H619" t="str">
        <f t="shared" si="29"/>
        <v>2201</v>
      </c>
      <c r="I619" s="13" t="s">
        <v>3510</v>
      </c>
      <c r="J619" t="s">
        <v>3531</v>
      </c>
      <c r="K619" t="s">
        <v>3514</v>
      </c>
      <c r="L619" t="s">
        <v>3916</v>
      </c>
    </row>
    <row r="620" spans="1:12" x14ac:dyDescent="0.2">
      <c r="A620" s="17" t="s">
        <v>612</v>
      </c>
      <c r="B620" s="17" t="s">
        <v>613</v>
      </c>
      <c r="C620" s="15">
        <v>440</v>
      </c>
      <c r="D620" s="1">
        <v>348</v>
      </c>
      <c r="E620" s="1">
        <v>0</v>
      </c>
      <c r="F620" t="str">
        <f t="shared" si="27"/>
        <v>000</v>
      </c>
      <c r="G620" t="str">
        <f t="shared" si="28"/>
        <v>44000</v>
      </c>
      <c r="H620" t="str">
        <f t="shared" si="29"/>
        <v>3008</v>
      </c>
      <c r="I620" s="13" t="s">
        <v>3510</v>
      </c>
      <c r="J620" t="s">
        <v>3531</v>
      </c>
      <c r="K620" t="s">
        <v>3514</v>
      </c>
      <c r="L620" t="s">
        <v>3916</v>
      </c>
    </row>
    <row r="621" spans="1:12" x14ac:dyDescent="0.2">
      <c r="A621" s="17" t="s">
        <v>2928</v>
      </c>
      <c r="B621" s="17" t="s">
        <v>2929</v>
      </c>
      <c r="C621" s="15">
        <v>200</v>
      </c>
      <c r="D621" s="1">
        <v>125</v>
      </c>
      <c r="E621" s="1">
        <v>0</v>
      </c>
      <c r="F621" t="str">
        <f t="shared" si="27"/>
        <v>000</v>
      </c>
      <c r="G621" t="str">
        <f t="shared" si="28"/>
        <v>44000</v>
      </c>
      <c r="H621" t="str">
        <f t="shared" si="29"/>
        <v>3015</v>
      </c>
      <c r="I621" s="13" t="s">
        <v>3510</v>
      </c>
      <c r="J621" t="s">
        <v>3531</v>
      </c>
      <c r="K621" t="s">
        <v>3514</v>
      </c>
      <c r="L621" t="s">
        <v>3916</v>
      </c>
    </row>
    <row r="622" spans="1:12" x14ac:dyDescent="0.2">
      <c r="A622" s="17" t="s">
        <v>3460</v>
      </c>
      <c r="B622" s="17" t="s">
        <v>3461</v>
      </c>
      <c r="C622" s="15">
        <v>500</v>
      </c>
      <c r="D622" s="1">
        <v>500</v>
      </c>
      <c r="E622" s="1">
        <v>0</v>
      </c>
      <c r="F622" t="str">
        <f t="shared" si="27"/>
        <v>000</v>
      </c>
      <c r="G622" t="str">
        <f t="shared" si="28"/>
        <v>44000</v>
      </c>
      <c r="H622" t="str">
        <f t="shared" si="29"/>
        <v>3040</v>
      </c>
      <c r="I622" s="13" t="s">
        <v>3510</v>
      </c>
      <c r="J622" t="s">
        <v>3531</v>
      </c>
      <c r="K622" t="s">
        <v>3514</v>
      </c>
      <c r="L622" t="s">
        <v>3916</v>
      </c>
    </row>
    <row r="623" spans="1:12" x14ac:dyDescent="0.2">
      <c r="A623" s="17" t="s">
        <v>2930</v>
      </c>
      <c r="B623" s="17" t="s">
        <v>2931</v>
      </c>
      <c r="C623" s="15">
        <v>150</v>
      </c>
      <c r="D623" s="1">
        <v>150</v>
      </c>
      <c r="E623" s="1">
        <v>0</v>
      </c>
      <c r="F623" t="str">
        <f t="shared" si="27"/>
        <v>000</v>
      </c>
      <c r="G623" t="str">
        <f t="shared" si="28"/>
        <v>44000</v>
      </c>
      <c r="H623" t="str">
        <f t="shared" si="29"/>
        <v>3042</v>
      </c>
      <c r="I623" s="13" t="s">
        <v>3510</v>
      </c>
      <c r="J623" t="s">
        <v>3531</v>
      </c>
      <c r="K623" t="s">
        <v>3514</v>
      </c>
      <c r="L623" t="s">
        <v>3916</v>
      </c>
    </row>
    <row r="624" spans="1:12" x14ac:dyDescent="0.2">
      <c r="A624" s="17" t="s">
        <v>2932</v>
      </c>
      <c r="B624" s="17" t="s">
        <v>2933</v>
      </c>
      <c r="C624" s="15">
        <v>1000</v>
      </c>
      <c r="D624" s="1">
        <v>0</v>
      </c>
      <c r="E624" s="1">
        <v>768</v>
      </c>
      <c r="F624" t="str">
        <f t="shared" si="27"/>
        <v>000</v>
      </c>
      <c r="G624" t="str">
        <f t="shared" si="28"/>
        <v>44000</v>
      </c>
      <c r="H624" t="str">
        <f t="shared" si="29"/>
        <v>3082</v>
      </c>
      <c r="I624" s="13" t="s">
        <v>3510</v>
      </c>
      <c r="J624" t="s">
        <v>3531</v>
      </c>
      <c r="K624" t="s">
        <v>3514</v>
      </c>
      <c r="L624" t="s">
        <v>3916</v>
      </c>
    </row>
    <row r="625" spans="1:12" x14ac:dyDescent="0.2">
      <c r="A625" s="17" t="s">
        <v>614</v>
      </c>
      <c r="B625" s="17" t="s">
        <v>615</v>
      </c>
      <c r="C625" s="15">
        <v>800</v>
      </c>
      <c r="D625" s="1">
        <v>1120</v>
      </c>
      <c r="E625" s="1">
        <v>0</v>
      </c>
      <c r="F625" t="str">
        <f t="shared" si="27"/>
        <v>000</v>
      </c>
      <c r="G625" t="str">
        <f t="shared" si="28"/>
        <v>44000</v>
      </c>
      <c r="H625" t="str">
        <f t="shared" si="29"/>
        <v>3100</v>
      </c>
      <c r="I625" s="13" t="s">
        <v>3510</v>
      </c>
      <c r="J625" t="s">
        <v>3531</v>
      </c>
      <c r="K625" t="s">
        <v>3514</v>
      </c>
      <c r="L625" t="s">
        <v>3916</v>
      </c>
    </row>
    <row r="626" spans="1:12" x14ac:dyDescent="0.2">
      <c r="A626" s="17" t="s">
        <v>2934</v>
      </c>
      <c r="B626" s="17" t="s">
        <v>2935</v>
      </c>
      <c r="C626" s="15">
        <v>0</v>
      </c>
      <c r="D626" s="1">
        <v>0</v>
      </c>
      <c r="E626" s="1">
        <v>300</v>
      </c>
      <c r="F626" t="str">
        <f t="shared" si="27"/>
        <v>000</v>
      </c>
      <c r="G626" t="str">
        <f t="shared" si="28"/>
        <v>44000</v>
      </c>
      <c r="H626" t="str">
        <f t="shared" si="29"/>
        <v>3202</v>
      </c>
      <c r="I626" s="13" t="s">
        <v>3510</v>
      </c>
      <c r="J626" t="s">
        <v>3531</v>
      </c>
      <c r="K626" t="s">
        <v>3514</v>
      </c>
      <c r="L626" t="s">
        <v>3916</v>
      </c>
    </row>
    <row r="627" spans="1:12" x14ac:dyDescent="0.2">
      <c r="A627" s="17" t="s">
        <v>616</v>
      </c>
      <c r="B627" s="17" t="s">
        <v>617</v>
      </c>
      <c r="C627" s="15">
        <v>3040</v>
      </c>
      <c r="D627" s="1">
        <v>398</v>
      </c>
      <c r="E627" s="1">
        <v>2355</v>
      </c>
      <c r="F627" t="str">
        <f t="shared" si="27"/>
        <v>000</v>
      </c>
      <c r="G627" t="str">
        <f t="shared" si="28"/>
        <v>44000</v>
      </c>
      <c r="H627" t="str">
        <f t="shared" si="29"/>
        <v>3403</v>
      </c>
      <c r="I627" s="13" t="s">
        <v>3510</v>
      </c>
      <c r="J627" t="s">
        <v>3531</v>
      </c>
      <c r="K627" t="s">
        <v>3514</v>
      </c>
      <c r="L627" t="s">
        <v>3916</v>
      </c>
    </row>
    <row r="628" spans="1:12" x14ac:dyDescent="0.2">
      <c r="A628" s="17" t="s">
        <v>618</v>
      </c>
      <c r="B628" s="17" t="s">
        <v>619</v>
      </c>
      <c r="C628" s="15">
        <v>3950</v>
      </c>
      <c r="D628" s="1">
        <v>4042</v>
      </c>
      <c r="E628" s="1">
        <v>1340</v>
      </c>
      <c r="F628" t="str">
        <f t="shared" si="27"/>
        <v>000</v>
      </c>
      <c r="G628" t="str">
        <f t="shared" si="28"/>
        <v>44000</v>
      </c>
      <c r="H628" t="str">
        <f t="shared" si="29"/>
        <v>3600</v>
      </c>
      <c r="I628" s="13" t="s">
        <v>3510</v>
      </c>
      <c r="J628" s="13" t="s">
        <v>3531</v>
      </c>
      <c r="K628" s="13" t="s">
        <v>3514</v>
      </c>
      <c r="L628" t="s">
        <v>3916</v>
      </c>
    </row>
    <row r="629" spans="1:12" x14ac:dyDescent="0.2">
      <c r="A629" s="17" t="s">
        <v>620</v>
      </c>
      <c r="B629" s="17" t="s">
        <v>621</v>
      </c>
      <c r="C629" s="15">
        <v>4200</v>
      </c>
      <c r="D629" s="1">
        <v>2088</v>
      </c>
      <c r="E629" s="1">
        <v>463</v>
      </c>
      <c r="F629" t="str">
        <f t="shared" si="27"/>
        <v>000</v>
      </c>
      <c r="G629" t="str">
        <f t="shared" si="28"/>
        <v>44000</v>
      </c>
      <c r="H629" t="str">
        <f t="shared" si="29"/>
        <v>3601</v>
      </c>
      <c r="I629" s="13" t="s">
        <v>3510</v>
      </c>
      <c r="J629" s="13" t="s">
        <v>3531</v>
      </c>
      <c r="K629" s="13" t="s">
        <v>3514</v>
      </c>
      <c r="L629" t="s">
        <v>3916</v>
      </c>
    </row>
    <row r="630" spans="1:12" x14ac:dyDescent="0.2">
      <c r="A630" s="17" t="s">
        <v>622</v>
      </c>
      <c r="B630" s="17" t="s">
        <v>623</v>
      </c>
      <c r="C630" s="15">
        <v>400</v>
      </c>
      <c r="D630" s="1">
        <v>456</v>
      </c>
      <c r="E630" s="1">
        <v>0</v>
      </c>
      <c r="F630" t="str">
        <f t="shared" si="27"/>
        <v>000</v>
      </c>
      <c r="G630" t="str">
        <f t="shared" si="28"/>
        <v>44000</v>
      </c>
      <c r="H630" t="str">
        <f t="shared" si="29"/>
        <v>3605</v>
      </c>
      <c r="I630" s="13" t="s">
        <v>3510</v>
      </c>
      <c r="J630" s="13" t="s">
        <v>3531</v>
      </c>
      <c r="K630" s="13" t="s">
        <v>3514</v>
      </c>
      <c r="L630" t="s">
        <v>3916</v>
      </c>
    </row>
    <row r="631" spans="1:12" x14ac:dyDescent="0.2">
      <c r="A631" s="17" t="s">
        <v>2936</v>
      </c>
      <c r="B631" s="17" t="s">
        <v>2937</v>
      </c>
      <c r="C631" s="15">
        <v>3000</v>
      </c>
      <c r="D631" s="1">
        <v>1150</v>
      </c>
      <c r="E631" s="1">
        <v>785</v>
      </c>
      <c r="F631" t="str">
        <f t="shared" si="27"/>
        <v>000</v>
      </c>
      <c r="G631" t="str">
        <f t="shared" si="28"/>
        <v>44000</v>
      </c>
      <c r="H631" t="str">
        <f t="shared" si="29"/>
        <v>3609</v>
      </c>
      <c r="I631" s="13" t="s">
        <v>3510</v>
      </c>
      <c r="J631" s="13" t="s">
        <v>3531</v>
      </c>
      <c r="K631" s="13" t="s">
        <v>3514</v>
      </c>
      <c r="L631" t="s">
        <v>3916</v>
      </c>
    </row>
    <row r="632" spans="1:12" x14ac:dyDescent="0.2">
      <c r="A632" s="17" t="s">
        <v>624</v>
      </c>
      <c r="B632" s="17" t="s">
        <v>625</v>
      </c>
      <c r="C632" s="15">
        <v>3701</v>
      </c>
      <c r="D632" s="1">
        <v>1139</v>
      </c>
      <c r="E632" s="1">
        <v>0</v>
      </c>
      <c r="F632" t="str">
        <f t="shared" si="27"/>
        <v>000</v>
      </c>
      <c r="G632" t="str">
        <f t="shared" si="28"/>
        <v>44000</v>
      </c>
      <c r="H632" t="str">
        <f t="shared" si="29"/>
        <v>4502</v>
      </c>
      <c r="I632" s="13" t="s">
        <v>3510</v>
      </c>
      <c r="J632" s="13" t="s">
        <v>3531</v>
      </c>
      <c r="K632" s="13" t="s">
        <v>3514</v>
      </c>
      <c r="L632" t="s">
        <v>3916</v>
      </c>
    </row>
    <row r="633" spans="1:12" x14ac:dyDescent="0.2">
      <c r="A633" s="17" t="s">
        <v>626</v>
      </c>
      <c r="B633" s="17" t="s">
        <v>627</v>
      </c>
      <c r="C633" s="15">
        <v>2000</v>
      </c>
      <c r="D633" s="1">
        <v>334</v>
      </c>
      <c r="E633" s="1">
        <v>0</v>
      </c>
      <c r="F633" t="str">
        <f t="shared" si="27"/>
        <v>000</v>
      </c>
      <c r="G633" t="str">
        <f t="shared" si="28"/>
        <v>44000</v>
      </c>
      <c r="H633" t="str">
        <f t="shared" si="29"/>
        <v>4551</v>
      </c>
      <c r="I633" s="13" t="s">
        <v>3510</v>
      </c>
      <c r="J633" s="13" t="s">
        <v>3531</v>
      </c>
      <c r="K633" s="13" t="s">
        <v>3514</v>
      </c>
      <c r="L633" t="s">
        <v>3916</v>
      </c>
    </row>
    <row r="634" spans="1:12" x14ac:dyDescent="0.2">
      <c r="A634" s="17" t="s">
        <v>628</v>
      </c>
      <c r="B634" s="17" t="s">
        <v>629</v>
      </c>
      <c r="C634" s="15">
        <v>0</v>
      </c>
      <c r="D634" s="1">
        <v>5955</v>
      </c>
      <c r="E634" s="1">
        <v>0</v>
      </c>
      <c r="F634" t="str">
        <f t="shared" si="27"/>
        <v>000</v>
      </c>
      <c r="G634" t="str">
        <f t="shared" si="28"/>
        <v>44000</v>
      </c>
      <c r="H634" t="str">
        <f t="shared" si="29"/>
        <v>4562</v>
      </c>
      <c r="I634" s="13" t="s">
        <v>3510</v>
      </c>
      <c r="J634" t="s">
        <v>3531</v>
      </c>
      <c r="K634" t="s">
        <v>3514</v>
      </c>
      <c r="L634" s="13" t="s">
        <v>3916</v>
      </c>
    </row>
    <row r="635" spans="1:12" x14ac:dyDescent="0.2">
      <c r="A635" s="17" t="s">
        <v>630</v>
      </c>
      <c r="B635" s="17" t="s">
        <v>631</v>
      </c>
      <c r="C635" s="15">
        <v>5947</v>
      </c>
      <c r="D635" s="1">
        <v>2502</v>
      </c>
      <c r="E635" s="1">
        <v>2338</v>
      </c>
      <c r="F635" t="str">
        <f t="shared" si="27"/>
        <v>000</v>
      </c>
      <c r="G635" t="str">
        <f t="shared" si="28"/>
        <v>44000</v>
      </c>
      <c r="H635" t="str">
        <f t="shared" si="29"/>
        <v>5000</v>
      </c>
      <c r="I635" s="13" t="s">
        <v>3510</v>
      </c>
      <c r="J635" t="s">
        <v>3531</v>
      </c>
      <c r="K635" t="s">
        <v>3514</v>
      </c>
      <c r="L635" s="13" t="s">
        <v>3916</v>
      </c>
    </row>
    <row r="636" spans="1:12" x14ac:dyDescent="0.2">
      <c r="A636" s="17" t="s">
        <v>632</v>
      </c>
      <c r="B636" s="17" t="s">
        <v>633</v>
      </c>
      <c r="C636" s="15">
        <v>0</v>
      </c>
      <c r="D636" s="1">
        <v>142</v>
      </c>
      <c r="E636" s="1">
        <v>-6</v>
      </c>
      <c r="F636" t="str">
        <f t="shared" si="27"/>
        <v>000</v>
      </c>
      <c r="G636" t="str">
        <f t="shared" si="28"/>
        <v>44000</v>
      </c>
      <c r="H636" t="str">
        <f t="shared" si="29"/>
        <v>5002</v>
      </c>
      <c r="I636" s="13" t="s">
        <v>3510</v>
      </c>
      <c r="J636" t="s">
        <v>3531</v>
      </c>
      <c r="K636" t="s">
        <v>3514</v>
      </c>
      <c r="L636" s="13" t="s">
        <v>3916</v>
      </c>
    </row>
    <row r="637" spans="1:12" x14ac:dyDescent="0.2">
      <c r="A637" s="17" t="s">
        <v>1036</v>
      </c>
      <c r="B637" s="17" t="s">
        <v>1037</v>
      </c>
      <c r="C637" s="15">
        <v>76498</v>
      </c>
      <c r="D637" s="1">
        <v>67779</v>
      </c>
      <c r="E637" s="1">
        <v>70237</v>
      </c>
      <c r="F637" t="str">
        <f t="shared" si="27"/>
        <v>000</v>
      </c>
      <c r="G637" t="str">
        <f t="shared" si="28"/>
        <v>61000</v>
      </c>
      <c r="H637" t="str">
        <f t="shared" si="29"/>
        <v>2000</v>
      </c>
      <c r="I637" s="13" t="s">
        <v>3510</v>
      </c>
      <c r="J637" t="s">
        <v>3524</v>
      </c>
      <c r="K637" t="s">
        <v>3524</v>
      </c>
      <c r="L637" s="13" t="s">
        <v>3917</v>
      </c>
    </row>
    <row r="638" spans="1:12" x14ac:dyDescent="0.2">
      <c r="A638" s="17" t="s">
        <v>1054</v>
      </c>
      <c r="B638" s="17" t="s">
        <v>1055</v>
      </c>
      <c r="C638" s="15">
        <v>182000</v>
      </c>
      <c r="D638" s="1">
        <v>6105</v>
      </c>
      <c r="E638" s="1">
        <v>122109</v>
      </c>
      <c r="F638" t="str">
        <f t="shared" si="27"/>
        <v>000</v>
      </c>
      <c r="G638" t="str">
        <f t="shared" si="28"/>
        <v>64000</v>
      </c>
      <c r="H638" t="str">
        <f t="shared" si="29"/>
        <v>2000</v>
      </c>
      <c r="I638" s="13" t="s">
        <v>3510</v>
      </c>
      <c r="J638" t="s">
        <v>3524</v>
      </c>
      <c r="K638" t="s">
        <v>3524</v>
      </c>
      <c r="L638" s="13" t="s">
        <v>3917</v>
      </c>
    </row>
    <row r="639" spans="1:12" x14ac:dyDescent="0.2">
      <c r="A639" s="17" t="s">
        <v>1064</v>
      </c>
      <c r="B639" s="17" t="s">
        <v>1065</v>
      </c>
      <c r="C639" s="15">
        <v>104869</v>
      </c>
      <c r="D639" s="1">
        <v>99837</v>
      </c>
      <c r="E639" s="1">
        <v>100559</v>
      </c>
      <c r="F639" t="str">
        <f t="shared" si="27"/>
        <v>000</v>
      </c>
      <c r="G639" t="str">
        <f t="shared" si="28"/>
        <v>65000</v>
      </c>
      <c r="H639" t="str">
        <f t="shared" si="29"/>
        <v>2000</v>
      </c>
      <c r="I639" s="13" t="s">
        <v>3510</v>
      </c>
      <c r="J639" t="s">
        <v>3524</v>
      </c>
      <c r="K639" t="s">
        <v>3524</v>
      </c>
      <c r="L639" s="13" t="s">
        <v>3917</v>
      </c>
    </row>
    <row r="640" spans="1:12" x14ac:dyDescent="0.2">
      <c r="A640" s="17" t="s">
        <v>1090</v>
      </c>
      <c r="B640" s="17" t="s">
        <v>1091</v>
      </c>
      <c r="C640" s="15">
        <v>235032</v>
      </c>
      <c r="D640" s="1">
        <v>214042</v>
      </c>
      <c r="E640" s="1">
        <v>186577</v>
      </c>
      <c r="F640" t="str">
        <f t="shared" si="27"/>
        <v>000</v>
      </c>
      <c r="G640" t="str">
        <f t="shared" si="28"/>
        <v>66000</v>
      </c>
      <c r="H640" t="str">
        <f t="shared" si="29"/>
        <v>2000</v>
      </c>
      <c r="I640" s="13" t="s">
        <v>3510</v>
      </c>
      <c r="J640" t="s">
        <v>3524</v>
      </c>
      <c r="K640" t="s">
        <v>3524</v>
      </c>
      <c r="L640" s="13" t="s">
        <v>3918</v>
      </c>
    </row>
    <row r="641" spans="1:12" x14ac:dyDescent="0.2">
      <c r="A641" s="17" t="s">
        <v>1066</v>
      </c>
      <c r="B641" s="17" t="s">
        <v>1067</v>
      </c>
      <c r="C641" s="15">
        <v>1488</v>
      </c>
      <c r="D641" s="1">
        <v>1488</v>
      </c>
      <c r="E641" s="1">
        <v>0</v>
      </c>
      <c r="F641" t="str">
        <f t="shared" si="27"/>
        <v>000</v>
      </c>
      <c r="G641" t="str">
        <f t="shared" si="28"/>
        <v>65000</v>
      </c>
      <c r="H641" t="str">
        <f t="shared" si="29"/>
        <v>2001</v>
      </c>
      <c r="I641" s="13" t="s">
        <v>3510</v>
      </c>
      <c r="J641" t="s">
        <v>3524</v>
      </c>
      <c r="K641" t="s">
        <v>3524</v>
      </c>
      <c r="L641" s="13" t="s">
        <v>3917</v>
      </c>
    </row>
    <row r="642" spans="1:12" x14ac:dyDescent="0.2">
      <c r="A642" s="17" t="s">
        <v>1092</v>
      </c>
      <c r="B642" s="17" t="s">
        <v>1093</v>
      </c>
      <c r="C642" s="15">
        <v>40795</v>
      </c>
      <c r="D642" s="1">
        <v>24947</v>
      </c>
      <c r="E642" s="1">
        <v>3926</v>
      </c>
      <c r="F642" t="str">
        <f t="shared" ref="F642:F705" si="30">LEFT(A642,3)</f>
        <v>000</v>
      </c>
      <c r="G642" t="str">
        <f t="shared" ref="G642:G705" si="31">MIDB(A642,5,5)</f>
        <v>66000</v>
      </c>
      <c r="H642" t="str">
        <f t="shared" ref="H642:H705" si="32">RIGHT(A642,4)</f>
        <v>2001</v>
      </c>
      <c r="I642" s="13" t="s">
        <v>3510</v>
      </c>
      <c r="J642" t="s">
        <v>3524</v>
      </c>
      <c r="K642" t="s">
        <v>3524</v>
      </c>
      <c r="L642" s="13" t="s">
        <v>3918</v>
      </c>
    </row>
    <row r="643" spans="1:12" x14ac:dyDescent="0.2">
      <c r="A643" s="17" t="s">
        <v>1038</v>
      </c>
      <c r="B643" s="17" t="s">
        <v>1039</v>
      </c>
      <c r="C643" s="15">
        <v>8868</v>
      </c>
      <c r="D643" s="1">
        <v>7611</v>
      </c>
      <c r="E643" s="1">
        <v>7764</v>
      </c>
      <c r="F643" t="str">
        <f t="shared" si="30"/>
        <v>000</v>
      </c>
      <c r="G643" t="str">
        <f t="shared" si="31"/>
        <v>61000</v>
      </c>
      <c r="H643" t="str">
        <f t="shared" si="32"/>
        <v>2003</v>
      </c>
      <c r="I643" s="13" t="s">
        <v>3510</v>
      </c>
      <c r="J643" t="s">
        <v>3524</v>
      </c>
      <c r="K643" t="s">
        <v>3524</v>
      </c>
      <c r="L643" s="11" t="s">
        <v>3916</v>
      </c>
    </row>
    <row r="644" spans="1:12" x14ac:dyDescent="0.2">
      <c r="A644" s="17" t="s">
        <v>1056</v>
      </c>
      <c r="B644" s="17" t="s">
        <v>1057</v>
      </c>
      <c r="C644" s="15">
        <v>17233</v>
      </c>
      <c r="D644" s="1">
        <v>617</v>
      </c>
      <c r="E644" s="1">
        <v>8029</v>
      </c>
      <c r="F644" t="str">
        <f t="shared" si="30"/>
        <v>000</v>
      </c>
      <c r="G644" t="str">
        <f t="shared" si="31"/>
        <v>64000</v>
      </c>
      <c r="H644" t="str">
        <f t="shared" si="32"/>
        <v>2003</v>
      </c>
      <c r="I644" s="13" t="s">
        <v>3510</v>
      </c>
      <c r="J644" t="s">
        <v>3524</v>
      </c>
      <c r="K644" t="s">
        <v>3524</v>
      </c>
      <c r="L644" s="11" t="s">
        <v>3916</v>
      </c>
    </row>
    <row r="645" spans="1:12" x14ac:dyDescent="0.2">
      <c r="A645" s="17" t="s">
        <v>1068</v>
      </c>
      <c r="B645" s="17" t="s">
        <v>1069</v>
      </c>
      <c r="C645" s="15">
        <v>11094</v>
      </c>
      <c r="D645" s="1">
        <v>10292</v>
      </c>
      <c r="E645" s="1">
        <v>10257</v>
      </c>
      <c r="F645" t="str">
        <f t="shared" si="30"/>
        <v>000</v>
      </c>
      <c r="G645" t="str">
        <f t="shared" si="31"/>
        <v>65000</v>
      </c>
      <c r="H645" t="str">
        <f t="shared" si="32"/>
        <v>2003</v>
      </c>
      <c r="I645" s="13" t="s">
        <v>3510</v>
      </c>
      <c r="J645" t="s">
        <v>3524</v>
      </c>
      <c r="K645" t="s">
        <v>3524</v>
      </c>
      <c r="L645" s="11" t="s">
        <v>3916</v>
      </c>
    </row>
    <row r="646" spans="1:12" x14ac:dyDescent="0.2">
      <c r="A646" s="17" t="s">
        <v>1094</v>
      </c>
      <c r="B646" s="17" t="s">
        <v>1095</v>
      </c>
      <c r="C646" s="15">
        <v>24927</v>
      </c>
      <c r="D646" s="1">
        <v>22397</v>
      </c>
      <c r="E646" s="1">
        <v>20151</v>
      </c>
      <c r="F646" t="str">
        <f t="shared" si="30"/>
        <v>000</v>
      </c>
      <c r="G646" t="str">
        <f t="shared" si="31"/>
        <v>66000</v>
      </c>
      <c r="H646" t="str">
        <f t="shared" si="32"/>
        <v>2003</v>
      </c>
      <c r="I646" s="13" t="s">
        <v>3510</v>
      </c>
      <c r="J646" t="s">
        <v>3524</v>
      </c>
      <c r="K646" t="s">
        <v>3524</v>
      </c>
      <c r="L646" s="11" t="s">
        <v>3916</v>
      </c>
    </row>
    <row r="647" spans="1:12" x14ac:dyDescent="0.2">
      <c r="A647" s="17" t="s">
        <v>3124</v>
      </c>
      <c r="B647" s="17" t="s">
        <v>3125</v>
      </c>
      <c r="C647" s="15">
        <v>10291</v>
      </c>
      <c r="D647" s="1">
        <v>4000</v>
      </c>
      <c r="E647" s="1">
        <v>645</v>
      </c>
      <c r="F647" t="str">
        <f t="shared" si="30"/>
        <v>000</v>
      </c>
      <c r="G647" t="str">
        <f t="shared" si="31"/>
        <v>65000</v>
      </c>
      <c r="H647" t="str">
        <f t="shared" si="32"/>
        <v>2020</v>
      </c>
      <c r="I647" s="13" t="s">
        <v>3510</v>
      </c>
      <c r="J647" t="s">
        <v>3524</v>
      </c>
      <c r="K647" t="s">
        <v>3524</v>
      </c>
      <c r="L647" s="13" t="s">
        <v>3917</v>
      </c>
    </row>
    <row r="648" spans="1:12" x14ac:dyDescent="0.2">
      <c r="A648" s="17" t="s">
        <v>1098</v>
      </c>
      <c r="B648" s="17" t="s">
        <v>1099</v>
      </c>
      <c r="C648" s="15">
        <v>0</v>
      </c>
      <c r="D648" s="1">
        <v>0</v>
      </c>
      <c r="E648" s="1">
        <v>198</v>
      </c>
      <c r="F648" t="str">
        <f t="shared" si="30"/>
        <v>000</v>
      </c>
      <c r="G648" t="str">
        <f t="shared" si="31"/>
        <v>66000</v>
      </c>
      <c r="H648" t="str">
        <f t="shared" si="32"/>
        <v>2020</v>
      </c>
      <c r="I648" s="13" t="s">
        <v>3510</v>
      </c>
      <c r="J648" t="s">
        <v>3524</v>
      </c>
      <c r="K648" t="s">
        <v>3524</v>
      </c>
      <c r="L648" s="13" t="s">
        <v>3918</v>
      </c>
    </row>
    <row r="649" spans="1:12" x14ac:dyDescent="0.2">
      <c r="A649" s="17" t="s">
        <v>3126</v>
      </c>
      <c r="B649" s="17" t="s">
        <v>3127</v>
      </c>
      <c r="C649" s="15">
        <v>0</v>
      </c>
      <c r="D649" s="1">
        <v>287</v>
      </c>
      <c r="E649" s="1">
        <v>0</v>
      </c>
      <c r="F649" t="str">
        <f t="shared" si="30"/>
        <v>000</v>
      </c>
      <c r="G649" t="str">
        <f t="shared" si="31"/>
        <v>65000</v>
      </c>
      <c r="H649" t="str">
        <f t="shared" si="32"/>
        <v>2023</v>
      </c>
      <c r="I649" s="13" t="s">
        <v>3510</v>
      </c>
      <c r="J649" t="s">
        <v>3524</v>
      </c>
      <c r="K649" t="s">
        <v>3524</v>
      </c>
      <c r="L649" s="11" t="s">
        <v>3916</v>
      </c>
    </row>
    <row r="650" spans="1:12" x14ac:dyDescent="0.2">
      <c r="A650" s="17" t="s">
        <v>3880</v>
      </c>
      <c r="B650" s="17" t="s">
        <v>3881</v>
      </c>
      <c r="C650" s="15">
        <v>20000</v>
      </c>
      <c r="D650" s="1">
        <v>0</v>
      </c>
      <c r="E650" s="1">
        <v>0</v>
      </c>
      <c r="F650" t="str">
        <f t="shared" si="30"/>
        <v>000</v>
      </c>
      <c r="G650" t="str">
        <f t="shared" si="31"/>
        <v>65000</v>
      </c>
      <c r="H650" t="str">
        <f t="shared" si="32"/>
        <v>1011</v>
      </c>
      <c r="I650" s="13" t="s">
        <v>3510</v>
      </c>
      <c r="J650" t="s">
        <v>3524</v>
      </c>
      <c r="K650" t="s">
        <v>3524</v>
      </c>
      <c r="L650" s="13" t="s">
        <v>3916</v>
      </c>
    </row>
    <row r="651" spans="1:12" x14ac:dyDescent="0.2">
      <c r="A651" s="17" t="s">
        <v>3472</v>
      </c>
      <c r="B651" s="17" t="s">
        <v>3473</v>
      </c>
      <c r="C651" s="15">
        <v>0</v>
      </c>
      <c r="D651" s="1">
        <v>900</v>
      </c>
      <c r="E651" s="1">
        <v>0</v>
      </c>
      <c r="F651" t="str">
        <f t="shared" si="30"/>
        <v>000</v>
      </c>
      <c r="G651" t="str">
        <f t="shared" si="31"/>
        <v>61000</v>
      </c>
      <c r="H651" t="str">
        <f t="shared" si="32"/>
        <v>1100</v>
      </c>
      <c r="I651" s="13" t="s">
        <v>3510</v>
      </c>
      <c r="J651" t="s">
        <v>3524</v>
      </c>
      <c r="K651" t="s">
        <v>3524</v>
      </c>
      <c r="L651" s="13" t="s">
        <v>3916</v>
      </c>
    </row>
    <row r="652" spans="1:12" x14ac:dyDescent="0.2">
      <c r="A652" s="17" t="s">
        <v>3474</v>
      </c>
      <c r="B652" s="17" t="s">
        <v>3475</v>
      </c>
      <c r="C652" s="15">
        <v>0</v>
      </c>
      <c r="D652" s="1">
        <v>350</v>
      </c>
      <c r="E652" s="1">
        <v>0</v>
      </c>
      <c r="F652" t="str">
        <f t="shared" si="30"/>
        <v>000</v>
      </c>
      <c r="G652" t="str">
        <f t="shared" si="31"/>
        <v>61000</v>
      </c>
      <c r="H652" t="str">
        <f t="shared" si="32"/>
        <v>1110</v>
      </c>
      <c r="I652" s="13" t="s">
        <v>3510</v>
      </c>
      <c r="J652" s="13" t="s">
        <v>3524</v>
      </c>
      <c r="K652" s="13" t="s">
        <v>3524</v>
      </c>
      <c r="L652" s="13" t="s">
        <v>3916</v>
      </c>
    </row>
    <row r="653" spans="1:12" x14ac:dyDescent="0.2">
      <c r="A653" s="17" t="s">
        <v>1040</v>
      </c>
      <c r="B653" s="17" t="s">
        <v>1041</v>
      </c>
      <c r="C653" s="15">
        <v>8780</v>
      </c>
      <c r="D653" s="1">
        <v>8606</v>
      </c>
      <c r="E653" s="1">
        <v>8906</v>
      </c>
      <c r="F653" t="str">
        <f t="shared" si="30"/>
        <v>000</v>
      </c>
      <c r="G653" t="str">
        <f t="shared" si="31"/>
        <v>61000</v>
      </c>
      <c r="H653" t="str">
        <f t="shared" si="32"/>
        <v>2005</v>
      </c>
      <c r="I653" s="13" t="s">
        <v>3510</v>
      </c>
      <c r="J653" s="13" t="s">
        <v>3524</v>
      </c>
      <c r="K653" s="13" t="s">
        <v>3524</v>
      </c>
      <c r="L653" s="13" t="s">
        <v>3916</v>
      </c>
    </row>
    <row r="654" spans="1:12" x14ac:dyDescent="0.2">
      <c r="A654" s="17" t="s">
        <v>1058</v>
      </c>
      <c r="B654" s="17" t="s">
        <v>1059</v>
      </c>
      <c r="C654" s="15">
        <v>14639</v>
      </c>
      <c r="D654" s="1">
        <v>548</v>
      </c>
      <c r="E654" s="1">
        <v>7010</v>
      </c>
      <c r="F654" t="str">
        <f t="shared" si="30"/>
        <v>000</v>
      </c>
      <c r="G654" t="str">
        <f t="shared" si="31"/>
        <v>64000</v>
      </c>
      <c r="H654" t="str">
        <f t="shared" si="32"/>
        <v>2005</v>
      </c>
      <c r="I654" s="13" t="s">
        <v>3510</v>
      </c>
      <c r="J654" s="13" t="s">
        <v>3524</v>
      </c>
      <c r="K654" s="13" t="s">
        <v>3524</v>
      </c>
      <c r="L654" s="13" t="s">
        <v>3916</v>
      </c>
    </row>
    <row r="655" spans="1:12" x14ac:dyDescent="0.2">
      <c r="A655" s="17" t="s">
        <v>1070</v>
      </c>
      <c r="B655" s="17" t="s">
        <v>1071</v>
      </c>
      <c r="C655" s="15">
        <v>13787</v>
      </c>
      <c r="D655" s="1">
        <v>13515</v>
      </c>
      <c r="E655" s="1">
        <v>13381</v>
      </c>
      <c r="F655" t="str">
        <f t="shared" si="30"/>
        <v>000</v>
      </c>
      <c r="G655" t="str">
        <f t="shared" si="31"/>
        <v>65000</v>
      </c>
      <c r="H655" t="str">
        <f t="shared" si="32"/>
        <v>2005</v>
      </c>
      <c r="I655" s="13" t="s">
        <v>3510</v>
      </c>
      <c r="J655" s="13" t="s">
        <v>3524</v>
      </c>
      <c r="K655" s="13" t="s">
        <v>3524</v>
      </c>
      <c r="L655" s="13" t="s">
        <v>3916</v>
      </c>
    </row>
    <row r="656" spans="1:12" x14ac:dyDescent="0.2">
      <c r="A656" s="17" t="s">
        <v>1096</v>
      </c>
      <c r="B656" s="17" t="s">
        <v>1097</v>
      </c>
      <c r="C656" s="15">
        <v>29458</v>
      </c>
      <c r="D656" s="1">
        <v>27823</v>
      </c>
      <c r="E656" s="1">
        <v>22503</v>
      </c>
      <c r="F656" t="str">
        <f t="shared" si="30"/>
        <v>000</v>
      </c>
      <c r="G656" t="str">
        <f t="shared" si="31"/>
        <v>66000</v>
      </c>
      <c r="H656" t="str">
        <f t="shared" si="32"/>
        <v>2005</v>
      </c>
      <c r="I656" s="13" t="s">
        <v>3510</v>
      </c>
      <c r="J656" s="13" t="s">
        <v>3524</v>
      </c>
      <c r="K656" s="13" t="s">
        <v>3524</v>
      </c>
      <c r="L656" s="13" t="s">
        <v>3916</v>
      </c>
    </row>
    <row r="657" spans="1:12" x14ac:dyDescent="0.2">
      <c r="A657" s="17" t="s">
        <v>1060</v>
      </c>
      <c r="B657" s="17" t="s">
        <v>1061</v>
      </c>
      <c r="C657" s="15">
        <v>14400</v>
      </c>
      <c r="D657" s="1">
        <v>0</v>
      </c>
      <c r="E657" s="1">
        <v>10800</v>
      </c>
      <c r="F657" t="str">
        <f t="shared" si="30"/>
        <v>000</v>
      </c>
      <c r="G657" t="str">
        <f t="shared" si="31"/>
        <v>64000</v>
      </c>
      <c r="H657" t="str">
        <f t="shared" si="32"/>
        <v>2110</v>
      </c>
      <c r="I657" s="13" t="s">
        <v>3510</v>
      </c>
      <c r="J657" t="s">
        <v>3524</v>
      </c>
      <c r="K657" t="s">
        <v>3524</v>
      </c>
      <c r="L657" s="13" t="s">
        <v>3916</v>
      </c>
    </row>
    <row r="658" spans="1:12" x14ac:dyDescent="0.2">
      <c r="A658" s="17" t="s">
        <v>3064</v>
      </c>
      <c r="B658" s="17" t="s">
        <v>3065</v>
      </c>
      <c r="C658" s="15">
        <v>200</v>
      </c>
      <c r="D658" s="1">
        <v>200</v>
      </c>
      <c r="E658" s="1">
        <v>0</v>
      </c>
      <c r="F658" t="str">
        <f t="shared" si="30"/>
        <v>000</v>
      </c>
      <c r="G658" t="str">
        <f t="shared" si="31"/>
        <v>61000</v>
      </c>
      <c r="H658" t="str">
        <f t="shared" si="32"/>
        <v>3002</v>
      </c>
      <c r="I658" s="13" t="s">
        <v>3510</v>
      </c>
      <c r="J658" t="s">
        <v>3524</v>
      </c>
      <c r="K658" t="s">
        <v>3524</v>
      </c>
      <c r="L658" s="13" t="s">
        <v>3916</v>
      </c>
    </row>
    <row r="659" spans="1:12" x14ac:dyDescent="0.2">
      <c r="A659" s="17" t="s">
        <v>3076</v>
      </c>
      <c r="B659" s="17" t="s">
        <v>3077</v>
      </c>
      <c r="C659" s="15">
        <v>0</v>
      </c>
      <c r="D659" s="1">
        <v>0</v>
      </c>
      <c r="E659" s="1">
        <v>261</v>
      </c>
      <c r="F659" t="str">
        <f t="shared" si="30"/>
        <v>000</v>
      </c>
      <c r="G659" t="str">
        <f t="shared" si="31"/>
        <v>62000</v>
      </c>
      <c r="H659" t="str">
        <f t="shared" si="32"/>
        <v>3002</v>
      </c>
      <c r="I659" s="13" t="s">
        <v>3510</v>
      </c>
      <c r="J659" t="s">
        <v>3524</v>
      </c>
      <c r="K659" t="s">
        <v>3524</v>
      </c>
      <c r="L659" s="13" t="s">
        <v>3916</v>
      </c>
    </row>
    <row r="660" spans="1:12" x14ac:dyDescent="0.2">
      <c r="A660" s="17" t="s">
        <v>3094</v>
      </c>
      <c r="B660" s="17" t="s">
        <v>3095</v>
      </c>
      <c r="C660" s="15">
        <v>5000</v>
      </c>
      <c r="D660" s="1">
        <v>0</v>
      </c>
      <c r="E660" s="1">
        <v>462</v>
      </c>
      <c r="F660" t="str">
        <f t="shared" si="30"/>
        <v>000</v>
      </c>
      <c r="G660" t="str">
        <f t="shared" si="31"/>
        <v>64000</v>
      </c>
      <c r="H660" t="str">
        <f t="shared" si="32"/>
        <v>3002</v>
      </c>
      <c r="I660" s="13" t="s">
        <v>3510</v>
      </c>
      <c r="J660" t="s">
        <v>3524</v>
      </c>
      <c r="K660" t="s">
        <v>3524</v>
      </c>
      <c r="L660" s="13" t="s">
        <v>3916</v>
      </c>
    </row>
    <row r="661" spans="1:12" x14ac:dyDescent="0.2">
      <c r="A661" s="17" t="s">
        <v>3480</v>
      </c>
      <c r="B661" s="17" t="s">
        <v>3481</v>
      </c>
      <c r="C661" s="15">
        <v>100</v>
      </c>
      <c r="D661" s="1">
        <v>100</v>
      </c>
      <c r="E661" s="1">
        <v>0</v>
      </c>
      <c r="F661" t="str">
        <f t="shared" si="30"/>
        <v>000</v>
      </c>
      <c r="G661" t="str">
        <f t="shared" si="31"/>
        <v>66000</v>
      </c>
      <c r="H661" t="str">
        <f t="shared" si="32"/>
        <v>3002</v>
      </c>
      <c r="I661" s="13" t="s">
        <v>3510</v>
      </c>
      <c r="J661" t="s">
        <v>3524</v>
      </c>
      <c r="K661" t="s">
        <v>3524</v>
      </c>
      <c r="L661" s="13" t="s">
        <v>3916</v>
      </c>
    </row>
    <row r="662" spans="1:12" x14ac:dyDescent="0.2">
      <c r="A662" s="17" t="s">
        <v>3096</v>
      </c>
      <c r="B662" s="17" t="s">
        <v>3097</v>
      </c>
      <c r="C662" s="15">
        <v>0</v>
      </c>
      <c r="D662" s="1">
        <v>0</v>
      </c>
      <c r="E662" s="1">
        <v>358</v>
      </c>
      <c r="F662" t="str">
        <f t="shared" si="30"/>
        <v>000</v>
      </c>
      <c r="G662" t="str">
        <f t="shared" si="31"/>
        <v>64000</v>
      </c>
      <c r="H662" t="str">
        <f t="shared" si="32"/>
        <v>3003</v>
      </c>
      <c r="I662" s="13" t="s">
        <v>3510</v>
      </c>
      <c r="J662" t="s">
        <v>3524</v>
      </c>
      <c r="K662" t="s">
        <v>3524</v>
      </c>
      <c r="L662" s="13" t="s">
        <v>3916</v>
      </c>
    </row>
    <row r="663" spans="1:12" x14ac:dyDescent="0.2">
      <c r="A663" s="17" t="s">
        <v>3476</v>
      </c>
      <c r="B663" s="17" t="s">
        <v>3477</v>
      </c>
      <c r="C663" s="15">
        <v>100</v>
      </c>
      <c r="D663" s="1">
        <v>100</v>
      </c>
      <c r="E663" s="1">
        <v>0</v>
      </c>
      <c r="F663" t="str">
        <f t="shared" si="30"/>
        <v>000</v>
      </c>
      <c r="G663" t="str">
        <f t="shared" si="31"/>
        <v>61000</v>
      </c>
      <c r="H663" t="str">
        <f t="shared" si="32"/>
        <v>3007</v>
      </c>
      <c r="I663" s="13" t="s">
        <v>3510</v>
      </c>
      <c r="J663" t="s">
        <v>3524</v>
      </c>
      <c r="K663" t="s">
        <v>3524</v>
      </c>
      <c r="L663" s="13" t="s">
        <v>3916</v>
      </c>
    </row>
    <row r="664" spans="1:12" x14ac:dyDescent="0.2">
      <c r="A664" s="17" t="s">
        <v>3078</v>
      </c>
      <c r="B664" s="17" t="s">
        <v>3079</v>
      </c>
      <c r="C664" s="15">
        <v>0</v>
      </c>
      <c r="D664" s="1">
        <v>0</v>
      </c>
      <c r="E664" s="1">
        <v>935</v>
      </c>
      <c r="F664" t="str">
        <f t="shared" si="30"/>
        <v>000</v>
      </c>
      <c r="G664" t="str">
        <f t="shared" si="31"/>
        <v>62000</v>
      </c>
      <c r="H664" t="str">
        <f t="shared" si="32"/>
        <v>3007</v>
      </c>
      <c r="I664" s="13" t="s">
        <v>3510</v>
      </c>
      <c r="J664" t="s">
        <v>3524</v>
      </c>
      <c r="K664" t="s">
        <v>3524</v>
      </c>
      <c r="L664" s="13" t="s">
        <v>3916</v>
      </c>
    </row>
    <row r="665" spans="1:12" x14ac:dyDescent="0.2">
      <c r="A665" s="17" t="s">
        <v>3098</v>
      </c>
      <c r="B665" s="17" t="s">
        <v>3099</v>
      </c>
      <c r="C665" s="15">
        <v>0</v>
      </c>
      <c r="D665" s="1">
        <v>0</v>
      </c>
      <c r="E665" s="1">
        <v>165</v>
      </c>
      <c r="F665" t="str">
        <f t="shared" si="30"/>
        <v>000</v>
      </c>
      <c r="G665" t="str">
        <f t="shared" si="31"/>
        <v>64000</v>
      </c>
      <c r="H665" t="str">
        <f t="shared" si="32"/>
        <v>3007</v>
      </c>
      <c r="I665" s="13" t="s">
        <v>3510</v>
      </c>
      <c r="J665" t="s">
        <v>3524</v>
      </c>
      <c r="K665" t="s">
        <v>3524</v>
      </c>
      <c r="L665" s="13" t="s">
        <v>3916</v>
      </c>
    </row>
    <row r="666" spans="1:12" x14ac:dyDescent="0.2">
      <c r="A666" s="17" t="s">
        <v>3482</v>
      </c>
      <c r="B666" s="17" t="s">
        <v>3483</v>
      </c>
      <c r="C666" s="15">
        <v>200</v>
      </c>
      <c r="D666" s="1">
        <v>150</v>
      </c>
      <c r="E666" s="1">
        <v>0</v>
      </c>
      <c r="F666" t="str">
        <f t="shared" si="30"/>
        <v>000</v>
      </c>
      <c r="G666" t="str">
        <f t="shared" si="31"/>
        <v>66000</v>
      </c>
      <c r="H666" t="str">
        <f t="shared" si="32"/>
        <v>3007</v>
      </c>
      <c r="I666" s="13" t="s">
        <v>3510</v>
      </c>
      <c r="J666" t="s">
        <v>3524</v>
      </c>
      <c r="K666" t="s">
        <v>3524</v>
      </c>
      <c r="L666" s="13" t="s">
        <v>3916</v>
      </c>
    </row>
    <row r="667" spans="1:12" x14ac:dyDescent="0.2">
      <c r="A667" s="17" t="s">
        <v>3478</v>
      </c>
      <c r="B667" s="17" t="s">
        <v>3479</v>
      </c>
      <c r="C667" s="15">
        <v>25</v>
      </c>
      <c r="D667" s="1">
        <v>25</v>
      </c>
      <c r="E667" s="1">
        <v>0</v>
      </c>
      <c r="F667" t="str">
        <f t="shared" si="30"/>
        <v>000</v>
      </c>
      <c r="G667" t="str">
        <f t="shared" si="31"/>
        <v>61000</v>
      </c>
      <c r="H667" t="str">
        <f t="shared" si="32"/>
        <v>3008</v>
      </c>
      <c r="I667" s="13" t="s">
        <v>3510</v>
      </c>
      <c r="J667" t="s">
        <v>3524</v>
      </c>
      <c r="K667" t="s">
        <v>3524</v>
      </c>
      <c r="L667" s="13" t="s">
        <v>3916</v>
      </c>
    </row>
    <row r="668" spans="1:12" x14ac:dyDescent="0.2">
      <c r="A668" s="17" t="s">
        <v>3100</v>
      </c>
      <c r="B668" s="17" t="s">
        <v>3101</v>
      </c>
      <c r="C668" s="15">
        <v>0</v>
      </c>
      <c r="D668" s="1">
        <v>0</v>
      </c>
      <c r="E668" s="1">
        <v>96</v>
      </c>
      <c r="F668" t="str">
        <f t="shared" si="30"/>
        <v>000</v>
      </c>
      <c r="G668" t="str">
        <f t="shared" si="31"/>
        <v>64000</v>
      </c>
      <c r="H668" t="str">
        <f t="shared" si="32"/>
        <v>3008</v>
      </c>
      <c r="I668" s="13" t="s">
        <v>3510</v>
      </c>
      <c r="J668" t="s">
        <v>3524</v>
      </c>
      <c r="K668" t="s">
        <v>3524</v>
      </c>
      <c r="L668" s="13" t="s">
        <v>3916</v>
      </c>
    </row>
    <row r="669" spans="1:12" x14ac:dyDescent="0.2">
      <c r="A669" s="17" t="s">
        <v>1100</v>
      </c>
      <c r="B669" s="17" t="s">
        <v>1101</v>
      </c>
      <c r="C669" s="15">
        <v>0</v>
      </c>
      <c r="D669" s="1">
        <v>28</v>
      </c>
      <c r="E669" s="1">
        <v>0</v>
      </c>
      <c r="F669" t="str">
        <f t="shared" si="30"/>
        <v>000</v>
      </c>
      <c r="G669" t="str">
        <f t="shared" si="31"/>
        <v>66000</v>
      </c>
      <c r="H669" t="str">
        <f t="shared" si="32"/>
        <v>3008</v>
      </c>
      <c r="I669" s="13" t="s">
        <v>3510</v>
      </c>
      <c r="J669" t="s">
        <v>3524</v>
      </c>
      <c r="K669" t="s">
        <v>3524</v>
      </c>
      <c r="L669" t="s">
        <v>3916</v>
      </c>
    </row>
    <row r="670" spans="1:12" x14ac:dyDescent="0.2">
      <c r="A670" s="17" t="s">
        <v>3066</v>
      </c>
      <c r="B670" s="17" t="s">
        <v>3067</v>
      </c>
      <c r="C670" s="15">
        <v>100</v>
      </c>
      <c r="D670" s="1">
        <v>100</v>
      </c>
      <c r="E670" s="1">
        <v>0</v>
      </c>
      <c r="F670" t="str">
        <f t="shared" si="30"/>
        <v>000</v>
      </c>
      <c r="G670" t="str">
        <f t="shared" si="31"/>
        <v>61000</v>
      </c>
      <c r="H670" t="str">
        <f t="shared" si="32"/>
        <v>3009</v>
      </c>
      <c r="I670" s="13" t="s">
        <v>3510</v>
      </c>
      <c r="J670" t="s">
        <v>3524</v>
      </c>
      <c r="K670" t="s">
        <v>3524</v>
      </c>
      <c r="L670" t="s">
        <v>3916</v>
      </c>
    </row>
    <row r="671" spans="1:12" x14ac:dyDescent="0.2">
      <c r="A671" s="17" t="s">
        <v>3080</v>
      </c>
      <c r="B671" s="17" t="s">
        <v>3081</v>
      </c>
      <c r="C671" s="15">
        <v>0</v>
      </c>
      <c r="D671" s="1">
        <v>0</v>
      </c>
      <c r="E671" s="1">
        <v>337</v>
      </c>
      <c r="F671" t="str">
        <f t="shared" si="30"/>
        <v>000</v>
      </c>
      <c r="G671" t="str">
        <f t="shared" si="31"/>
        <v>62000</v>
      </c>
      <c r="H671" t="str">
        <f t="shared" si="32"/>
        <v>3009</v>
      </c>
      <c r="I671" s="13" t="s">
        <v>3510</v>
      </c>
      <c r="J671" t="s">
        <v>3524</v>
      </c>
      <c r="K671" t="s">
        <v>3524</v>
      </c>
      <c r="L671" t="s">
        <v>3916</v>
      </c>
    </row>
    <row r="672" spans="1:12" x14ac:dyDescent="0.2">
      <c r="A672" s="17" t="s">
        <v>3102</v>
      </c>
      <c r="B672" s="17" t="s">
        <v>3103</v>
      </c>
      <c r="C672" s="15">
        <v>24905</v>
      </c>
      <c r="D672" s="1">
        <v>0</v>
      </c>
      <c r="E672" s="1">
        <v>-623</v>
      </c>
      <c r="F672" t="str">
        <f t="shared" si="30"/>
        <v>000</v>
      </c>
      <c r="G672" t="str">
        <f t="shared" si="31"/>
        <v>64000</v>
      </c>
      <c r="H672" t="str">
        <f t="shared" si="32"/>
        <v>3009</v>
      </c>
      <c r="I672" s="13" t="s">
        <v>3510</v>
      </c>
      <c r="J672" t="s">
        <v>3524</v>
      </c>
      <c r="K672" t="s">
        <v>3524</v>
      </c>
      <c r="L672" t="s">
        <v>3916</v>
      </c>
    </row>
    <row r="673" spans="1:12" x14ac:dyDescent="0.2">
      <c r="A673" s="17" t="s">
        <v>1072</v>
      </c>
      <c r="B673" s="17" t="s">
        <v>1073</v>
      </c>
      <c r="C673" s="15">
        <v>0</v>
      </c>
      <c r="D673" s="1">
        <v>376</v>
      </c>
      <c r="E673" s="1">
        <v>0</v>
      </c>
      <c r="F673" t="str">
        <f t="shared" si="30"/>
        <v>000</v>
      </c>
      <c r="G673" t="str">
        <f t="shared" si="31"/>
        <v>65000</v>
      </c>
      <c r="H673" t="str">
        <f t="shared" si="32"/>
        <v>3009</v>
      </c>
      <c r="I673" s="13" t="s">
        <v>3510</v>
      </c>
      <c r="J673" t="s">
        <v>3524</v>
      </c>
      <c r="K673" t="s">
        <v>3524</v>
      </c>
      <c r="L673" t="s">
        <v>3916</v>
      </c>
    </row>
    <row r="674" spans="1:12" x14ac:dyDescent="0.2">
      <c r="A674" s="17" t="s">
        <v>3136</v>
      </c>
      <c r="B674" s="17" t="s">
        <v>3137</v>
      </c>
      <c r="C674" s="15">
        <v>400</v>
      </c>
      <c r="D674" s="1">
        <v>400</v>
      </c>
      <c r="E674" s="1">
        <v>0</v>
      </c>
      <c r="F674" t="str">
        <f t="shared" si="30"/>
        <v>000</v>
      </c>
      <c r="G674" t="str">
        <f t="shared" si="31"/>
        <v>66000</v>
      </c>
      <c r="H674" t="str">
        <f t="shared" si="32"/>
        <v>3009</v>
      </c>
      <c r="I674" s="13" t="s">
        <v>3510</v>
      </c>
      <c r="J674" s="13" t="s">
        <v>3524</v>
      </c>
      <c r="K674" s="13" t="s">
        <v>3524</v>
      </c>
      <c r="L674" t="s">
        <v>3916</v>
      </c>
    </row>
    <row r="675" spans="1:12" x14ac:dyDescent="0.2">
      <c r="A675" s="17" t="s">
        <v>3068</v>
      </c>
      <c r="B675" s="17" t="s">
        <v>3069</v>
      </c>
      <c r="C675" s="15">
        <v>300</v>
      </c>
      <c r="D675" s="1">
        <v>1650</v>
      </c>
      <c r="E675" s="1">
        <v>9</v>
      </c>
      <c r="F675" t="str">
        <f t="shared" si="30"/>
        <v>000</v>
      </c>
      <c r="G675" t="str">
        <f t="shared" si="31"/>
        <v>61000</v>
      </c>
      <c r="H675" t="str">
        <f t="shared" si="32"/>
        <v>3015</v>
      </c>
      <c r="I675" s="13" t="s">
        <v>3510</v>
      </c>
      <c r="J675" s="13" t="s">
        <v>3524</v>
      </c>
      <c r="K675" s="13" t="s">
        <v>3524</v>
      </c>
      <c r="L675" t="s">
        <v>3916</v>
      </c>
    </row>
    <row r="676" spans="1:12" x14ac:dyDescent="0.2">
      <c r="A676" s="17" t="s">
        <v>3082</v>
      </c>
      <c r="B676" s="17" t="s">
        <v>3083</v>
      </c>
      <c r="C676" s="15">
        <v>0</v>
      </c>
      <c r="D676" s="1">
        <v>0</v>
      </c>
      <c r="E676" s="1">
        <v>265</v>
      </c>
      <c r="F676" t="str">
        <f t="shared" si="30"/>
        <v>000</v>
      </c>
      <c r="G676" t="str">
        <f t="shared" si="31"/>
        <v>62000</v>
      </c>
      <c r="H676" t="str">
        <f t="shared" si="32"/>
        <v>3015</v>
      </c>
      <c r="I676" s="13" t="s">
        <v>3510</v>
      </c>
      <c r="J676" t="s">
        <v>3524</v>
      </c>
      <c r="K676" t="s">
        <v>3524</v>
      </c>
      <c r="L676" t="s">
        <v>3916</v>
      </c>
    </row>
    <row r="677" spans="1:12" x14ac:dyDescent="0.2">
      <c r="A677" s="17" t="s">
        <v>3104</v>
      </c>
      <c r="B677" s="17" t="s">
        <v>3105</v>
      </c>
      <c r="C677" s="15">
        <v>17100</v>
      </c>
      <c r="D677" s="1">
        <v>0</v>
      </c>
      <c r="E677" s="1">
        <v>381</v>
      </c>
      <c r="F677" t="str">
        <f t="shared" si="30"/>
        <v>000</v>
      </c>
      <c r="G677" t="str">
        <f t="shared" si="31"/>
        <v>64000</v>
      </c>
      <c r="H677" t="str">
        <f t="shared" si="32"/>
        <v>3015</v>
      </c>
      <c r="I677" s="13" t="s">
        <v>3510</v>
      </c>
      <c r="J677" t="s">
        <v>3524</v>
      </c>
      <c r="K677" t="s">
        <v>3524</v>
      </c>
      <c r="L677" t="s">
        <v>3916</v>
      </c>
    </row>
    <row r="678" spans="1:12" x14ac:dyDescent="0.2">
      <c r="A678" s="17" t="s">
        <v>1042</v>
      </c>
      <c r="B678" s="17" t="s">
        <v>1043</v>
      </c>
      <c r="C678" s="15">
        <v>800</v>
      </c>
      <c r="D678" s="1">
        <v>-664</v>
      </c>
      <c r="E678" s="1">
        <v>150</v>
      </c>
      <c r="F678" t="str">
        <f t="shared" si="30"/>
        <v>000</v>
      </c>
      <c r="G678" t="str">
        <f t="shared" si="31"/>
        <v>61000</v>
      </c>
      <c r="H678" t="str">
        <f t="shared" si="32"/>
        <v>3021</v>
      </c>
      <c r="I678" s="13" t="s">
        <v>3510</v>
      </c>
      <c r="J678" t="s">
        <v>3524</v>
      </c>
      <c r="K678" t="s">
        <v>3524</v>
      </c>
      <c r="L678" t="s">
        <v>3916</v>
      </c>
    </row>
    <row r="679" spans="1:12" x14ac:dyDescent="0.2">
      <c r="A679" s="17" t="s">
        <v>3084</v>
      </c>
      <c r="B679" s="17" t="s">
        <v>3085</v>
      </c>
      <c r="C679" s="15">
        <v>0</v>
      </c>
      <c r="D679" s="1">
        <v>0</v>
      </c>
      <c r="E679" s="1">
        <v>373</v>
      </c>
      <c r="F679" t="str">
        <f t="shared" si="30"/>
        <v>000</v>
      </c>
      <c r="G679" t="str">
        <f t="shared" si="31"/>
        <v>62000</v>
      </c>
      <c r="H679" t="str">
        <f t="shared" si="32"/>
        <v>3021</v>
      </c>
      <c r="I679" s="13" t="s">
        <v>3510</v>
      </c>
      <c r="J679" t="s">
        <v>3524</v>
      </c>
      <c r="K679" t="s">
        <v>3524</v>
      </c>
      <c r="L679" t="s">
        <v>3916</v>
      </c>
    </row>
    <row r="680" spans="1:12" x14ac:dyDescent="0.2">
      <c r="A680" s="17" t="s">
        <v>3106</v>
      </c>
      <c r="B680" s="17" t="s">
        <v>3107</v>
      </c>
      <c r="C680" s="15">
        <v>1000</v>
      </c>
      <c r="D680" s="1">
        <v>0</v>
      </c>
      <c r="E680" s="1">
        <v>-146</v>
      </c>
      <c r="F680" t="str">
        <f t="shared" si="30"/>
        <v>000</v>
      </c>
      <c r="G680" t="str">
        <f t="shared" si="31"/>
        <v>64000</v>
      </c>
      <c r="H680" t="str">
        <f t="shared" si="32"/>
        <v>3021</v>
      </c>
      <c r="I680" s="13" t="s">
        <v>3510</v>
      </c>
      <c r="J680" t="s">
        <v>3524</v>
      </c>
      <c r="K680" t="s">
        <v>3524</v>
      </c>
      <c r="L680" t="s">
        <v>3916</v>
      </c>
    </row>
    <row r="681" spans="1:12" x14ac:dyDescent="0.2">
      <c r="A681" s="17" t="s">
        <v>1044</v>
      </c>
      <c r="B681" s="17" t="s">
        <v>1045</v>
      </c>
      <c r="C681" s="15">
        <v>39000</v>
      </c>
      <c r="D681" s="1">
        <v>5000</v>
      </c>
      <c r="E681" s="1">
        <v>6467</v>
      </c>
      <c r="F681" t="str">
        <f t="shared" si="30"/>
        <v>000</v>
      </c>
      <c r="G681" t="str">
        <f t="shared" si="31"/>
        <v>61000</v>
      </c>
      <c r="H681" t="str">
        <f t="shared" si="32"/>
        <v>3023</v>
      </c>
      <c r="I681" s="13" t="s">
        <v>3510</v>
      </c>
      <c r="J681" t="s">
        <v>3524</v>
      </c>
      <c r="K681" t="s">
        <v>3524</v>
      </c>
      <c r="L681" t="s">
        <v>3916</v>
      </c>
    </row>
    <row r="682" spans="1:12" x14ac:dyDescent="0.2">
      <c r="A682" s="17" t="s">
        <v>3108</v>
      </c>
      <c r="B682" s="17" t="s">
        <v>3109</v>
      </c>
      <c r="C682" s="15">
        <v>1300</v>
      </c>
      <c r="D682" s="1">
        <v>0</v>
      </c>
      <c r="E682" s="1">
        <v>20</v>
      </c>
      <c r="F682" t="str">
        <f t="shared" si="30"/>
        <v>000</v>
      </c>
      <c r="G682" t="str">
        <f t="shared" si="31"/>
        <v>64000</v>
      </c>
      <c r="H682" t="str">
        <f t="shared" si="32"/>
        <v>3040</v>
      </c>
      <c r="I682" s="13" t="s">
        <v>3510</v>
      </c>
      <c r="J682" t="s">
        <v>3524</v>
      </c>
      <c r="K682" t="s">
        <v>3524</v>
      </c>
      <c r="L682" t="s">
        <v>3916</v>
      </c>
    </row>
    <row r="683" spans="1:12" x14ac:dyDescent="0.2">
      <c r="A683" s="17" t="s">
        <v>3110</v>
      </c>
      <c r="B683" s="17" t="s">
        <v>3111</v>
      </c>
      <c r="C683" s="15">
        <v>0</v>
      </c>
      <c r="D683" s="1">
        <v>0</v>
      </c>
      <c r="E683" s="1">
        <v>380</v>
      </c>
      <c r="F683" t="str">
        <f t="shared" si="30"/>
        <v>000</v>
      </c>
      <c r="G683" t="str">
        <f t="shared" si="31"/>
        <v>64000</v>
      </c>
      <c r="H683" t="str">
        <f t="shared" si="32"/>
        <v>3042</v>
      </c>
      <c r="I683" s="13" t="s">
        <v>3510</v>
      </c>
      <c r="J683" t="s">
        <v>3524</v>
      </c>
      <c r="K683" t="s">
        <v>3524</v>
      </c>
      <c r="L683" t="s">
        <v>3916</v>
      </c>
    </row>
    <row r="684" spans="1:12" x14ac:dyDescent="0.2">
      <c r="A684" s="17" t="s">
        <v>3484</v>
      </c>
      <c r="B684" s="17" t="s">
        <v>3485</v>
      </c>
      <c r="C684" s="15">
        <v>1500</v>
      </c>
      <c r="D684" s="1">
        <v>2000</v>
      </c>
      <c r="E684" s="1">
        <v>0</v>
      </c>
      <c r="F684" t="str">
        <f t="shared" si="30"/>
        <v>000</v>
      </c>
      <c r="G684" t="str">
        <f t="shared" si="31"/>
        <v>66000</v>
      </c>
      <c r="H684" t="str">
        <f t="shared" si="32"/>
        <v>3081</v>
      </c>
      <c r="I684" s="13" t="s">
        <v>3510</v>
      </c>
      <c r="J684" t="s">
        <v>3524</v>
      </c>
      <c r="K684" t="s">
        <v>3524</v>
      </c>
      <c r="L684" t="s">
        <v>3916</v>
      </c>
    </row>
    <row r="685" spans="1:12" x14ac:dyDescent="0.2">
      <c r="A685" s="17" t="s">
        <v>1102</v>
      </c>
      <c r="B685" s="17" t="s">
        <v>1103</v>
      </c>
      <c r="C685" s="15">
        <v>4000</v>
      </c>
      <c r="D685" s="1">
        <v>4000</v>
      </c>
      <c r="E685" s="1">
        <v>198</v>
      </c>
      <c r="F685" t="str">
        <f t="shared" si="30"/>
        <v>000</v>
      </c>
      <c r="G685" t="str">
        <f t="shared" si="31"/>
        <v>66000</v>
      </c>
      <c r="H685" t="str">
        <f t="shared" si="32"/>
        <v>3082</v>
      </c>
      <c r="I685" s="13" t="s">
        <v>3510</v>
      </c>
      <c r="J685" t="s">
        <v>3524</v>
      </c>
      <c r="K685" t="s">
        <v>3524</v>
      </c>
      <c r="L685" t="s">
        <v>3916</v>
      </c>
    </row>
    <row r="686" spans="1:12" x14ac:dyDescent="0.2">
      <c r="A686" s="17" t="s">
        <v>3112</v>
      </c>
      <c r="B686" s="17" t="s">
        <v>3113</v>
      </c>
      <c r="C686" s="15">
        <v>0</v>
      </c>
      <c r="D686" s="1">
        <v>0</v>
      </c>
      <c r="E686" s="1">
        <v>233</v>
      </c>
      <c r="F686" t="str">
        <f t="shared" si="30"/>
        <v>000</v>
      </c>
      <c r="G686" t="str">
        <f t="shared" si="31"/>
        <v>64000</v>
      </c>
      <c r="H686" t="str">
        <f t="shared" si="32"/>
        <v>3139</v>
      </c>
      <c r="I686" s="13" t="s">
        <v>3510</v>
      </c>
      <c r="J686" t="s">
        <v>3524</v>
      </c>
      <c r="K686" t="s">
        <v>3524</v>
      </c>
      <c r="L686" t="s">
        <v>3916</v>
      </c>
    </row>
    <row r="687" spans="1:12" x14ac:dyDescent="0.2">
      <c r="A687" s="17" t="s">
        <v>3138</v>
      </c>
      <c r="B687" s="17" t="s">
        <v>3139</v>
      </c>
      <c r="C687" s="15">
        <v>0</v>
      </c>
      <c r="D687" s="1">
        <v>0</v>
      </c>
      <c r="E687" s="1">
        <v>238</v>
      </c>
      <c r="F687" t="str">
        <f t="shared" si="30"/>
        <v>000</v>
      </c>
      <c r="G687" t="str">
        <f t="shared" si="31"/>
        <v>66000</v>
      </c>
      <c r="H687" t="str">
        <f t="shared" si="32"/>
        <v>3139</v>
      </c>
      <c r="I687" s="13" t="s">
        <v>3510</v>
      </c>
      <c r="J687" t="s">
        <v>3524</v>
      </c>
      <c r="K687" t="s">
        <v>3524</v>
      </c>
      <c r="L687" t="s">
        <v>3916</v>
      </c>
    </row>
    <row r="688" spans="1:12" x14ac:dyDescent="0.2">
      <c r="A688" s="17" t="s">
        <v>1046</v>
      </c>
      <c r="B688" s="17" t="s">
        <v>1047</v>
      </c>
      <c r="C688" s="15">
        <v>5000</v>
      </c>
      <c r="D688" s="1">
        <v>5000</v>
      </c>
      <c r="E688" s="1">
        <v>5475</v>
      </c>
      <c r="F688" t="str">
        <f t="shared" si="30"/>
        <v>000</v>
      </c>
      <c r="G688" t="str">
        <f t="shared" si="31"/>
        <v>61000</v>
      </c>
      <c r="H688" t="str">
        <f t="shared" si="32"/>
        <v>3201</v>
      </c>
      <c r="I688" s="13" t="s">
        <v>3510</v>
      </c>
      <c r="J688" t="s">
        <v>3524</v>
      </c>
      <c r="K688" t="s">
        <v>3524</v>
      </c>
      <c r="L688" t="s">
        <v>3916</v>
      </c>
    </row>
    <row r="689" spans="1:12" x14ac:dyDescent="0.2">
      <c r="A689" s="17" t="s">
        <v>3828</v>
      </c>
      <c r="B689" s="17" t="s">
        <v>3829</v>
      </c>
      <c r="C689" s="15">
        <v>6000</v>
      </c>
      <c r="D689" s="1">
        <v>0</v>
      </c>
      <c r="E689" s="1">
        <v>0</v>
      </c>
      <c r="F689" t="str">
        <f t="shared" si="30"/>
        <v>000</v>
      </c>
      <c r="G689" t="str">
        <f t="shared" si="31"/>
        <v>61000</v>
      </c>
      <c r="H689" t="str">
        <f t="shared" si="32"/>
        <v>3307</v>
      </c>
      <c r="I689" s="13" t="s">
        <v>3510</v>
      </c>
      <c r="J689" t="s">
        <v>3524</v>
      </c>
      <c r="K689" t="s">
        <v>3524</v>
      </c>
      <c r="L689" t="s">
        <v>3916</v>
      </c>
    </row>
    <row r="690" spans="1:12" x14ac:dyDescent="0.2">
      <c r="A690" s="17" t="s">
        <v>1048</v>
      </c>
      <c r="B690" s="17" t="s">
        <v>1049</v>
      </c>
      <c r="C690" s="15">
        <v>55000</v>
      </c>
      <c r="D690" s="1">
        <v>55000</v>
      </c>
      <c r="E690" s="1">
        <v>58130</v>
      </c>
      <c r="F690" t="str">
        <f t="shared" si="30"/>
        <v>000</v>
      </c>
      <c r="G690" t="str">
        <f t="shared" si="31"/>
        <v>61000</v>
      </c>
      <c r="H690" t="str">
        <f t="shared" si="32"/>
        <v>3390</v>
      </c>
      <c r="I690" s="13" t="s">
        <v>3510</v>
      </c>
      <c r="J690" t="s">
        <v>3524</v>
      </c>
      <c r="K690" t="s">
        <v>3524</v>
      </c>
      <c r="L690" t="s">
        <v>3916</v>
      </c>
    </row>
    <row r="691" spans="1:12" x14ac:dyDescent="0.2">
      <c r="A691" s="17" t="s">
        <v>1104</v>
      </c>
      <c r="B691" s="17" t="s">
        <v>1105</v>
      </c>
      <c r="C691" s="15">
        <v>2050</v>
      </c>
      <c r="D691" s="1">
        <v>2050</v>
      </c>
      <c r="E691" s="1">
        <v>870</v>
      </c>
      <c r="F691" t="str">
        <f t="shared" si="30"/>
        <v>000</v>
      </c>
      <c r="G691" t="str">
        <f t="shared" si="31"/>
        <v>66000</v>
      </c>
      <c r="H691" t="str">
        <f t="shared" si="32"/>
        <v>3439</v>
      </c>
      <c r="I691" s="13" t="s">
        <v>3510</v>
      </c>
      <c r="J691" t="s">
        <v>3524</v>
      </c>
      <c r="K691" t="s">
        <v>3524</v>
      </c>
      <c r="L691" t="s">
        <v>3916</v>
      </c>
    </row>
    <row r="692" spans="1:12" x14ac:dyDescent="0.2">
      <c r="A692" s="17" t="s">
        <v>3874</v>
      </c>
      <c r="B692" s="17" t="s">
        <v>3875</v>
      </c>
      <c r="C692" s="15">
        <v>15750</v>
      </c>
      <c r="D692" s="1">
        <v>0</v>
      </c>
      <c r="E692" s="1">
        <v>0</v>
      </c>
      <c r="F692" t="str">
        <f t="shared" si="30"/>
        <v>000</v>
      </c>
      <c r="G692" t="str">
        <f t="shared" si="31"/>
        <v>64000</v>
      </c>
      <c r="H692" t="str">
        <f t="shared" si="32"/>
        <v>3703</v>
      </c>
      <c r="I692" s="13" t="s">
        <v>3510</v>
      </c>
      <c r="J692" t="s">
        <v>3524</v>
      </c>
      <c r="K692" t="s">
        <v>3524</v>
      </c>
      <c r="L692" t="s">
        <v>3916</v>
      </c>
    </row>
    <row r="693" spans="1:12" x14ac:dyDescent="0.2">
      <c r="A693" s="17" t="s">
        <v>3114</v>
      </c>
      <c r="B693" s="17" t="s">
        <v>3115</v>
      </c>
      <c r="C693" s="15">
        <v>5500</v>
      </c>
      <c r="D693" s="1">
        <v>0</v>
      </c>
      <c r="E693" s="1">
        <v>2392</v>
      </c>
      <c r="F693" t="str">
        <f t="shared" si="30"/>
        <v>000</v>
      </c>
      <c r="G693" t="str">
        <f t="shared" si="31"/>
        <v>64000</v>
      </c>
      <c r="H693" t="str">
        <f t="shared" si="32"/>
        <v>3730</v>
      </c>
      <c r="I693" s="13" t="s">
        <v>3510</v>
      </c>
      <c r="J693" t="s">
        <v>3524</v>
      </c>
      <c r="K693" t="s">
        <v>3524</v>
      </c>
      <c r="L693" t="s">
        <v>3916</v>
      </c>
    </row>
    <row r="694" spans="1:12" x14ac:dyDescent="0.2">
      <c r="A694" s="17" t="s">
        <v>3810</v>
      </c>
      <c r="B694" s="17" t="s">
        <v>3811</v>
      </c>
      <c r="C694" s="15">
        <v>3780</v>
      </c>
      <c r="D694" s="1">
        <v>0</v>
      </c>
      <c r="E694" s="1">
        <v>0</v>
      </c>
      <c r="F694" t="str">
        <f t="shared" si="30"/>
        <v>000</v>
      </c>
      <c r="G694" t="str">
        <f t="shared" si="31"/>
        <v>64000</v>
      </c>
      <c r="H694" t="str">
        <f t="shared" si="32"/>
        <v>3732</v>
      </c>
      <c r="I694" s="13" t="s">
        <v>3510</v>
      </c>
      <c r="J694" t="s">
        <v>3524</v>
      </c>
      <c r="K694" t="s">
        <v>3524</v>
      </c>
      <c r="L694" t="s">
        <v>3916</v>
      </c>
    </row>
    <row r="695" spans="1:12" x14ac:dyDescent="0.2">
      <c r="A695" s="17" t="s">
        <v>3086</v>
      </c>
      <c r="B695" s="17" t="s">
        <v>3087</v>
      </c>
      <c r="C695" s="15">
        <v>0</v>
      </c>
      <c r="D695" s="1">
        <v>0</v>
      </c>
      <c r="E695" s="1">
        <v>-99</v>
      </c>
      <c r="F695" t="str">
        <f t="shared" si="30"/>
        <v>000</v>
      </c>
      <c r="G695" t="str">
        <f t="shared" si="31"/>
        <v>62000</v>
      </c>
      <c r="H695" t="str">
        <f t="shared" si="32"/>
        <v>3733</v>
      </c>
      <c r="I695" s="13" t="s">
        <v>3510</v>
      </c>
      <c r="J695" t="s">
        <v>3524</v>
      </c>
      <c r="K695" t="s">
        <v>3524</v>
      </c>
      <c r="L695" t="s">
        <v>3916</v>
      </c>
    </row>
    <row r="696" spans="1:12" x14ac:dyDescent="0.2">
      <c r="A696" s="17" t="s">
        <v>3684</v>
      </c>
      <c r="B696" s="17" t="s">
        <v>3685</v>
      </c>
      <c r="C696" s="15">
        <v>300</v>
      </c>
      <c r="D696" s="1">
        <v>0</v>
      </c>
      <c r="E696" s="1">
        <v>0</v>
      </c>
      <c r="F696" t="str">
        <f t="shared" si="30"/>
        <v>000</v>
      </c>
      <c r="G696" t="str">
        <f t="shared" si="31"/>
        <v>64000</v>
      </c>
      <c r="H696" t="str">
        <f t="shared" si="32"/>
        <v>3733</v>
      </c>
      <c r="I696" s="13" t="s">
        <v>3510</v>
      </c>
      <c r="J696" t="s">
        <v>3524</v>
      </c>
      <c r="K696" t="s">
        <v>3524</v>
      </c>
      <c r="L696" t="s">
        <v>3916</v>
      </c>
    </row>
    <row r="697" spans="1:12" x14ac:dyDescent="0.2">
      <c r="A697" s="17" t="s">
        <v>3808</v>
      </c>
      <c r="B697" s="17" t="s">
        <v>3809</v>
      </c>
      <c r="C697" s="15">
        <v>3760</v>
      </c>
      <c r="D697" s="1">
        <v>0</v>
      </c>
      <c r="E697" s="1">
        <v>0</v>
      </c>
      <c r="F697" t="str">
        <f t="shared" si="30"/>
        <v>000</v>
      </c>
      <c r="G697" t="str">
        <f t="shared" si="31"/>
        <v>64000</v>
      </c>
      <c r="H697" t="str">
        <f t="shared" si="32"/>
        <v>3740</v>
      </c>
      <c r="I697" s="13" t="s">
        <v>3510</v>
      </c>
      <c r="J697" t="s">
        <v>3524</v>
      </c>
      <c r="K697" t="s">
        <v>3524</v>
      </c>
      <c r="L697" t="s">
        <v>3916</v>
      </c>
    </row>
    <row r="698" spans="1:12" x14ac:dyDescent="0.2">
      <c r="A698" s="17" t="s">
        <v>3088</v>
      </c>
      <c r="B698" s="17" t="s">
        <v>3089</v>
      </c>
      <c r="C698" s="15">
        <v>0</v>
      </c>
      <c r="D698" s="1">
        <v>0</v>
      </c>
      <c r="E698" s="1">
        <v>358</v>
      </c>
      <c r="F698" t="str">
        <f t="shared" si="30"/>
        <v>000</v>
      </c>
      <c r="G698" t="str">
        <f t="shared" si="31"/>
        <v>62000</v>
      </c>
      <c r="H698" t="str">
        <f t="shared" si="32"/>
        <v>3900</v>
      </c>
      <c r="I698" s="13" t="s">
        <v>3510</v>
      </c>
      <c r="J698" t="s">
        <v>3524</v>
      </c>
      <c r="K698" t="s">
        <v>3524</v>
      </c>
      <c r="L698" t="s">
        <v>3916</v>
      </c>
    </row>
    <row r="699" spans="1:12" x14ac:dyDescent="0.2">
      <c r="A699" s="17" t="s">
        <v>3116</v>
      </c>
      <c r="B699" s="17" t="s">
        <v>3117</v>
      </c>
      <c r="C699" s="15">
        <v>7500</v>
      </c>
      <c r="D699" s="1">
        <v>0</v>
      </c>
      <c r="E699" s="1">
        <v>7500</v>
      </c>
      <c r="F699" t="str">
        <f t="shared" si="30"/>
        <v>000</v>
      </c>
      <c r="G699" t="str">
        <f t="shared" si="31"/>
        <v>64000</v>
      </c>
      <c r="H699" t="str">
        <f t="shared" si="32"/>
        <v>3900</v>
      </c>
      <c r="I699" s="13" t="s">
        <v>3510</v>
      </c>
      <c r="J699" t="s">
        <v>3524</v>
      </c>
      <c r="K699" t="s">
        <v>3524</v>
      </c>
      <c r="L699" t="s">
        <v>3916</v>
      </c>
    </row>
    <row r="700" spans="1:12" x14ac:dyDescent="0.2">
      <c r="A700" s="17" t="s">
        <v>3118</v>
      </c>
      <c r="B700" s="17" t="s">
        <v>3119</v>
      </c>
      <c r="C700" s="15">
        <v>30380</v>
      </c>
      <c r="D700" s="1">
        <v>0</v>
      </c>
      <c r="E700" s="1">
        <v>7752</v>
      </c>
      <c r="F700" t="str">
        <f t="shared" si="30"/>
        <v>000</v>
      </c>
      <c r="G700" t="str">
        <f t="shared" si="31"/>
        <v>64000</v>
      </c>
      <c r="H700" t="str">
        <f t="shared" si="32"/>
        <v>3901</v>
      </c>
      <c r="I700" s="13" t="s">
        <v>3510</v>
      </c>
      <c r="J700" t="s">
        <v>3524</v>
      </c>
      <c r="K700" t="s">
        <v>3524</v>
      </c>
      <c r="L700" t="s">
        <v>3916</v>
      </c>
    </row>
    <row r="701" spans="1:12" x14ac:dyDescent="0.2">
      <c r="A701" s="17" t="s">
        <v>3848</v>
      </c>
      <c r="B701" s="17" t="s">
        <v>3849</v>
      </c>
      <c r="C701" s="15">
        <v>8890</v>
      </c>
      <c r="D701" s="1">
        <v>0</v>
      </c>
      <c r="E701" s="1">
        <v>0</v>
      </c>
      <c r="F701" t="str">
        <f t="shared" si="30"/>
        <v>000</v>
      </c>
      <c r="G701" t="str">
        <f t="shared" si="31"/>
        <v>64000</v>
      </c>
      <c r="H701" t="str">
        <f t="shared" si="32"/>
        <v>3902</v>
      </c>
      <c r="I701" s="13" t="s">
        <v>3510</v>
      </c>
      <c r="J701" t="s">
        <v>3524</v>
      </c>
      <c r="K701" t="s">
        <v>3524</v>
      </c>
      <c r="L701" t="s">
        <v>3916</v>
      </c>
    </row>
    <row r="702" spans="1:12" x14ac:dyDescent="0.2">
      <c r="A702" s="17" t="s">
        <v>1062</v>
      </c>
      <c r="B702" s="17" t="s">
        <v>1063</v>
      </c>
      <c r="C702" s="15">
        <v>12000</v>
      </c>
      <c r="D702" s="1">
        <v>0</v>
      </c>
      <c r="E702" s="1">
        <v>4000</v>
      </c>
      <c r="F702" t="str">
        <f t="shared" si="30"/>
        <v>000</v>
      </c>
      <c r="G702" t="str">
        <f t="shared" si="31"/>
        <v>64000</v>
      </c>
      <c r="H702" t="str">
        <f t="shared" si="32"/>
        <v>3903</v>
      </c>
      <c r="I702" s="13" t="s">
        <v>3510</v>
      </c>
      <c r="J702" t="s">
        <v>3524</v>
      </c>
      <c r="K702" t="s">
        <v>3524</v>
      </c>
      <c r="L702" t="s">
        <v>3916</v>
      </c>
    </row>
    <row r="703" spans="1:12" x14ac:dyDescent="0.2">
      <c r="A703" s="17" t="s">
        <v>1074</v>
      </c>
      <c r="B703" s="17" t="s">
        <v>1075</v>
      </c>
      <c r="C703" s="15">
        <v>10000</v>
      </c>
      <c r="D703" s="1">
        <v>11430</v>
      </c>
      <c r="E703" s="1">
        <v>-530</v>
      </c>
      <c r="F703" t="str">
        <f t="shared" si="30"/>
        <v>000</v>
      </c>
      <c r="G703" t="str">
        <f t="shared" si="31"/>
        <v>65000</v>
      </c>
      <c r="H703" t="str">
        <f t="shared" si="32"/>
        <v>3903</v>
      </c>
      <c r="I703" s="13" t="s">
        <v>3510</v>
      </c>
      <c r="J703" t="s">
        <v>3524</v>
      </c>
      <c r="K703" t="s">
        <v>3524</v>
      </c>
      <c r="L703" t="s">
        <v>3916</v>
      </c>
    </row>
    <row r="704" spans="1:12" x14ac:dyDescent="0.2">
      <c r="A704" s="17" t="s">
        <v>3120</v>
      </c>
      <c r="B704" s="17" t="s">
        <v>3121</v>
      </c>
      <c r="C704" s="15">
        <v>19950</v>
      </c>
      <c r="D704" s="1">
        <v>0</v>
      </c>
      <c r="E704" s="1">
        <v>2914</v>
      </c>
      <c r="F704" t="str">
        <f t="shared" si="30"/>
        <v>000</v>
      </c>
      <c r="G704" t="str">
        <f t="shared" si="31"/>
        <v>64000</v>
      </c>
      <c r="H704" t="str">
        <f t="shared" si="32"/>
        <v>3905</v>
      </c>
      <c r="I704" s="13" t="s">
        <v>3510</v>
      </c>
      <c r="J704" s="13" t="s">
        <v>3524</v>
      </c>
      <c r="K704" s="13" t="s">
        <v>3524</v>
      </c>
      <c r="L704" t="s">
        <v>3916</v>
      </c>
    </row>
    <row r="705" spans="1:12" x14ac:dyDescent="0.2">
      <c r="A705" s="17" t="s">
        <v>1076</v>
      </c>
      <c r="B705" s="17" t="s">
        <v>1077</v>
      </c>
      <c r="C705" s="15">
        <v>5400</v>
      </c>
      <c r="D705" s="1">
        <v>10845</v>
      </c>
      <c r="E705" s="1">
        <v>2884</v>
      </c>
      <c r="F705" t="str">
        <f t="shared" si="30"/>
        <v>000</v>
      </c>
      <c r="G705" t="str">
        <f t="shared" si="31"/>
        <v>65000</v>
      </c>
      <c r="H705" t="str">
        <f t="shared" si="32"/>
        <v>3905</v>
      </c>
      <c r="I705" s="13" t="s">
        <v>3510</v>
      </c>
      <c r="J705" s="13" t="s">
        <v>3524</v>
      </c>
      <c r="K705" s="13" t="s">
        <v>3524</v>
      </c>
      <c r="L705" t="s">
        <v>3916</v>
      </c>
    </row>
    <row r="706" spans="1:12" x14ac:dyDescent="0.2">
      <c r="A706" s="17" t="s">
        <v>3128</v>
      </c>
      <c r="B706" s="17" t="s">
        <v>3129</v>
      </c>
      <c r="C706" s="15">
        <v>74033</v>
      </c>
      <c r="D706" s="1">
        <v>0</v>
      </c>
      <c r="E706" s="1">
        <v>52065</v>
      </c>
      <c r="F706" t="str">
        <f t="shared" ref="F706:F769" si="33">LEFT(A706,3)</f>
        <v>000</v>
      </c>
      <c r="G706" t="str">
        <f t="shared" ref="G706:G769" si="34">MIDB(A706,5,5)</f>
        <v>65000</v>
      </c>
      <c r="H706" t="str">
        <f t="shared" ref="H706:H769" si="35">RIGHT(A706,4)</f>
        <v>3930</v>
      </c>
      <c r="I706" s="13" t="s">
        <v>3510</v>
      </c>
      <c r="J706" s="13" t="s">
        <v>3524</v>
      </c>
      <c r="K706" s="13" t="s">
        <v>3524</v>
      </c>
      <c r="L706" t="s">
        <v>3916</v>
      </c>
    </row>
    <row r="707" spans="1:12" x14ac:dyDescent="0.2">
      <c r="A707" s="17" t="s">
        <v>1078</v>
      </c>
      <c r="B707" s="17" t="s">
        <v>1079</v>
      </c>
      <c r="C707" s="15">
        <v>64715</v>
      </c>
      <c r="D707" s="1">
        <v>31000</v>
      </c>
      <c r="E707" s="1">
        <v>20233</v>
      </c>
      <c r="F707" t="str">
        <f t="shared" si="33"/>
        <v>000</v>
      </c>
      <c r="G707" t="str">
        <f t="shared" si="34"/>
        <v>65000</v>
      </c>
      <c r="H707" t="str">
        <f t="shared" si="35"/>
        <v>3950</v>
      </c>
      <c r="I707" s="13" t="s">
        <v>3510</v>
      </c>
      <c r="J707" s="13" t="s">
        <v>3524</v>
      </c>
      <c r="K707" s="13" t="s">
        <v>3524</v>
      </c>
      <c r="L707" t="s">
        <v>3916</v>
      </c>
    </row>
    <row r="708" spans="1:12" x14ac:dyDescent="0.2">
      <c r="A708" s="17" t="s">
        <v>1080</v>
      </c>
      <c r="B708" s="17" t="s">
        <v>1081</v>
      </c>
      <c r="C708" s="15">
        <v>39300</v>
      </c>
      <c r="D708" s="1">
        <v>39300</v>
      </c>
      <c r="E708" s="1">
        <v>2096</v>
      </c>
      <c r="F708" t="str">
        <f t="shared" si="33"/>
        <v>000</v>
      </c>
      <c r="G708" t="str">
        <f t="shared" si="34"/>
        <v>65000</v>
      </c>
      <c r="H708" t="str">
        <f t="shared" si="35"/>
        <v>3951</v>
      </c>
      <c r="I708" s="13" t="s">
        <v>3510</v>
      </c>
      <c r="J708" s="13" t="s">
        <v>3524</v>
      </c>
      <c r="K708" s="13" t="s">
        <v>3524</v>
      </c>
      <c r="L708" t="s">
        <v>3916</v>
      </c>
    </row>
    <row r="709" spans="1:12" x14ac:dyDescent="0.2">
      <c r="A709" s="17" t="s">
        <v>1082</v>
      </c>
      <c r="B709" s="17" t="s">
        <v>1083</v>
      </c>
      <c r="C709" s="15">
        <v>40390</v>
      </c>
      <c r="D709" s="1">
        <v>40390</v>
      </c>
      <c r="E709" s="1">
        <v>999</v>
      </c>
      <c r="F709" t="str">
        <f t="shared" si="33"/>
        <v>000</v>
      </c>
      <c r="G709" t="str">
        <f t="shared" si="34"/>
        <v>65000</v>
      </c>
      <c r="H709" t="str">
        <f t="shared" si="35"/>
        <v>3952</v>
      </c>
      <c r="I709" s="13" t="s">
        <v>3510</v>
      </c>
      <c r="J709" s="13" t="s">
        <v>3524</v>
      </c>
      <c r="K709" s="13" t="s">
        <v>3524</v>
      </c>
      <c r="L709" t="s">
        <v>3916</v>
      </c>
    </row>
    <row r="710" spans="1:12" x14ac:dyDescent="0.2">
      <c r="A710" s="17" t="s">
        <v>1084</v>
      </c>
      <c r="B710" s="17" t="s">
        <v>1085</v>
      </c>
      <c r="C710" s="15">
        <v>26350</v>
      </c>
      <c r="D710" s="1">
        <v>26350</v>
      </c>
      <c r="E710" s="1">
        <v>-1933</v>
      </c>
      <c r="F710" t="str">
        <f t="shared" si="33"/>
        <v>000</v>
      </c>
      <c r="G710" t="str">
        <f t="shared" si="34"/>
        <v>65000</v>
      </c>
      <c r="H710" t="str">
        <f t="shared" si="35"/>
        <v>3970</v>
      </c>
      <c r="I710" s="13" t="s">
        <v>3510</v>
      </c>
      <c r="J710" s="13" t="s">
        <v>3524</v>
      </c>
      <c r="K710" s="13" t="s">
        <v>3524</v>
      </c>
      <c r="L710" t="s">
        <v>3916</v>
      </c>
    </row>
    <row r="711" spans="1:12" x14ac:dyDescent="0.2">
      <c r="A711" s="17" t="s">
        <v>1086</v>
      </c>
      <c r="B711" s="17" t="s">
        <v>1087</v>
      </c>
      <c r="C711" s="15">
        <v>31041</v>
      </c>
      <c r="D711" s="1">
        <v>75000</v>
      </c>
      <c r="E711" s="1">
        <v>450</v>
      </c>
      <c r="F711" t="str">
        <f t="shared" si="33"/>
        <v>000</v>
      </c>
      <c r="G711" t="str">
        <f t="shared" si="34"/>
        <v>65000</v>
      </c>
      <c r="H711" t="str">
        <f t="shared" si="35"/>
        <v>3990</v>
      </c>
      <c r="I711" s="13" t="s">
        <v>3510</v>
      </c>
      <c r="J711" s="13" t="s">
        <v>3524</v>
      </c>
      <c r="K711" s="13" t="s">
        <v>3524</v>
      </c>
      <c r="L711" t="s">
        <v>3916</v>
      </c>
    </row>
    <row r="712" spans="1:12" x14ac:dyDescent="0.2">
      <c r="A712" s="17" t="s">
        <v>3892</v>
      </c>
      <c r="B712" s="17" t="s">
        <v>3893</v>
      </c>
      <c r="C712" s="15">
        <v>31527</v>
      </c>
      <c r="D712" s="1">
        <v>0</v>
      </c>
      <c r="E712" s="1">
        <v>0</v>
      </c>
      <c r="F712" t="str">
        <f t="shared" si="33"/>
        <v>000</v>
      </c>
      <c r="G712" t="str">
        <f t="shared" si="34"/>
        <v>65000</v>
      </c>
      <c r="H712" t="str">
        <f t="shared" si="35"/>
        <v>3991</v>
      </c>
      <c r="I712" s="13" t="s">
        <v>3510</v>
      </c>
      <c r="J712" s="13" t="s">
        <v>3524</v>
      </c>
      <c r="K712" s="13" t="s">
        <v>3524</v>
      </c>
      <c r="L712" t="s">
        <v>3916</v>
      </c>
    </row>
    <row r="713" spans="1:12" x14ac:dyDescent="0.2">
      <c r="A713" s="17" t="s">
        <v>3130</v>
      </c>
      <c r="B713" s="17" t="s">
        <v>3131</v>
      </c>
      <c r="C713" s="15">
        <v>41523</v>
      </c>
      <c r="D713" s="1">
        <v>0</v>
      </c>
      <c r="E713" s="1">
        <v>19277</v>
      </c>
      <c r="F713" t="str">
        <f t="shared" si="33"/>
        <v>000</v>
      </c>
      <c r="G713" t="str">
        <f t="shared" si="34"/>
        <v>65000</v>
      </c>
      <c r="H713" t="str">
        <f t="shared" si="35"/>
        <v>3992</v>
      </c>
      <c r="I713" s="13" t="s">
        <v>3510</v>
      </c>
      <c r="J713" s="13" t="s">
        <v>3524</v>
      </c>
      <c r="K713" s="13" t="s">
        <v>3524</v>
      </c>
      <c r="L713" t="s">
        <v>3916</v>
      </c>
    </row>
    <row r="714" spans="1:12" x14ac:dyDescent="0.2">
      <c r="A714" s="17" t="s">
        <v>3132</v>
      </c>
      <c r="B714" s="17" t="s">
        <v>3133</v>
      </c>
      <c r="C714" s="15">
        <v>36527</v>
      </c>
      <c r="D714" s="1">
        <v>0</v>
      </c>
      <c r="E714" s="1">
        <v>38341</v>
      </c>
      <c r="F714" t="str">
        <f t="shared" si="33"/>
        <v>000</v>
      </c>
      <c r="G714" t="str">
        <f t="shared" si="34"/>
        <v>65000</v>
      </c>
      <c r="H714" t="str">
        <f t="shared" si="35"/>
        <v>3994</v>
      </c>
      <c r="I714" s="13" t="s">
        <v>3510</v>
      </c>
      <c r="J714" s="13" t="s">
        <v>3524</v>
      </c>
      <c r="K714" s="13" t="s">
        <v>3524</v>
      </c>
      <c r="L714" t="s">
        <v>3916</v>
      </c>
    </row>
    <row r="715" spans="1:12" x14ac:dyDescent="0.2">
      <c r="A715" s="17" t="s">
        <v>3090</v>
      </c>
      <c r="B715" s="17" t="s">
        <v>3091</v>
      </c>
      <c r="C715" s="15">
        <v>0</v>
      </c>
      <c r="D715" s="1">
        <v>0</v>
      </c>
      <c r="E715" s="1">
        <v>92292</v>
      </c>
      <c r="F715" t="str">
        <f t="shared" si="33"/>
        <v>000</v>
      </c>
      <c r="G715" t="str">
        <f t="shared" si="34"/>
        <v>62000</v>
      </c>
      <c r="H715" t="str">
        <f t="shared" si="35"/>
        <v>4014</v>
      </c>
      <c r="I715" s="13" t="s">
        <v>3510</v>
      </c>
      <c r="J715" s="13" t="s">
        <v>3524</v>
      </c>
      <c r="K715" s="13" t="s">
        <v>3524</v>
      </c>
      <c r="L715" t="s">
        <v>3916</v>
      </c>
    </row>
    <row r="716" spans="1:12" x14ac:dyDescent="0.2">
      <c r="A716" s="17" t="s">
        <v>1050</v>
      </c>
      <c r="B716" s="17" t="s">
        <v>1051</v>
      </c>
      <c r="C716" s="15">
        <v>8000</v>
      </c>
      <c r="D716" s="1">
        <v>3526</v>
      </c>
      <c r="E716" s="1">
        <v>59</v>
      </c>
      <c r="F716" t="str">
        <f t="shared" si="33"/>
        <v>000</v>
      </c>
      <c r="G716" t="str">
        <f t="shared" si="34"/>
        <v>61000</v>
      </c>
      <c r="H716" t="str">
        <f t="shared" si="35"/>
        <v>4015</v>
      </c>
      <c r="I716" s="13" t="s">
        <v>3510</v>
      </c>
      <c r="J716" s="13" t="s">
        <v>3524</v>
      </c>
      <c r="K716" s="13" t="s">
        <v>3524</v>
      </c>
      <c r="L716" t="s">
        <v>3916</v>
      </c>
    </row>
    <row r="717" spans="1:12" x14ac:dyDescent="0.2">
      <c r="A717" s="17" t="s">
        <v>1106</v>
      </c>
      <c r="B717" s="17" t="s">
        <v>1107</v>
      </c>
      <c r="C717" s="15">
        <v>27000</v>
      </c>
      <c r="D717" s="1">
        <v>25000</v>
      </c>
      <c r="E717" s="1">
        <v>13304</v>
      </c>
      <c r="F717" t="str">
        <f t="shared" si="33"/>
        <v>000</v>
      </c>
      <c r="G717" t="str">
        <f t="shared" si="34"/>
        <v>66000</v>
      </c>
      <c r="H717" t="str">
        <f t="shared" si="35"/>
        <v>4100</v>
      </c>
      <c r="I717" s="13" t="s">
        <v>3510</v>
      </c>
      <c r="J717" t="s">
        <v>3524</v>
      </c>
      <c r="K717" t="s">
        <v>3524</v>
      </c>
      <c r="L717" t="s">
        <v>3916</v>
      </c>
    </row>
    <row r="718" spans="1:12" x14ac:dyDescent="0.2">
      <c r="A718" s="17" t="s">
        <v>1108</v>
      </c>
      <c r="B718" s="17" t="s">
        <v>1109</v>
      </c>
      <c r="C718" s="15">
        <v>2500</v>
      </c>
      <c r="D718" s="1">
        <v>4900</v>
      </c>
      <c r="E718" s="1">
        <v>2710</v>
      </c>
      <c r="F718" t="str">
        <f t="shared" si="33"/>
        <v>000</v>
      </c>
      <c r="G718" t="str">
        <f t="shared" si="34"/>
        <v>66000</v>
      </c>
      <c r="H718" t="str">
        <f t="shared" si="35"/>
        <v>4101</v>
      </c>
      <c r="I718" s="13" t="s">
        <v>3510</v>
      </c>
      <c r="J718" t="s">
        <v>3524</v>
      </c>
      <c r="K718" t="s">
        <v>3524</v>
      </c>
      <c r="L718" t="s">
        <v>3916</v>
      </c>
    </row>
    <row r="719" spans="1:12" x14ac:dyDescent="0.2">
      <c r="A719" s="17" t="s">
        <v>1110</v>
      </c>
      <c r="B719" s="17" t="s">
        <v>1111</v>
      </c>
      <c r="C719" s="15">
        <v>48000</v>
      </c>
      <c r="D719" s="1">
        <v>54000</v>
      </c>
      <c r="E719" s="1">
        <v>38028</v>
      </c>
      <c r="F719" t="str">
        <f t="shared" si="33"/>
        <v>000</v>
      </c>
      <c r="G719" t="str">
        <f t="shared" si="34"/>
        <v>66000</v>
      </c>
      <c r="H719" t="str">
        <f t="shared" si="35"/>
        <v>4102</v>
      </c>
      <c r="I719" s="13" t="s">
        <v>3510</v>
      </c>
      <c r="J719" t="s">
        <v>3524</v>
      </c>
      <c r="K719" t="s">
        <v>3524</v>
      </c>
      <c r="L719" t="s">
        <v>3916</v>
      </c>
    </row>
    <row r="720" spans="1:12" x14ac:dyDescent="0.2">
      <c r="A720" s="17" t="s">
        <v>1112</v>
      </c>
      <c r="B720" s="17" t="s">
        <v>1113</v>
      </c>
      <c r="C720" s="15">
        <v>38000</v>
      </c>
      <c r="D720" s="1">
        <v>38000</v>
      </c>
      <c r="E720" s="1">
        <v>26380</v>
      </c>
      <c r="F720" t="str">
        <f t="shared" si="33"/>
        <v>000</v>
      </c>
      <c r="G720" t="str">
        <f t="shared" si="34"/>
        <v>66000</v>
      </c>
      <c r="H720" t="str">
        <f t="shared" si="35"/>
        <v>4103</v>
      </c>
      <c r="I720" s="13" t="s">
        <v>3510</v>
      </c>
      <c r="J720" t="s">
        <v>3524</v>
      </c>
      <c r="K720" t="s">
        <v>3524</v>
      </c>
      <c r="L720" t="s">
        <v>3916</v>
      </c>
    </row>
    <row r="721" spans="1:12" x14ac:dyDescent="0.2">
      <c r="A721" s="17" t="s">
        <v>1114</v>
      </c>
      <c r="B721" s="17" t="s">
        <v>1115</v>
      </c>
      <c r="C721" s="15">
        <v>3700</v>
      </c>
      <c r="D721" s="1">
        <v>3500</v>
      </c>
      <c r="E721" s="1">
        <v>1920</v>
      </c>
      <c r="F721" t="str">
        <f t="shared" si="33"/>
        <v>000</v>
      </c>
      <c r="G721" t="str">
        <f t="shared" si="34"/>
        <v>66000</v>
      </c>
      <c r="H721" t="str">
        <f t="shared" si="35"/>
        <v>4550</v>
      </c>
      <c r="I721" s="13" t="s">
        <v>3510</v>
      </c>
      <c r="J721" t="s">
        <v>3524</v>
      </c>
      <c r="K721" t="s">
        <v>3524</v>
      </c>
      <c r="L721" t="s">
        <v>3916</v>
      </c>
    </row>
    <row r="722" spans="1:12" x14ac:dyDescent="0.2">
      <c r="A722" s="17" t="s">
        <v>3122</v>
      </c>
      <c r="B722" s="17" t="s">
        <v>3123</v>
      </c>
      <c r="C722" s="15">
        <v>1500</v>
      </c>
      <c r="D722" s="1">
        <v>0</v>
      </c>
      <c r="E722" s="1">
        <v>574</v>
      </c>
      <c r="F722" t="str">
        <f t="shared" si="33"/>
        <v>000</v>
      </c>
      <c r="G722" t="str">
        <f t="shared" si="34"/>
        <v>64000</v>
      </c>
      <c r="H722" t="str">
        <f t="shared" si="35"/>
        <v>4551</v>
      </c>
      <c r="I722" s="13" t="s">
        <v>3510</v>
      </c>
      <c r="J722" t="s">
        <v>3524</v>
      </c>
      <c r="K722" t="s">
        <v>3524</v>
      </c>
      <c r="L722" t="s">
        <v>3916</v>
      </c>
    </row>
    <row r="723" spans="1:12" x14ac:dyDescent="0.2">
      <c r="A723" s="17" t="s">
        <v>1088</v>
      </c>
      <c r="B723" s="17" t="s">
        <v>1089</v>
      </c>
      <c r="C723" s="15">
        <v>13800</v>
      </c>
      <c r="D723" s="1">
        <v>46</v>
      </c>
      <c r="E723" s="1">
        <v>0</v>
      </c>
      <c r="F723" t="str">
        <f t="shared" si="33"/>
        <v>000</v>
      </c>
      <c r="G723" t="str">
        <f t="shared" si="34"/>
        <v>65000</v>
      </c>
      <c r="H723" t="str">
        <f t="shared" si="35"/>
        <v>4551</v>
      </c>
      <c r="I723" s="13" t="s">
        <v>3510</v>
      </c>
      <c r="J723" t="s">
        <v>3524</v>
      </c>
      <c r="K723" t="s">
        <v>3524</v>
      </c>
      <c r="L723" t="s">
        <v>3916</v>
      </c>
    </row>
    <row r="724" spans="1:12" x14ac:dyDescent="0.2">
      <c r="A724" s="17" t="s">
        <v>1116</v>
      </c>
      <c r="B724" s="17" t="s">
        <v>1117</v>
      </c>
      <c r="C724" s="15">
        <v>4000</v>
      </c>
      <c r="D724" s="1">
        <v>6000</v>
      </c>
      <c r="E724" s="1">
        <v>4844</v>
      </c>
      <c r="F724" t="str">
        <f t="shared" si="33"/>
        <v>000</v>
      </c>
      <c r="G724" t="str">
        <f t="shared" si="34"/>
        <v>66000</v>
      </c>
      <c r="H724" t="str">
        <f t="shared" si="35"/>
        <v>4551</v>
      </c>
      <c r="I724" s="13" t="s">
        <v>3510</v>
      </c>
      <c r="J724" t="s">
        <v>3524</v>
      </c>
      <c r="K724" t="s">
        <v>3524</v>
      </c>
      <c r="L724" t="s">
        <v>3916</v>
      </c>
    </row>
    <row r="725" spans="1:12" x14ac:dyDescent="0.2">
      <c r="A725" s="17" t="s">
        <v>3070</v>
      </c>
      <c r="B725" s="17" t="s">
        <v>3071</v>
      </c>
      <c r="C725" s="15">
        <v>3000</v>
      </c>
      <c r="D725" s="1">
        <v>1000</v>
      </c>
      <c r="E725" s="1">
        <v>60</v>
      </c>
      <c r="F725" t="str">
        <f t="shared" si="33"/>
        <v>000</v>
      </c>
      <c r="G725" t="str">
        <f t="shared" si="34"/>
        <v>61000</v>
      </c>
      <c r="H725" t="str">
        <f t="shared" si="35"/>
        <v>4650</v>
      </c>
      <c r="I725" s="13" t="s">
        <v>3510</v>
      </c>
      <c r="J725" t="s">
        <v>3524</v>
      </c>
      <c r="K725" t="s">
        <v>3524</v>
      </c>
      <c r="L725" t="s">
        <v>3916</v>
      </c>
    </row>
    <row r="726" spans="1:12" x14ac:dyDescent="0.2">
      <c r="A726" s="17" t="s">
        <v>1118</v>
      </c>
      <c r="B726" s="17" t="s">
        <v>1119</v>
      </c>
      <c r="C726" s="15">
        <v>22300</v>
      </c>
      <c r="D726" s="1">
        <v>15000</v>
      </c>
      <c r="E726" s="1">
        <v>0</v>
      </c>
      <c r="F726" t="str">
        <f t="shared" si="33"/>
        <v>000</v>
      </c>
      <c r="G726" t="str">
        <f t="shared" si="34"/>
        <v>66000</v>
      </c>
      <c r="H726" t="str">
        <f t="shared" si="35"/>
        <v>4650</v>
      </c>
      <c r="I726" s="13" t="s">
        <v>3510</v>
      </c>
      <c r="J726" t="s">
        <v>3524</v>
      </c>
      <c r="K726" t="s">
        <v>3524</v>
      </c>
      <c r="L726" t="s">
        <v>3916</v>
      </c>
    </row>
    <row r="727" spans="1:12" x14ac:dyDescent="0.2">
      <c r="A727" s="17" t="s">
        <v>3072</v>
      </c>
      <c r="B727" s="17" t="s">
        <v>3073</v>
      </c>
      <c r="C727" s="15">
        <v>2650</v>
      </c>
      <c r="D727" s="1">
        <v>500</v>
      </c>
      <c r="E727" s="1">
        <v>0</v>
      </c>
      <c r="F727" t="str">
        <f t="shared" si="33"/>
        <v>000</v>
      </c>
      <c r="G727" t="str">
        <f t="shared" si="34"/>
        <v>61000</v>
      </c>
      <c r="H727" t="str">
        <f t="shared" si="35"/>
        <v>4700</v>
      </c>
      <c r="I727" s="13" t="s">
        <v>3510</v>
      </c>
      <c r="J727" t="s">
        <v>3524</v>
      </c>
      <c r="K727" t="s">
        <v>3524</v>
      </c>
      <c r="L727" t="s">
        <v>3916</v>
      </c>
    </row>
    <row r="728" spans="1:12" x14ac:dyDescent="0.2">
      <c r="A728" s="17" t="s">
        <v>3134</v>
      </c>
      <c r="B728" s="17" t="s">
        <v>3135</v>
      </c>
      <c r="C728" s="15">
        <v>6160</v>
      </c>
      <c r="D728" s="1">
        <v>0</v>
      </c>
      <c r="E728" s="1">
        <v>213</v>
      </c>
      <c r="F728" t="str">
        <f t="shared" si="33"/>
        <v>000</v>
      </c>
      <c r="G728" t="str">
        <f t="shared" si="34"/>
        <v>65000</v>
      </c>
      <c r="H728" t="str">
        <f t="shared" si="35"/>
        <v>4700</v>
      </c>
      <c r="I728" s="13" t="s">
        <v>3510</v>
      </c>
      <c r="J728" t="s">
        <v>3524</v>
      </c>
      <c r="K728" t="s">
        <v>3524</v>
      </c>
      <c r="L728" t="s">
        <v>3916</v>
      </c>
    </row>
    <row r="729" spans="1:12" x14ac:dyDescent="0.2">
      <c r="A729" s="17" t="s">
        <v>1284</v>
      </c>
      <c r="B729" s="17" t="s">
        <v>1285</v>
      </c>
      <c r="C729" s="15">
        <v>216353</v>
      </c>
      <c r="D729" s="1">
        <v>205266</v>
      </c>
      <c r="E729" s="1">
        <v>204461</v>
      </c>
      <c r="F729" t="str">
        <f t="shared" si="33"/>
        <v>000</v>
      </c>
      <c r="G729" t="str">
        <f t="shared" si="34"/>
        <v>80000</v>
      </c>
      <c r="H729" t="str">
        <f t="shared" si="35"/>
        <v>2000</v>
      </c>
      <c r="I729" s="13" t="s">
        <v>3510</v>
      </c>
      <c r="J729" t="s">
        <v>3529</v>
      </c>
      <c r="K729" t="s">
        <v>3529</v>
      </c>
      <c r="L729" t="s">
        <v>3917</v>
      </c>
    </row>
    <row r="730" spans="1:12" x14ac:dyDescent="0.2">
      <c r="A730" s="17" t="s">
        <v>1286</v>
      </c>
      <c r="B730" s="17" t="s">
        <v>1287</v>
      </c>
      <c r="C730" s="15">
        <v>23100</v>
      </c>
      <c r="D730" s="1">
        <v>21191</v>
      </c>
      <c r="E730" s="1">
        <v>20746</v>
      </c>
      <c r="F730" t="str">
        <f t="shared" si="33"/>
        <v>000</v>
      </c>
      <c r="G730" t="str">
        <f t="shared" si="34"/>
        <v>80000</v>
      </c>
      <c r="H730" t="str">
        <f t="shared" si="35"/>
        <v>2003</v>
      </c>
      <c r="I730" s="13" t="s">
        <v>3510</v>
      </c>
      <c r="J730" t="s">
        <v>3529</v>
      </c>
      <c r="K730" t="s">
        <v>3529</v>
      </c>
      <c r="L730" s="11" t="s">
        <v>3916</v>
      </c>
    </row>
    <row r="731" spans="1:12" x14ac:dyDescent="0.2">
      <c r="A731" s="17" t="s">
        <v>3186</v>
      </c>
      <c r="B731" s="17" t="s">
        <v>3187</v>
      </c>
      <c r="C731" s="15">
        <v>1750</v>
      </c>
      <c r="D731" s="1">
        <v>417</v>
      </c>
      <c r="E731" s="1">
        <v>1420</v>
      </c>
      <c r="F731" t="str">
        <f t="shared" si="33"/>
        <v>000</v>
      </c>
      <c r="G731" t="str">
        <f t="shared" si="34"/>
        <v>80000</v>
      </c>
      <c r="H731" t="str">
        <f t="shared" si="35"/>
        <v>1300</v>
      </c>
      <c r="I731" s="13" t="s">
        <v>3510</v>
      </c>
      <c r="J731" s="13" t="s">
        <v>3529</v>
      </c>
      <c r="K731" s="13" t="s">
        <v>3529</v>
      </c>
      <c r="L731" t="s">
        <v>3916</v>
      </c>
    </row>
    <row r="732" spans="1:12" x14ac:dyDescent="0.2">
      <c r="A732" s="17" t="s">
        <v>1288</v>
      </c>
      <c r="B732" s="17" t="s">
        <v>1289</v>
      </c>
      <c r="C732" s="15">
        <v>28468</v>
      </c>
      <c r="D732" s="1">
        <v>27911</v>
      </c>
      <c r="E732" s="1">
        <v>27910</v>
      </c>
      <c r="F732" t="str">
        <f t="shared" si="33"/>
        <v>000</v>
      </c>
      <c r="G732" t="str">
        <f t="shared" si="34"/>
        <v>80000</v>
      </c>
      <c r="H732" t="str">
        <f t="shared" si="35"/>
        <v>2005</v>
      </c>
      <c r="I732" s="13" t="s">
        <v>3510</v>
      </c>
      <c r="J732" s="13" t="s">
        <v>3529</v>
      </c>
      <c r="K732" s="13" t="s">
        <v>3529</v>
      </c>
      <c r="L732" t="s">
        <v>3916</v>
      </c>
    </row>
    <row r="733" spans="1:12" x14ac:dyDescent="0.2">
      <c r="A733" s="17" t="s">
        <v>1290</v>
      </c>
      <c r="B733" s="17" t="s">
        <v>1291</v>
      </c>
      <c r="C733" s="15">
        <v>450</v>
      </c>
      <c r="D733" s="1">
        <v>417</v>
      </c>
      <c r="E733" s="1">
        <v>0</v>
      </c>
      <c r="F733" t="str">
        <f t="shared" si="33"/>
        <v>000</v>
      </c>
      <c r="G733" t="str">
        <f t="shared" si="34"/>
        <v>80000</v>
      </c>
      <c r="H733" t="str">
        <f t="shared" si="35"/>
        <v>3002</v>
      </c>
      <c r="I733" s="13" t="s">
        <v>3510</v>
      </c>
      <c r="J733" s="13" t="s">
        <v>3529</v>
      </c>
      <c r="K733" s="13" t="s">
        <v>3529</v>
      </c>
      <c r="L733" t="s">
        <v>3916</v>
      </c>
    </row>
    <row r="734" spans="1:12" x14ac:dyDescent="0.2">
      <c r="A734" s="17" t="s">
        <v>1292</v>
      </c>
      <c r="B734" s="17" t="s">
        <v>1293</v>
      </c>
      <c r="C734" s="15">
        <v>750</v>
      </c>
      <c r="D734" s="1">
        <v>83</v>
      </c>
      <c r="E734" s="1">
        <v>156</v>
      </c>
      <c r="F734" t="str">
        <f t="shared" si="33"/>
        <v>000</v>
      </c>
      <c r="G734" t="str">
        <f t="shared" si="34"/>
        <v>80000</v>
      </c>
      <c r="H734" t="str">
        <f t="shared" si="35"/>
        <v>3007</v>
      </c>
      <c r="I734" s="13" t="s">
        <v>3510</v>
      </c>
      <c r="J734" s="13" t="s">
        <v>3529</v>
      </c>
      <c r="K734" s="13" t="s">
        <v>3529</v>
      </c>
      <c r="L734" t="s">
        <v>3916</v>
      </c>
    </row>
    <row r="735" spans="1:12" x14ac:dyDescent="0.2">
      <c r="A735" s="17" t="s">
        <v>3188</v>
      </c>
      <c r="B735" s="17" t="s">
        <v>3189</v>
      </c>
      <c r="C735" s="15">
        <v>150</v>
      </c>
      <c r="D735" s="1">
        <v>167</v>
      </c>
      <c r="E735" s="1">
        <v>77</v>
      </c>
      <c r="F735" t="str">
        <f t="shared" si="33"/>
        <v>000</v>
      </c>
      <c r="G735" t="str">
        <f t="shared" si="34"/>
        <v>80000</v>
      </c>
      <c r="H735" t="str">
        <f t="shared" si="35"/>
        <v>3008</v>
      </c>
      <c r="I735" s="13" t="s">
        <v>3510</v>
      </c>
      <c r="J735" t="s">
        <v>3529</v>
      </c>
      <c r="K735" t="s">
        <v>3529</v>
      </c>
      <c r="L735" t="s">
        <v>3916</v>
      </c>
    </row>
    <row r="736" spans="1:12" x14ac:dyDescent="0.2">
      <c r="A736" s="17" t="s">
        <v>3670</v>
      </c>
      <c r="B736" s="17" t="s">
        <v>3671</v>
      </c>
      <c r="C736" s="15">
        <v>250</v>
      </c>
      <c r="D736" s="1">
        <v>0</v>
      </c>
      <c r="E736" s="1">
        <v>0</v>
      </c>
      <c r="F736" t="str">
        <f t="shared" si="33"/>
        <v>000</v>
      </c>
      <c r="G736" t="str">
        <f t="shared" si="34"/>
        <v>80000</v>
      </c>
      <c r="H736" t="str">
        <f t="shared" si="35"/>
        <v>3009</v>
      </c>
      <c r="I736" s="13" t="s">
        <v>3510</v>
      </c>
      <c r="J736" t="s">
        <v>3529</v>
      </c>
      <c r="K736" t="s">
        <v>3529</v>
      </c>
      <c r="L736" t="s">
        <v>3916</v>
      </c>
    </row>
    <row r="737" spans="1:12" x14ac:dyDescent="0.2">
      <c r="A737" s="17" t="s">
        <v>3190</v>
      </c>
      <c r="B737" s="17" t="s">
        <v>3191</v>
      </c>
      <c r="C737" s="15">
        <v>50</v>
      </c>
      <c r="D737" s="1">
        <v>42</v>
      </c>
      <c r="E737" s="1">
        <v>29</v>
      </c>
      <c r="F737" t="str">
        <f t="shared" si="33"/>
        <v>000</v>
      </c>
      <c r="G737" t="str">
        <f t="shared" si="34"/>
        <v>80000</v>
      </c>
      <c r="H737" t="str">
        <f t="shared" si="35"/>
        <v>3015</v>
      </c>
      <c r="I737" s="13" t="s">
        <v>3510</v>
      </c>
      <c r="J737" t="s">
        <v>3529</v>
      </c>
      <c r="K737" t="s">
        <v>3529</v>
      </c>
      <c r="L737" t="s">
        <v>3916</v>
      </c>
    </row>
    <row r="738" spans="1:12" x14ac:dyDescent="0.2">
      <c r="A738" s="17" t="s">
        <v>3762</v>
      </c>
      <c r="B738" s="17" t="s">
        <v>3763</v>
      </c>
      <c r="C738" s="15">
        <v>1100</v>
      </c>
      <c r="D738" s="1">
        <v>0</v>
      </c>
      <c r="E738" s="1">
        <v>0</v>
      </c>
      <c r="F738" t="str">
        <f t="shared" si="33"/>
        <v>000</v>
      </c>
      <c r="G738" t="str">
        <f t="shared" si="34"/>
        <v>80000</v>
      </c>
      <c r="H738" t="str">
        <f t="shared" si="35"/>
        <v>3040</v>
      </c>
      <c r="I738" s="13" t="s">
        <v>3510</v>
      </c>
      <c r="J738" t="s">
        <v>3529</v>
      </c>
      <c r="K738" t="s">
        <v>3529</v>
      </c>
      <c r="L738" t="s">
        <v>3916</v>
      </c>
    </row>
    <row r="739" spans="1:12" x14ac:dyDescent="0.2">
      <c r="A739" s="17" t="s">
        <v>3192</v>
      </c>
      <c r="B739" s="17" t="s">
        <v>3193</v>
      </c>
      <c r="C739" s="15">
        <v>500</v>
      </c>
      <c r="D739" s="1">
        <v>167</v>
      </c>
      <c r="E739" s="1">
        <v>30</v>
      </c>
      <c r="F739" t="str">
        <f t="shared" si="33"/>
        <v>000</v>
      </c>
      <c r="G739" t="str">
        <f t="shared" si="34"/>
        <v>80000</v>
      </c>
      <c r="H739" t="str">
        <f t="shared" si="35"/>
        <v>3042</v>
      </c>
      <c r="I739" s="13" t="s">
        <v>3510</v>
      </c>
      <c r="J739" t="s">
        <v>3529</v>
      </c>
      <c r="K739" t="s">
        <v>3529</v>
      </c>
      <c r="L739" t="s">
        <v>3916</v>
      </c>
    </row>
    <row r="740" spans="1:12" x14ac:dyDescent="0.2">
      <c r="A740" s="17" t="s">
        <v>3774</v>
      </c>
      <c r="B740" s="17" t="s">
        <v>3775</v>
      </c>
      <c r="C740" s="15">
        <v>1280</v>
      </c>
      <c r="D740" s="1">
        <v>0</v>
      </c>
      <c r="E740" s="1">
        <v>0</v>
      </c>
      <c r="F740" t="str">
        <f t="shared" si="33"/>
        <v>000</v>
      </c>
      <c r="G740" t="str">
        <f t="shared" si="34"/>
        <v>80000</v>
      </c>
      <c r="H740" t="str">
        <f t="shared" si="35"/>
        <v>3081</v>
      </c>
      <c r="I740" s="13" t="s">
        <v>3510</v>
      </c>
      <c r="J740" t="s">
        <v>3529</v>
      </c>
      <c r="K740" t="s">
        <v>3529</v>
      </c>
      <c r="L740" t="s">
        <v>3916</v>
      </c>
    </row>
    <row r="741" spans="1:12" x14ac:dyDescent="0.2">
      <c r="A741" s="17" t="s">
        <v>1294</v>
      </c>
      <c r="B741" s="17" t="s">
        <v>1295</v>
      </c>
      <c r="C741" s="15">
        <v>1842</v>
      </c>
      <c r="D741" s="1">
        <v>904</v>
      </c>
      <c r="E741" s="1">
        <v>826</v>
      </c>
      <c r="F741" t="str">
        <f t="shared" si="33"/>
        <v>000</v>
      </c>
      <c r="G741" t="str">
        <f t="shared" si="34"/>
        <v>80000</v>
      </c>
      <c r="H741" t="str">
        <f t="shared" si="35"/>
        <v>3085</v>
      </c>
      <c r="I741" s="13" t="s">
        <v>3510</v>
      </c>
      <c r="J741" t="s">
        <v>3529</v>
      </c>
      <c r="K741" t="s">
        <v>3529</v>
      </c>
      <c r="L741" t="s">
        <v>3916</v>
      </c>
    </row>
    <row r="742" spans="1:12" x14ac:dyDescent="0.2">
      <c r="A742" s="17" t="s">
        <v>3194</v>
      </c>
      <c r="B742" s="17" t="s">
        <v>3195</v>
      </c>
      <c r="C742" s="15">
        <v>250</v>
      </c>
      <c r="D742" s="1">
        <v>0</v>
      </c>
      <c r="E742" s="1">
        <v>314</v>
      </c>
      <c r="F742" t="str">
        <f t="shared" si="33"/>
        <v>000</v>
      </c>
      <c r="G742" t="str">
        <f t="shared" si="34"/>
        <v>80000</v>
      </c>
      <c r="H742" t="str">
        <f t="shared" si="35"/>
        <v>3100</v>
      </c>
      <c r="I742" s="13" t="s">
        <v>3510</v>
      </c>
      <c r="J742" t="s">
        <v>3529</v>
      </c>
      <c r="K742" t="s">
        <v>3529</v>
      </c>
      <c r="L742" t="s">
        <v>3916</v>
      </c>
    </row>
    <row r="743" spans="1:12" x14ac:dyDescent="0.2">
      <c r="A743" s="17" t="s">
        <v>3196</v>
      </c>
      <c r="B743" s="17" t="s">
        <v>3197</v>
      </c>
      <c r="C743" s="15">
        <v>0</v>
      </c>
      <c r="D743" s="1">
        <v>5000</v>
      </c>
      <c r="E743" s="1">
        <v>19020</v>
      </c>
      <c r="F743" t="str">
        <f t="shared" si="33"/>
        <v>000</v>
      </c>
      <c r="G743" t="str">
        <f t="shared" si="34"/>
        <v>80000</v>
      </c>
      <c r="H743" t="str">
        <f t="shared" si="35"/>
        <v>3102</v>
      </c>
      <c r="I743" s="13" t="s">
        <v>3510</v>
      </c>
      <c r="J743" t="s">
        <v>3529</v>
      </c>
      <c r="K743" t="s">
        <v>3529</v>
      </c>
      <c r="L743" t="s">
        <v>3916</v>
      </c>
    </row>
    <row r="744" spans="1:12" x14ac:dyDescent="0.2">
      <c r="A744" s="17" t="s">
        <v>1296</v>
      </c>
      <c r="B744" s="17" t="s">
        <v>1297</v>
      </c>
      <c r="C744" s="15">
        <v>1500</v>
      </c>
      <c r="D744" s="1">
        <v>500</v>
      </c>
      <c r="E744" s="1">
        <v>60</v>
      </c>
      <c r="F744" t="str">
        <f t="shared" si="33"/>
        <v>000</v>
      </c>
      <c r="G744" t="str">
        <f t="shared" si="34"/>
        <v>80000</v>
      </c>
      <c r="H744" t="str">
        <f t="shared" si="35"/>
        <v>3109</v>
      </c>
      <c r="I744" s="13" t="s">
        <v>3510</v>
      </c>
      <c r="J744" t="s">
        <v>3529</v>
      </c>
      <c r="K744" t="s">
        <v>3529</v>
      </c>
      <c r="L744" t="s">
        <v>3916</v>
      </c>
    </row>
    <row r="745" spans="1:12" x14ac:dyDescent="0.2">
      <c r="A745" s="17" t="s">
        <v>1298</v>
      </c>
      <c r="B745" s="17" t="s">
        <v>1299</v>
      </c>
      <c r="C745" s="15">
        <v>2500</v>
      </c>
      <c r="D745" s="1">
        <v>2000</v>
      </c>
      <c r="E745" s="1">
        <v>0</v>
      </c>
      <c r="F745" t="str">
        <f t="shared" si="33"/>
        <v>000</v>
      </c>
      <c r="G745" t="str">
        <f t="shared" si="34"/>
        <v>80000</v>
      </c>
      <c r="H745" t="str">
        <f t="shared" si="35"/>
        <v>3439</v>
      </c>
      <c r="I745" s="13" t="s">
        <v>3510</v>
      </c>
      <c r="J745" t="s">
        <v>3529</v>
      </c>
      <c r="K745" t="s">
        <v>3529</v>
      </c>
      <c r="L745" t="s">
        <v>3916</v>
      </c>
    </row>
    <row r="746" spans="1:12" x14ac:dyDescent="0.2">
      <c r="A746" s="17" t="s">
        <v>3198</v>
      </c>
      <c r="B746" s="17" t="s">
        <v>3199</v>
      </c>
      <c r="C746" s="15">
        <v>3400</v>
      </c>
      <c r="D746" s="1">
        <v>1115</v>
      </c>
      <c r="E746" s="1">
        <v>4798</v>
      </c>
      <c r="F746" t="str">
        <f t="shared" si="33"/>
        <v>000</v>
      </c>
      <c r="G746" t="str">
        <f t="shared" si="34"/>
        <v>80000</v>
      </c>
      <c r="H746" t="str">
        <f t="shared" si="35"/>
        <v>4280</v>
      </c>
      <c r="I746" s="13" t="s">
        <v>3510</v>
      </c>
      <c r="J746" t="s">
        <v>3529</v>
      </c>
      <c r="K746" t="s">
        <v>3529</v>
      </c>
      <c r="L746" t="s">
        <v>3916</v>
      </c>
    </row>
    <row r="747" spans="1:12" x14ac:dyDescent="0.2">
      <c r="A747" s="17" t="s">
        <v>3200</v>
      </c>
      <c r="B747" s="17" t="s">
        <v>3201</v>
      </c>
      <c r="C747" s="15">
        <v>9000</v>
      </c>
      <c r="D747" s="1">
        <v>2917</v>
      </c>
      <c r="E747" s="1">
        <v>2070</v>
      </c>
      <c r="F747" t="str">
        <f t="shared" si="33"/>
        <v>000</v>
      </c>
      <c r="G747" t="str">
        <f t="shared" si="34"/>
        <v>80000</v>
      </c>
      <c r="H747" t="str">
        <f t="shared" si="35"/>
        <v>4281</v>
      </c>
      <c r="I747" s="13" t="s">
        <v>3510</v>
      </c>
      <c r="J747" t="s">
        <v>3529</v>
      </c>
      <c r="K747" t="s">
        <v>3529</v>
      </c>
      <c r="L747" t="s">
        <v>3916</v>
      </c>
    </row>
    <row r="748" spans="1:12" x14ac:dyDescent="0.2">
      <c r="A748" s="17" t="s">
        <v>3202</v>
      </c>
      <c r="B748" s="17" t="s">
        <v>3203</v>
      </c>
      <c r="C748" s="15">
        <v>0</v>
      </c>
      <c r="D748" s="1">
        <v>0</v>
      </c>
      <c r="E748" s="1">
        <v>6101</v>
      </c>
      <c r="F748" t="str">
        <f t="shared" si="33"/>
        <v>000</v>
      </c>
      <c r="G748" t="str">
        <f t="shared" si="34"/>
        <v>80000</v>
      </c>
      <c r="H748" t="str">
        <f t="shared" si="35"/>
        <v>4282</v>
      </c>
      <c r="I748" s="13" t="s">
        <v>3510</v>
      </c>
      <c r="J748" t="s">
        <v>3529</v>
      </c>
      <c r="K748" t="s">
        <v>3529</v>
      </c>
      <c r="L748" t="s">
        <v>3916</v>
      </c>
    </row>
    <row r="749" spans="1:12" x14ac:dyDescent="0.2">
      <c r="A749" s="17" t="s">
        <v>1300</v>
      </c>
      <c r="B749" s="17" t="s">
        <v>1301</v>
      </c>
      <c r="C749" s="15">
        <v>16250</v>
      </c>
      <c r="D749" s="1">
        <v>5417</v>
      </c>
      <c r="E749" s="1">
        <v>4479</v>
      </c>
      <c r="F749" t="str">
        <f t="shared" si="33"/>
        <v>000</v>
      </c>
      <c r="G749" t="str">
        <f t="shared" si="34"/>
        <v>80000</v>
      </c>
      <c r="H749" t="str">
        <f t="shared" si="35"/>
        <v>4283</v>
      </c>
      <c r="I749" s="13" t="s">
        <v>3510</v>
      </c>
      <c r="J749" t="s">
        <v>3529</v>
      </c>
      <c r="K749" t="s">
        <v>3529</v>
      </c>
      <c r="L749" t="s">
        <v>3916</v>
      </c>
    </row>
    <row r="750" spans="1:12" x14ac:dyDescent="0.2">
      <c r="A750" s="17" t="s">
        <v>3706</v>
      </c>
      <c r="B750" s="17" t="s">
        <v>3707</v>
      </c>
      <c r="C750" s="15">
        <v>500</v>
      </c>
      <c r="D750" s="1">
        <v>0</v>
      </c>
      <c r="E750" s="1">
        <v>0</v>
      </c>
      <c r="F750" t="str">
        <f t="shared" si="33"/>
        <v>000</v>
      </c>
      <c r="G750" t="str">
        <f t="shared" si="34"/>
        <v>80000</v>
      </c>
      <c r="H750" t="str">
        <f t="shared" si="35"/>
        <v>4285</v>
      </c>
      <c r="I750" s="13" t="s">
        <v>3510</v>
      </c>
      <c r="J750" t="s">
        <v>3529</v>
      </c>
      <c r="K750" t="s">
        <v>3529</v>
      </c>
      <c r="L750" t="s">
        <v>3916</v>
      </c>
    </row>
    <row r="751" spans="1:12" x14ac:dyDescent="0.2">
      <c r="A751" s="17" t="s">
        <v>3204</v>
      </c>
      <c r="B751" s="17" t="s">
        <v>3205</v>
      </c>
      <c r="C751" s="15">
        <v>1500</v>
      </c>
      <c r="D751" s="1">
        <v>500</v>
      </c>
      <c r="E751" s="1">
        <v>100</v>
      </c>
      <c r="F751" t="str">
        <f t="shared" si="33"/>
        <v>000</v>
      </c>
      <c r="G751" t="str">
        <f t="shared" si="34"/>
        <v>80000</v>
      </c>
      <c r="H751" t="str">
        <f t="shared" si="35"/>
        <v>4286</v>
      </c>
      <c r="I751" s="13" t="s">
        <v>3510</v>
      </c>
      <c r="J751" t="s">
        <v>3529</v>
      </c>
      <c r="K751" t="s">
        <v>3529</v>
      </c>
      <c r="L751" t="s">
        <v>3916</v>
      </c>
    </row>
    <row r="752" spans="1:12" x14ac:dyDescent="0.2">
      <c r="A752" s="17" t="s">
        <v>1302</v>
      </c>
      <c r="B752" s="17" t="s">
        <v>1303</v>
      </c>
      <c r="C752" s="15">
        <v>40000</v>
      </c>
      <c r="D752" s="1">
        <v>15556</v>
      </c>
      <c r="E752" s="1">
        <v>22650</v>
      </c>
      <c r="F752" t="str">
        <f t="shared" si="33"/>
        <v>000</v>
      </c>
      <c r="G752" t="str">
        <f t="shared" si="34"/>
        <v>80000</v>
      </c>
      <c r="H752" t="str">
        <f t="shared" si="35"/>
        <v>4287</v>
      </c>
      <c r="I752" s="13" t="s">
        <v>3510</v>
      </c>
      <c r="J752" t="s">
        <v>3529</v>
      </c>
      <c r="K752" t="s">
        <v>3529</v>
      </c>
      <c r="L752" t="s">
        <v>3916</v>
      </c>
    </row>
    <row r="753" spans="1:12" x14ac:dyDescent="0.2">
      <c r="A753" s="17" t="s">
        <v>1304</v>
      </c>
      <c r="B753" s="17" t="s">
        <v>1305</v>
      </c>
      <c r="C753" s="15">
        <v>20000</v>
      </c>
      <c r="D753" s="1">
        <v>25000</v>
      </c>
      <c r="E753" s="1">
        <v>2080</v>
      </c>
      <c r="F753" t="str">
        <f t="shared" si="33"/>
        <v>000</v>
      </c>
      <c r="G753" t="str">
        <f t="shared" si="34"/>
        <v>80000</v>
      </c>
      <c r="H753" t="str">
        <f t="shared" si="35"/>
        <v>4288</v>
      </c>
      <c r="I753" s="13" t="s">
        <v>3510</v>
      </c>
      <c r="J753" t="s">
        <v>3529</v>
      </c>
      <c r="K753" t="s">
        <v>3529</v>
      </c>
      <c r="L753" t="s">
        <v>3916</v>
      </c>
    </row>
    <row r="754" spans="1:12" x14ac:dyDescent="0.2">
      <c r="A754" s="17" t="s">
        <v>1306</v>
      </c>
      <c r="B754" s="17" t="s">
        <v>1307</v>
      </c>
      <c r="C754" s="15">
        <v>2500</v>
      </c>
      <c r="D754" s="1">
        <v>2500</v>
      </c>
      <c r="E754" s="1">
        <v>313</v>
      </c>
      <c r="F754" t="str">
        <f t="shared" si="33"/>
        <v>000</v>
      </c>
      <c r="G754" t="str">
        <f t="shared" si="34"/>
        <v>80000</v>
      </c>
      <c r="H754" t="str">
        <f t="shared" si="35"/>
        <v>4290</v>
      </c>
      <c r="I754" s="13" t="s">
        <v>3510</v>
      </c>
      <c r="J754" t="s">
        <v>3529</v>
      </c>
      <c r="K754" t="s">
        <v>3529</v>
      </c>
      <c r="L754" t="s">
        <v>3916</v>
      </c>
    </row>
    <row r="755" spans="1:12" x14ac:dyDescent="0.2">
      <c r="A755" s="17" t="s">
        <v>1308</v>
      </c>
      <c r="B755" s="17" t="s">
        <v>1309</v>
      </c>
      <c r="C755" s="15">
        <v>0</v>
      </c>
      <c r="D755" s="1">
        <v>0</v>
      </c>
      <c r="E755" s="1">
        <v>22</v>
      </c>
      <c r="F755" t="str">
        <f t="shared" si="33"/>
        <v>000</v>
      </c>
      <c r="G755" t="str">
        <f t="shared" si="34"/>
        <v>80000</v>
      </c>
      <c r="H755" t="str">
        <f t="shared" si="35"/>
        <v>4291</v>
      </c>
      <c r="I755" s="13" t="s">
        <v>3510</v>
      </c>
      <c r="J755" t="s">
        <v>3529</v>
      </c>
      <c r="K755" t="s">
        <v>3529</v>
      </c>
      <c r="L755" t="s">
        <v>3916</v>
      </c>
    </row>
    <row r="756" spans="1:12" x14ac:dyDescent="0.2">
      <c r="A756" s="17" t="s">
        <v>1310</v>
      </c>
      <c r="B756" s="17" t="s">
        <v>1311</v>
      </c>
      <c r="C756" s="15">
        <v>13000</v>
      </c>
      <c r="D756" s="1">
        <v>5040</v>
      </c>
      <c r="E756" s="1">
        <v>840</v>
      </c>
      <c r="F756" t="str">
        <f t="shared" si="33"/>
        <v>000</v>
      </c>
      <c r="G756" t="str">
        <f t="shared" si="34"/>
        <v>80000</v>
      </c>
      <c r="H756" t="str">
        <f t="shared" si="35"/>
        <v>4292</v>
      </c>
      <c r="I756" s="13" t="s">
        <v>3510</v>
      </c>
      <c r="J756" t="s">
        <v>3529</v>
      </c>
      <c r="K756" t="s">
        <v>3529</v>
      </c>
      <c r="L756" t="s">
        <v>3916</v>
      </c>
    </row>
    <row r="757" spans="1:12" x14ac:dyDescent="0.2">
      <c r="A757" s="17" t="s">
        <v>1312</v>
      </c>
      <c r="B757" s="17" t="s">
        <v>1313</v>
      </c>
      <c r="C757" s="15">
        <v>15500</v>
      </c>
      <c r="D757" s="1">
        <v>10540</v>
      </c>
      <c r="E757" s="1">
        <v>0</v>
      </c>
      <c r="F757" t="str">
        <f t="shared" si="33"/>
        <v>000</v>
      </c>
      <c r="G757" t="str">
        <f t="shared" si="34"/>
        <v>80000</v>
      </c>
      <c r="H757" t="str">
        <f t="shared" si="35"/>
        <v>4293</v>
      </c>
      <c r="I757" s="13" t="s">
        <v>3510</v>
      </c>
      <c r="J757" t="s">
        <v>3529</v>
      </c>
      <c r="K757" t="s">
        <v>3529</v>
      </c>
      <c r="L757" t="s">
        <v>3916</v>
      </c>
    </row>
    <row r="758" spans="1:12" x14ac:dyDescent="0.2">
      <c r="A758" s="17" t="s">
        <v>1314</v>
      </c>
      <c r="B758" s="17" t="s">
        <v>1315</v>
      </c>
      <c r="C758" s="15">
        <v>75000</v>
      </c>
      <c r="D758" s="1">
        <v>25000</v>
      </c>
      <c r="E758" s="1">
        <v>385</v>
      </c>
      <c r="F758" t="str">
        <f t="shared" si="33"/>
        <v>000</v>
      </c>
      <c r="G758" t="str">
        <f t="shared" si="34"/>
        <v>80000</v>
      </c>
      <c r="H758" t="str">
        <f t="shared" si="35"/>
        <v>4294</v>
      </c>
      <c r="I758" s="13" t="s">
        <v>3510</v>
      </c>
      <c r="J758" t="s">
        <v>3529</v>
      </c>
      <c r="K758" t="s">
        <v>3529</v>
      </c>
      <c r="L758" s="13" t="s">
        <v>3916</v>
      </c>
    </row>
    <row r="759" spans="1:12" x14ac:dyDescent="0.2">
      <c r="A759" s="17" t="s">
        <v>1316</v>
      </c>
      <c r="B759" s="17" t="s">
        <v>1317</v>
      </c>
      <c r="C759" s="15">
        <v>6000</v>
      </c>
      <c r="D759" s="1">
        <v>3000</v>
      </c>
      <c r="E759" s="1">
        <v>0</v>
      </c>
      <c r="F759" t="str">
        <f t="shared" si="33"/>
        <v>000</v>
      </c>
      <c r="G759" t="str">
        <f t="shared" si="34"/>
        <v>80000</v>
      </c>
      <c r="H759" t="str">
        <f t="shared" si="35"/>
        <v>4551</v>
      </c>
      <c r="I759" s="13" t="s">
        <v>3510</v>
      </c>
      <c r="J759" t="s">
        <v>3529</v>
      </c>
      <c r="K759" t="s">
        <v>3529</v>
      </c>
      <c r="L759" s="13" t="s">
        <v>3916</v>
      </c>
    </row>
    <row r="760" spans="1:12" x14ac:dyDescent="0.2">
      <c r="A760" s="17" t="s">
        <v>3486</v>
      </c>
      <c r="B760" s="17" t="s">
        <v>3487</v>
      </c>
      <c r="C760" s="15">
        <v>31500</v>
      </c>
      <c r="D760" s="1">
        <v>11500</v>
      </c>
      <c r="E760" s="1">
        <v>0</v>
      </c>
      <c r="F760" t="str">
        <f t="shared" si="33"/>
        <v>000</v>
      </c>
      <c r="G760" t="str">
        <f t="shared" si="34"/>
        <v>80000</v>
      </c>
      <c r="H760" t="str">
        <f t="shared" si="35"/>
        <v>4650</v>
      </c>
      <c r="I760" s="13" t="s">
        <v>3510</v>
      </c>
      <c r="J760" t="s">
        <v>3529</v>
      </c>
      <c r="K760" t="s">
        <v>3529</v>
      </c>
      <c r="L760" s="13" t="s">
        <v>3916</v>
      </c>
    </row>
    <row r="761" spans="1:12" x14ac:dyDescent="0.2">
      <c r="A761" s="17" t="s">
        <v>3206</v>
      </c>
      <c r="B761" s="17" t="s">
        <v>3207</v>
      </c>
      <c r="C761" s="15">
        <v>0</v>
      </c>
      <c r="D761" s="1">
        <v>0</v>
      </c>
      <c r="E761" s="1">
        <v>373</v>
      </c>
      <c r="F761" t="str">
        <f t="shared" si="33"/>
        <v>000</v>
      </c>
      <c r="G761" t="str">
        <f t="shared" si="34"/>
        <v>80000</v>
      </c>
      <c r="H761" t="str">
        <f t="shared" si="35"/>
        <v>4700</v>
      </c>
      <c r="I761" s="13" t="s">
        <v>3510</v>
      </c>
      <c r="J761" t="s">
        <v>3529</v>
      </c>
      <c r="K761" t="s">
        <v>3529</v>
      </c>
      <c r="L761" s="13" t="s">
        <v>3916</v>
      </c>
    </row>
    <row r="762" spans="1:12" x14ac:dyDescent="0.2">
      <c r="A762" s="17" t="s">
        <v>1012</v>
      </c>
      <c r="B762" s="17" t="s">
        <v>1013</v>
      </c>
      <c r="C762" s="15">
        <v>280508</v>
      </c>
      <c r="D762" s="1">
        <v>194470</v>
      </c>
      <c r="E762" s="1">
        <v>187230</v>
      </c>
      <c r="F762" t="str">
        <f t="shared" si="33"/>
        <v>000</v>
      </c>
      <c r="G762" t="str">
        <f t="shared" si="34"/>
        <v>60000</v>
      </c>
      <c r="H762" t="str">
        <f t="shared" si="35"/>
        <v>2000</v>
      </c>
      <c r="I762" s="13" t="s">
        <v>3510</v>
      </c>
      <c r="J762" t="s">
        <v>3525</v>
      </c>
      <c r="K762" t="s">
        <v>3525</v>
      </c>
      <c r="L762" s="13" t="s">
        <v>3917</v>
      </c>
    </row>
    <row r="763" spans="1:12" x14ac:dyDescent="0.2">
      <c r="A763" s="17" t="s">
        <v>3056</v>
      </c>
      <c r="B763" s="17" t="s">
        <v>3057</v>
      </c>
      <c r="C763" s="15">
        <v>0</v>
      </c>
      <c r="D763" s="1">
        <v>2352</v>
      </c>
      <c r="E763" s="1">
        <v>46</v>
      </c>
      <c r="F763" t="str">
        <f t="shared" si="33"/>
        <v>000</v>
      </c>
      <c r="G763" t="str">
        <f t="shared" si="34"/>
        <v>60000</v>
      </c>
      <c r="H763" t="str">
        <f t="shared" si="35"/>
        <v>2001</v>
      </c>
      <c r="I763" s="13" t="s">
        <v>3510</v>
      </c>
      <c r="J763" t="s">
        <v>3525</v>
      </c>
      <c r="K763" t="s">
        <v>3525</v>
      </c>
      <c r="L763" s="13" t="s">
        <v>3917</v>
      </c>
    </row>
    <row r="764" spans="1:12" x14ac:dyDescent="0.2">
      <c r="A764" s="17" t="s">
        <v>1014</v>
      </c>
      <c r="B764" s="17" t="s">
        <v>1015</v>
      </c>
      <c r="C764" s="15">
        <v>29232</v>
      </c>
      <c r="D764" s="1">
        <v>19988</v>
      </c>
      <c r="E764" s="1">
        <v>18329</v>
      </c>
      <c r="F764" t="str">
        <f t="shared" si="33"/>
        <v>000</v>
      </c>
      <c r="G764" t="str">
        <f t="shared" si="34"/>
        <v>60000</v>
      </c>
      <c r="H764" t="str">
        <f t="shared" si="35"/>
        <v>2003</v>
      </c>
      <c r="I764" s="13" t="s">
        <v>3510</v>
      </c>
      <c r="J764" t="s">
        <v>3525</v>
      </c>
      <c r="K764" t="s">
        <v>3525</v>
      </c>
      <c r="L764" s="11" t="s">
        <v>3916</v>
      </c>
    </row>
    <row r="765" spans="1:12" x14ac:dyDescent="0.2">
      <c r="A765" s="17" t="s">
        <v>1018</v>
      </c>
      <c r="B765" s="17" t="s">
        <v>1019</v>
      </c>
      <c r="C765" s="15">
        <v>179634</v>
      </c>
      <c r="D765" s="1">
        <v>98288</v>
      </c>
      <c r="E765" s="1">
        <v>123317</v>
      </c>
      <c r="F765" t="str">
        <f t="shared" si="33"/>
        <v>000</v>
      </c>
      <c r="G765" t="str">
        <f t="shared" si="34"/>
        <v>60000</v>
      </c>
      <c r="H765" t="str">
        <f t="shared" si="35"/>
        <v>2020</v>
      </c>
      <c r="I765" s="13" t="s">
        <v>3510</v>
      </c>
      <c r="J765" t="s">
        <v>3525</v>
      </c>
      <c r="K765" t="s">
        <v>3525</v>
      </c>
      <c r="L765" s="13" t="s">
        <v>3917</v>
      </c>
    </row>
    <row r="766" spans="1:12" x14ac:dyDescent="0.2">
      <c r="A766" s="17" t="s">
        <v>1020</v>
      </c>
      <c r="B766" s="17" t="s">
        <v>1021</v>
      </c>
      <c r="C766" s="15">
        <v>12574</v>
      </c>
      <c r="D766" s="1">
        <v>6763</v>
      </c>
      <c r="E766" s="1">
        <v>9043</v>
      </c>
      <c r="F766" t="str">
        <f t="shared" si="33"/>
        <v>000</v>
      </c>
      <c r="G766" t="str">
        <f t="shared" si="34"/>
        <v>60000</v>
      </c>
      <c r="H766" t="str">
        <f t="shared" si="35"/>
        <v>2023</v>
      </c>
      <c r="I766" s="13" t="s">
        <v>3510</v>
      </c>
      <c r="J766" t="s">
        <v>3525</v>
      </c>
      <c r="K766" t="s">
        <v>3525</v>
      </c>
      <c r="L766" s="11" t="s">
        <v>3916</v>
      </c>
    </row>
    <row r="767" spans="1:12" x14ac:dyDescent="0.2">
      <c r="A767" s="17" t="s">
        <v>1016</v>
      </c>
      <c r="B767" s="17" t="s">
        <v>1017</v>
      </c>
      <c r="C767" s="15">
        <v>34232</v>
      </c>
      <c r="D767" s="1">
        <v>26282</v>
      </c>
      <c r="E767" s="1">
        <v>23141</v>
      </c>
      <c r="F767" t="str">
        <f t="shared" si="33"/>
        <v>000</v>
      </c>
      <c r="G767" t="str">
        <f t="shared" si="34"/>
        <v>60000</v>
      </c>
      <c r="H767" t="str">
        <f t="shared" si="35"/>
        <v>2005</v>
      </c>
      <c r="I767" s="13" t="s">
        <v>3510</v>
      </c>
      <c r="J767" t="s">
        <v>3525</v>
      </c>
      <c r="K767" t="s">
        <v>3525</v>
      </c>
      <c r="L767" s="13" t="s">
        <v>3916</v>
      </c>
    </row>
    <row r="768" spans="1:12" x14ac:dyDescent="0.2">
      <c r="A768" s="17" t="s">
        <v>1022</v>
      </c>
      <c r="B768" s="17" t="s">
        <v>1023</v>
      </c>
      <c r="C768" s="15">
        <v>3593</v>
      </c>
      <c r="D768" s="1">
        <v>1779</v>
      </c>
      <c r="E768" s="1">
        <v>2560</v>
      </c>
      <c r="F768" t="str">
        <f t="shared" si="33"/>
        <v>000</v>
      </c>
      <c r="G768" t="str">
        <f t="shared" si="34"/>
        <v>60000</v>
      </c>
      <c r="H768" t="str">
        <f t="shared" si="35"/>
        <v>2025</v>
      </c>
      <c r="I768" s="13" t="s">
        <v>3510</v>
      </c>
      <c r="J768" t="s">
        <v>3525</v>
      </c>
      <c r="K768" t="s">
        <v>3525</v>
      </c>
      <c r="L768" s="13" t="s">
        <v>3916</v>
      </c>
    </row>
    <row r="769" spans="1:12" x14ac:dyDescent="0.2">
      <c r="A769" s="17" t="s">
        <v>1024</v>
      </c>
      <c r="B769" s="17" t="s">
        <v>1025</v>
      </c>
      <c r="C769" s="15">
        <v>0</v>
      </c>
      <c r="D769" s="1">
        <v>48</v>
      </c>
      <c r="E769" s="1">
        <v>0</v>
      </c>
      <c r="F769" t="str">
        <f t="shared" si="33"/>
        <v>000</v>
      </c>
      <c r="G769" t="str">
        <f t="shared" si="34"/>
        <v>60000</v>
      </c>
      <c r="H769" t="str">
        <f t="shared" si="35"/>
        <v>3008</v>
      </c>
      <c r="I769" s="13" t="s">
        <v>3510</v>
      </c>
      <c r="J769" t="s">
        <v>3525</v>
      </c>
      <c r="K769" t="s">
        <v>3525</v>
      </c>
      <c r="L769" t="s">
        <v>3916</v>
      </c>
    </row>
    <row r="770" spans="1:12" x14ac:dyDescent="0.2">
      <c r="A770" s="17" t="s">
        <v>3058</v>
      </c>
      <c r="B770" s="17" t="s">
        <v>3059</v>
      </c>
      <c r="C770" s="15">
        <v>0</v>
      </c>
      <c r="D770" s="1">
        <v>0</v>
      </c>
      <c r="E770" s="1">
        <v>25</v>
      </c>
      <c r="F770" t="str">
        <f t="shared" ref="F770:F833" si="36">LEFT(A770,3)</f>
        <v>000</v>
      </c>
      <c r="G770" t="str">
        <f t="shared" ref="G770:G833" si="37">MIDB(A770,5,5)</f>
        <v>60000</v>
      </c>
      <c r="H770" t="str">
        <f t="shared" ref="H770:H833" si="38">RIGHT(A770,4)</f>
        <v>3081</v>
      </c>
      <c r="I770" s="13" t="s">
        <v>3510</v>
      </c>
      <c r="J770" t="s">
        <v>3525</v>
      </c>
      <c r="K770" t="s">
        <v>3525</v>
      </c>
      <c r="L770" s="13" t="s">
        <v>3916</v>
      </c>
    </row>
    <row r="771" spans="1:12" x14ac:dyDescent="0.2">
      <c r="A771" s="17" t="s">
        <v>3858</v>
      </c>
      <c r="B771" s="17" t="s">
        <v>3859</v>
      </c>
      <c r="C771" s="15">
        <v>11000</v>
      </c>
      <c r="D771" s="1">
        <v>0</v>
      </c>
      <c r="E771" s="1">
        <v>0</v>
      </c>
      <c r="F771" t="str">
        <f t="shared" si="36"/>
        <v>000</v>
      </c>
      <c r="G771" t="str">
        <f t="shared" si="37"/>
        <v>60000</v>
      </c>
      <c r="H771" t="str">
        <f t="shared" si="38"/>
        <v>3082</v>
      </c>
      <c r="I771" s="13" t="s">
        <v>3510</v>
      </c>
      <c r="J771" t="s">
        <v>3525</v>
      </c>
      <c r="K771" t="s">
        <v>3525</v>
      </c>
      <c r="L771" s="13" t="s">
        <v>3916</v>
      </c>
    </row>
    <row r="772" spans="1:12" x14ac:dyDescent="0.2">
      <c r="A772" s="17" t="s">
        <v>3060</v>
      </c>
      <c r="B772" s="17" t="s">
        <v>3061</v>
      </c>
      <c r="C772" s="15">
        <v>1500</v>
      </c>
      <c r="D772" s="1">
        <v>1500</v>
      </c>
      <c r="E772" s="1">
        <v>236</v>
      </c>
      <c r="F772" t="str">
        <f t="shared" si="36"/>
        <v>000</v>
      </c>
      <c r="G772" t="str">
        <f t="shared" si="37"/>
        <v>60000</v>
      </c>
      <c r="H772" t="str">
        <f t="shared" si="38"/>
        <v>3100</v>
      </c>
      <c r="I772" s="13" t="s">
        <v>3510</v>
      </c>
      <c r="J772" t="s">
        <v>3525</v>
      </c>
      <c r="K772" t="s">
        <v>3525</v>
      </c>
      <c r="L772" s="13" t="s">
        <v>3916</v>
      </c>
    </row>
    <row r="773" spans="1:12" x14ac:dyDescent="0.2">
      <c r="A773" s="17" t="s">
        <v>3772</v>
      </c>
      <c r="B773" s="17" t="s">
        <v>3773</v>
      </c>
      <c r="C773" s="15">
        <v>1250</v>
      </c>
      <c r="D773" s="1">
        <v>0</v>
      </c>
      <c r="E773" s="1">
        <v>0</v>
      </c>
      <c r="F773" t="str">
        <f t="shared" si="36"/>
        <v>000</v>
      </c>
      <c r="G773" t="str">
        <f t="shared" si="37"/>
        <v>60000</v>
      </c>
      <c r="H773" t="str">
        <f t="shared" si="38"/>
        <v>3134</v>
      </c>
      <c r="I773" s="13" t="s">
        <v>3510</v>
      </c>
      <c r="J773" t="s">
        <v>3525</v>
      </c>
      <c r="K773" t="s">
        <v>3525</v>
      </c>
      <c r="L773" s="13" t="s">
        <v>3916</v>
      </c>
    </row>
    <row r="774" spans="1:12" x14ac:dyDescent="0.2">
      <c r="A774" s="17" t="s">
        <v>1026</v>
      </c>
      <c r="B774" s="17" t="s">
        <v>1027</v>
      </c>
      <c r="C774" s="15">
        <v>0</v>
      </c>
      <c r="D774" s="1">
        <v>0</v>
      </c>
      <c r="E774" s="1">
        <v>5478</v>
      </c>
      <c r="F774" t="str">
        <f t="shared" si="36"/>
        <v>000</v>
      </c>
      <c r="G774" t="str">
        <f t="shared" si="37"/>
        <v>60000</v>
      </c>
      <c r="H774" t="str">
        <f t="shared" si="38"/>
        <v>3139</v>
      </c>
      <c r="I774" s="13" t="s">
        <v>3510</v>
      </c>
      <c r="J774" t="s">
        <v>3525</v>
      </c>
      <c r="K774" t="s">
        <v>3525</v>
      </c>
      <c r="L774" s="13" t="s">
        <v>3916</v>
      </c>
    </row>
    <row r="775" spans="1:12" x14ac:dyDescent="0.2">
      <c r="A775" s="17" t="s">
        <v>1028</v>
      </c>
      <c r="B775" s="17" t="s">
        <v>1029</v>
      </c>
      <c r="C775" s="15">
        <v>6497</v>
      </c>
      <c r="D775" s="1">
        <v>5522</v>
      </c>
      <c r="E775" s="1">
        <v>4529</v>
      </c>
      <c r="F775" t="str">
        <f t="shared" si="36"/>
        <v>000</v>
      </c>
      <c r="G775" t="str">
        <f t="shared" si="37"/>
        <v>60000</v>
      </c>
      <c r="H775" t="str">
        <f t="shared" si="38"/>
        <v>4551</v>
      </c>
      <c r="I775" s="13" t="s">
        <v>3510</v>
      </c>
      <c r="J775" t="s">
        <v>3525</v>
      </c>
      <c r="K775" t="s">
        <v>3525</v>
      </c>
      <c r="L775" s="13" t="s">
        <v>3916</v>
      </c>
    </row>
    <row r="776" spans="1:12" x14ac:dyDescent="0.2">
      <c r="A776" s="17" t="s">
        <v>1030</v>
      </c>
      <c r="B776" s="17" t="s">
        <v>1031</v>
      </c>
      <c r="C776" s="15">
        <v>7000</v>
      </c>
      <c r="D776" s="1">
        <v>4500</v>
      </c>
      <c r="E776" s="1">
        <v>128</v>
      </c>
      <c r="F776" t="str">
        <f t="shared" si="36"/>
        <v>000</v>
      </c>
      <c r="G776" t="str">
        <f t="shared" si="37"/>
        <v>60000</v>
      </c>
      <c r="H776" t="str">
        <f t="shared" si="38"/>
        <v>4562</v>
      </c>
      <c r="I776" s="13" t="s">
        <v>3510</v>
      </c>
      <c r="J776" t="s">
        <v>3525</v>
      </c>
      <c r="K776" t="s">
        <v>3525</v>
      </c>
      <c r="L776" s="13" t="s">
        <v>3916</v>
      </c>
    </row>
    <row r="777" spans="1:12" x14ac:dyDescent="0.2">
      <c r="A777" s="17" t="s">
        <v>3062</v>
      </c>
      <c r="B777" s="17" t="s">
        <v>3063</v>
      </c>
      <c r="C777" s="15">
        <v>0</v>
      </c>
      <c r="D777" s="1">
        <v>0</v>
      </c>
      <c r="E777" s="1">
        <v>81</v>
      </c>
      <c r="F777" t="str">
        <f t="shared" si="36"/>
        <v>000</v>
      </c>
      <c r="G777" t="str">
        <f t="shared" si="37"/>
        <v>60000</v>
      </c>
      <c r="H777" t="str">
        <f t="shared" si="38"/>
        <v>4700</v>
      </c>
      <c r="I777" s="13" t="s">
        <v>3510</v>
      </c>
      <c r="J777" t="s">
        <v>3525</v>
      </c>
      <c r="K777" t="s">
        <v>3525</v>
      </c>
      <c r="L777" s="13" t="s">
        <v>3916</v>
      </c>
    </row>
    <row r="778" spans="1:12" x14ac:dyDescent="0.2">
      <c r="A778" s="17" t="s">
        <v>1032</v>
      </c>
      <c r="B778" s="17" t="s">
        <v>1033</v>
      </c>
      <c r="C778" s="15">
        <v>12293</v>
      </c>
      <c r="D778" s="1">
        <v>6877</v>
      </c>
      <c r="E778" s="1">
        <v>5824</v>
      </c>
      <c r="F778" t="str">
        <f t="shared" si="36"/>
        <v>000</v>
      </c>
      <c r="G778" t="str">
        <f t="shared" si="37"/>
        <v>60000</v>
      </c>
      <c r="H778" t="str">
        <f t="shared" si="38"/>
        <v>5000</v>
      </c>
      <c r="I778" s="13" t="s">
        <v>3510</v>
      </c>
      <c r="J778" t="s">
        <v>3525</v>
      </c>
      <c r="K778" t="s">
        <v>3525</v>
      </c>
      <c r="L778" s="13" t="s">
        <v>3916</v>
      </c>
    </row>
    <row r="779" spans="1:12" x14ac:dyDescent="0.2">
      <c r="A779" s="17" t="s">
        <v>1186</v>
      </c>
      <c r="B779" s="17" t="s">
        <v>1187</v>
      </c>
      <c r="C779" s="15">
        <v>403941</v>
      </c>
      <c r="D779" s="1">
        <v>387085</v>
      </c>
      <c r="E779" s="1">
        <v>500955</v>
      </c>
      <c r="F779" t="str">
        <f t="shared" si="36"/>
        <v>000</v>
      </c>
      <c r="G779" t="str">
        <f t="shared" si="37"/>
        <v>70000</v>
      </c>
      <c r="H779" t="str">
        <f t="shared" si="38"/>
        <v>2000</v>
      </c>
      <c r="I779" s="13" t="s">
        <v>3510</v>
      </c>
      <c r="J779" t="s">
        <v>3533</v>
      </c>
      <c r="K779" t="s">
        <v>3533</v>
      </c>
      <c r="L779" s="13" t="s">
        <v>3918</v>
      </c>
    </row>
    <row r="780" spans="1:12" x14ac:dyDescent="0.2">
      <c r="A780" s="17" t="s">
        <v>1188</v>
      </c>
      <c r="B780" s="17" t="s">
        <v>1189</v>
      </c>
      <c r="C780" s="15">
        <v>10000</v>
      </c>
      <c r="D780" s="1">
        <v>20000</v>
      </c>
      <c r="E780" s="1">
        <v>-1494</v>
      </c>
      <c r="F780" t="str">
        <f t="shared" si="36"/>
        <v>000</v>
      </c>
      <c r="G780" t="str">
        <f t="shared" si="37"/>
        <v>70000</v>
      </c>
      <c r="H780" t="str">
        <f t="shared" si="38"/>
        <v>2001</v>
      </c>
      <c r="I780" s="13" t="s">
        <v>3510</v>
      </c>
      <c r="J780" t="s">
        <v>3533</v>
      </c>
      <c r="K780" t="s">
        <v>3533</v>
      </c>
      <c r="L780" s="13" t="s">
        <v>3918</v>
      </c>
    </row>
    <row r="781" spans="1:12" x14ac:dyDescent="0.2">
      <c r="A781" s="17" t="s">
        <v>1190</v>
      </c>
      <c r="B781" s="17" t="s">
        <v>1191</v>
      </c>
      <c r="C781" s="15">
        <v>46735</v>
      </c>
      <c r="D781" s="1">
        <v>43776</v>
      </c>
      <c r="E781" s="1">
        <v>55653</v>
      </c>
      <c r="F781" t="str">
        <f t="shared" si="36"/>
        <v>000</v>
      </c>
      <c r="G781" t="str">
        <f t="shared" si="37"/>
        <v>70000</v>
      </c>
      <c r="H781" t="str">
        <f t="shared" si="38"/>
        <v>2003</v>
      </c>
      <c r="I781" s="13" t="s">
        <v>3510</v>
      </c>
      <c r="J781" t="s">
        <v>3533</v>
      </c>
      <c r="K781" t="s">
        <v>3533</v>
      </c>
      <c r="L781" s="11" t="s">
        <v>3916</v>
      </c>
    </row>
    <row r="782" spans="1:12" x14ac:dyDescent="0.2">
      <c r="A782" s="17" t="s">
        <v>1194</v>
      </c>
      <c r="B782" s="17" t="s">
        <v>1195</v>
      </c>
      <c r="C782" s="15">
        <v>0</v>
      </c>
      <c r="D782" s="1">
        <v>4226</v>
      </c>
      <c r="E782" s="1">
        <v>485</v>
      </c>
      <c r="F782" t="str">
        <f t="shared" si="36"/>
        <v>000</v>
      </c>
      <c r="G782" t="str">
        <f t="shared" si="37"/>
        <v>70000</v>
      </c>
      <c r="H782" t="str">
        <f t="shared" si="38"/>
        <v>2020</v>
      </c>
      <c r="I782" s="13" t="s">
        <v>3510</v>
      </c>
      <c r="J782" t="s">
        <v>3533</v>
      </c>
      <c r="K782" t="s">
        <v>3533</v>
      </c>
      <c r="L782" s="13" t="s">
        <v>3918</v>
      </c>
    </row>
    <row r="783" spans="1:12" x14ac:dyDescent="0.2">
      <c r="A783" s="17" t="s">
        <v>3174</v>
      </c>
      <c r="B783" s="17" t="s">
        <v>3175</v>
      </c>
      <c r="C783" s="15">
        <v>0</v>
      </c>
      <c r="D783" s="1">
        <v>0</v>
      </c>
      <c r="E783" s="1">
        <v>21</v>
      </c>
      <c r="F783" t="str">
        <f t="shared" si="36"/>
        <v>000</v>
      </c>
      <c r="G783" t="str">
        <f t="shared" si="37"/>
        <v>70000</v>
      </c>
      <c r="H783" t="str">
        <f t="shared" si="38"/>
        <v>2023</v>
      </c>
      <c r="I783" s="13" t="s">
        <v>3510</v>
      </c>
      <c r="J783" t="s">
        <v>3533</v>
      </c>
      <c r="K783" t="s">
        <v>3533</v>
      </c>
      <c r="L783" s="11" t="s">
        <v>3916</v>
      </c>
    </row>
    <row r="784" spans="1:12" x14ac:dyDescent="0.2">
      <c r="A784" s="17" t="s">
        <v>1192</v>
      </c>
      <c r="B784" s="17" t="s">
        <v>1193</v>
      </c>
      <c r="C784" s="15">
        <v>49236</v>
      </c>
      <c r="D784" s="1">
        <v>48897</v>
      </c>
      <c r="E784" s="1">
        <v>55511</v>
      </c>
      <c r="F784" t="str">
        <f t="shared" si="36"/>
        <v>000</v>
      </c>
      <c r="G784" t="str">
        <f t="shared" si="37"/>
        <v>70000</v>
      </c>
      <c r="H784" t="str">
        <f t="shared" si="38"/>
        <v>2005</v>
      </c>
      <c r="I784" s="13" t="s">
        <v>3510</v>
      </c>
      <c r="J784" t="s">
        <v>3533</v>
      </c>
      <c r="K784" t="s">
        <v>3533</v>
      </c>
      <c r="L784" s="13" t="s">
        <v>3916</v>
      </c>
    </row>
    <row r="785" spans="1:12" x14ac:dyDescent="0.2">
      <c r="A785" s="17" t="s">
        <v>1196</v>
      </c>
      <c r="B785" s="17" t="s">
        <v>1197</v>
      </c>
      <c r="C785" s="15">
        <v>196000</v>
      </c>
      <c r="D785" s="1">
        <v>184000</v>
      </c>
      <c r="E785" s="1">
        <v>92741</v>
      </c>
      <c r="F785" t="str">
        <f t="shared" si="36"/>
        <v>000</v>
      </c>
      <c r="G785" t="str">
        <f t="shared" si="37"/>
        <v>70000</v>
      </c>
      <c r="H785" t="str">
        <f t="shared" si="38"/>
        <v>2200</v>
      </c>
      <c r="I785" s="13" t="s">
        <v>3510</v>
      </c>
      <c r="J785" t="s">
        <v>3533</v>
      </c>
      <c r="K785" t="s">
        <v>3533</v>
      </c>
      <c r="L785" s="13" t="s">
        <v>3916</v>
      </c>
    </row>
    <row r="786" spans="1:12" x14ac:dyDescent="0.2">
      <c r="A786" s="17" t="s">
        <v>1198</v>
      </c>
      <c r="B786" s="17" t="s">
        <v>1199</v>
      </c>
      <c r="C786" s="15">
        <v>416000</v>
      </c>
      <c r="D786" s="1">
        <v>367732</v>
      </c>
      <c r="E786" s="1">
        <v>174175</v>
      </c>
      <c r="F786" t="str">
        <f t="shared" si="36"/>
        <v>000</v>
      </c>
      <c r="G786" t="str">
        <f t="shared" si="37"/>
        <v>70000</v>
      </c>
      <c r="H786" t="str">
        <f t="shared" si="38"/>
        <v>2203</v>
      </c>
      <c r="I786" s="13" t="s">
        <v>3510</v>
      </c>
      <c r="J786" t="s">
        <v>3533</v>
      </c>
      <c r="K786" t="s">
        <v>3533</v>
      </c>
      <c r="L786" s="13" t="s">
        <v>3916</v>
      </c>
    </row>
    <row r="787" spans="1:12" x14ac:dyDescent="0.2">
      <c r="A787" s="17" t="s">
        <v>1200</v>
      </c>
      <c r="B787" s="17" t="s">
        <v>1201</v>
      </c>
      <c r="C787" s="15">
        <v>95000</v>
      </c>
      <c r="D787" s="1">
        <v>89792</v>
      </c>
      <c r="E787" s="1">
        <v>0</v>
      </c>
      <c r="F787" t="str">
        <f t="shared" si="36"/>
        <v>000</v>
      </c>
      <c r="G787" t="str">
        <f t="shared" si="37"/>
        <v>70000</v>
      </c>
      <c r="H787" t="str">
        <f t="shared" si="38"/>
        <v>2208</v>
      </c>
      <c r="I787" s="13" t="s">
        <v>3510</v>
      </c>
      <c r="J787" t="s">
        <v>3533</v>
      </c>
      <c r="K787" t="s">
        <v>3533</v>
      </c>
      <c r="L787" s="13" t="s">
        <v>3916</v>
      </c>
    </row>
    <row r="788" spans="1:12" x14ac:dyDescent="0.2">
      <c r="A788" s="17" t="s">
        <v>1202</v>
      </c>
      <c r="B788" s="17" t="s">
        <v>1203</v>
      </c>
      <c r="C788" s="15">
        <v>250</v>
      </c>
      <c r="D788" s="1">
        <v>250</v>
      </c>
      <c r="E788" s="1">
        <v>0</v>
      </c>
      <c r="F788" t="str">
        <f t="shared" si="36"/>
        <v>000</v>
      </c>
      <c r="G788" t="str">
        <f t="shared" si="37"/>
        <v>70000</v>
      </c>
      <c r="H788" t="str">
        <f t="shared" si="38"/>
        <v>3002</v>
      </c>
      <c r="I788" s="13" t="s">
        <v>3510</v>
      </c>
      <c r="J788" t="s">
        <v>3533</v>
      </c>
      <c r="K788" t="s">
        <v>3533</v>
      </c>
      <c r="L788" s="13" t="s">
        <v>3916</v>
      </c>
    </row>
    <row r="789" spans="1:12" x14ac:dyDescent="0.2">
      <c r="A789" s="17" t="s">
        <v>1204</v>
      </c>
      <c r="B789" s="17" t="s">
        <v>1205</v>
      </c>
      <c r="C789" s="15">
        <v>500</v>
      </c>
      <c r="D789" s="1">
        <v>250</v>
      </c>
      <c r="E789" s="1">
        <v>0</v>
      </c>
      <c r="F789" t="str">
        <f t="shared" si="36"/>
        <v>000</v>
      </c>
      <c r="G789" t="str">
        <f t="shared" si="37"/>
        <v>70000</v>
      </c>
      <c r="H789" t="str">
        <f t="shared" si="38"/>
        <v>3007</v>
      </c>
      <c r="I789" s="13" t="s">
        <v>3510</v>
      </c>
      <c r="J789" t="s">
        <v>3533</v>
      </c>
      <c r="K789" t="s">
        <v>3533</v>
      </c>
      <c r="L789" s="13" t="s">
        <v>3916</v>
      </c>
    </row>
    <row r="790" spans="1:12" x14ac:dyDescent="0.2">
      <c r="A790" s="17" t="s">
        <v>1206</v>
      </c>
      <c r="B790" s="17" t="s">
        <v>1207</v>
      </c>
      <c r="C790" s="15">
        <v>250</v>
      </c>
      <c r="D790" s="1">
        <v>216</v>
      </c>
      <c r="E790" s="1">
        <v>29</v>
      </c>
      <c r="F790" t="str">
        <f t="shared" si="36"/>
        <v>000</v>
      </c>
      <c r="G790" t="str">
        <f t="shared" si="37"/>
        <v>70000</v>
      </c>
      <c r="H790" t="str">
        <f t="shared" si="38"/>
        <v>3008</v>
      </c>
      <c r="I790" s="13" t="s">
        <v>3510</v>
      </c>
      <c r="J790" t="s">
        <v>3533</v>
      </c>
      <c r="K790" t="s">
        <v>3533</v>
      </c>
      <c r="L790" s="13" t="s">
        <v>3916</v>
      </c>
    </row>
    <row r="791" spans="1:12" x14ac:dyDescent="0.2">
      <c r="A791" s="17" t="s">
        <v>1208</v>
      </c>
      <c r="B791" s="17" t="s">
        <v>1209</v>
      </c>
      <c r="C791" s="15">
        <v>0</v>
      </c>
      <c r="D791" s="1">
        <v>54</v>
      </c>
      <c r="E791" s="1">
        <v>0</v>
      </c>
      <c r="F791" t="str">
        <f t="shared" si="36"/>
        <v>000</v>
      </c>
      <c r="G791" t="str">
        <f t="shared" si="37"/>
        <v>70000</v>
      </c>
      <c r="H791" t="str">
        <f t="shared" si="38"/>
        <v>3009</v>
      </c>
      <c r="I791" s="13" t="s">
        <v>3510</v>
      </c>
      <c r="J791" t="s">
        <v>3533</v>
      </c>
      <c r="K791" t="s">
        <v>3533</v>
      </c>
      <c r="L791" s="13" t="s">
        <v>3916</v>
      </c>
    </row>
    <row r="792" spans="1:12" x14ac:dyDescent="0.2">
      <c r="A792" s="17" t="s">
        <v>1210</v>
      </c>
      <c r="B792" s="17" t="s">
        <v>1211</v>
      </c>
      <c r="C792" s="15">
        <v>1000</v>
      </c>
      <c r="D792" s="1">
        <v>3696</v>
      </c>
      <c r="E792" s="1">
        <v>248</v>
      </c>
      <c r="F792" t="str">
        <f t="shared" si="36"/>
        <v>000</v>
      </c>
      <c r="G792" t="str">
        <f t="shared" si="37"/>
        <v>70000</v>
      </c>
      <c r="H792" t="str">
        <f t="shared" si="38"/>
        <v>3015</v>
      </c>
      <c r="I792" s="13" t="s">
        <v>3510</v>
      </c>
      <c r="J792" t="s">
        <v>3533</v>
      </c>
      <c r="K792" t="s">
        <v>3533</v>
      </c>
      <c r="L792" s="13" t="s">
        <v>3916</v>
      </c>
    </row>
    <row r="793" spans="1:12" x14ac:dyDescent="0.2">
      <c r="A793" s="17" t="s">
        <v>1212</v>
      </c>
      <c r="B793" s="17" t="s">
        <v>1213</v>
      </c>
      <c r="C793" s="15">
        <v>500</v>
      </c>
      <c r="D793" s="1">
        <v>300</v>
      </c>
      <c r="E793" s="1">
        <v>0</v>
      </c>
      <c r="F793" t="str">
        <f t="shared" si="36"/>
        <v>000</v>
      </c>
      <c r="G793" t="str">
        <f t="shared" si="37"/>
        <v>70000</v>
      </c>
      <c r="H793" t="str">
        <f t="shared" si="38"/>
        <v>3040</v>
      </c>
      <c r="I793" s="13" t="s">
        <v>3510</v>
      </c>
      <c r="J793" t="s">
        <v>3533</v>
      </c>
      <c r="K793" t="s">
        <v>3533</v>
      </c>
      <c r="L793" s="13" t="s">
        <v>3916</v>
      </c>
    </row>
    <row r="794" spans="1:12" x14ac:dyDescent="0.2">
      <c r="A794" s="17" t="s">
        <v>1214</v>
      </c>
      <c r="B794" s="17" t="s">
        <v>1215</v>
      </c>
      <c r="C794" s="15">
        <v>7000</v>
      </c>
      <c r="D794" s="1">
        <v>10000</v>
      </c>
      <c r="E794" s="1">
        <v>0</v>
      </c>
      <c r="F794" t="str">
        <f t="shared" si="36"/>
        <v>000</v>
      </c>
      <c r="G794" t="str">
        <f t="shared" si="37"/>
        <v>70000</v>
      </c>
      <c r="H794" t="str">
        <f t="shared" si="38"/>
        <v>3081</v>
      </c>
      <c r="I794" s="13" t="s">
        <v>3510</v>
      </c>
      <c r="J794" t="s">
        <v>3533</v>
      </c>
      <c r="K794" t="s">
        <v>3533</v>
      </c>
      <c r="L794" s="13" t="s">
        <v>3916</v>
      </c>
    </row>
    <row r="795" spans="1:12" x14ac:dyDescent="0.2">
      <c r="A795" s="17" t="s">
        <v>1216</v>
      </c>
      <c r="B795" s="17" t="s">
        <v>1217</v>
      </c>
      <c r="C795" s="15">
        <v>2000</v>
      </c>
      <c r="D795" s="1">
        <v>500</v>
      </c>
      <c r="E795" s="1">
        <v>1071</v>
      </c>
      <c r="F795" t="str">
        <f t="shared" si="36"/>
        <v>000</v>
      </c>
      <c r="G795" t="str">
        <f t="shared" si="37"/>
        <v>70000</v>
      </c>
      <c r="H795" t="str">
        <f t="shared" si="38"/>
        <v>3082</v>
      </c>
      <c r="I795" s="13" t="s">
        <v>3510</v>
      </c>
      <c r="J795" t="s">
        <v>3533</v>
      </c>
      <c r="K795" t="s">
        <v>3533</v>
      </c>
      <c r="L795" s="13" t="s">
        <v>3916</v>
      </c>
    </row>
    <row r="796" spans="1:12" x14ac:dyDescent="0.2">
      <c r="A796" s="17" t="s">
        <v>3176</v>
      </c>
      <c r="B796" s="17" t="s">
        <v>3177</v>
      </c>
      <c r="C796" s="15">
        <v>0</v>
      </c>
      <c r="D796" s="1">
        <v>0</v>
      </c>
      <c r="E796" s="1">
        <v>9</v>
      </c>
      <c r="F796" t="str">
        <f t="shared" si="36"/>
        <v>000</v>
      </c>
      <c r="G796" t="str">
        <f t="shared" si="37"/>
        <v>70000</v>
      </c>
      <c r="H796" t="str">
        <f t="shared" si="38"/>
        <v>3100</v>
      </c>
      <c r="I796" s="13" t="s">
        <v>3510</v>
      </c>
      <c r="J796" t="s">
        <v>3533</v>
      </c>
      <c r="K796" t="s">
        <v>3533</v>
      </c>
      <c r="L796" s="13" t="s">
        <v>3916</v>
      </c>
    </row>
    <row r="797" spans="1:12" x14ac:dyDescent="0.2">
      <c r="A797" s="17" t="s">
        <v>1218</v>
      </c>
      <c r="B797" s="17" t="s">
        <v>1219</v>
      </c>
      <c r="C797" s="15">
        <v>20000</v>
      </c>
      <c r="D797" s="1">
        <v>22000</v>
      </c>
      <c r="E797" s="1">
        <v>7905</v>
      </c>
      <c r="F797" t="str">
        <f t="shared" si="36"/>
        <v>000</v>
      </c>
      <c r="G797" t="str">
        <f t="shared" si="37"/>
        <v>70000</v>
      </c>
      <c r="H797" t="str">
        <f t="shared" si="38"/>
        <v>3134</v>
      </c>
      <c r="I797" s="13" t="s">
        <v>3510</v>
      </c>
      <c r="J797" t="s">
        <v>3533</v>
      </c>
      <c r="K797" t="s">
        <v>3533</v>
      </c>
      <c r="L797" s="13" t="s">
        <v>3916</v>
      </c>
    </row>
    <row r="798" spans="1:12" x14ac:dyDescent="0.2">
      <c r="A798" s="17" t="s">
        <v>1220</v>
      </c>
      <c r="B798" s="17" t="s">
        <v>1221</v>
      </c>
      <c r="C798" s="15">
        <v>2000</v>
      </c>
      <c r="D798" s="1">
        <v>2000</v>
      </c>
      <c r="E798" s="1">
        <v>100</v>
      </c>
      <c r="F798" t="str">
        <f t="shared" si="36"/>
        <v>000</v>
      </c>
      <c r="G798" t="str">
        <f t="shared" si="37"/>
        <v>70000</v>
      </c>
      <c r="H798" t="str">
        <f t="shared" si="38"/>
        <v>3376</v>
      </c>
      <c r="I798" s="13" t="s">
        <v>3510</v>
      </c>
      <c r="J798" t="s">
        <v>3533</v>
      </c>
      <c r="K798" t="s">
        <v>3533</v>
      </c>
      <c r="L798" s="13" t="s">
        <v>3916</v>
      </c>
    </row>
    <row r="799" spans="1:12" x14ac:dyDescent="0.2">
      <c r="A799" s="17" t="s">
        <v>1222</v>
      </c>
      <c r="B799" s="17" t="s">
        <v>1223</v>
      </c>
      <c r="C799" s="15">
        <v>80000</v>
      </c>
      <c r="D799" s="1">
        <v>30000</v>
      </c>
      <c r="E799" s="1">
        <v>109270</v>
      </c>
      <c r="F799" t="str">
        <f t="shared" si="36"/>
        <v>000</v>
      </c>
      <c r="G799" t="str">
        <f t="shared" si="37"/>
        <v>70000</v>
      </c>
      <c r="H799" t="str">
        <f t="shared" si="38"/>
        <v>3437</v>
      </c>
      <c r="I799" s="13" t="s">
        <v>3510</v>
      </c>
      <c r="J799" t="s">
        <v>3533</v>
      </c>
      <c r="K799" t="s">
        <v>3533</v>
      </c>
      <c r="L799" s="13" t="s">
        <v>3916</v>
      </c>
    </row>
    <row r="800" spans="1:12" x14ac:dyDescent="0.2">
      <c r="A800" s="17" t="s">
        <v>1224</v>
      </c>
      <c r="B800" s="17" t="s">
        <v>1225</v>
      </c>
      <c r="C800" s="15">
        <v>5000</v>
      </c>
      <c r="D800" s="1">
        <v>5000</v>
      </c>
      <c r="E800" s="1">
        <v>21557</v>
      </c>
      <c r="F800" t="str">
        <f t="shared" si="36"/>
        <v>000</v>
      </c>
      <c r="G800" t="str">
        <f t="shared" si="37"/>
        <v>70000</v>
      </c>
      <c r="H800" t="str">
        <f t="shared" si="38"/>
        <v>3439</v>
      </c>
      <c r="I800" s="13" t="s">
        <v>3510</v>
      </c>
      <c r="J800" t="s">
        <v>3533</v>
      </c>
      <c r="K800" t="s">
        <v>3533</v>
      </c>
      <c r="L800" s="13" t="s">
        <v>3916</v>
      </c>
    </row>
    <row r="801" spans="1:12" x14ac:dyDescent="0.2">
      <c r="A801" s="17" t="s">
        <v>1226</v>
      </c>
      <c r="B801" s="17" t="s">
        <v>1227</v>
      </c>
      <c r="C801" s="15">
        <v>2000</v>
      </c>
      <c r="D801" s="1">
        <v>8000</v>
      </c>
      <c r="E801" s="1">
        <v>3536</v>
      </c>
      <c r="F801" t="str">
        <f t="shared" si="36"/>
        <v>000</v>
      </c>
      <c r="G801" t="str">
        <f t="shared" si="37"/>
        <v>70000</v>
      </c>
      <c r="H801" t="str">
        <f t="shared" si="38"/>
        <v>4407</v>
      </c>
      <c r="I801" s="13" t="s">
        <v>3510</v>
      </c>
      <c r="J801" t="s">
        <v>3533</v>
      </c>
      <c r="K801" t="s">
        <v>3533</v>
      </c>
      <c r="L801" s="13" t="s">
        <v>3916</v>
      </c>
    </row>
    <row r="802" spans="1:12" x14ac:dyDescent="0.2">
      <c r="A802" s="17" t="s">
        <v>1228</v>
      </c>
      <c r="B802" s="17" t="s">
        <v>1229</v>
      </c>
      <c r="C802" s="15">
        <v>5000</v>
      </c>
      <c r="D802" s="1">
        <v>59700</v>
      </c>
      <c r="E802" s="1">
        <v>8572</v>
      </c>
      <c r="F802" t="str">
        <f t="shared" si="36"/>
        <v>000</v>
      </c>
      <c r="G802" t="str">
        <f t="shared" si="37"/>
        <v>70000</v>
      </c>
      <c r="H802" t="str">
        <f t="shared" si="38"/>
        <v>4408</v>
      </c>
      <c r="I802" s="13" t="s">
        <v>3510</v>
      </c>
      <c r="J802" t="s">
        <v>3533</v>
      </c>
      <c r="K802" t="s">
        <v>3533</v>
      </c>
      <c r="L802" s="13" t="s">
        <v>3916</v>
      </c>
    </row>
    <row r="803" spans="1:12" x14ac:dyDescent="0.2">
      <c r="A803" s="17" t="s">
        <v>1230</v>
      </c>
      <c r="B803" s="17" t="s">
        <v>1231</v>
      </c>
      <c r="C803" s="15">
        <v>5000</v>
      </c>
      <c r="D803" s="1">
        <v>1000</v>
      </c>
      <c r="E803" s="1">
        <v>155</v>
      </c>
      <c r="F803" t="str">
        <f t="shared" si="36"/>
        <v>000</v>
      </c>
      <c r="G803" t="str">
        <f t="shared" si="37"/>
        <v>70000</v>
      </c>
      <c r="H803" t="str">
        <f t="shared" si="38"/>
        <v>4409</v>
      </c>
      <c r="I803" s="13" t="s">
        <v>3510</v>
      </c>
      <c r="J803" t="s">
        <v>3533</v>
      </c>
      <c r="K803" t="s">
        <v>3533</v>
      </c>
      <c r="L803" s="13" t="s">
        <v>3916</v>
      </c>
    </row>
    <row r="804" spans="1:12" x14ac:dyDescent="0.2">
      <c r="A804" s="17" t="s">
        <v>1232</v>
      </c>
      <c r="B804" s="17" t="s">
        <v>1233</v>
      </c>
      <c r="C804" s="15">
        <v>122658</v>
      </c>
      <c r="D804" s="1">
        <v>21070</v>
      </c>
      <c r="E804" s="1">
        <v>32438</v>
      </c>
      <c r="F804" t="str">
        <f t="shared" si="36"/>
        <v>000</v>
      </c>
      <c r="G804" t="str">
        <f t="shared" si="37"/>
        <v>70000</v>
      </c>
      <c r="H804" t="str">
        <f t="shared" si="38"/>
        <v>4450</v>
      </c>
      <c r="I804" s="13" t="s">
        <v>3510</v>
      </c>
      <c r="J804" t="s">
        <v>3533</v>
      </c>
      <c r="K804" t="s">
        <v>3533</v>
      </c>
      <c r="L804" s="13" t="s">
        <v>3916</v>
      </c>
    </row>
    <row r="805" spans="1:12" x14ac:dyDescent="0.2">
      <c r="A805" s="17" t="s">
        <v>1234</v>
      </c>
      <c r="B805" s="17" t="s">
        <v>1235</v>
      </c>
      <c r="C805" s="15">
        <v>472336</v>
      </c>
      <c r="D805" s="1">
        <v>346797</v>
      </c>
      <c r="E805" s="1">
        <v>285307</v>
      </c>
      <c r="F805" t="str">
        <f t="shared" si="36"/>
        <v>000</v>
      </c>
      <c r="G805" t="str">
        <f t="shared" si="37"/>
        <v>70000</v>
      </c>
      <c r="H805" t="str">
        <f t="shared" si="38"/>
        <v>4453</v>
      </c>
      <c r="I805" s="13" t="s">
        <v>3510</v>
      </c>
      <c r="J805" t="s">
        <v>3533</v>
      </c>
      <c r="K805" t="s">
        <v>3533</v>
      </c>
      <c r="L805" s="13" t="s">
        <v>3916</v>
      </c>
    </row>
    <row r="806" spans="1:12" x14ac:dyDescent="0.2">
      <c r="A806" s="17" t="s">
        <v>1236</v>
      </c>
      <c r="B806" s="17" t="s">
        <v>1237</v>
      </c>
      <c r="C806" s="15">
        <v>406149</v>
      </c>
      <c r="D806" s="1">
        <v>243555</v>
      </c>
      <c r="E806" s="1">
        <v>216583</v>
      </c>
      <c r="F806" t="str">
        <f t="shared" si="36"/>
        <v>000</v>
      </c>
      <c r="G806" t="str">
        <f t="shared" si="37"/>
        <v>70000</v>
      </c>
      <c r="H806" t="str">
        <f t="shared" si="38"/>
        <v>4454</v>
      </c>
      <c r="I806" s="13" t="s">
        <v>3510</v>
      </c>
      <c r="J806" t="s">
        <v>3533</v>
      </c>
      <c r="K806" t="s">
        <v>3533</v>
      </c>
      <c r="L806" s="13" t="s">
        <v>3916</v>
      </c>
    </row>
    <row r="807" spans="1:12" x14ac:dyDescent="0.2">
      <c r="A807" s="17" t="s">
        <v>1238</v>
      </c>
      <c r="B807" s="17" t="s">
        <v>1239</v>
      </c>
      <c r="C807" s="15">
        <v>820</v>
      </c>
      <c r="D807" s="1">
        <v>2205</v>
      </c>
      <c r="E807" s="1">
        <v>1978</v>
      </c>
      <c r="F807" t="str">
        <f t="shared" si="36"/>
        <v>000</v>
      </c>
      <c r="G807" t="str">
        <f t="shared" si="37"/>
        <v>70000</v>
      </c>
      <c r="H807" t="str">
        <f t="shared" si="38"/>
        <v>4455</v>
      </c>
      <c r="I807" s="13" t="s">
        <v>3510</v>
      </c>
      <c r="J807" t="s">
        <v>3533</v>
      </c>
      <c r="K807" t="s">
        <v>3533</v>
      </c>
      <c r="L807" s="13" t="s">
        <v>3916</v>
      </c>
    </row>
    <row r="808" spans="1:12" x14ac:dyDescent="0.2">
      <c r="A808" s="17" t="s">
        <v>1240</v>
      </c>
      <c r="B808" s="17" t="s">
        <v>1241</v>
      </c>
      <c r="C808" s="15">
        <v>89204</v>
      </c>
      <c r="D808" s="1">
        <v>69794</v>
      </c>
      <c r="E808" s="1">
        <v>46058</v>
      </c>
      <c r="F808" t="str">
        <f t="shared" si="36"/>
        <v>000</v>
      </c>
      <c r="G808" t="str">
        <f t="shared" si="37"/>
        <v>70000</v>
      </c>
      <c r="H808" t="str">
        <f t="shared" si="38"/>
        <v>4456</v>
      </c>
      <c r="I808" s="13" t="s">
        <v>3510</v>
      </c>
      <c r="J808" t="s">
        <v>3533</v>
      </c>
      <c r="K808" t="s">
        <v>3533</v>
      </c>
      <c r="L808" s="13" t="s">
        <v>3916</v>
      </c>
    </row>
    <row r="809" spans="1:12" x14ac:dyDescent="0.2">
      <c r="A809" s="17" t="s">
        <v>1242</v>
      </c>
      <c r="B809" s="17" t="s">
        <v>1243</v>
      </c>
      <c r="C809" s="15">
        <v>60000</v>
      </c>
      <c r="D809" s="1">
        <v>50000</v>
      </c>
      <c r="E809" s="1">
        <v>45405</v>
      </c>
      <c r="F809" t="str">
        <f t="shared" si="36"/>
        <v>000</v>
      </c>
      <c r="G809" t="str">
        <f t="shared" si="37"/>
        <v>70000</v>
      </c>
      <c r="H809" t="str">
        <f t="shared" si="38"/>
        <v>4457</v>
      </c>
      <c r="I809" s="13" t="s">
        <v>3510</v>
      </c>
      <c r="J809" t="s">
        <v>3533</v>
      </c>
      <c r="K809" t="s">
        <v>3533</v>
      </c>
      <c r="L809" s="13" t="s">
        <v>3916</v>
      </c>
    </row>
    <row r="810" spans="1:12" x14ac:dyDescent="0.2">
      <c r="A810" s="17" t="s">
        <v>1244</v>
      </c>
      <c r="B810" s="17" t="s">
        <v>1245</v>
      </c>
      <c r="C810" s="15">
        <v>32000</v>
      </c>
      <c r="D810" s="1">
        <v>15000</v>
      </c>
      <c r="E810" s="1">
        <v>13073</v>
      </c>
      <c r="F810" t="str">
        <f t="shared" si="36"/>
        <v>000</v>
      </c>
      <c r="G810" t="str">
        <f t="shared" si="37"/>
        <v>70000</v>
      </c>
      <c r="H810" t="str">
        <f t="shared" si="38"/>
        <v>4458</v>
      </c>
      <c r="I810" s="13" t="s">
        <v>3510</v>
      </c>
      <c r="J810" t="s">
        <v>3533</v>
      </c>
      <c r="K810" t="s">
        <v>3533</v>
      </c>
      <c r="L810" s="13" t="s">
        <v>3916</v>
      </c>
    </row>
    <row r="811" spans="1:12" x14ac:dyDescent="0.2">
      <c r="A811" s="17" t="s">
        <v>1246</v>
      </c>
      <c r="B811" s="17" t="s">
        <v>1247</v>
      </c>
      <c r="C811" s="15">
        <v>25000</v>
      </c>
      <c r="D811" s="1">
        <v>25000</v>
      </c>
      <c r="E811" s="1">
        <v>-160</v>
      </c>
      <c r="F811" t="str">
        <f t="shared" si="36"/>
        <v>000</v>
      </c>
      <c r="G811" t="str">
        <f t="shared" si="37"/>
        <v>70000</v>
      </c>
      <c r="H811" t="str">
        <f t="shared" si="38"/>
        <v>4500</v>
      </c>
      <c r="I811" s="13" t="s">
        <v>3510</v>
      </c>
      <c r="J811" t="s">
        <v>3533</v>
      </c>
      <c r="K811" t="s">
        <v>3533</v>
      </c>
      <c r="L811" s="13" t="s">
        <v>3916</v>
      </c>
    </row>
    <row r="812" spans="1:12" x14ac:dyDescent="0.2">
      <c r="A812" s="17" t="s">
        <v>1248</v>
      </c>
      <c r="B812" s="17" t="s">
        <v>1249</v>
      </c>
      <c r="C812" s="15">
        <v>70000</v>
      </c>
      <c r="D812" s="1">
        <v>33000</v>
      </c>
      <c r="E812" s="1">
        <v>8472</v>
      </c>
      <c r="F812" t="str">
        <f t="shared" si="36"/>
        <v>000</v>
      </c>
      <c r="G812" t="str">
        <f t="shared" si="37"/>
        <v>70000</v>
      </c>
      <c r="H812" t="str">
        <f t="shared" si="38"/>
        <v>4502</v>
      </c>
      <c r="I812" s="13" t="s">
        <v>3510</v>
      </c>
      <c r="J812" t="s">
        <v>3533</v>
      </c>
      <c r="K812" t="s">
        <v>3533</v>
      </c>
      <c r="L812" s="13" t="s">
        <v>3916</v>
      </c>
    </row>
    <row r="813" spans="1:12" x14ac:dyDescent="0.2">
      <c r="A813" s="17" t="s">
        <v>1250</v>
      </c>
      <c r="B813" s="17" t="s">
        <v>1251</v>
      </c>
      <c r="C813" s="15">
        <v>60000</v>
      </c>
      <c r="D813" s="1">
        <v>60000</v>
      </c>
      <c r="E813" s="1">
        <v>18627</v>
      </c>
      <c r="F813" t="str">
        <f t="shared" si="36"/>
        <v>000</v>
      </c>
      <c r="G813" t="str">
        <f t="shared" si="37"/>
        <v>70000</v>
      </c>
      <c r="H813" t="str">
        <f t="shared" si="38"/>
        <v>4503</v>
      </c>
      <c r="I813" s="13" t="s">
        <v>3510</v>
      </c>
      <c r="J813" t="s">
        <v>3533</v>
      </c>
      <c r="K813" t="s">
        <v>3533</v>
      </c>
      <c r="L813" s="13" t="s">
        <v>3916</v>
      </c>
    </row>
    <row r="814" spans="1:12" x14ac:dyDescent="0.2">
      <c r="A814" s="17" t="s">
        <v>1252</v>
      </c>
      <c r="B814" s="17" t="s">
        <v>1253</v>
      </c>
      <c r="C814" s="15">
        <v>1000</v>
      </c>
      <c r="D814" s="1">
        <v>921</v>
      </c>
      <c r="E814" s="1">
        <v>37</v>
      </c>
      <c r="F814" t="str">
        <f t="shared" si="36"/>
        <v>000</v>
      </c>
      <c r="G814" t="str">
        <f t="shared" si="37"/>
        <v>70000</v>
      </c>
      <c r="H814" t="str">
        <f t="shared" si="38"/>
        <v>4550</v>
      </c>
      <c r="I814" s="13" t="s">
        <v>3510</v>
      </c>
      <c r="J814" t="s">
        <v>3533</v>
      </c>
      <c r="K814" t="s">
        <v>3533</v>
      </c>
      <c r="L814" s="13" t="s">
        <v>3916</v>
      </c>
    </row>
    <row r="815" spans="1:12" x14ac:dyDescent="0.2">
      <c r="A815" s="17" t="s">
        <v>1254</v>
      </c>
      <c r="B815" s="17" t="s">
        <v>1255</v>
      </c>
      <c r="C815" s="15">
        <v>2000</v>
      </c>
      <c r="D815" s="1">
        <v>2500</v>
      </c>
      <c r="E815" s="1">
        <v>1128</v>
      </c>
      <c r="F815" t="str">
        <f t="shared" si="36"/>
        <v>000</v>
      </c>
      <c r="G815" t="str">
        <f t="shared" si="37"/>
        <v>70000</v>
      </c>
      <c r="H815" t="str">
        <f t="shared" si="38"/>
        <v>4551</v>
      </c>
      <c r="I815" s="13" t="s">
        <v>3510</v>
      </c>
      <c r="J815" t="s">
        <v>3533</v>
      </c>
      <c r="K815" t="s">
        <v>3533</v>
      </c>
      <c r="L815" s="13" t="s">
        <v>3916</v>
      </c>
    </row>
    <row r="816" spans="1:12" x14ac:dyDescent="0.2">
      <c r="A816" s="17" t="s">
        <v>1256</v>
      </c>
      <c r="B816" s="17" t="s">
        <v>1257</v>
      </c>
      <c r="C816" s="15">
        <v>8000</v>
      </c>
      <c r="D816" s="1">
        <v>-2176</v>
      </c>
      <c r="E816" s="1">
        <v>4711</v>
      </c>
      <c r="F816" t="str">
        <f t="shared" si="36"/>
        <v>000</v>
      </c>
      <c r="G816" t="str">
        <f t="shared" si="37"/>
        <v>70000</v>
      </c>
      <c r="H816" t="str">
        <f t="shared" si="38"/>
        <v>4552</v>
      </c>
      <c r="I816" s="13" t="s">
        <v>3510</v>
      </c>
      <c r="J816" t="s">
        <v>3533</v>
      </c>
      <c r="K816" t="s">
        <v>3533</v>
      </c>
      <c r="L816" s="13" t="s">
        <v>3916</v>
      </c>
    </row>
    <row r="817" spans="1:12" x14ac:dyDescent="0.2">
      <c r="A817" s="17" t="s">
        <v>1258</v>
      </c>
      <c r="B817" s="17" t="s">
        <v>1259</v>
      </c>
      <c r="C817" s="15">
        <v>20000</v>
      </c>
      <c r="D817" s="1">
        <v>28937</v>
      </c>
      <c r="E817" s="1">
        <v>3586</v>
      </c>
      <c r="F817" t="str">
        <f t="shared" si="36"/>
        <v>000</v>
      </c>
      <c r="G817" t="str">
        <f t="shared" si="37"/>
        <v>70000</v>
      </c>
      <c r="H817" t="str">
        <f t="shared" si="38"/>
        <v>4553</v>
      </c>
      <c r="I817" s="13" t="s">
        <v>3510</v>
      </c>
      <c r="J817" t="s">
        <v>3533</v>
      </c>
      <c r="K817" t="s">
        <v>3533</v>
      </c>
      <c r="L817" s="13" t="s">
        <v>3916</v>
      </c>
    </row>
    <row r="818" spans="1:12" x14ac:dyDescent="0.2">
      <c r="A818" s="17" t="s">
        <v>1260</v>
      </c>
      <c r="B818" s="17" t="s">
        <v>1261</v>
      </c>
      <c r="C818" s="15">
        <v>110000</v>
      </c>
      <c r="D818" s="1">
        <v>104000</v>
      </c>
      <c r="E818" s="1">
        <v>69025</v>
      </c>
      <c r="F818" t="str">
        <f t="shared" si="36"/>
        <v>000</v>
      </c>
      <c r="G818" t="str">
        <f t="shared" si="37"/>
        <v>70000</v>
      </c>
      <c r="H818" t="str">
        <f t="shared" si="38"/>
        <v>4554</v>
      </c>
      <c r="I818" s="13" t="s">
        <v>3510</v>
      </c>
      <c r="J818" t="s">
        <v>3533</v>
      </c>
      <c r="K818" t="s">
        <v>3533</v>
      </c>
      <c r="L818" s="13" t="s">
        <v>3916</v>
      </c>
    </row>
    <row r="819" spans="1:12" x14ac:dyDescent="0.2">
      <c r="A819" s="17" t="s">
        <v>1262</v>
      </c>
      <c r="B819" s="17" t="s">
        <v>1263</v>
      </c>
      <c r="C819" s="15">
        <v>703000</v>
      </c>
      <c r="D819" s="1">
        <v>557000</v>
      </c>
      <c r="E819" s="1">
        <v>240779</v>
      </c>
      <c r="F819" t="str">
        <f t="shared" si="36"/>
        <v>000</v>
      </c>
      <c r="G819" t="str">
        <f t="shared" si="37"/>
        <v>70000</v>
      </c>
      <c r="H819" t="str">
        <f t="shared" si="38"/>
        <v>4555</v>
      </c>
      <c r="I819" s="13" t="s">
        <v>3510</v>
      </c>
      <c r="J819" t="s">
        <v>3533</v>
      </c>
      <c r="K819" t="s">
        <v>3533</v>
      </c>
      <c r="L819" s="13" t="s">
        <v>3916</v>
      </c>
    </row>
    <row r="820" spans="1:12" x14ac:dyDescent="0.2">
      <c r="A820" s="17" t="s">
        <v>1264</v>
      </c>
      <c r="B820" s="17" t="s">
        <v>1265</v>
      </c>
      <c r="C820" s="15">
        <v>315000</v>
      </c>
      <c r="D820" s="1">
        <v>345000</v>
      </c>
      <c r="E820" s="1">
        <v>111181</v>
      </c>
      <c r="F820" t="str">
        <f t="shared" si="36"/>
        <v>000</v>
      </c>
      <c r="G820" t="str">
        <f t="shared" si="37"/>
        <v>70000</v>
      </c>
      <c r="H820" t="str">
        <f t="shared" si="38"/>
        <v>4556</v>
      </c>
      <c r="I820" s="13" t="s">
        <v>3510</v>
      </c>
      <c r="J820" t="s">
        <v>3533</v>
      </c>
      <c r="K820" t="s">
        <v>3533</v>
      </c>
      <c r="L820" s="13" t="s">
        <v>3916</v>
      </c>
    </row>
    <row r="821" spans="1:12" x14ac:dyDescent="0.2">
      <c r="A821" s="17" t="s">
        <v>1266</v>
      </c>
      <c r="B821" s="17" t="s">
        <v>1267</v>
      </c>
      <c r="C821" s="15">
        <v>50000</v>
      </c>
      <c r="D821" s="1">
        <v>50000</v>
      </c>
      <c r="E821" s="1">
        <v>11009</v>
      </c>
      <c r="F821" t="str">
        <f t="shared" si="36"/>
        <v>000</v>
      </c>
      <c r="G821" t="str">
        <f t="shared" si="37"/>
        <v>70000</v>
      </c>
      <c r="H821" t="str">
        <f t="shared" si="38"/>
        <v>4559</v>
      </c>
      <c r="I821" s="13" t="s">
        <v>3510</v>
      </c>
      <c r="J821" t="s">
        <v>3533</v>
      </c>
      <c r="K821" t="s">
        <v>3533</v>
      </c>
      <c r="L821" s="13" t="s">
        <v>3916</v>
      </c>
    </row>
    <row r="822" spans="1:12" x14ac:dyDescent="0.2">
      <c r="A822" s="17" t="s">
        <v>1268</v>
      </c>
      <c r="B822" s="17" t="s">
        <v>1269</v>
      </c>
      <c r="C822" s="15">
        <v>26000</v>
      </c>
      <c r="D822" s="1">
        <v>25000</v>
      </c>
      <c r="E822" s="1">
        <v>13146</v>
      </c>
      <c r="F822" t="str">
        <f t="shared" si="36"/>
        <v>000</v>
      </c>
      <c r="G822" t="str">
        <f t="shared" si="37"/>
        <v>70000</v>
      </c>
      <c r="H822" t="str">
        <f t="shared" si="38"/>
        <v>4561</v>
      </c>
      <c r="I822" s="13" t="s">
        <v>3510</v>
      </c>
      <c r="J822" t="s">
        <v>3533</v>
      </c>
      <c r="K822" t="s">
        <v>3533</v>
      </c>
      <c r="L822" s="13" t="s">
        <v>3916</v>
      </c>
    </row>
    <row r="823" spans="1:12" x14ac:dyDescent="0.2">
      <c r="A823" s="17" t="s">
        <v>1270</v>
      </c>
      <c r="B823" s="17" t="s">
        <v>1271</v>
      </c>
      <c r="C823" s="15">
        <v>20000</v>
      </c>
      <c r="D823" s="1">
        <v>20000</v>
      </c>
      <c r="E823" s="1">
        <v>260</v>
      </c>
      <c r="F823" t="str">
        <f t="shared" si="36"/>
        <v>000</v>
      </c>
      <c r="G823" t="str">
        <f t="shared" si="37"/>
        <v>70000</v>
      </c>
      <c r="H823" t="str">
        <f t="shared" si="38"/>
        <v>4563</v>
      </c>
      <c r="I823" s="13" t="s">
        <v>3510</v>
      </c>
      <c r="J823" t="s">
        <v>3533</v>
      </c>
      <c r="K823" t="s">
        <v>3533</v>
      </c>
      <c r="L823" s="13" t="s">
        <v>3916</v>
      </c>
    </row>
    <row r="824" spans="1:12" x14ac:dyDescent="0.2">
      <c r="A824" s="17" t="s">
        <v>1272</v>
      </c>
      <c r="B824" s="17" t="s">
        <v>1273</v>
      </c>
      <c r="C824" s="15">
        <v>230000</v>
      </c>
      <c r="D824" s="1">
        <v>199191</v>
      </c>
      <c r="E824" s="1">
        <v>0</v>
      </c>
      <c r="F824" t="str">
        <f t="shared" si="36"/>
        <v>000</v>
      </c>
      <c r="G824" t="str">
        <f t="shared" si="37"/>
        <v>70000</v>
      </c>
      <c r="H824" t="str">
        <f t="shared" si="38"/>
        <v>4564</v>
      </c>
      <c r="I824" s="13" t="s">
        <v>3510</v>
      </c>
      <c r="J824" t="s">
        <v>3533</v>
      </c>
      <c r="K824" t="s">
        <v>3533</v>
      </c>
      <c r="L824" s="13" t="s">
        <v>3916</v>
      </c>
    </row>
    <row r="825" spans="1:12" x14ac:dyDescent="0.2">
      <c r="A825" s="17" t="s">
        <v>1274</v>
      </c>
      <c r="B825" s="17" t="s">
        <v>1275</v>
      </c>
      <c r="C825" s="15">
        <v>438500</v>
      </c>
      <c r="D825" s="1">
        <v>292000</v>
      </c>
      <c r="E825" s="1">
        <v>538570</v>
      </c>
      <c r="F825" t="str">
        <f t="shared" si="36"/>
        <v>000</v>
      </c>
      <c r="G825" t="str">
        <f t="shared" si="37"/>
        <v>70000</v>
      </c>
      <c r="H825" t="str">
        <f t="shared" si="38"/>
        <v>4600</v>
      </c>
      <c r="I825" s="13" t="s">
        <v>3510</v>
      </c>
      <c r="J825" t="s">
        <v>3533</v>
      </c>
      <c r="K825" t="s">
        <v>3533</v>
      </c>
      <c r="L825" s="13" t="s">
        <v>3916</v>
      </c>
    </row>
    <row r="826" spans="1:12" x14ac:dyDescent="0.2">
      <c r="A826" s="17" t="s">
        <v>3894</v>
      </c>
      <c r="B826" s="17" t="s">
        <v>3895</v>
      </c>
      <c r="C826" s="15">
        <v>60000</v>
      </c>
      <c r="D826" s="1">
        <v>0</v>
      </c>
      <c r="E826" s="1">
        <v>0</v>
      </c>
      <c r="F826" t="str">
        <f t="shared" si="36"/>
        <v>000</v>
      </c>
      <c r="G826" t="str">
        <f t="shared" si="37"/>
        <v>70000</v>
      </c>
      <c r="H826" t="str">
        <f t="shared" si="38"/>
        <v>4603</v>
      </c>
      <c r="I826" s="13" t="s">
        <v>3510</v>
      </c>
      <c r="J826" t="s">
        <v>3533</v>
      </c>
      <c r="K826" t="s">
        <v>3533</v>
      </c>
      <c r="L826" s="13" t="s">
        <v>3916</v>
      </c>
    </row>
    <row r="827" spans="1:12" x14ac:dyDescent="0.2">
      <c r="A827" s="17" t="s">
        <v>3178</v>
      </c>
      <c r="B827" s="17" t="s">
        <v>3179</v>
      </c>
      <c r="C827" s="15">
        <v>0</v>
      </c>
      <c r="D827" s="1">
        <v>0</v>
      </c>
      <c r="E827" s="1">
        <v>27</v>
      </c>
      <c r="F827" t="str">
        <f t="shared" si="36"/>
        <v>000</v>
      </c>
      <c r="G827" t="str">
        <f t="shared" si="37"/>
        <v>70000</v>
      </c>
      <c r="H827" t="str">
        <f t="shared" si="38"/>
        <v>4700</v>
      </c>
      <c r="I827" s="13" t="s">
        <v>3510</v>
      </c>
      <c r="J827" t="s">
        <v>3533</v>
      </c>
      <c r="K827" t="s">
        <v>3533</v>
      </c>
      <c r="L827" s="13" t="s">
        <v>3916</v>
      </c>
    </row>
    <row r="828" spans="1:12" x14ac:dyDescent="0.2">
      <c r="A828" s="17" t="s">
        <v>1538</v>
      </c>
      <c r="B828" s="17" t="s">
        <v>1539</v>
      </c>
      <c r="C828" s="15">
        <v>16300</v>
      </c>
      <c r="D828" s="1">
        <v>0</v>
      </c>
      <c r="E828" s="1">
        <v>1500</v>
      </c>
      <c r="F828" t="str">
        <f t="shared" si="36"/>
        <v>111</v>
      </c>
      <c r="G828" t="str">
        <f t="shared" si="37"/>
        <v>54000</v>
      </c>
      <c r="H828" t="str">
        <f t="shared" si="38"/>
        <v>3711</v>
      </c>
      <c r="I828" s="13" t="s">
        <v>3510</v>
      </c>
      <c r="J828" t="s">
        <v>3517</v>
      </c>
      <c r="K828" t="s">
        <v>3522</v>
      </c>
      <c r="L828" s="13" t="s">
        <v>3916</v>
      </c>
    </row>
    <row r="829" spans="1:12" x14ac:dyDescent="0.2">
      <c r="A829" s="17" t="s">
        <v>1684</v>
      </c>
      <c r="B829" s="17" t="s">
        <v>1685</v>
      </c>
      <c r="C829" s="15">
        <v>16300</v>
      </c>
      <c r="D829" s="1">
        <v>0</v>
      </c>
      <c r="E829" s="1">
        <v>1500</v>
      </c>
      <c r="F829" t="str">
        <f t="shared" si="36"/>
        <v>112</v>
      </c>
      <c r="G829" t="str">
        <f t="shared" si="37"/>
        <v>54000</v>
      </c>
      <c r="H829" t="str">
        <f t="shared" si="38"/>
        <v>3711</v>
      </c>
      <c r="I829" s="13" t="s">
        <v>3510</v>
      </c>
      <c r="J829" t="s">
        <v>3517</v>
      </c>
      <c r="K829" t="s">
        <v>3522</v>
      </c>
      <c r="L829" s="13" t="s">
        <v>3916</v>
      </c>
    </row>
    <row r="830" spans="1:12" x14ac:dyDescent="0.2">
      <c r="A830" s="17" t="s">
        <v>1810</v>
      </c>
      <c r="B830" s="17" t="s">
        <v>1811</v>
      </c>
      <c r="C830" s="15">
        <v>9300</v>
      </c>
      <c r="D830" s="1">
        <v>0</v>
      </c>
      <c r="E830" s="1">
        <v>675</v>
      </c>
      <c r="F830" t="str">
        <f t="shared" si="36"/>
        <v>141</v>
      </c>
      <c r="G830" t="str">
        <f t="shared" si="37"/>
        <v>54000</v>
      </c>
      <c r="H830" t="str">
        <f t="shared" si="38"/>
        <v>3711</v>
      </c>
      <c r="I830" s="13" t="s">
        <v>3510</v>
      </c>
      <c r="J830" t="s">
        <v>3517</v>
      </c>
      <c r="K830" t="s">
        <v>3522</v>
      </c>
      <c r="L830" s="13" t="s">
        <v>3916</v>
      </c>
    </row>
    <row r="831" spans="1:12" x14ac:dyDescent="0.2">
      <c r="A831" s="17" t="s">
        <v>3800</v>
      </c>
      <c r="B831" s="17" t="s">
        <v>3801</v>
      </c>
      <c r="C831" s="15">
        <v>3000</v>
      </c>
      <c r="D831" s="1">
        <v>0</v>
      </c>
      <c r="E831" s="1">
        <v>0</v>
      </c>
      <c r="F831" t="str">
        <f t="shared" si="36"/>
        <v>211</v>
      </c>
      <c r="G831" t="str">
        <f t="shared" si="37"/>
        <v>54000</v>
      </c>
      <c r="H831" t="str">
        <f t="shared" si="38"/>
        <v>3711</v>
      </c>
      <c r="I831" s="13" t="s">
        <v>3510</v>
      </c>
      <c r="J831" t="s">
        <v>3517</v>
      </c>
      <c r="K831" t="s">
        <v>3522</v>
      </c>
      <c r="L831" s="13" t="s">
        <v>3916</v>
      </c>
    </row>
    <row r="832" spans="1:12" x14ac:dyDescent="0.2">
      <c r="A832" s="17" t="s">
        <v>2444</v>
      </c>
      <c r="B832" s="17" t="s">
        <v>2445</v>
      </c>
      <c r="C832" s="15">
        <v>1000</v>
      </c>
      <c r="D832" s="1">
        <v>1500</v>
      </c>
      <c r="E832" s="1">
        <v>0</v>
      </c>
      <c r="F832" t="str">
        <f t="shared" si="36"/>
        <v>501</v>
      </c>
      <c r="G832" t="str">
        <f t="shared" si="37"/>
        <v>54000</v>
      </c>
      <c r="H832" t="str">
        <f t="shared" si="38"/>
        <v>3711</v>
      </c>
      <c r="I832" s="13" t="s">
        <v>3510</v>
      </c>
      <c r="J832" t="s">
        <v>3517</v>
      </c>
      <c r="K832" t="s">
        <v>3522</v>
      </c>
      <c r="L832" s="13" t="s">
        <v>3916</v>
      </c>
    </row>
    <row r="833" spans="1:12" x14ac:dyDescent="0.2">
      <c r="A833" s="17" t="s">
        <v>2540</v>
      </c>
      <c r="B833" s="17" t="s">
        <v>2541</v>
      </c>
      <c r="C833" s="15">
        <v>1000</v>
      </c>
      <c r="D833" s="1">
        <v>1500</v>
      </c>
      <c r="E833" s="1">
        <v>0</v>
      </c>
      <c r="F833" t="str">
        <f t="shared" si="36"/>
        <v>502</v>
      </c>
      <c r="G833" t="str">
        <f t="shared" si="37"/>
        <v>54000</v>
      </c>
      <c r="H833" t="str">
        <f t="shared" si="38"/>
        <v>3711</v>
      </c>
      <c r="I833" s="13" t="s">
        <v>3510</v>
      </c>
      <c r="J833" t="s">
        <v>3517</v>
      </c>
      <c r="K833" t="s">
        <v>3522</v>
      </c>
      <c r="L833" s="13" t="s">
        <v>3916</v>
      </c>
    </row>
    <row r="834" spans="1:12" x14ac:dyDescent="0.2">
      <c r="A834" s="17" t="s">
        <v>2630</v>
      </c>
      <c r="B834" s="17" t="s">
        <v>2631</v>
      </c>
      <c r="C834" s="15">
        <v>1000</v>
      </c>
      <c r="D834" s="1">
        <v>1500</v>
      </c>
      <c r="E834" s="1">
        <v>0</v>
      </c>
      <c r="F834" t="str">
        <f t="shared" ref="F834:F897" si="39">LEFT(A834,3)</f>
        <v>503</v>
      </c>
      <c r="G834" t="str">
        <f t="shared" ref="G834:G897" si="40">MIDB(A834,5,5)</f>
        <v>54000</v>
      </c>
      <c r="H834" t="str">
        <f t="shared" ref="H834:H897" si="41">RIGHT(A834,4)</f>
        <v>3711</v>
      </c>
      <c r="I834" s="13" t="s">
        <v>3510</v>
      </c>
      <c r="J834" t="s">
        <v>3517</v>
      </c>
      <c r="K834" t="s">
        <v>3522</v>
      </c>
      <c r="L834" s="13" t="s">
        <v>3916</v>
      </c>
    </row>
    <row r="835" spans="1:12" x14ac:dyDescent="0.2">
      <c r="A835" s="17" t="s">
        <v>2722</v>
      </c>
      <c r="B835" s="17" t="s">
        <v>2723</v>
      </c>
      <c r="C835" s="15">
        <v>1000</v>
      </c>
      <c r="D835" s="1">
        <v>1500</v>
      </c>
      <c r="E835" s="1">
        <v>0</v>
      </c>
      <c r="F835" t="str">
        <f t="shared" si="39"/>
        <v>504</v>
      </c>
      <c r="G835" t="str">
        <f t="shared" si="40"/>
        <v>54000</v>
      </c>
      <c r="H835" t="str">
        <f t="shared" si="41"/>
        <v>3711</v>
      </c>
      <c r="I835" s="13" t="s">
        <v>3510</v>
      </c>
      <c r="J835" t="s">
        <v>3517</v>
      </c>
      <c r="K835" t="s">
        <v>3522</v>
      </c>
      <c r="L835" s="13" t="s">
        <v>3916</v>
      </c>
    </row>
    <row r="836" spans="1:12" x14ac:dyDescent="0.2">
      <c r="A836" s="17" t="s">
        <v>2820</v>
      </c>
      <c r="B836" s="17" t="s">
        <v>2821</v>
      </c>
      <c r="C836" s="15">
        <v>0</v>
      </c>
      <c r="D836" s="1">
        <v>1500</v>
      </c>
      <c r="E836" s="1">
        <v>0</v>
      </c>
      <c r="F836" t="str">
        <f t="shared" si="39"/>
        <v>505</v>
      </c>
      <c r="G836" t="str">
        <f t="shared" si="40"/>
        <v>54000</v>
      </c>
      <c r="H836" t="str">
        <f t="shared" si="41"/>
        <v>3711</v>
      </c>
      <c r="I836" s="13" t="s">
        <v>3510</v>
      </c>
      <c r="J836" t="s">
        <v>3517</v>
      </c>
      <c r="K836" t="s">
        <v>3522</v>
      </c>
      <c r="L836" s="13" t="s">
        <v>3916</v>
      </c>
    </row>
    <row r="837" spans="1:12" x14ac:dyDescent="0.2">
      <c r="A837" s="17" t="s">
        <v>532</v>
      </c>
      <c r="B837" s="17" t="s">
        <v>533</v>
      </c>
      <c r="C837" s="15">
        <v>369906</v>
      </c>
      <c r="D837" s="1">
        <v>278857</v>
      </c>
      <c r="E837" s="1">
        <v>250729</v>
      </c>
      <c r="F837" t="str">
        <f t="shared" si="39"/>
        <v>000</v>
      </c>
      <c r="G837" t="str">
        <f t="shared" si="40"/>
        <v>43000</v>
      </c>
      <c r="H837" t="str">
        <f t="shared" si="41"/>
        <v>2000</v>
      </c>
      <c r="I837" s="13" t="s">
        <v>3510</v>
      </c>
      <c r="J837" t="s">
        <v>3517</v>
      </c>
      <c r="K837" t="s">
        <v>3520</v>
      </c>
      <c r="L837" s="13" t="s">
        <v>3519</v>
      </c>
    </row>
    <row r="838" spans="1:12" x14ac:dyDescent="0.2">
      <c r="A838" s="17" t="s">
        <v>534</v>
      </c>
      <c r="B838" s="17" t="s">
        <v>535</v>
      </c>
      <c r="C838" s="15">
        <v>41138</v>
      </c>
      <c r="D838" s="1">
        <v>29871</v>
      </c>
      <c r="E838" s="1">
        <v>26601</v>
      </c>
      <c r="F838" t="str">
        <f t="shared" si="39"/>
        <v>000</v>
      </c>
      <c r="G838" t="str">
        <f t="shared" si="40"/>
        <v>43000</v>
      </c>
      <c r="H838" t="str">
        <f t="shared" si="41"/>
        <v>2003</v>
      </c>
      <c r="I838" s="13" t="s">
        <v>3510</v>
      </c>
      <c r="J838" t="s">
        <v>3517</v>
      </c>
      <c r="K838" t="s">
        <v>3520</v>
      </c>
      <c r="L838" s="11" t="s">
        <v>3916</v>
      </c>
    </row>
    <row r="839" spans="1:12" x14ac:dyDescent="0.2">
      <c r="A839" s="17" t="s">
        <v>538</v>
      </c>
      <c r="B839" s="17" t="s">
        <v>539</v>
      </c>
      <c r="C839" s="15">
        <v>77234</v>
      </c>
      <c r="D839" s="1">
        <v>40400</v>
      </c>
      <c r="E839" s="1">
        <v>0</v>
      </c>
      <c r="F839" t="str">
        <f t="shared" si="39"/>
        <v>000</v>
      </c>
      <c r="G839" t="str">
        <f t="shared" si="40"/>
        <v>43000</v>
      </c>
      <c r="H839" t="str">
        <f t="shared" si="41"/>
        <v>2020</v>
      </c>
      <c r="I839" s="13" t="s">
        <v>3510</v>
      </c>
      <c r="J839" t="s">
        <v>3517</v>
      </c>
      <c r="K839" t="s">
        <v>3520</v>
      </c>
      <c r="L839" s="13" t="s">
        <v>3519</v>
      </c>
    </row>
    <row r="840" spans="1:12" x14ac:dyDescent="0.2">
      <c r="A840" s="17" t="s">
        <v>540</v>
      </c>
      <c r="B840" s="17" t="s">
        <v>541</v>
      </c>
      <c r="C840" s="15">
        <v>0</v>
      </c>
      <c r="D840" s="1">
        <v>2952</v>
      </c>
      <c r="E840" s="1">
        <v>0</v>
      </c>
      <c r="F840" t="str">
        <f t="shared" si="39"/>
        <v>000</v>
      </c>
      <c r="G840" t="str">
        <f t="shared" si="40"/>
        <v>43000</v>
      </c>
      <c r="H840" t="str">
        <f t="shared" si="41"/>
        <v>2023</v>
      </c>
      <c r="I840" s="13" t="s">
        <v>3510</v>
      </c>
      <c r="J840" t="s">
        <v>3517</v>
      </c>
      <c r="K840" t="s">
        <v>3520</v>
      </c>
      <c r="L840" s="11" t="s">
        <v>3916</v>
      </c>
    </row>
    <row r="841" spans="1:12" x14ac:dyDescent="0.2">
      <c r="A841" s="17" t="s">
        <v>522</v>
      </c>
      <c r="B841" s="17" t="s">
        <v>523</v>
      </c>
      <c r="C841" s="15">
        <v>60630</v>
      </c>
      <c r="D841" s="1">
        <v>63811</v>
      </c>
      <c r="E841" s="1">
        <v>0</v>
      </c>
      <c r="F841" t="str">
        <f t="shared" si="39"/>
        <v>000</v>
      </c>
      <c r="G841" t="str">
        <f t="shared" si="40"/>
        <v>43000</v>
      </c>
      <c r="H841" t="str">
        <f t="shared" si="41"/>
        <v>1100</v>
      </c>
      <c r="I841" s="13" t="s">
        <v>3510</v>
      </c>
      <c r="J841" t="s">
        <v>3517</v>
      </c>
      <c r="K841" t="s">
        <v>3520</v>
      </c>
      <c r="L841" s="13" t="s">
        <v>3916</v>
      </c>
    </row>
    <row r="842" spans="1:12" x14ac:dyDescent="0.2">
      <c r="A842" s="17" t="s">
        <v>524</v>
      </c>
      <c r="B842" s="17" t="s">
        <v>525</v>
      </c>
      <c r="C842" s="15">
        <v>48315</v>
      </c>
      <c r="D842" s="1">
        <v>29304</v>
      </c>
      <c r="E842" s="1">
        <v>0</v>
      </c>
      <c r="F842" t="str">
        <f t="shared" si="39"/>
        <v>000</v>
      </c>
      <c r="G842" t="str">
        <f t="shared" si="40"/>
        <v>43000</v>
      </c>
      <c r="H842" t="str">
        <f t="shared" si="41"/>
        <v>1110</v>
      </c>
      <c r="I842" s="13" t="s">
        <v>3510</v>
      </c>
      <c r="J842" t="s">
        <v>3517</v>
      </c>
      <c r="K842" t="s">
        <v>3520</v>
      </c>
      <c r="L842" s="13" t="s">
        <v>3916</v>
      </c>
    </row>
    <row r="843" spans="1:12" x14ac:dyDescent="0.2">
      <c r="A843" s="17" t="s">
        <v>526</v>
      </c>
      <c r="B843" s="17" t="s">
        <v>527</v>
      </c>
      <c r="C843" s="15">
        <v>39852</v>
      </c>
      <c r="D843" s="1">
        <v>29732</v>
      </c>
      <c r="E843" s="1">
        <v>5865</v>
      </c>
      <c r="F843" t="str">
        <f t="shared" si="39"/>
        <v>000</v>
      </c>
      <c r="G843" t="str">
        <f t="shared" si="40"/>
        <v>43000</v>
      </c>
      <c r="H843" t="str">
        <f t="shared" si="41"/>
        <v>1120</v>
      </c>
      <c r="I843" s="13" t="s">
        <v>3510</v>
      </c>
      <c r="J843" t="s">
        <v>3517</v>
      </c>
      <c r="K843" t="s">
        <v>3520</v>
      </c>
      <c r="L843" s="13" t="s">
        <v>3916</v>
      </c>
    </row>
    <row r="844" spans="1:12" x14ac:dyDescent="0.2">
      <c r="A844" s="17" t="s">
        <v>528</v>
      </c>
      <c r="B844" s="17" t="s">
        <v>529</v>
      </c>
      <c r="C844" s="15">
        <v>425350</v>
      </c>
      <c r="D844" s="1">
        <v>280471</v>
      </c>
      <c r="E844" s="1">
        <v>0</v>
      </c>
      <c r="F844" t="str">
        <f t="shared" si="39"/>
        <v>000</v>
      </c>
      <c r="G844" t="str">
        <f t="shared" si="40"/>
        <v>43000</v>
      </c>
      <c r="H844" t="str">
        <f t="shared" si="41"/>
        <v>1151</v>
      </c>
      <c r="I844" s="13" t="s">
        <v>3510</v>
      </c>
      <c r="J844" t="s">
        <v>3517</v>
      </c>
      <c r="K844" t="s">
        <v>3520</v>
      </c>
      <c r="L844" s="13" t="s">
        <v>3916</v>
      </c>
    </row>
    <row r="845" spans="1:12" x14ac:dyDescent="0.2">
      <c r="A845" s="17" t="s">
        <v>530</v>
      </c>
      <c r="B845" s="17" t="s">
        <v>531</v>
      </c>
      <c r="C845" s="15">
        <v>294</v>
      </c>
      <c r="D845" s="1">
        <v>374</v>
      </c>
      <c r="E845" s="1">
        <v>400</v>
      </c>
      <c r="F845" t="str">
        <f t="shared" si="39"/>
        <v>000</v>
      </c>
      <c r="G845" t="str">
        <f t="shared" si="40"/>
        <v>43000</v>
      </c>
      <c r="H845" t="str">
        <f t="shared" si="41"/>
        <v>1153</v>
      </c>
      <c r="I845" s="13" t="s">
        <v>3510</v>
      </c>
      <c r="J845" t="s">
        <v>3517</v>
      </c>
      <c r="K845" t="s">
        <v>3520</v>
      </c>
      <c r="L845" s="13" t="s">
        <v>3916</v>
      </c>
    </row>
    <row r="846" spans="1:12" x14ac:dyDescent="0.2">
      <c r="A846" s="17" t="s">
        <v>536</v>
      </c>
      <c r="B846" s="17" t="s">
        <v>537</v>
      </c>
      <c r="C846" s="15">
        <v>44253</v>
      </c>
      <c r="D846" s="1">
        <v>33068</v>
      </c>
      <c r="E846" s="1">
        <v>26924</v>
      </c>
      <c r="F846" t="str">
        <f t="shared" si="39"/>
        <v>000</v>
      </c>
      <c r="G846" t="str">
        <f t="shared" si="40"/>
        <v>43000</v>
      </c>
      <c r="H846" t="str">
        <f t="shared" si="41"/>
        <v>2005</v>
      </c>
      <c r="I846" s="13" t="s">
        <v>3510</v>
      </c>
      <c r="J846" t="s">
        <v>3517</v>
      </c>
      <c r="K846" t="s">
        <v>3520</v>
      </c>
      <c r="L846" s="13" t="s">
        <v>3916</v>
      </c>
    </row>
    <row r="847" spans="1:12" x14ac:dyDescent="0.2">
      <c r="A847" s="17" t="s">
        <v>2920</v>
      </c>
      <c r="B847" s="17" t="s">
        <v>2921</v>
      </c>
      <c r="C847" s="15">
        <v>0</v>
      </c>
      <c r="D847" s="1">
        <v>0</v>
      </c>
      <c r="E847" s="1">
        <v>35</v>
      </c>
      <c r="F847" t="str">
        <f t="shared" si="39"/>
        <v>000</v>
      </c>
      <c r="G847" t="str">
        <f t="shared" si="40"/>
        <v>43000</v>
      </c>
      <c r="H847" t="str">
        <f t="shared" si="41"/>
        <v>2025</v>
      </c>
      <c r="I847" s="13" t="s">
        <v>3510</v>
      </c>
      <c r="J847" t="s">
        <v>3517</v>
      </c>
      <c r="K847" t="s">
        <v>3520</v>
      </c>
      <c r="L847" s="13" t="s">
        <v>3916</v>
      </c>
    </row>
    <row r="848" spans="1:12" x14ac:dyDescent="0.2">
      <c r="A848" s="17" t="s">
        <v>542</v>
      </c>
      <c r="B848" s="17" t="s">
        <v>543</v>
      </c>
      <c r="C848" s="15">
        <v>16000</v>
      </c>
      <c r="D848" s="1">
        <v>10296</v>
      </c>
      <c r="E848" s="1">
        <v>0</v>
      </c>
      <c r="F848" t="str">
        <f t="shared" si="39"/>
        <v>000</v>
      </c>
      <c r="G848" t="str">
        <f t="shared" si="40"/>
        <v>43000</v>
      </c>
      <c r="H848" t="str">
        <f t="shared" si="41"/>
        <v>2201</v>
      </c>
      <c r="I848" s="13" t="s">
        <v>3510</v>
      </c>
      <c r="J848" t="s">
        <v>3517</v>
      </c>
      <c r="K848" t="s">
        <v>3520</v>
      </c>
      <c r="L848" s="13" t="s">
        <v>3916</v>
      </c>
    </row>
    <row r="849" spans="1:12" x14ac:dyDescent="0.2">
      <c r="A849" s="17" t="s">
        <v>544</v>
      </c>
      <c r="B849" s="17" t="s">
        <v>545</v>
      </c>
      <c r="C849" s="15">
        <v>47951</v>
      </c>
      <c r="D849" s="1">
        <v>27350</v>
      </c>
      <c r="E849" s="1">
        <v>0</v>
      </c>
      <c r="F849" t="str">
        <f t="shared" si="39"/>
        <v>000</v>
      </c>
      <c r="G849" t="str">
        <f t="shared" si="40"/>
        <v>43000</v>
      </c>
      <c r="H849" t="str">
        <f t="shared" si="41"/>
        <v>2222</v>
      </c>
      <c r="I849" s="13" t="s">
        <v>3510</v>
      </c>
      <c r="J849" t="s">
        <v>3517</v>
      </c>
      <c r="K849" t="s">
        <v>3520</v>
      </c>
      <c r="L849" s="13" t="s">
        <v>3916</v>
      </c>
    </row>
    <row r="850" spans="1:12" x14ac:dyDescent="0.2">
      <c r="A850" s="17" t="s">
        <v>546</v>
      </c>
      <c r="B850" s="17" t="s">
        <v>547</v>
      </c>
      <c r="C850" s="15">
        <v>1250</v>
      </c>
      <c r="D850" s="1">
        <v>1328</v>
      </c>
      <c r="E850" s="1">
        <v>0</v>
      </c>
      <c r="F850" t="str">
        <f t="shared" si="39"/>
        <v>000</v>
      </c>
      <c r="G850" t="str">
        <f t="shared" si="40"/>
        <v>43000</v>
      </c>
      <c r="H850" t="str">
        <f t="shared" si="41"/>
        <v>3002</v>
      </c>
      <c r="I850" s="13" t="s">
        <v>3510</v>
      </c>
      <c r="J850" t="s">
        <v>3517</v>
      </c>
      <c r="K850" t="s">
        <v>3520</v>
      </c>
      <c r="L850" s="13" t="s">
        <v>3916</v>
      </c>
    </row>
    <row r="851" spans="1:12" x14ac:dyDescent="0.2">
      <c r="A851" s="17" t="s">
        <v>548</v>
      </c>
      <c r="B851" s="17" t="s">
        <v>549</v>
      </c>
      <c r="C851" s="15">
        <v>231</v>
      </c>
      <c r="D851" s="1">
        <v>656</v>
      </c>
      <c r="E851" s="1">
        <v>322</v>
      </c>
      <c r="F851" t="str">
        <f t="shared" si="39"/>
        <v>000</v>
      </c>
      <c r="G851" t="str">
        <f t="shared" si="40"/>
        <v>43000</v>
      </c>
      <c r="H851" t="str">
        <f t="shared" si="41"/>
        <v>3007</v>
      </c>
      <c r="I851" s="13" t="s">
        <v>3510</v>
      </c>
      <c r="J851" t="s">
        <v>3517</v>
      </c>
      <c r="K851" t="s">
        <v>3520</v>
      </c>
      <c r="L851" s="13" t="s">
        <v>3916</v>
      </c>
    </row>
    <row r="852" spans="1:12" x14ac:dyDescent="0.2">
      <c r="A852" s="17" t="s">
        <v>550</v>
      </c>
      <c r="B852" s="17" t="s">
        <v>551</v>
      </c>
      <c r="C852" s="15">
        <v>800</v>
      </c>
      <c r="D852" s="1">
        <v>912</v>
      </c>
      <c r="E852" s="1">
        <v>419</v>
      </c>
      <c r="F852" t="str">
        <f t="shared" si="39"/>
        <v>000</v>
      </c>
      <c r="G852" t="str">
        <f t="shared" si="40"/>
        <v>43000</v>
      </c>
      <c r="H852" t="str">
        <f t="shared" si="41"/>
        <v>3008</v>
      </c>
      <c r="I852" s="13" t="s">
        <v>3510</v>
      </c>
      <c r="J852" t="s">
        <v>3517</v>
      </c>
      <c r="K852" t="s">
        <v>3520</v>
      </c>
      <c r="L852" s="13" t="s">
        <v>3916</v>
      </c>
    </row>
    <row r="853" spans="1:12" x14ac:dyDescent="0.2">
      <c r="A853" s="17" t="s">
        <v>552</v>
      </c>
      <c r="B853" s="17" t="s">
        <v>553</v>
      </c>
      <c r="C853" s="15">
        <v>4000</v>
      </c>
      <c r="D853" s="1">
        <v>6791</v>
      </c>
      <c r="E853" s="1">
        <v>0</v>
      </c>
      <c r="F853" t="str">
        <f t="shared" si="39"/>
        <v>000</v>
      </c>
      <c r="G853" t="str">
        <f t="shared" si="40"/>
        <v>43000</v>
      </c>
      <c r="H853" t="str">
        <f t="shared" si="41"/>
        <v>3009</v>
      </c>
      <c r="I853" s="13" t="s">
        <v>3510</v>
      </c>
      <c r="J853" s="13" t="s">
        <v>3517</v>
      </c>
      <c r="K853" s="13" t="s">
        <v>3520</v>
      </c>
      <c r="L853" s="13" t="s">
        <v>3916</v>
      </c>
    </row>
    <row r="854" spans="1:12" x14ac:dyDescent="0.2">
      <c r="A854" s="17" t="s">
        <v>554</v>
      </c>
      <c r="B854" s="17" t="s">
        <v>555</v>
      </c>
      <c r="C854" s="15">
        <v>1500</v>
      </c>
      <c r="D854" s="1">
        <v>1206</v>
      </c>
      <c r="E854" s="1">
        <v>0</v>
      </c>
      <c r="F854" t="str">
        <f t="shared" si="39"/>
        <v>000</v>
      </c>
      <c r="G854" t="str">
        <f t="shared" si="40"/>
        <v>43000</v>
      </c>
      <c r="H854" t="str">
        <f t="shared" si="41"/>
        <v>3015</v>
      </c>
      <c r="I854" s="13" t="s">
        <v>3510</v>
      </c>
      <c r="J854" t="s">
        <v>3517</v>
      </c>
      <c r="K854" t="s">
        <v>3520</v>
      </c>
      <c r="L854" s="13" t="s">
        <v>3916</v>
      </c>
    </row>
    <row r="855" spans="1:12" x14ac:dyDescent="0.2">
      <c r="A855" s="17" t="s">
        <v>2922</v>
      </c>
      <c r="B855" s="17" t="s">
        <v>2923</v>
      </c>
      <c r="C855" s="15">
        <v>4500</v>
      </c>
      <c r="D855" s="1">
        <v>1688</v>
      </c>
      <c r="E855" s="1">
        <v>58</v>
      </c>
      <c r="F855" t="str">
        <f t="shared" si="39"/>
        <v>000</v>
      </c>
      <c r="G855" t="str">
        <f t="shared" si="40"/>
        <v>43000</v>
      </c>
      <c r="H855" t="str">
        <f t="shared" si="41"/>
        <v>3042</v>
      </c>
      <c r="I855" s="13" t="s">
        <v>3510</v>
      </c>
      <c r="J855" t="s">
        <v>3517</v>
      </c>
      <c r="K855" t="s">
        <v>3520</v>
      </c>
      <c r="L855" s="13" t="s">
        <v>3916</v>
      </c>
    </row>
    <row r="856" spans="1:12" x14ac:dyDescent="0.2">
      <c r="A856" s="17" t="s">
        <v>556</v>
      </c>
      <c r="B856" s="17" t="s">
        <v>557</v>
      </c>
      <c r="C856" s="15">
        <v>10000</v>
      </c>
      <c r="D856" s="1">
        <v>908</v>
      </c>
      <c r="E856" s="1">
        <v>117</v>
      </c>
      <c r="F856" t="str">
        <f t="shared" si="39"/>
        <v>000</v>
      </c>
      <c r="G856" t="str">
        <f t="shared" si="40"/>
        <v>43000</v>
      </c>
      <c r="H856" t="str">
        <f t="shared" si="41"/>
        <v>3081</v>
      </c>
      <c r="I856" s="13" t="s">
        <v>3510</v>
      </c>
      <c r="J856" t="s">
        <v>3517</v>
      </c>
      <c r="K856" t="s">
        <v>3520</v>
      </c>
      <c r="L856" s="13" t="s">
        <v>3916</v>
      </c>
    </row>
    <row r="857" spans="1:12" x14ac:dyDescent="0.2">
      <c r="A857" s="17" t="s">
        <v>558</v>
      </c>
      <c r="B857" s="17" t="s">
        <v>559</v>
      </c>
      <c r="C857" s="15">
        <v>21000</v>
      </c>
      <c r="D857" s="1">
        <v>2305</v>
      </c>
      <c r="E857" s="1">
        <v>1500</v>
      </c>
      <c r="F857" t="str">
        <f t="shared" si="39"/>
        <v>000</v>
      </c>
      <c r="G857" t="str">
        <f t="shared" si="40"/>
        <v>43000</v>
      </c>
      <c r="H857" t="str">
        <f t="shared" si="41"/>
        <v>3082</v>
      </c>
      <c r="I857" s="13" t="s">
        <v>3510</v>
      </c>
      <c r="J857" t="s">
        <v>3517</v>
      </c>
      <c r="K857" t="s">
        <v>3520</v>
      </c>
      <c r="L857" s="13" t="s">
        <v>3916</v>
      </c>
    </row>
    <row r="858" spans="1:12" x14ac:dyDescent="0.2">
      <c r="A858" s="17" t="s">
        <v>560</v>
      </c>
      <c r="B858" s="17" t="s">
        <v>561</v>
      </c>
      <c r="C858" s="15">
        <v>0</v>
      </c>
      <c r="D858" s="1">
        <v>3464</v>
      </c>
      <c r="E858" s="1">
        <v>0</v>
      </c>
      <c r="F858" t="str">
        <f t="shared" si="39"/>
        <v>000</v>
      </c>
      <c r="G858" t="str">
        <f t="shared" si="40"/>
        <v>43000</v>
      </c>
      <c r="H858" t="str">
        <f t="shared" si="41"/>
        <v>3100</v>
      </c>
      <c r="I858" s="13" t="s">
        <v>3510</v>
      </c>
      <c r="J858" t="s">
        <v>3517</v>
      </c>
      <c r="K858" t="s">
        <v>3520</v>
      </c>
      <c r="L858" s="13" t="s">
        <v>3916</v>
      </c>
    </row>
    <row r="859" spans="1:12" x14ac:dyDescent="0.2">
      <c r="A859" s="17" t="s">
        <v>562</v>
      </c>
      <c r="B859" s="17" t="s">
        <v>563</v>
      </c>
      <c r="C859" s="15">
        <v>30000</v>
      </c>
      <c r="D859" s="1">
        <v>34910</v>
      </c>
      <c r="E859" s="1">
        <v>30000</v>
      </c>
      <c r="F859" t="str">
        <f t="shared" si="39"/>
        <v>000</v>
      </c>
      <c r="G859" t="str">
        <f t="shared" si="40"/>
        <v>43000</v>
      </c>
      <c r="H859" t="str">
        <f t="shared" si="41"/>
        <v>3202</v>
      </c>
      <c r="I859" s="13" t="s">
        <v>3510</v>
      </c>
      <c r="J859" t="s">
        <v>3517</v>
      </c>
      <c r="K859" t="s">
        <v>3520</v>
      </c>
      <c r="L859" s="13" t="s">
        <v>3916</v>
      </c>
    </row>
    <row r="860" spans="1:12" x14ac:dyDescent="0.2">
      <c r="A860" s="17" t="s">
        <v>564</v>
      </c>
      <c r="B860" s="17" t="s">
        <v>565</v>
      </c>
      <c r="C860" s="15">
        <v>3400</v>
      </c>
      <c r="D860" s="1">
        <v>1581</v>
      </c>
      <c r="E860" s="1">
        <v>95</v>
      </c>
      <c r="F860" t="str">
        <f t="shared" si="39"/>
        <v>000</v>
      </c>
      <c r="G860" t="str">
        <f t="shared" si="40"/>
        <v>43000</v>
      </c>
      <c r="H860" t="str">
        <f t="shared" si="41"/>
        <v>3600</v>
      </c>
      <c r="I860" s="13" t="s">
        <v>3510</v>
      </c>
      <c r="J860" t="s">
        <v>3517</v>
      </c>
      <c r="K860" t="s">
        <v>3520</v>
      </c>
      <c r="L860" s="13" t="s">
        <v>3916</v>
      </c>
    </row>
    <row r="861" spans="1:12" x14ac:dyDescent="0.2">
      <c r="A861" s="17" t="s">
        <v>566</v>
      </c>
      <c r="B861" s="17" t="s">
        <v>567</v>
      </c>
      <c r="C861" s="15">
        <v>5400</v>
      </c>
      <c r="D861" s="1">
        <v>4273</v>
      </c>
      <c r="E861" s="1">
        <v>0</v>
      </c>
      <c r="F861" t="str">
        <f t="shared" si="39"/>
        <v>000</v>
      </c>
      <c r="G861" t="str">
        <f t="shared" si="40"/>
        <v>43000</v>
      </c>
      <c r="H861" t="str">
        <f t="shared" si="41"/>
        <v>3601</v>
      </c>
      <c r="I861" s="13" t="s">
        <v>3510</v>
      </c>
      <c r="J861" t="s">
        <v>3517</v>
      </c>
      <c r="K861" t="s">
        <v>3520</v>
      </c>
      <c r="L861" s="13" t="s">
        <v>3916</v>
      </c>
    </row>
    <row r="862" spans="1:12" x14ac:dyDescent="0.2">
      <c r="A862" s="17" t="s">
        <v>568</v>
      </c>
      <c r="B862" s="17" t="s">
        <v>569</v>
      </c>
      <c r="C862" s="15">
        <v>6600</v>
      </c>
      <c r="D862" s="1">
        <v>3400</v>
      </c>
      <c r="E862" s="1">
        <v>0</v>
      </c>
      <c r="F862" t="str">
        <f t="shared" si="39"/>
        <v>000</v>
      </c>
      <c r="G862" t="str">
        <f t="shared" si="40"/>
        <v>43000</v>
      </c>
      <c r="H862" t="str">
        <f t="shared" si="41"/>
        <v>3602</v>
      </c>
      <c r="I862" s="13" t="s">
        <v>3510</v>
      </c>
      <c r="J862" t="s">
        <v>3517</v>
      </c>
      <c r="K862" t="s">
        <v>3520</v>
      </c>
      <c r="L862" s="13" t="s">
        <v>3916</v>
      </c>
    </row>
    <row r="863" spans="1:12" x14ac:dyDescent="0.2">
      <c r="A863" s="17" t="s">
        <v>570</v>
      </c>
      <c r="B863" s="17" t="s">
        <v>571</v>
      </c>
      <c r="C863" s="15">
        <v>220000</v>
      </c>
      <c r="D863" s="1">
        <v>136696</v>
      </c>
      <c r="E863" s="1">
        <v>0</v>
      </c>
      <c r="F863" t="str">
        <f t="shared" si="39"/>
        <v>000</v>
      </c>
      <c r="G863" t="str">
        <f t="shared" si="40"/>
        <v>43000</v>
      </c>
      <c r="H863" t="str">
        <f t="shared" si="41"/>
        <v>3604</v>
      </c>
      <c r="I863" s="13" t="s">
        <v>3510</v>
      </c>
      <c r="J863" t="s">
        <v>3517</v>
      </c>
      <c r="K863" t="s">
        <v>3520</v>
      </c>
      <c r="L863" s="13" t="s">
        <v>3916</v>
      </c>
    </row>
    <row r="864" spans="1:12" x14ac:dyDescent="0.2">
      <c r="A864" s="17" t="s">
        <v>572</v>
      </c>
      <c r="B864" s="17" t="s">
        <v>573</v>
      </c>
      <c r="C864" s="15">
        <v>2000</v>
      </c>
      <c r="D864" s="1">
        <v>0</v>
      </c>
      <c r="E864" s="1">
        <v>2649</v>
      </c>
      <c r="F864" t="str">
        <f t="shared" si="39"/>
        <v>000</v>
      </c>
      <c r="G864" t="str">
        <f t="shared" si="40"/>
        <v>43000</v>
      </c>
      <c r="H864" t="str">
        <f t="shared" si="41"/>
        <v>3605</v>
      </c>
      <c r="I864" s="13" t="s">
        <v>3510</v>
      </c>
      <c r="J864" t="s">
        <v>3517</v>
      </c>
      <c r="K864" t="s">
        <v>3520</v>
      </c>
      <c r="L864" s="13" t="s">
        <v>3916</v>
      </c>
    </row>
    <row r="865" spans="1:12" x14ac:dyDescent="0.2">
      <c r="A865" s="17" t="s">
        <v>574</v>
      </c>
      <c r="B865" s="17" t="s">
        <v>575</v>
      </c>
      <c r="C865" s="15">
        <v>39000</v>
      </c>
      <c r="D865" s="1">
        <v>36000</v>
      </c>
      <c r="E865" s="1">
        <v>0</v>
      </c>
      <c r="F865" t="str">
        <f t="shared" si="39"/>
        <v>000</v>
      </c>
      <c r="G865" t="str">
        <f t="shared" si="40"/>
        <v>43000</v>
      </c>
      <c r="H865" t="str">
        <f t="shared" si="41"/>
        <v>3606</v>
      </c>
      <c r="I865" s="13" t="s">
        <v>3510</v>
      </c>
      <c r="J865" t="s">
        <v>3517</v>
      </c>
      <c r="K865" t="s">
        <v>3520</v>
      </c>
      <c r="L865" s="13" t="s">
        <v>3916</v>
      </c>
    </row>
    <row r="866" spans="1:12" x14ac:dyDescent="0.2">
      <c r="A866" s="17" t="s">
        <v>576</v>
      </c>
      <c r="B866" s="17" t="s">
        <v>577</v>
      </c>
      <c r="C866" s="15">
        <v>99000</v>
      </c>
      <c r="D866" s="1">
        <v>92500</v>
      </c>
      <c r="E866" s="1">
        <v>86131</v>
      </c>
      <c r="F866" t="str">
        <f t="shared" si="39"/>
        <v>000</v>
      </c>
      <c r="G866" t="str">
        <f t="shared" si="40"/>
        <v>43000</v>
      </c>
      <c r="H866" t="str">
        <f t="shared" si="41"/>
        <v>3607</v>
      </c>
      <c r="I866" s="13" t="s">
        <v>3510</v>
      </c>
      <c r="J866" t="s">
        <v>3517</v>
      </c>
      <c r="K866" t="s">
        <v>3520</v>
      </c>
      <c r="L866" s="13" t="s">
        <v>3916</v>
      </c>
    </row>
    <row r="867" spans="1:12" x14ac:dyDescent="0.2">
      <c r="A867" s="17" t="s">
        <v>578</v>
      </c>
      <c r="B867" s="17" t="s">
        <v>579</v>
      </c>
      <c r="C867" s="15">
        <v>7162</v>
      </c>
      <c r="D867" s="1">
        <v>3820</v>
      </c>
      <c r="E867" s="1">
        <v>0</v>
      </c>
      <c r="F867" t="str">
        <f t="shared" si="39"/>
        <v>000</v>
      </c>
      <c r="G867" t="str">
        <f t="shared" si="40"/>
        <v>43000</v>
      </c>
      <c r="H867" t="str">
        <f t="shared" si="41"/>
        <v>3609</v>
      </c>
      <c r="I867" s="13" t="s">
        <v>3510</v>
      </c>
      <c r="J867" t="s">
        <v>3517</v>
      </c>
      <c r="K867" t="s">
        <v>3520</v>
      </c>
      <c r="L867" s="13" t="s">
        <v>3916</v>
      </c>
    </row>
    <row r="868" spans="1:12" x14ac:dyDescent="0.2">
      <c r="A868" s="17" t="s">
        <v>2924</v>
      </c>
      <c r="B868" s="17" t="s">
        <v>2925</v>
      </c>
      <c r="C868" s="15">
        <v>500</v>
      </c>
      <c r="D868" s="1">
        <v>384</v>
      </c>
      <c r="E868" s="1">
        <v>0</v>
      </c>
      <c r="F868" t="str">
        <f t="shared" si="39"/>
        <v>000</v>
      </c>
      <c r="G868" t="str">
        <f t="shared" si="40"/>
        <v>43000</v>
      </c>
      <c r="H868" t="str">
        <f t="shared" si="41"/>
        <v>4502</v>
      </c>
      <c r="I868" s="13" t="s">
        <v>3510</v>
      </c>
      <c r="J868" t="s">
        <v>3517</v>
      </c>
      <c r="K868" t="s">
        <v>3520</v>
      </c>
      <c r="L868" s="13" t="s">
        <v>3916</v>
      </c>
    </row>
    <row r="869" spans="1:12" x14ac:dyDescent="0.2">
      <c r="A869" s="17" t="s">
        <v>3784</v>
      </c>
      <c r="B869" s="17" t="s">
        <v>3785</v>
      </c>
      <c r="C869" s="15">
        <v>2000</v>
      </c>
      <c r="D869" s="1">
        <v>0</v>
      </c>
      <c r="E869" s="1">
        <v>0</v>
      </c>
      <c r="F869" t="str">
        <f t="shared" si="39"/>
        <v>000</v>
      </c>
      <c r="G869" t="str">
        <f t="shared" si="40"/>
        <v>43000</v>
      </c>
      <c r="H869" t="str">
        <f t="shared" si="41"/>
        <v>4551</v>
      </c>
      <c r="I869" s="13" t="s">
        <v>3510</v>
      </c>
      <c r="J869" s="13" t="s">
        <v>3517</v>
      </c>
      <c r="K869" s="13" t="s">
        <v>3520</v>
      </c>
      <c r="L869" s="13" t="s">
        <v>3916</v>
      </c>
    </row>
    <row r="870" spans="1:12" x14ac:dyDescent="0.2">
      <c r="A870" s="17" t="s">
        <v>2926</v>
      </c>
      <c r="B870" s="17" t="s">
        <v>2927</v>
      </c>
      <c r="C870" s="15">
        <v>0</v>
      </c>
      <c r="D870" s="1">
        <v>0</v>
      </c>
      <c r="E870" s="1">
        <v>625</v>
      </c>
      <c r="F870" t="str">
        <f t="shared" si="39"/>
        <v>000</v>
      </c>
      <c r="G870" t="str">
        <f t="shared" si="40"/>
        <v>43000</v>
      </c>
      <c r="H870" t="str">
        <f t="shared" si="41"/>
        <v>4650</v>
      </c>
      <c r="I870" s="13" t="s">
        <v>3510</v>
      </c>
      <c r="J870" s="13" t="s">
        <v>3517</v>
      </c>
      <c r="K870" s="13" t="s">
        <v>3520</v>
      </c>
      <c r="L870" s="13" t="s">
        <v>3916</v>
      </c>
    </row>
    <row r="871" spans="1:12" x14ac:dyDescent="0.2">
      <c r="A871" s="17" t="s">
        <v>580</v>
      </c>
      <c r="B871" s="17" t="s">
        <v>581</v>
      </c>
      <c r="C871" s="15">
        <v>10000</v>
      </c>
      <c r="D871" s="1">
        <v>12932</v>
      </c>
      <c r="E871" s="1">
        <v>7937</v>
      </c>
      <c r="F871" t="str">
        <f t="shared" si="39"/>
        <v>000</v>
      </c>
      <c r="G871" t="str">
        <f t="shared" si="40"/>
        <v>43000</v>
      </c>
      <c r="H871" t="str">
        <f t="shared" si="41"/>
        <v>5000</v>
      </c>
      <c r="I871" s="13" t="s">
        <v>3510</v>
      </c>
      <c r="J871" s="13" t="s">
        <v>3517</v>
      </c>
      <c r="K871" s="13" t="s">
        <v>3520</v>
      </c>
      <c r="L871" s="13" t="s">
        <v>3916</v>
      </c>
    </row>
    <row r="872" spans="1:12" x14ac:dyDescent="0.2">
      <c r="A872" s="17" t="s">
        <v>1454</v>
      </c>
      <c r="B872" s="17" t="s">
        <v>1455</v>
      </c>
      <c r="C872" s="15">
        <v>2840</v>
      </c>
      <c r="D872" s="1">
        <v>775</v>
      </c>
      <c r="E872" s="1">
        <v>0</v>
      </c>
      <c r="F872" t="str">
        <f t="shared" si="39"/>
        <v>111</v>
      </c>
      <c r="G872" t="str">
        <f t="shared" si="40"/>
        <v>24000</v>
      </c>
      <c r="H872" t="str">
        <f t="shared" si="41"/>
        <v>2001</v>
      </c>
      <c r="I872" s="13" t="s">
        <v>3510</v>
      </c>
      <c r="J872" s="13" t="s">
        <v>3517</v>
      </c>
      <c r="K872" s="13" t="s">
        <v>3512</v>
      </c>
      <c r="L872" s="13" t="s">
        <v>3917</v>
      </c>
    </row>
    <row r="873" spans="1:12" x14ac:dyDescent="0.2">
      <c r="A873" s="17" t="s">
        <v>1588</v>
      </c>
      <c r="B873" s="17" t="s">
        <v>1589</v>
      </c>
      <c r="C873" s="15">
        <v>1347</v>
      </c>
      <c r="D873" s="1">
        <v>1250</v>
      </c>
      <c r="E873" s="1">
        <v>0</v>
      </c>
      <c r="F873" t="str">
        <f t="shared" si="39"/>
        <v>112</v>
      </c>
      <c r="G873" t="str">
        <f t="shared" si="40"/>
        <v>24000</v>
      </c>
      <c r="H873" t="str">
        <f t="shared" si="41"/>
        <v>2001</v>
      </c>
      <c r="I873" s="13" t="s">
        <v>3510</v>
      </c>
      <c r="J873" s="13" t="s">
        <v>3517</v>
      </c>
      <c r="K873" s="13" t="s">
        <v>3512</v>
      </c>
      <c r="L873" s="13" t="s">
        <v>3917</v>
      </c>
    </row>
    <row r="874" spans="1:12" x14ac:dyDescent="0.2">
      <c r="A874" s="17" t="s">
        <v>1726</v>
      </c>
      <c r="B874" s="17" t="s">
        <v>1727</v>
      </c>
      <c r="C874" s="15">
        <v>195</v>
      </c>
      <c r="D874" s="1">
        <v>400</v>
      </c>
      <c r="E874" s="1">
        <v>0</v>
      </c>
      <c r="F874" t="str">
        <f t="shared" si="39"/>
        <v>141</v>
      </c>
      <c r="G874" t="str">
        <f t="shared" si="40"/>
        <v>24000</v>
      </c>
      <c r="H874" t="str">
        <f t="shared" si="41"/>
        <v>2001</v>
      </c>
      <c r="I874" s="13" t="s">
        <v>3510</v>
      </c>
      <c r="J874" s="13" t="s">
        <v>3517</v>
      </c>
      <c r="K874" s="13" t="s">
        <v>3512</v>
      </c>
      <c r="L874" s="13" t="s">
        <v>3917</v>
      </c>
    </row>
    <row r="875" spans="1:12" x14ac:dyDescent="0.2">
      <c r="A875" s="17" t="s">
        <v>3354</v>
      </c>
      <c r="B875" s="17" t="s">
        <v>3355</v>
      </c>
      <c r="C875" s="15">
        <v>0</v>
      </c>
      <c r="D875" s="1">
        <v>0</v>
      </c>
      <c r="E875" s="1">
        <v>367</v>
      </c>
      <c r="F875" t="str">
        <f t="shared" si="39"/>
        <v>215</v>
      </c>
      <c r="G875" t="str">
        <f t="shared" si="40"/>
        <v>24000</v>
      </c>
      <c r="H875" t="str">
        <f t="shared" si="41"/>
        <v>2001</v>
      </c>
      <c r="I875" s="13" t="s">
        <v>3510</v>
      </c>
      <c r="J875" s="13" t="s">
        <v>3517</v>
      </c>
      <c r="K875" s="13" t="s">
        <v>3512</v>
      </c>
      <c r="L875" s="13" t="s">
        <v>3917</v>
      </c>
    </row>
    <row r="876" spans="1:12" x14ac:dyDescent="0.2">
      <c r="A876" s="17" t="s">
        <v>2238</v>
      </c>
      <c r="B876" s="17" t="s">
        <v>2239</v>
      </c>
      <c r="C876" s="15">
        <v>2400</v>
      </c>
      <c r="D876" s="1">
        <v>1000</v>
      </c>
      <c r="E876" s="1">
        <v>0</v>
      </c>
      <c r="F876" t="str">
        <f t="shared" si="39"/>
        <v>230</v>
      </c>
      <c r="G876" t="str">
        <f t="shared" si="40"/>
        <v>24000</v>
      </c>
      <c r="H876" t="str">
        <f t="shared" si="41"/>
        <v>2001</v>
      </c>
      <c r="I876" s="13" t="s">
        <v>3510</v>
      </c>
      <c r="J876" s="13" t="s">
        <v>3517</v>
      </c>
      <c r="K876" s="13" t="s">
        <v>3512</v>
      </c>
      <c r="L876" s="13" t="s">
        <v>3917</v>
      </c>
    </row>
    <row r="877" spans="1:12" x14ac:dyDescent="0.2">
      <c r="A877" s="17" t="s">
        <v>2302</v>
      </c>
      <c r="B877" s="17" t="s">
        <v>2303</v>
      </c>
      <c r="C877" s="15">
        <v>750</v>
      </c>
      <c r="D877" s="1">
        <v>619</v>
      </c>
      <c r="E877" s="1">
        <v>0</v>
      </c>
      <c r="F877" t="str">
        <f t="shared" si="39"/>
        <v>310</v>
      </c>
      <c r="G877" t="str">
        <f t="shared" si="40"/>
        <v>24000</v>
      </c>
      <c r="H877" t="str">
        <f t="shared" si="41"/>
        <v>2001</v>
      </c>
      <c r="I877" s="13" t="s">
        <v>3510</v>
      </c>
      <c r="J877" s="13" t="s">
        <v>3517</v>
      </c>
      <c r="K877" s="13" t="s">
        <v>3512</v>
      </c>
      <c r="L877" s="13" t="s">
        <v>3917</v>
      </c>
    </row>
    <row r="878" spans="1:12" x14ac:dyDescent="0.2">
      <c r="A878" s="17" t="s">
        <v>1464</v>
      </c>
      <c r="B878" s="17" t="s">
        <v>1465</v>
      </c>
      <c r="C878" s="15">
        <v>1320</v>
      </c>
      <c r="D878" s="1">
        <v>4482</v>
      </c>
      <c r="E878" s="1">
        <v>0</v>
      </c>
      <c r="F878" t="str">
        <f t="shared" si="39"/>
        <v>111</v>
      </c>
      <c r="G878" t="str">
        <f t="shared" si="40"/>
        <v>29000</v>
      </c>
      <c r="H878" t="str">
        <f t="shared" si="41"/>
        <v>2001</v>
      </c>
      <c r="I878" s="13" t="s">
        <v>3510</v>
      </c>
      <c r="J878" s="13" t="s">
        <v>3517</v>
      </c>
      <c r="K878" s="13" t="s">
        <v>3512</v>
      </c>
      <c r="L878" s="13" t="s">
        <v>3917</v>
      </c>
    </row>
    <row r="879" spans="1:12" x14ac:dyDescent="0.2">
      <c r="A879" s="17" t="s">
        <v>1596</v>
      </c>
      <c r="B879" s="17" t="s">
        <v>1597</v>
      </c>
      <c r="C879" s="15">
        <v>1320</v>
      </c>
      <c r="D879" s="1">
        <v>4500</v>
      </c>
      <c r="E879" s="1">
        <v>0</v>
      </c>
      <c r="F879" t="str">
        <f t="shared" si="39"/>
        <v>112</v>
      </c>
      <c r="G879" t="str">
        <f t="shared" si="40"/>
        <v>29000</v>
      </c>
      <c r="H879" t="str">
        <f t="shared" si="41"/>
        <v>2001</v>
      </c>
      <c r="I879" s="13" t="s">
        <v>3510</v>
      </c>
      <c r="J879" s="13" t="s">
        <v>3517</v>
      </c>
      <c r="K879" s="13" t="s">
        <v>3512</v>
      </c>
      <c r="L879" s="13" t="s">
        <v>3917</v>
      </c>
    </row>
    <row r="880" spans="1:12" x14ac:dyDescent="0.2">
      <c r="A880" s="17" t="s">
        <v>1732</v>
      </c>
      <c r="B880" s="17" t="s">
        <v>1733</v>
      </c>
      <c r="C880" s="15">
        <v>330</v>
      </c>
      <c r="D880" s="1">
        <v>375</v>
      </c>
      <c r="E880" s="1">
        <v>0</v>
      </c>
      <c r="F880" t="str">
        <f t="shared" si="39"/>
        <v>141</v>
      </c>
      <c r="G880" t="str">
        <f t="shared" si="40"/>
        <v>29000</v>
      </c>
      <c r="H880" t="str">
        <f t="shared" si="41"/>
        <v>2001</v>
      </c>
      <c r="I880" s="13" t="s">
        <v>3510</v>
      </c>
      <c r="J880" s="13" t="s">
        <v>3517</v>
      </c>
      <c r="K880" s="13" t="s">
        <v>3512</v>
      </c>
      <c r="L880" s="13" t="s">
        <v>3917</v>
      </c>
    </row>
    <row r="881" spans="1:12" x14ac:dyDescent="0.2">
      <c r="A881" s="17" t="s">
        <v>3270</v>
      </c>
      <c r="B881" s="17" t="s">
        <v>3271</v>
      </c>
      <c r="C881" s="15">
        <v>0</v>
      </c>
      <c r="D881" s="1">
        <v>0</v>
      </c>
      <c r="E881" s="1">
        <v>21</v>
      </c>
      <c r="F881" t="str">
        <f t="shared" si="39"/>
        <v>171</v>
      </c>
      <c r="G881" t="str">
        <f t="shared" si="40"/>
        <v>29000</v>
      </c>
      <c r="H881" t="str">
        <f t="shared" si="41"/>
        <v>2001</v>
      </c>
      <c r="I881" s="13" t="s">
        <v>3510</v>
      </c>
      <c r="J881" s="13" t="s">
        <v>3517</v>
      </c>
      <c r="K881" s="13" t="s">
        <v>3512</v>
      </c>
      <c r="L881" s="13" t="s">
        <v>3917</v>
      </c>
    </row>
    <row r="882" spans="1:12" x14ac:dyDescent="0.2">
      <c r="A882" s="17" t="s">
        <v>1858</v>
      </c>
      <c r="B882" s="17" t="s">
        <v>1859</v>
      </c>
      <c r="C882" s="15">
        <v>0</v>
      </c>
      <c r="D882" s="1">
        <v>82</v>
      </c>
      <c r="E882" s="1">
        <v>0</v>
      </c>
      <c r="F882" t="str">
        <f t="shared" si="39"/>
        <v>211</v>
      </c>
      <c r="G882" t="str">
        <f t="shared" si="40"/>
        <v>29000</v>
      </c>
      <c r="H882" t="str">
        <f t="shared" si="41"/>
        <v>2001</v>
      </c>
      <c r="I882" s="13" t="s">
        <v>3510</v>
      </c>
      <c r="J882" s="13" t="s">
        <v>3517</v>
      </c>
      <c r="K882" s="13" t="s">
        <v>3512</v>
      </c>
      <c r="L882" s="13" t="s">
        <v>3917</v>
      </c>
    </row>
    <row r="883" spans="1:12" x14ac:dyDescent="0.2">
      <c r="A883" s="17" t="s">
        <v>1948</v>
      </c>
      <c r="B883" s="17" t="s">
        <v>1949</v>
      </c>
      <c r="C883" s="15">
        <v>0</v>
      </c>
      <c r="D883" s="1">
        <v>81</v>
      </c>
      <c r="E883" s="1">
        <v>10</v>
      </c>
      <c r="F883" t="str">
        <f t="shared" si="39"/>
        <v>212</v>
      </c>
      <c r="G883" t="str">
        <f t="shared" si="40"/>
        <v>29000</v>
      </c>
      <c r="H883" t="str">
        <f t="shared" si="41"/>
        <v>2001</v>
      </c>
      <c r="I883" s="13" t="s">
        <v>3510</v>
      </c>
      <c r="J883" s="13" t="s">
        <v>3517</v>
      </c>
      <c r="K883" s="13" t="s">
        <v>3512</v>
      </c>
      <c r="L883" s="13" t="s">
        <v>3917</v>
      </c>
    </row>
    <row r="884" spans="1:12" x14ac:dyDescent="0.2">
      <c r="A884" s="17" t="s">
        <v>2048</v>
      </c>
      <c r="B884" s="17" t="s">
        <v>2049</v>
      </c>
      <c r="C884" s="15">
        <v>0</v>
      </c>
      <c r="D884" s="1">
        <v>0</v>
      </c>
      <c r="E884" s="1">
        <v>10</v>
      </c>
      <c r="F884" t="str">
        <f t="shared" si="39"/>
        <v>213</v>
      </c>
      <c r="G884" t="str">
        <f t="shared" si="40"/>
        <v>29000</v>
      </c>
      <c r="H884" t="str">
        <f t="shared" si="41"/>
        <v>2001</v>
      </c>
      <c r="I884" s="13" t="s">
        <v>3510</v>
      </c>
      <c r="J884" s="13" t="s">
        <v>3517</v>
      </c>
      <c r="K884" s="13" t="s">
        <v>3512</v>
      </c>
      <c r="L884" s="13" t="s">
        <v>3917</v>
      </c>
    </row>
    <row r="885" spans="1:12" x14ac:dyDescent="0.2">
      <c r="A885" s="17" t="s">
        <v>2148</v>
      </c>
      <c r="B885" s="17" t="s">
        <v>2149</v>
      </c>
      <c r="C885" s="15">
        <v>0</v>
      </c>
      <c r="D885" s="1">
        <v>140</v>
      </c>
      <c r="E885" s="1">
        <v>0</v>
      </c>
      <c r="F885" t="str">
        <f t="shared" si="39"/>
        <v>214</v>
      </c>
      <c r="G885" t="str">
        <f t="shared" si="40"/>
        <v>29000</v>
      </c>
      <c r="H885" t="str">
        <f t="shared" si="41"/>
        <v>2001</v>
      </c>
      <c r="I885" s="13" t="s">
        <v>3510</v>
      </c>
      <c r="J885" t="s">
        <v>3517</v>
      </c>
      <c r="K885" t="s">
        <v>3512</v>
      </c>
      <c r="L885" s="13" t="s">
        <v>3917</v>
      </c>
    </row>
    <row r="886" spans="1:12" x14ac:dyDescent="0.2">
      <c r="A886" s="17" t="s">
        <v>2380</v>
      </c>
      <c r="B886" s="17" t="s">
        <v>2381</v>
      </c>
      <c r="C886" s="15">
        <v>176</v>
      </c>
      <c r="D886" s="1">
        <v>364</v>
      </c>
      <c r="E886" s="1">
        <v>0</v>
      </c>
      <c r="F886" t="str">
        <f t="shared" si="39"/>
        <v>501</v>
      </c>
      <c r="G886" t="str">
        <f t="shared" si="40"/>
        <v>29000</v>
      </c>
      <c r="H886" t="str">
        <f t="shared" si="41"/>
        <v>2001</v>
      </c>
      <c r="I886" s="13" t="s">
        <v>3510</v>
      </c>
      <c r="J886" t="s">
        <v>3517</v>
      </c>
      <c r="K886" t="s">
        <v>3512</v>
      </c>
      <c r="L886" s="13" t="s">
        <v>3917</v>
      </c>
    </row>
    <row r="887" spans="1:12" x14ac:dyDescent="0.2">
      <c r="A887" s="17" t="s">
        <v>2478</v>
      </c>
      <c r="B887" s="17" t="s">
        <v>2479</v>
      </c>
      <c r="C887" s="15">
        <v>176</v>
      </c>
      <c r="D887" s="1">
        <v>252</v>
      </c>
      <c r="E887" s="1">
        <v>0</v>
      </c>
      <c r="F887" t="str">
        <f t="shared" si="39"/>
        <v>502</v>
      </c>
      <c r="G887" t="str">
        <f t="shared" si="40"/>
        <v>29000</v>
      </c>
      <c r="H887" t="str">
        <f t="shared" si="41"/>
        <v>2001</v>
      </c>
      <c r="I887" s="13" t="s">
        <v>3510</v>
      </c>
      <c r="J887" t="s">
        <v>3517</v>
      </c>
      <c r="K887" t="s">
        <v>3512</v>
      </c>
      <c r="L887" s="13" t="s">
        <v>3917</v>
      </c>
    </row>
    <row r="888" spans="1:12" x14ac:dyDescent="0.2">
      <c r="A888" s="17" t="s">
        <v>2572</v>
      </c>
      <c r="B888" s="17" t="s">
        <v>2573</v>
      </c>
      <c r="C888" s="15">
        <v>176</v>
      </c>
      <c r="D888" s="1">
        <v>360</v>
      </c>
      <c r="E888" s="1">
        <v>0</v>
      </c>
      <c r="F888" t="str">
        <f t="shared" si="39"/>
        <v>503</v>
      </c>
      <c r="G888" t="str">
        <f t="shared" si="40"/>
        <v>29000</v>
      </c>
      <c r="H888" t="str">
        <f t="shared" si="41"/>
        <v>2001</v>
      </c>
      <c r="I888" s="13" t="s">
        <v>3510</v>
      </c>
      <c r="J888" t="s">
        <v>3517</v>
      </c>
      <c r="K888" t="s">
        <v>3512</v>
      </c>
      <c r="L888" s="13" t="s">
        <v>3917</v>
      </c>
    </row>
    <row r="889" spans="1:12" x14ac:dyDescent="0.2">
      <c r="A889" s="17" t="s">
        <v>2662</v>
      </c>
      <c r="B889" s="17" t="s">
        <v>2663</v>
      </c>
      <c r="C889" s="15">
        <v>176</v>
      </c>
      <c r="D889" s="1">
        <v>360</v>
      </c>
      <c r="E889" s="1">
        <v>0</v>
      </c>
      <c r="F889" t="str">
        <f t="shared" si="39"/>
        <v>504</v>
      </c>
      <c r="G889" t="str">
        <f t="shared" si="40"/>
        <v>29000</v>
      </c>
      <c r="H889" t="str">
        <f t="shared" si="41"/>
        <v>2001</v>
      </c>
      <c r="I889" s="13" t="s">
        <v>3510</v>
      </c>
      <c r="J889" t="s">
        <v>3517</v>
      </c>
      <c r="K889" t="s">
        <v>3512</v>
      </c>
      <c r="L889" s="13" t="s">
        <v>3917</v>
      </c>
    </row>
    <row r="890" spans="1:12" x14ac:dyDescent="0.2">
      <c r="A890" s="17" t="s">
        <v>2754</v>
      </c>
      <c r="B890" s="17" t="s">
        <v>2755</v>
      </c>
      <c r="C890" s="15">
        <v>0</v>
      </c>
      <c r="D890" s="1">
        <v>360</v>
      </c>
      <c r="E890" s="1">
        <v>0</v>
      </c>
      <c r="F890" t="str">
        <f t="shared" si="39"/>
        <v>505</v>
      </c>
      <c r="G890" t="str">
        <f t="shared" si="40"/>
        <v>29000</v>
      </c>
      <c r="H890" t="str">
        <f t="shared" si="41"/>
        <v>2001</v>
      </c>
      <c r="I890" s="13" t="s">
        <v>3510</v>
      </c>
      <c r="J890" t="s">
        <v>3517</v>
      </c>
      <c r="K890" t="s">
        <v>3512</v>
      </c>
      <c r="L890" s="13" t="s">
        <v>3917</v>
      </c>
    </row>
    <row r="891" spans="1:12" x14ac:dyDescent="0.2">
      <c r="A891" s="17" t="s">
        <v>3386</v>
      </c>
      <c r="B891" s="17" t="s">
        <v>3387</v>
      </c>
      <c r="C891" s="15">
        <v>0</v>
      </c>
      <c r="D891" s="1">
        <v>2108</v>
      </c>
      <c r="E891" s="1">
        <v>0</v>
      </c>
      <c r="F891" t="str">
        <f t="shared" si="39"/>
        <v>230</v>
      </c>
      <c r="G891" t="str">
        <f t="shared" si="40"/>
        <v>30000</v>
      </c>
      <c r="H891" t="str">
        <f t="shared" si="41"/>
        <v>2001</v>
      </c>
      <c r="I891" s="13" t="s">
        <v>3510</v>
      </c>
      <c r="J891" t="s">
        <v>3517</v>
      </c>
      <c r="K891" t="s">
        <v>3512</v>
      </c>
      <c r="L891" s="13" t="s">
        <v>3917</v>
      </c>
    </row>
    <row r="892" spans="1:12" x14ac:dyDescent="0.2">
      <c r="A892" s="17" t="s">
        <v>3402</v>
      </c>
      <c r="B892" s="17" t="s">
        <v>3403</v>
      </c>
      <c r="C892" s="15">
        <v>0</v>
      </c>
      <c r="D892" s="1">
        <v>1570</v>
      </c>
      <c r="E892" s="1">
        <v>0</v>
      </c>
      <c r="F892" t="str">
        <f t="shared" si="39"/>
        <v>310</v>
      </c>
      <c r="G892" t="str">
        <f t="shared" si="40"/>
        <v>30000</v>
      </c>
      <c r="H892" t="str">
        <f t="shared" si="41"/>
        <v>2001</v>
      </c>
      <c r="I892" s="13" t="s">
        <v>3510</v>
      </c>
      <c r="J892" t="s">
        <v>3517</v>
      </c>
      <c r="K892" t="s">
        <v>3512</v>
      </c>
      <c r="L892" s="13" t="s">
        <v>3917</v>
      </c>
    </row>
    <row r="893" spans="1:12" x14ac:dyDescent="0.2">
      <c r="A893" s="17" t="s">
        <v>1488</v>
      </c>
      <c r="B893" s="17" t="s">
        <v>1489</v>
      </c>
      <c r="C893" s="15">
        <v>1440</v>
      </c>
      <c r="D893" s="1">
        <v>3256</v>
      </c>
      <c r="E893" s="1">
        <v>0</v>
      </c>
      <c r="F893" t="str">
        <f t="shared" si="39"/>
        <v>111</v>
      </c>
      <c r="G893" t="str">
        <f t="shared" si="40"/>
        <v>31000</v>
      </c>
      <c r="H893" t="str">
        <f t="shared" si="41"/>
        <v>2001</v>
      </c>
      <c r="I893" s="13" t="s">
        <v>3510</v>
      </c>
      <c r="J893" t="s">
        <v>3517</v>
      </c>
      <c r="K893" t="s">
        <v>3512</v>
      </c>
      <c r="L893" s="13" t="s">
        <v>3917</v>
      </c>
    </row>
    <row r="894" spans="1:12" x14ac:dyDescent="0.2">
      <c r="A894" s="17" t="s">
        <v>1620</v>
      </c>
      <c r="B894" s="17" t="s">
        <v>1621</v>
      </c>
      <c r="C894" s="15">
        <v>1440</v>
      </c>
      <c r="D894" s="1">
        <v>3125</v>
      </c>
      <c r="E894" s="1">
        <v>0</v>
      </c>
      <c r="F894" t="str">
        <f t="shared" si="39"/>
        <v>112</v>
      </c>
      <c r="G894" t="str">
        <f t="shared" si="40"/>
        <v>31000</v>
      </c>
      <c r="H894" t="str">
        <f t="shared" si="41"/>
        <v>2001</v>
      </c>
      <c r="I894" s="13" t="s">
        <v>3510</v>
      </c>
      <c r="J894" t="s">
        <v>3517</v>
      </c>
      <c r="K894" t="s">
        <v>3512</v>
      </c>
      <c r="L894" s="13" t="s">
        <v>3917</v>
      </c>
    </row>
    <row r="895" spans="1:12" x14ac:dyDescent="0.2">
      <c r="A895" s="17" t="s">
        <v>1756</v>
      </c>
      <c r="B895" s="17" t="s">
        <v>1757</v>
      </c>
      <c r="C895" s="15">
        <v>360</v>
      </c>
      <c r="D895" s="1">
        <v>800</v>
      </c>
      <c r="E895" s="1">
        <v>0</v>
      </c>
      <c r="F895" t="str">
        <f t="shared" si="39"/>
        <v>141</v>
      </c>
      <c r="G895" t="str">
        <f t="shared" si="40"/>
        <v>31000</v>
      </c>
      <c r="H895" t="str">
        <f t="shared" si="41"/>
        <v>2001</v>
      </c>
      <c r="I895" s="13" t="s">
        <v>3510</v>
      </c>
      <c r="J895" t="s">
        <v>3517</v>
      </c>
      <c r="K895" t="s">
        <v>3512</v>
      </c>
      <c r="L895" s="13" t="s">
        <v>3917</v>
      </c>
    </row>
    <row r="896" spans="1:12" x14ac:dyDescent="0.2">
      <c r="A896" s="17" t="s">
        <v>1878</v>
      </c>
      <c r="B896" s="17" t="s">
        <v>1879</v>
      </c>
      <c r="C896" s="15">
        <v>240</v>
      </c>
      <c r="D896" s="1">
        <v>326</v>
      </c>
      <c r="E896" s="1">
        <v>0</v>
      </c>
      <c r="F896" t="str">
        <f t="shared" si="39"/>
        <v>211</v>
      </c>
      <c r="G896" t="str">
        <f t="shared" si="40"/>
        <v>31000</v>
      </c>
      <c r="H896" t="str">
        <f t="shared" si="41"/>
        <v>2001</v>
      </c>
      <c r="I896" s="13" t="s">
        <v>3510</v>
      </c>
      <c r="J896" t="s">
        <v>3517</v>
      </c>
      <c r="K896" t="s">
        <v>3512</v>
      </c>
      <c r="L896" s="13" t="s">
        <v>3917</v>
      </c>
    </row>
    <row r="897" spans="1:12" x14ac:dyDescent="0.2">
      <c r="A897" s="17" t="s">
        <v>1968</v>
      </c>
      <c r="B897" s="17" t="s">
        <v>1969</v>
      </c>
      <c r="C897" s="15">
        <v>240</v>
      </c>
      <c r="D897" s="1">
        <v>180</v>
      </c>
      <c r="E897" s="1">
        <v>0</v>
      </c>
      <c r="F897" t="str">
        <f t="shared" si="39"/>
        <v>212</v>
      </c>
      <c r="G897" t="str">
        <f t="shared" si="40"/>
        <v>31000</v>
      </c>
      <c r="H897" t="str">
        <f t="shared" si="41"/>
        <v>2001</v>
      </c>
      <c r="I897" s="13" t="s">
        <v>3510</v>
      </c>
      <c r="J897" t="s">
        <v>3517</v>
      </c>
      <c r="K897" t="s">
        <v>3512</v>
      </c>
      <c r="L897" s="13" t="s">
        <v>3917</v>
      </c>
    </row>
    <row r="898" spans="1:12" x14ac:dyDescent="0.2">
      <c r="A898" s="17" t="s">
        <v>2068</v>
      </c>
      <c r="B898" s="17" t="s">
        <v>2069</v>
      </c>
      <c r="C898" s="15">
        <v>240</v>
      </c>
      <c r="D898" s="1">
        <v>420</v>
      </c>
      <c r="E898" s="1">
        <v>0</v>
      </c>
      <c r="F898" t="str">
        <f t="shared" ref="F898:F961" si="42">LEFT(A898,3)</f>
        <v>213</v>
      </c>
      <c r="G898" t="str">
        <f t="shared" ref="G898:G961" si="43">MIDB(A898,5,5)</f>
        <v>31000</v>
      </c>
      <c r="H898" t="str">
        <f t="shared" ref="H898:H961" si="44">RIGHT(A898,4)</f>
        <v>2001</v>
      </c>
      <c r="I898" s="13" t="s">
        <v>3510</v>
      </c>
      <c r="J898" t="s">
        <v>3517</v>
      </c>
      <c r="K898" t="s">
        <v>3512</v>
      </c>
      <c r="L898" s="13" t="s">
        <v>3917</v>
      </c>
    </row>
    <row r="899" spans="1:12" x14ac:dyDescent="0.2">
      <c r="A899" s="17" t="s">
        <v>2168</v>
      </c>
      <c r="B899" s="17" t="s">
        <v>2169</v>
      </c>
      <c r="C899" s="15">
        <v>240</v>
      </c>
      <c r="D899" s="1">
        <v>420</v>
      </c>
      <c r="E899" s="1">
        <v>0</v>
      </c>
      <c r="F899" t="str">
        <f t="shared" si="42"/>
        <v>214</v>
      </c>
      <c r="G899" t="str">
        <f t="shared" si="43"/>
        <v>31000</v>
      </c>
      <c r="H899" t="str">
        <f t="shared" si="44"/>
        <v>2001</v>
      </c>
      <c r="I899" s="13" t="s">
        <v>3510</v>
      </c>
      <c r="J899" t="s">
        <v>3517</v>
      </c>
      <c r="K899" t="s">
        <v>3512</v>
      </c>
      <c r="L899" s="13" t="s">
        <v>3917</v>
      </c>
    </row>
    <row r="900" spans="1:12" x14ac:dyDescent="0.2">
      <c r="A900" s="17" t="s">
        <v>3668</v>
      </c>
      <c r="B900" s="17" t="s">
        <v>3669</v>
      </c>
      <c r="C900" s="15">
        <v>240</v>
      </c>
      <c r="D900" s="1">
        <v>0</v>
      </c>
      <c r="E900" s="1">
        <v>0</v>
      </c>
      <c r="F900" t="str">
        <f t="shared" si="42"/>
        <v>215</v>
      </c>
      <c r="G900" t="str">
        <f t="shared" si="43"/>
        <v>31000</v>
      </c>
      <c r="H900" t="str">
        <f t="shared" si="44"/>
        <v>2001</v>
      </c>
      <c r="I900" s="13" t="s">
        <v>3510</v>
      </c>
      <c r="J900" t="s">
        <v>3517</v>
      </c>
      <c r="K900" t="s">
        <v>3512</v>
      </c>
      <c r="L900" s="13" t="s">
        <v>3917</v>
      </c>
    </row>
    <row r="901" spans="1:12" x14ac:dyDescent="0.2">
      <c r="A901" s="17" t="s">
        <v>2256</v>
      </c>
      <c r="B901" s="17" t="s">
        <v>2257</v>
      </c>
      <c r="C901" s="15">
        <v>2880</v>
      </c>
      <c r="D901" s="1">
        <v>2000</v>
      </c>
      <c r="E901" s="1">
        <v>0</v>
      </c>
      <c r="F901" t="str">
        <f t="shared" si="42"/>
        <v>230</v>
      </c>
      <c r="G901" t="str">
        <f t="shared" si="43"/>
        <v>31000</v>
      </c>
      <c r="H901" t="str">
        <f t="shared" si="44"/>
        <v>2001</v>
      </c>
      <c r="I901" s="13" t="s">
        <v>3510</v>
      </c>
      <c r="J901" s="13" t="s">
        <v>3517</v>
      </c>
      <c r="K901" s="13" t="s">
        <v>3512</v>
      </c>
      <c r="L901" s="13" t="s">
        <v>3917</v>
      </c>
    </row>
    <row r="902" spans="1:12" x14ac:dyDescent="0.2">
      <c r="A902" s="17" t="s">
        <v>2322</v>
      </c>
      <c r="B902" s="17" t="s">
        <v>2323</v>
      </c>
      <c r="C902" s="15">
        <v>1560</v>
      </c>
      <c r="D902" s="1">
        <v>1618</v>
      </c>
      <c r="E902" s="1">
        <v>0</v>
      </c>
      <c r="F902" t="str">
        <f t="shared" si="42"/>
        <v>310</v>
      </c>
      <c r="G902" t="str">
        <f t="shared" si="43"/>
        <v>31000</v>
      </c>
      <c r="H902" t="str">
        <f t="shared" si="44"/>
        <v>2001</v>
      </c>
      <c r="I902" s="13" t="s">
        <v>3510</v>
      </c>
      <c r="J902" s="13" t="s">
        <v>3517</v>
      </c>
      <c r="K902" s="13" t="s">
        <v>3512</v>
      </c>
      <c r="L902" s="13" t="s">
        <v>3917</v>
      </c>
    </row>
    <row r="903" spans="1:12" x14ac:dyDescent="0.2">
      <c r="A903" s="17" t="s">
        <v>2404</v>
      </c>
      <c r="B903" s="17" t="s">
        <v>2405</v>
      </c>
      <c r="C903" s="15">
        <v>240</v>
      </c>
      <c r="D903" s="1">
        <v>600</v>
      </c>
      <c r="E903" s="1">
        <v>0</v>
      </c>
      <c r="F903" t="str">
        <f t="shared" si="42"/>
        <v>501</v>
      </c>
      <c r="G903" t="str">
        <f t="shared" si="43"/>
        <v>31000</v>
      </c>
      <c r="H903" t="str">
        <f t="shared" si="44"/>
        <v>2001</v>
      </c>
      <c r="I903" s="13" t="s">
        <v>3510</v>
      </c>
      <c r="J903" s="13" t="s">
        <v>3517</v>
      </c>
      <c r="K903" s="13" t="s">
        <v>3512</v>
      </c>
      <c r="L903" s="13" t="s">
        <v>3917</v>
      </c>
    </row>
    <row r="904" spans="1:12" x14ac:dyDescent="0.2">
      <c r="A904" s="17" t="s">
        <v>2500</v>
      </c>
      <c r="B904" s="17" t="s">
        <v>2501</v>
      </c>
      <c r="C904" s="15">
        <v>240</v>
      </c>
      <c r="D904" s="1">
        <v>550</v>
      </c>
      <c r="E904" s="1">
        <v>0</v>
      </c>
      <c r="F904" t="str">
        <f t="shared" si="42"/>
        <v>502</v>
      </c>
      <c r="G904" t="str">
        <f t="shared" si="43"/>
        <v>31000</v>
      </c>
      <c r="H904" t="str">
        <f t="shared" si="44"/>
        <v>2001</v>
      </c>
      <c r="I904" s="13" t="s">
        <v>3510</v>
      </c>
      <c r="J904" s="13" t="s">
        <v>3517</v>
      </c>
      <c r="K904" s="13" t="s">
        <v>3512</v>
      </c>
      <c r="L904" s="13" t="s">
        <v>3917</v>
      </c>
    </row>
    <row r="905" spans="1:12" x14ac:dyDescent="0.2">
      <c r="A905" s="17" t="s">
        <v>2592</v>
      </c>
      <c r="B905" s="17" t="s">
        <v>2593</v>
      </c>
      <c r="C905" s="15">
        <v>240</v>
      </c>
      <c r="D905" s="1">
        <v>550</v>
      </c>
      <c r="E905" s="1">
        <v>0</v>
      </c>
      <c r="F905" t="str">
        <f t="shared" si="42"/>
        <v>503</v>
      </c>
      <c r="G905" t="str">
        <f t="shared" si="43"/>
        <v>31000</v>
      </c>
      <c r="H905" t="str">
        <f t="shared" si="44"/>
        <v>2001</v>
      </c>
      <c r="I905" s="13" t="s">
        <v>3510</v>
      </c>
      <c r="J905" s="13" t="s">
        <v>3517</v>
      </c>
      <c r="K905" s="13" t="s">
        <v>3512</v>
      </c>
      <c r="L905" s="13" t="s">
        <v>3917</v>
      </c>
    </row>
    <row r="906" spans="1:12" x14ac:dyDescent="0.2">
      <c r="A906" s="17" t="s">
        <v>2682</v>
      </c>
      <c r="B906" s="17" t="s">
        <v>2683</v>
      </c>
      <c r="C906" s="15">
        <v>240</v>
      </c>
      <c r="D906" s="1">
        <v>260</v>
      </c>
      <c r="E906" s="1">
        <v>0</v>
      </c>
      <c r="F906" t="str">
        <f t="shared" si="42"/>
        <v>504</v>
      </c>
      <c r="G906" t="str">
        <f t="shared" si="43"/>
        <v>31000</v>
      </c>
      <c r="H906" t="str">
        <f t="shared" si="44"/>
        <v>2001</v>
      </c>
      <c r="I906" s="13" t="s">
        <v>3510</v>
      </c>
      <c r="J906" s="13" t="s">
        <v>3517</v>
      </c>
      <c r="K906" s="13" t="s">
        <v>3512</v>
      </c>
      <c r="L906" s="13" t="s">
        <v>3917</v>
      </c>
    </row>
    <row r="907" spans="1:12" x14ac:dyDescent="0.2">
      <c r="A907" s="17" t="s">
        <v>2776</v>
      </c>
      <c r="B907" s="17" t="s">
        <v>2777</v>
      </c>
      <c r="C907" s="15">
        <v>0</v>
      </c>
      <c r="D907" s="1">
        <v>935</v>
      </c>
      <c r="E907" s="1">
        <v>0</v>
      </c>
      <c r="F907" t="str">
        <f t="shared" si="42"/>
        <v>505</v>
      </c>
      <c r="G907" t="str">
        <f t="shared" si="43"/>
        <v>31000</v>
      </c>
      <c r="H907" t="str">
        <f t="shared" si="44"/>
        <v>2001</v>
      </c>
      <c r="I907" s="13" t="s">
        <v>3510</v>
      </c>
      <c r="J907" s="13" t="s">
        <v>3517</v>
      </c>
      <c r="K907" s="13" t="s">
        <v>3512</v>
      </c>
      <c r="L907" s="13" t="s">
        <v>3917</v>
      </c>
    </row>
    <row r="908" spans="1:12" x14ac:dyDescent="0.2">
      <c r="A908" s="17" t="s">
        <v>1546</v>
      </c>
      <c r="B908" s="17" t="s">
        <v>1547</v>
      </c>
      <c r="C908" s="15">
        <v>4910</v>
      </c>
      <c r="D908" s="1">
        <v>4939</v>
      </c>
      <c r="E908" s="1">
        <v>0</v>
      </c>
      <c r="F908" t="str">
        <f t="shared" si="42"/>
        <v>111</v>
      </c>
      <c r="G908" t="str">
        <f t="shared" si="43"/>
        <v>66000</v>
      </c>
      <c r="H908" t="str">
        <f t="shared" si="44"/>
        <v>2001</v>
      </c>
      <c r="I908" s="13" t="s">
        <v>3510</v>
      </c>
      <c r="J908" s="13" t="s">
        <v>3517</v>
      </c>
      <c r="K908" s="13" t="s">
        <v>3512</v>
      </c>
      <c r="L908" s="13" t="s">
        <v>3918</v>
      </c>
    </row>
    <row r="909" spans="1:12" x14ac:dyDescent="0.2">
      <c r="A909" s="17" t="s">
        <v>1690</v>
      </c>
      <c r="B909" s="17" t="s">
        <v>1691</v>
      </c>
      <c r="C909" s="15">
        <v>2891</v>
      </c>
      <c r="D909" s="1">
        <v>6669</v>
      </c>
      <c r="E909" s="1">
        <v>0</v>
      </c>
      <c r="F909" t="str">
        <f t="shared" si="42"/>
        <v>112</v>
      </c>
      <c r="G909" t="str">
        <f t="shared" si="43"/>
        <v>66000</v>
      </c>
      <c r="H909" t="str">
        <f t="shared" si="44"/>
        <v>2001</v>
      </c>
      <c r="I909" s="13" t="s">
        <v>3510</v>
      </c>
      <c r="J909" s="13" t="s">
        <v>3517</v>
      </c>
      <c r="K909" s="13" t="s">
        <v>3512</v>
      </c>
      <c r="L909" s="13" t="s">
        <v>3918</v>
      </c>
    </row>
    <row r="910" spans="1:12" x14ac:dyDescent="0.2">
      <c r="A910" s="17" t="s">
        <v>1816</v>
      </c>
      <c r="B910" s="17" t="s">
        <v>1817</v>
      </c>
      <c r="C910" s="15">
        <v>1790</v>
      </c>
      <c r="D910" s="1">
        <v>2000</v>
      </c>
      <c r="E910" s="1">
        <v>0</v>
      </c>
      <c r="F910" t="str">
        <f t="shared" si="42"/>
        <v>141</v>
      </c>
      <c r="G910" t="str">
        <f t="shared" si="43"/>
        <v>66000</v>
      </c>
      <c r="H910" t="str">
        <f t="shared" si="44"/>
        <v>2001</v>
      </c>
      <c r="I910" s="13" t="s">
        <v>3510</v>
      </c>
      <c r="J910" s="13" t="s">
        <v>3517</v>
      </c>
      <c r="K910" s="13" t="s">
        <v>3512</v>
      </c>
      <c r="L910" s="13" t="s">
        <v>3918</v>
      </c>
    </row>
    <row r="911" spans="1:12" x14ac:dyDescent="0.2">
      <c r="A911" s="17" t="s">
        <v>3286</v>
      </c>
      <c r="B911" s="17" t="s">
        <v>3287</v>
      </c>
      <c r="C911" s="15">
        <v>0</v>
      </c>
      <c r="D911" s="1">
        <v>0</v>
      </c>
      <c r="E911" s="1">
        <v>1222</v>
      </c>
      <c r="F911" t="str">
        <f t="shared" si="42"/>
        <v>171</v>
      </c>
      <c r="G911" t="str">
        <f t="shared" si="43"/>
        <v>66000</v>
      </c>
      <c r="H911" t="str">
        <f t="shared" si="44"/>
        <v>2001</v>
      </c>
      <c r="I911" s="13" t="s">
        <v>3510</v>
      </c>
      <c r="J911" s="13" t="s">
        <v>3517</v>
      </c>
      <c r="K911" s="13" t="s">
        <v>3512</v>
      </c>
      <c r="L911" s="13" t="s">
        <v>3918</v>
      </c>
    </row>
    <row r="912" spans="1:12" x14ac:dyDescent="0.2">
      <c r="A912" s="17" t="s">
        <v>1912</v>
      </c>
      <c r="B912" s="17" t="s">
        <v>1913</v>
      </c>
      <c r="C912" s="15">
        <v>459</v>
      </c>
      <c r="D912" s="1">
        <v>513</v>
      </c>
      <c r="E912" s="1">
        <v>807</v>
      </c>
      <c r="F912" t="str">
        <f t="shared" si="42"/>
        <v>211</v>
      </c>
      <c r="G912" t="str">
        <f t="shared" si="43"/>
        <v>66000</v>
      </c>
      <c r="H912" t="str">
        <f t="shared" si="44"/>
        <v>2001</v>
      </c>
      <c r="I912" s="13" t="s">
        <v>3510</v>
      </c>
      <c r="J912" s="13" t="s">
        <v>3517</v>
      </c>
      <c r="K912" s="13" t="s">
        <v>3512</v>
      </c>
      <c r="L912" s="13" t="s">
        <v>3918</v>
      </c>
    </row>
    <row r="913" spans="1:12" x14ac:dyDescent="0.2">
      <c r="A913" s="17" t="s">
        <v>2012</v>
      </c>
      <c r="B913" s="17" t="s">
        <v>2013</v>
      </c>
      <c r="C913" s="15">
        <v>459</v>
      </c>
      <c r="D913" s="1">
        <v>383</v>
      </c>
      <c r="E913" s="1">
        <v>367</v>
      </c>
      <c r="F913" t="str">
        <f t="shared" si="42"/>
        <v>212</v>
      </c>
      <c r="G913" t="str">
        <f t="shared" si="43"/>
        <v>66000</v>
      </c>
      <c r="H913" t="str">
        <f t="shared" si="44"/>
        <v>2001</v>
      </c>
      <c r="I913" s="13" t="s">
        <v>3510</v>
      </c>
      <c r="J913" s="13" t="s">
        <v>3517</v>
      </c>
      <c r="K913" s="13" t="s">
        <v>3512</v>
      </c>
      <c r="L913" s="13" t="s">
        <v>3918</v>
      </c>
    </row>
    <row r="914" spans="1:12" x14ac:dyDescent="0.2">
      <c r="A914" s="17" t="s">
        <v>2112</v>
      </c>
      <c r="B914" s="17" t="s">
        <v>2113</v>
      </c>
      <c r="C914" s="15">
        <v>459</v>
      </c>
      <c r="D914" s="1">
        <v>500</v>
      </c>
      <c r="E914" s="1">
        <v>367</v>
      </c>
      <c r="F914" t="str">
        <f t="shared" si="42"/>
        <v>213</v>
      </c>
      <c r="G914" t="str">
        <f t="shared" si="43"/>
        <v>66000</v>
      </c>
      <c r="H914" t="str">
        <f t="shared" si="44"/>
        <v>2001</v>
      </c>
      <c r="I914" s="13" t="s">
        <v>3510</v>
      </c>
      <c r="J914" s="13" t="s">
        <v>3517</v>
      </c>
      <c r="K914" s="13" t="s">
        <v>3512</v>
      </c>
      <c r="L914" s="13" t="s">
        <v>3918</v>
      </c>
    </row>
    <row r="915" spans="1:12" x14ac:dyDescent="0.2">
      <c r="A915" s="17" t="s">
        <v>2212</v>
      </c>
      <c r="B915" s="17" t="s">
        <v>2213</v>
      </c>
      <c r="C915" s="15">
        <v>459</v>
      </c>
      <c r="D915" s="1">
        <v>560</v>
      </c>
      <c r="E915" s="1">
        <v>774</v>
      </c>
      <c r="F915" t="str">
        <f t="shared" si="42"/>
        <v>214</v>
      </c>
      <c r="G915" t="str">
        <f t="shared" si="43"/>
        <v>66000</v>
      </c>
      <c r="H915" t="str">
        <f t="shared" si="44"/>
        <v>2001</v>
      </c>
      <c r="I915" s="13" t="s">
        <v>3510</v>
      </c>
      <c r="J915" s="13" t="s">
        <v>3517</v>
      </c>
      <c r="K915" s="13" t="s">
        <v>3512</v>
      </c>
      <c r="L915" s="13" t="s">
        <v>3918</v>
      </c>
    </row>
    <row r="916" spans="1:12" x14ac:dyDescent="0.2">
      <c r="A916" s="17" t="s">
        <v>3696</v>
      </c>
      <c r="B916" s="17" t="s">
        <v>3697</v>
      </c>
      <c r="C916" s="15">
        <v>459</v>
      </c>
      <c r="D916" s="1">
        <v>0</v>
      </c>
      <c r="E916" s="1">
        <v>0</v>
      </c>
      <c r="F916" t="str">
        <f t="shared" si="42"/>
        <v>215</v>
      </c>
      <c r="G916" t="str">
        <f t="shared" si="43"/>
        <v>66000</v>
      </c>
      <c r="H916" t="str">
        <f t="shared" si="44"/>
        <v>2001</v>
      </c>
      <c r="I916" s="13" t="s">
        <v>3510</v>
      </c>
      <c r="J916" s="13" t="s">
        <v>3517</v>
      </c>
      <c r="K916" s="13" t="s">
        <v>3512</v>
      </c>
      <c r="L916" s="13" t="s">
        <v>3918</v>
      </c>
    </row>
    <row r="917" spans="1:12" x14ac:dyDescent="0.2">
      <c r="A917" s="17" t="s">
        <v>2286</v>
      </c>
      <c r="B917" s="17" t="s">
        <v>2287</v>
      </c>
      <c r="C917" s="15">
        <v>27533</v>
      </c>
      <c r="D917" s="1">
        <v>15838</v>
      </c>
      <c r="E917" s="1">
        <v>0</v>
      </c>
      <c r="F917" t="str">
        <f t="shared" si="42"/>
        <v>230</v>
      </c>
      <c r="G917" t="str">
        <f t="shared" si="43"/>
        <v>66000</v>
      </c>
      <c r="H917" t="str">
        <f t="shared" si="44"/>
        <v>2001</v>
      </c>
      <c r="I917" s="13" t="s">
        <v>3510</v>
      </c>
      <c r="J917" s="13" t="s">
        <v>3517</v>
      </c>
      <c r="K917" s="13" t="s">
        <v>3512</v>
      </c>
      <c r="L917" s="13" t="s">
        <v>3918</v>
      </c>
    </row>
    <row r="918" spans="1:12" x14ac:dyDescent="0.2">
      <c r="A918" s="17" t="s">
        <v>2364</v>
      </c>
      <c r="B918" s="17" t="s">
        <v>2365</v>
      </c>
      <c r="C918" s="15">
        <v>8811</v>
      </c>
      <c r="D918" s="1">
        <v>12000</v>
      </c>
      <c r="E918" s="1">
        <v>1100</v>
      </c>
      <c r="F918" t="str">
        <f t="shared" si="42"/>
        <v>310</v>
      </c>
      <c r="G918" t="str">
        <f t="shared" si="43"/>
        <v>66000</v>
      </c>
      <c r="H918" t="str">
        <f t="shared" si="44"/>
        <v>2001</v>
      </c>
      <c r="I918" s="13" t="s">
        <v>3510</v>
      </c>
      <c r="J918" s="13" t="s">
        <v>3517</v>
      </c>
      <c r="K918" s="13" t="s">
        <v>3512</v>
      </c>
      <c r="L918" s="13" t="s">
        <v>3918</v>
      </c>
    </row>
    <row r="919" spans="1:12" x14ac:dyDescent="0.2">
      <c r="A919" s="17" t="s">
        <v>2450</v>
      </c>
      <c r="B919" s="17" t="s">
        <v>2451</v>
      </c>
      <c r="C919" s="15">
        <v>459</v>
      </c>
      <c r="D919" s="1">
        <v>1500</v>
      </c>
      <c r="E919" s="1">
        <v>0</v>
      </c>
      <c r="F919" t="str">
        <f t="shared" si="42"/>
        <v>501</v>
      </c>
      <c r="G919" t="str">
        <f t="shared" si="43"/>
        <v>66000</v>
      </c>
      <c r="H919" t="str">
        <f t="shared" si="44"/>
        <v>2001</v>
      </c>
      <c r="I919" s="13" t="s">
        <v>3510</v>
      </c>
      <c r="J919" t="s">
        <v>3517</v>
      </c>
      <c r="K919" t="s">
        <v>3512</v>
      </c>
      <c r="L919" s="13" t="s">
        <v>3918</v>
      </c>
    </row>
    <row r="920" spans="1:12" x14ac:dyDescent="0.2">
      <c r="A920" s="17" t="s">
        <v>2546</v>
      </c>
      <c r="B920" s="17" t="s">
        <v>2547</v>
      </c>
      <c r="C920" s="15">
        <v>459</v>
      </c>
      <c r="D920" s="1">
        <v>700</v>
      </c>
      <c r="E920" s="1">
        <v>0</v>
      </c>
      <c r="F920" t="str">
        <f t="shared" si="42"/>
        <v>502</v>
      </c>
      <c r="G920" t="str">
        <f t="shared" si="43"/>
        <v>66000</v>
      </c>
      <c r="H920" t="str">
        <f t="shared" si="44"/>
        <v>2001</v>
      </c>
      <c r="I920" s="13" t="s">
        <v>3510</v>
      </c>
      <c r="J920" t="s">
        <v>3517</v>
      </c>
      <c r="K920" t="s">
        <v>3512</v>
      </c>
      <c r="L920" s="13" t="s">
        <v>3918</v>
      </c>
    </row>
    <row r="921" spans="1:12" x14ac:dyDescent="0.2">
      <c r="A921" s="17" t="s">
        <v>2636</v>
      </c>
      <c r="B921" s="17" t="s">
        <v>2637</v>
      </c>
      <c r="C921" s="15">
        <v>2570</v>
      </c>
      <c r="D921" s="1">
        <v>1500</v>
      </c>
      <c r="E921" s="1">
        <v>0</v>
      </c>
      <c r="F921" t="str">
        <f t="shared" si="42"/>
        <v>503</v>
      </c>
      <c r="G921" t="str">
        <f t="shared" si="43"/>
        <v>66000</v>
      </c>
      <c r="H921" t="str">
        <f t="shared" si="44"/>
        <v>2001</v>
      </c>
      <c r="I921" s="13" t="s">
        <v>3510</v>
      </c>
      <c r="J921" t="s">
        <v>3517</v>
      </c>
      <c r="K921" t="s">
        <v>3512</v>
      </c>
      <c r="L921" s="13" t="s">
        <v>3918</v>
      </c>
    </row>
    <row r="922" spans="1:12" x14ac:dyDescent="0.2">
      <c r="A922" s="17" t="s">
        <v>2728</v>
      </c>
      <c r="B922" s="17" t="s">
        <v>2729</v>
      </c>
      <c r="C922" s="15">
        <v>1927</v>
      </c>
      <c r="D922" s="1">
        <v>700</v>
      </c>
      <c r="E922" s="1">
        <v>0</v>
      </c>
      <c r="F922" t="str">
        <f t="shared" si="42"/>
        <v>504</v>
      </c>
      <c r="G922" t="str">
        <f t="shared" si="43"/>
        <v>66000</v>
      </c>
      <c r="H922" t="str">
        <f t="shared" si="44"/>
        <v>2001</v>
      </c>
      <c r="I922" s="13" t="s">
        <v>3510</v>
      </c>
      <c r="J922" t="s">
        <v>3517</v>
      </c>
      <c r="K922" t="s">
        <v>3512</v>
      </c>
      <c r="L922" s="13" t="s">
        <v>3918</v>
      </c>
    </row>
    <row r="923" spans="1:12" x14ac:dyDescent="0.2">
      <c r="A923" s="17" t="s">
        <v>2826</v>
      </c>
      <c r="B923" s="17" t="s">
        <v>2827</v>
      </c>
      <c r="C923" s="15">
        <v>0</v>
      </c>
      <c r="D923" s="1">
        <v>2100</v>
      </c>
      <c r="E923" s="1">
        <v>0</v>
      </c>
      <c r="F923" t="str">
        <f t="shared" si="42"/>
        <v>505</v>
      </c>
      <c r="G923" t="str">
        <f t="shared" si="43"/>
        <v>66000</v>
      </c>
      <c r="H923" t="str">
        <f t="shared" si="44"/>
        <v>2001</v>
      </c>
      <c r="I923" s="13" t="s">
        <v>3510</v>
      </c>
      <c r="J923" t="s">
        <v>3517</v>
      </c>
      <c r="K923" t="s">
        <v>3512</v>
      </c>
      <c r="L923" s="13" t="s">
        <v>3918</v>
      </c>
    </row>
    <row r="924" spans="1:12" x14ac:dyDescent="0.2">
      <c r="A924" s="17" t="s">
        <v>1554</v>
      </c>
      <c r="B924" s="17" t="s">
        <v>1555</v>
      </c>
      <c r="C924" s="15">
        <v>1500</v>
      </c>
      <c r="D924" s="1">
        <v>1279</v>
      </c>
      <c r="E924" s="1">
        <v>0</v>
      </c>
      <c r="F924" t="str">
        <f t="shared" si="42"/>
        <v>111</v>
      </c>
      <c r="G924" t="str">
        <f t="shared" si="43"/>
        <v>70000</v>
      </c>
      <c r="H924" t="str">
        <f t="shared" si="44"/>
        <v>2001</v>
      </c>
      <c r="I924" s="13" t="s">
        <v>3510</v>
      </c>
      <c r="J924" t="s">
        <v>3517</v>
      </c>
      <c r="K924" t="s">
        <v>3512</v>
      </c>
      <c r="L924" s="13" t="s">
        <v>3918</v>
      </c>
    </row>
    <row r="925" spans="1:12" x14ac:dyDescent="0.2">
      <c r="A925" s="17" t="s">
        <v>1696</v>
      </c>
      <c r="B925" s="17" t="s">
        <v>1697</v>
      </c>
      <c r="C925" s="15">
        <v>1500</v>
      </c>
      <c r="D925" s="1">
        <v>2000</v>
      </c>
      <c r="E925" s="1">
        <v>0</v>
      </c>
      <c r="F925" t="str">
        <f t="shared" si="42"/>
        <v>112</v>
      </c>
      <c r="G925" t="str">
        <f t="shared" si="43"/>
        <v>70000</v>
      </c>
      <c r="H925" t="str">
        <f t="shared" si="44"/>
        <v>2001</v>
      </c>
      <c r="I925" s="13" t="s">
        <v>3510</v>
      </c>
      <c r="J925" t="s">
        <v>3517</v>
      </c>
      <c r="K925" t="s">
        <v>3512</v>
      </c>
      <c r="L925" s="13" t="s">
        <v>3918</v>
      </c>
    </row>
    <row r="926" spans="1:12" x14ac:dyDescent="0.2">
      <c r="A926" s="17" t="s">
        <v>1822</v>
      </c>
      <c r="B926" s="17" t="s">
        <v>1823</v>
      </c>
      <c r="C926" s="15">
        <v>500</v>
      </c>
      <c r="D926" s="1">
        <v>500</v>
      </c>
      <c r="E926" s="1">
        <v>0</v>
      </c>
      <c r="F926" t="str">
        <f t="shared" si="42"/>
        <v>141</v>
      </c>
      <c r="G926" t="str">
        <f t="shared" si="43"/>
        <v>70000</v>
      </c>
      <c r="H926" t="str">
        <f t="shared" si="44"/>
        <v>2001</v>
      </c>
      <c r="I926" s="13" t="s">
        <v>3510</v>
      </c>
      <c r="J926" t="s">
        <v>3517</v>
      </c>
      <c r="K926" t="s">
        <v>3512</v>
      </c>
      <c r="L926" s="13" t="s">
        <v>3918</v>
      </c>
    </row>
    <row r="927" spans="1:12" x14ac:dyDescent="0.2">
      <c r="A927" s="17" t="s">
        <v>1916</v>
      </c>
      <c r="B927" s="17" t="s">
        <v>1917</v>
      </c>
      <c r="C927" s="15">
        <v>500</v>
      </c>
      <c r="D927" s="1">
        <v>500</v>
      </c>
      <c r="E927" s="1">
        <v>0</v>
      </c>
      <c r="F927" t="str">
        <f t="shared" si="42"/>
        <v>211</v>
      </c>
      <c r="G927" t="str">
        <f t="shared" si="43"/>
        <v>70000</v>
      </c>
      <c r="H927" t="str">
        <f t="shared" si="44"/>
        <v>2001</v>
      </c>
      <c r="I927" s="13" t="s">
        <v>3510</v>
      </c>
      <c r="J927" t="s">
        <v>3517</v>
      </c>
      <c r="K927" t="s">
        <v>3512</v>
      </c>
      <c r="L927" s="13" t="s">
        <v>3918</v>
      </c>
    </row>
    <row r="928" spans="1:12" x14ac:dyDescent="0.2">
      <c r="A928" s="17" t="s">
        <v>2016</v>
      </c>
      <c r="B928" s="17" t="s">
        <v>2017</v>
      </c>
      <c r="C928" s="15">
        <v>500</v>
      </c>
      <c r="D928" s="1">
        <v>500</v>
      </c>
      <c r="E928" s="1">
        <v>0</v>
      </c>
      <c r="F928" t="str">
        <f t="shared" si="42"/>
        <v>212</v>
      </c>
      <c r="G928" t="str">
        <f t="shared" si="43"/>
        <v>70000</v>
      </c>
      <c r="H928" t="str">
        <f t="shared" si="44"/>
        <v>2001</v>
      </c>
      <c r="I928" s="13" t="s">
        <v>3510</v>
      </c>
      <c r="J928" t="s">
        <v>3517</v>
      </c>
      <c r="K928" t="s">
        <v>3512</v>
      </c>
      <c r="L928" s="13" t="s">
        <v>3918</v>
      </c>
    </row>
    <row r="929" spans="1:12" x14ac:dyDescent="0.2">
      <c r="A929" s="17" t="s">
        <v>2116</v>
      </c>
      <c r="B929" s="17" t="s">
        <v>2117</v>
      </c>
      <c r="C929" s="15">
        <v>500</v>
      </c>
      <c r="D929" s="1">
        <v>500</v>
      </c>
      <c r="E929" s="1">
        <v>0</v>
      </c>
      <c r="F929" t="str">
        <f t="shared" si="42"/>
        <v>213</v>
      </c>
      <c r="G929" t="str">
        <f t="shared" si="43"/>
        <v>70000</v>
      </c>
      <c r="H929" t="str">
        <f t="shared" si="44"/>
        <v>2001</v>
      </c>
      <c r="I929" s="13" t="s">
        <v>3510</v>
      </c>
      <c r="J929" t="s">
        <v>3517</v>
      </c>
      <c r="K929" t="s">
        <v>3512</v>
      </c>
      <c r="L929" s="13" t="s">
        <v>3918</v>
      </c>
    </row>
    <row r="930" spans="1:12" x14ac:dyDescent="0.2">
      <c r="A930" s="17" t="s">
        <v>2216</v>
      </c>
      <c r="B930" s="17" t="s">
        <v>2217</v>
      </c>
      <c r="C930" s="15">
        <v>500</v>
      </c>
      <c r="D930" s="1">
        <v>500</v>
      </c>
      <c r="E930" s="1">
        <v>0</v>
      </c>
      <c r="F930" t="str">
        <f t="shared" si="42"/>
        <v>214</v>
      </c>
      <c r="G930" t="str">
        <f t="shared" si="43"/>
        <v>70000</v>
      </c>
      <c r="H930" t="str">
        <f t="shared" si="44"/>
        <v>2001</v>
      </c>
      <c r="I930" s="13" t="s">
        <v>3510</v>
      </c>
      <c r="J930" t="s">
        <v>3517</v>
      </c>
      <c r="K930" t="s">
        <v>3512</v>
      </c>
      <c r="L930" s="13" t="s">
        <v>3918</v>
      </c>
    </row>
    <row r="931" spans="1:12" x14ac:dyDescent="0.2">
      <c r="A931" s="17" t="s">
        <v>3710</v>
      </c>
      <c r="B931" s="17" t="s">
        <v>3711</v>
      </c>
      <c r="C931" s="15">
        <v>500</v>
      </c>
      <c r="D931" s="1">
        <v>0</v>
      </c>
      <c r="E931" s="1">
        <v>0</v>
      </c>
      <c r="F931" t="str">
        <f t="shared" si="42"/>
        <v>215</v>
      </c>
      <c r="G931" t="str">
        <f t="shared" si="43"/>
        <v>70000</v>
      </c>
      <c r="H931" t="str">
        <f t="shared" si="44"/>
        <v>2001</v>
      </c>
      <c r="I931" s="13" t="s">
        <v>3510</v>
      </c>
      <c r="J931" t="s">
        <v>3517</v>
      </c>
      <c r="K931" t="s">
        <v>3512</v>
      </c>
      <c r="L931" s="13" t="s">
        <v>3918</v>
      </c>
    </row>
    <row r="932" spans="1:12" x14ac:dyDescent="0.2">
      <c r="A932" s="17" t="s">
        <v>2288</v>
      </c>
      <c r="B932" s="17" t="s">
        <v>2289</v>
      </c>
      <c r="C932" s="15">
        <v>2000</v>
      </c>
      <c r="D932" s="1">
        <v>2000</v>
      </c>
      <c r="E932" s="1">
        <v>0</v>
      </c>
      <c r="F932" t="str">
        <f t="shared" si="42"/>
        <v>230</v>
      </c>
      <c r="G932" t="str">
        <f t="shared" si="43"/>
        <v>70000</v>
      </c>
      <c r="H932" t="str">
        <f t="shared" si="44"/>
        <v>2001</v>
      </c>
      <c r="I932" s="13" t="s">
        <v>3510</v>
      </c>
      <c r="J932" t="s">
        <v>3517</v>
      </c>
      <c r="K932" t="s">
        <v>3512</v>
      </c>
      <c r="L932" s="13" t="s">
        <v>3918</v>
      </c>
    </row>
    <row r="933" spans="1:12" x14ac:dyDescent="0.2">
      <c r="A933" s="17" t="s">
        <v>2366</v>
      </c>
      <c r="B933" s="17" t="s">
        <v>2367</v>
      </c>
      <c r="C933" s="15">
        <v>0</v>
      </c>
      <c r="D933" s="1">
        <v>1230</v>
      </c>
      <c r="E933" s="1">
        <v>0</v>
      </c>
      <c r="F933" t="str">
        <f t="shared" si="42"/>
        <v>310</v>
      </c>
      <c r="G933" t="str">
        <f t="shared" si="43"/>
        <v>70000</v>
      </c>
      <c r="H933" t="str">
        <f t="shared" si="44"/>
        <v>2001</v>
      </c>
      <c r="I933" s="13" t="s">
        <v>3510</v>
      </c>
      <c r="J933" t="s">
        <v>3517</v>
      </c>
      <c r="K933" t="s">
        <v>3512</v>
      </c>
      <c r="L933" s="13" t="s">
        <v>3918</v>
      </c>
    </row>
    <row r="934" spans="1:12" x14ac:dyDescent="0.2">
      <c r="A934" s="17" t="s">
        <v>2456</v>
      </c>
      <c r="B934" s="17" t="s">
        <v>2457</v>
      </c>
      <c r="C934" s="15">
        <v>500</v>
      </c>
      <c r="D934" s="1">
        <v>500</v>
      </c>
      <c r="E934" s="1">
        <v>0</v>
      </c>
      <c r="F934" t="str">
        <f t="shared" si="42"/>
        <v>501</v>
      </c>
      <c r="G934" t="str">
        <f t="shared" si="43"/>
        <v>70000</v>
      </c>
      <c r="H934" t="str">
        <f t="shared" si="44"/>
        <v>2001</v>
      </c>
      <c r="I934" s="13" t="s">
        <v>3510</v>
      </c>
      <c r="J934" t="s">
        <v>3517</v>
      </c>
      <c r="K934" t="s">
        <v>3512</v>
      </c>
      <c r="L934" s="13" t="s">
        <v>3918</v>
      </c>
    </row>
    <row r="935" spans="1:12" x14ac:dyDescent="0.2">
      <c r="A935" s="17" t="s">
        <v>2552</v>
      </c>
      <c r="B935" s="17" t="s">
        <v>2553</v>
      </c>
      <c r="C935" s="15">
        <v>500</v>
      </c>
      <c r="D935" s="1">
        <v>500</v>
      </c>
      <c r="E935" s="1">
        <v>0</v>
      </c>
      <c r="F935" t="str">
        <f t="shared" si="42"/>
        <v>502</v>
      </c>
      <c r="G935" t="str">
        <f t="shared" si="43"/>
        <v>70000</v>
      </c>
      <c r="H935" t="str">
        <f t="shared" si="44"/>
        <v>2001</v>
      </c>
      <c r="I935" s="13" t="s">
        <v>3510</v>
      </c>
      <c r="J935" t="s">
        <v>3517</v>
      </c>
      <c r="K935" t="s">
        <v>3512</v>
      </c>
      <c r="L935" s="13" t="s">
        <v>3918</v>
      </c>
    </row>
    <row r="936" spans="1:12" x14ac:dyDescent="0.2">
      <c r="A936" s="17" t="s">
        <v>2642</v>
      </c>
      <c r="B936" s="17" t="s">
        <v>2643</v>
      </c>
      <c r="C936" s="15">
        <v>500</v>
      </c>
      <c r="D936" s="1">
        <v>500</v>
      </c>
      <c r="E936" s="1">
        <v>0</v>
      </c>
      <c r="F936" t="str">
        <f t="shared" si="42"/>
        <v>503</v>
      </c>
      <c r="G936" t="str">
        <f t="shared" si="43"/>
        <v>70000</v>
      </c>
      <c r="H936" t="str">
        <f t="shared" si="44"/>
        <v>2001</v>
      </c>
      <c r="I936" s="13" t="s">
        <v>3510</v>
      </c>
      <c r="J936" t="s">
        <v>3517</v>
      </c>
      <c r="K936" t="s">
        <v>3512</v>
      </c>
      <c r="L936" s="13" t="s">
        <v>3918</v>
      </c>
    </row>
    <row r="937" spans="1:12" x14ac:dyDescent="0.2">
      <c r="A937" s="17" t="s">
        <v>2734</v>
      </c>
      <c r="B937" s="17" t="s">
        <v>2735</v>
      </c>
      <c r="C937" s="15">
        <v>500</v>
      </c>
      <c r="D937" s="1">
        <v>500</v>
      </c>
      <c r="E937" s="1">
        <v>0</v>
      </c>
      <c r="F937" t="str">
        <f t="shared" si="42"/>
        <v>504</v>
      </c>
      <c r="G937" t="str">
        <f t="shared" si="43"/>
        <v>70000</v>
      </c>
      <c r="H937" t="str">
        <f t="shared" si="44"/>
        <v>2001</v>
      </c>
      <c r="I937" s="13" t="s">
        <v>3510</v>
      </c>
      <c r="J937" t="s">
        <v>3517</v>
      </c>
      <c r="K937" t="s">
        <v>3512</v>
      </c>
      <c r="L937" s="13" t="s">
        <v>3918</v>
      </c>
    </row>
    <row r="938" spans="1:12" x14ac:dyDescent="0.2">
      <c r="A938" s="17" t="s">
        <v>2832</v>
      </c>
      <c r="B938" s="17" t="s">
        <v>2833</v>
      </c>
      <c r="C938" s="15">
        <v>0</v>
      </c>
      <c r="D938" s="1">
        <v>500</v>
      </c>
      <c r="E938" s="1">
        <v>0</v>
      </c>
      <c r="F938" t="str">
        <f t="shared" si="42"/>
        <v>505</v>
      </c>
      <c r="G938" t="str">
        <f t="shared" si="43"/>
        <v>70000</v>
      </c>
      <c r="H938" t="str">
        <f t="shared" si="44"/>
        <v>2001</v>
      </c>
      <c r="I938" s="13" t="s">
        <v>3510</v>
      </c>
      <c r="J938" t="s">
        <v>3517</v>
      </c>
      <c r="K938" t="s">
        <v>3512</v>
      </c>
      <c r="L938" s="13" t="s">
        <v>3918</v>
      </c>
    </row>
    <row r="939" spans="1:12" x14ac:dyDescent="0.2">
      <c r="A939" s="17" t="s">
        <v>1456</v>
      </c>
      <c r="B939" s="17" t="s">
        <v>1457</v>
      </c>
      <c r="C939" s="15">
        <v>4691</v>
      </c>
      <c r="D939" s="1">
        <v>4000</v>
      </c>
      <c r="E939" s="1">
        <v>0</v>
      </c>
      <c r="F939" t="str">
        <f t="shared" si="42"/>
        <v>111</v>
      </c>
      <c r="G939" t="str">
        <f t="shared" si="43"/>
        <v>28000</v>
      </c>
      <c r="H939" t="str">
        <f t="shared" si="44"/>
        <v>2020</v>
      </c>
      <c r="I939" s="13" t="s">
        <v>3510</v>
      </c>
      <c r="J939" t="s">
        <v>3517</v>
      </c>
      <c r="K939" t="s">
        <v>3512</v>
      </c>
      <c r="L939" s="13" t="s">
        <v>3917</v>
      </c>
    </row>
    <row r="940" spans="1:12" x14ac:dyDescent="0.2">
      <c r="A940" s="17" t="s">
        <v>1590</v>
      </c>
      <c r="B940" s="17" t="s">
        <v>1591</v>
      </c>
      <c r="C940" s="15">
        <v>4691</v>
      </c>
      <c r="D940" s="1">
        <v>5500</v>
      </c>
      <c r="E940" s="1">
        <v>0</v>
      </c>
      <c r="F940" t="str">
        <f t="shared" si="42"/>
        <v>112</v>
      </c>
      <c r="G940" t="str">
        <f t="shared" si="43"/>
        <v>28000</v>
      </c>
      <c r="H940" t="str">
        <f t="shared" si="44"/>
        <v>2020</v>
      </c>
      <c r="I940" s="13" t="s">
        <v>3510</v>
      </c>
      <c r="J940" t="s">
        <v>3517</v>
      </c>
      <c r="K940" t="s">
        <v>3512</v>
      </c>
      <c r="L940" s="13" t="s">
        <v>3917</v>
      </c>
    </row>
    <row r="941" spans="1:12" x14ac:dyDescent="0.2">
      <c r="A941" s="17" t="s">
        <v>1728</v>
      </c>
      <c r="B941" s="17" t="s">
        <v>1729</v>
      </c>
      <c r="C941" s="15">
        <v>1216</v>
      </c>
      <c r="D941" s="1">
        <v>1000</v>
      </c>
      <c r="E941" s="1">
        <v>0</v>
      </c>
      <c r="F941" t="str">
        <f t="shared" si="42"/>
        <v>141</v>
      </c>
      <c r="G941" t="str">
        <f t="shared" si="43"/>
        <v>28000</v>
      </c>
      <c r="H941" t="str">
        <f t="shared" si="44"/>
        <v>2020</v>
      </c>
      <c r="I941" s="13" t="s">
        <v>3510</v>
      </c>
      <c r="J941" t="s">
        <v>3517</v>
      </c>
      <c r="K941" t="s">
        <v>3512</v>
      </c>
      <c r="L941" s="13" t="s">
        <v>3917</v>
      </c>
    </row>
    <row r="942" spans="1:12" x14ac:dyDescent="0.2">
      <c r="A942" s="17" t="s">
        <v>1854</v>
      </c>
      <c r="B942" s="17" t="s">
        <v>1855</v>
      </c>
      <c r="C942" s="15">
        <v>608</v>
      </c>
      <c r="D942" s="1">
        <v>450</v>
      </c>
      <c r="E942" s="1">
        <v>0</v>
      </c>
      <c r="F942" t="str">
        <f t="shared" si="42"/>
        <v>211</v>
      </c>
      <c r="G942" t="str">
        <f t="shared" si="43"/>
        <v>28000</v>
      </c>
      <c r="H942" t="str">
        <f t="shared" si="44"/>
        <v>2020</v>
      </c>
      <c r="I942" s="13" t="s">
        <v>3510</v>
      </c>
      <c r="J942" t="s">
        <v>3517</v>
      </c>
      <c r="K942" t="s">
        <v>3512</v>
      </c>
      <c r="L942" s="13" t="s">
        <v>3917</v>
      </c>
    </row>
    <row r="943" spans="1:12" x14ac:dyDescent="0.2">
      <c r="A943" s="17" t="s">
        <v>1944</v>
      </c>
      <c r="B943" s="17" t="s">
        <v>1945</v>
      </c>
      <c r="C943" s="15">
        <v>608</v>
      </c>
      <c r="D943" s="1">
        <v>459</v>
      </c>
      <c r="E943" s="1">
        <v>0</v>
      </c>
      <c r="F943" t="str">
        <f t="shared" si="42"/>
        <v>212</v>
      </c>
      <c r="G943" t="str">
        <f t="shared" si="43"/>
        <v>28000</v>
      </c>
      <c r="H943" t="str">
        <f t="shared" si="44"/>
        <v>2020</v>
      </c>
      <c r="I943" s="13" t="s">
        <v>3510</v>
      </c>
      <c r="J943" t="s">
        <v>3517</v>
      </c>
      <c r="K943" t="s">
        <v>3512</v>
      </c>
      <c r="L943" s="13" t="s">
        <v>3917</v>
      </c>
    </row>
    <row r="944" spans="1:12" x14ac:dyDescent="0.2">
      <c r="A944" s="17" t="s">
        <v>2044</v>
      </c>
      <c r="B944" s="17" t="s">
        <v>2045</v>
      </c>
      <c r="C944" s="15">
        <v>608</v>
      </c>
      <c r="D944" s="1">
        <v>450</v>
      </c>
      <c r="E944" s="1">
        <v>0</v>
      </c>
      <c r="F944" t="str">
        <f t="shared" si="42"/>
        <v>213</v>
      </c>
      <c r="G944" t="str">
        <f t="shared" si="43"/>
        <v>28000</v>
      </c>
      <c r="H944" t="str">
        <f t="shared" si="44"/>
        <v>2020</v>
      </c>
      <c r="I944" s="13" t="s">
        <v>3510</v>
      </c>
      <c r="J944" t="s">
        <v>3517</v>
      </c>
      <c r="K944" t="s">
        <v>3512</v>
      </c>
      <c r="L944" s="13" t="s">
        <v>3917</v>
      </c>
    </row>
    <row r="945" spans="1:12" x14ac:dyDescent="0.2">
      <c r="A945" s="17" t="s">
        <v>2144</v>
      </c>
      <c r="B945" s="17" t="s">
        <v>2145</v>
      </c>
      <c r="C945" s="15">
        <v>608</v>
      </c>
      <c r="D945" s="1">
        <v>300</v>
      </c>
      <c r="E945" s="1">
        <v>0</v>
      </c>
      <c r="F945" t="str">
        <f t="shared" si="42"/>
        <v>214</v>
      </c>
      <c r="G945" t="str">
        <f t="shared" si="43"/>
        <v>28000</v>
      </c>
      <c r="H945" t="str">
        <f t="shared" si="44"/>
        <v>2020</v>
      </c>
      <c r="I945" s="13" t="s">
        <v>3510</v>
      </c>
      <c r="J945" t="s">
        <v>3517</v>
      </c>
      <c r="K945" t="s">
        <v>3512</v>
      </c>
      <c r="L945" s="13" t="s">
        <v>3917</v>
      </c>
    </row>
    <row r="946" spans="1:12" x14ac:dyDescent="0.2">
      <c r="A946" s="17" t="s">
        <v>3722</v>
      </c>
      <c r="B946" s="17" t="s">
        <v>3723</v>
      </c>
      <c r="C946" s="15">
        <v>608</v>
      </c>
      <c r="D946" s="1">
        <v>0</v>
      </c>
      <c r="E946" s="1">
        <v>0</v>
      </c>
      <c r="F946" t="str">
        <f t="shared" si="42"/>
        <v>215</v>
      </c>
      <c r="G946" t="str">
        <f t="shared" si="43"/>
        <v>28000</v>
      </c>
      <c r="H946" t="str">
        <f t="shared" si="44"/>
        <v>2020</v>
      </c>
      <c r="I946" s="13" t="s">
        <v>3510</v>
      </c>
      <c r="J946" t="s">
        <v>3517</v>
      </c>
      <c r="K946" t="s">
        <v>3512</v>
      </c>
      <c r="L946" s="13" t="s">
        <v>3917</v>
      </c>
    </row>
    <row r="947" spans="1:12" x14ac:dyDescent="0.2">
      <c r="A947" s="17" t="s">
        <v>2240</v>
      </c>
      <c r="B947" s="17" t="s">
        <v>2241</v>
      </c>
      <c r="C947" s="15">
        <v>19808</v>
      </c>
      <c r="D947" s="1">
        <v>6095</v>
      </c>
      <c r="E947" s="1">
        <v>0</v>
      </c>
      <c r="F947" t="str">
        <f t="shared" si="42"/>
        <v>230</v>
      </c>
      <c r="G947" t="str">
        <f t="shared" si="43"/>
        <v>28000</v>
      </c>
      <c r="H947" t="str">
        <f t="shared" si="44"/>
        <v>2020</v>
      </c>
      <c r="I947" s="13" t="s">
        <v>3510</v>
      </c>
      <c r="J947" t="s">
        <v>3517</v>
      </c>
      <c r="K947" t="s">
        <v>3512</v>
      </c>
      <c r="L947" s="13" t="s">
        <v>3917</v>
      </c>
    </row>
    <row r="948" spans="1:12" x14ac:dyDescent="0.2">
      <c r="A948" s="17" t="s">
        <v>3400</v>
      </c>
      <c r="B948" s="17" t="s">
        <v>3401</v>
      </c>
      <c r="C948" s="15">
        <v>8470</v>
      </c>
      <c r="D948" s="1">
        <v>4654</v>
      </c>
      <c r="E948" s="1">
        <v>0</v>
      </c>
      <c r="F948" t="str">
        <f t="shared" si="42"/>
        <v>310</v>
      </c>
      <c r="G948" t="str">
        <f t="shared" si="43"/>
        <v>28000</v>
      </c>
      <c r="H948" t="str">
        <f t="shared" si="44"/>
        <v>2020</v>
      </c>
      <c r="I948" s="13" t="s">
        <v>3510</v>
      </c>
      <c r="J948" t="s">
        <v>3517</v>
      </c>
      <c r="K948" t="s">
        <v>3512</v>
      </c>
      <c r="L948" s="13" t="s">
        <v>3917</v>
      </c>
    </row>
    <row r="949" spans="1:12" x14ac:dyDescent="0.2">
      <c r="A949" s="17" t="s">
        <v>2376</v>
      </c>
      <c r="B949" s="17" t="s">
        <v>2377</v>
      </c>
      <c r="C949" s="15">
        <v>836</v>
      </c>
      <c r="D949" s="1">
        <v>250</v>
      </c>
      <c r="E949" s="1">
        <v>0</v>
      </c>
      <c r="F949" t="str">
        <f t="shared" si="42"/>
        <v>501</v>
      </c>
      <c r="G949" t="str">
        <f t="shared" si="43"/>
        <v>28000</v>
      </c>
      <c r="H949" t="str">
        <f t="shared" si="44"/>
        <v>2020</v>
      </c>
      <c r="I949" s="13" t="s">
        <v>3510</v>
      </c>
      <c r="J949" t="s">
        <v>3517</v>
      </c>
      <c r="K949" t="s">
        <v>3512</v>
      </c>
      <c r="L949" s="13" t="s">
        <v>3917</v>
      </c>
    </row>
    <row r="950" spans="1:12" x14ac:dyDescent="0.2">
      <c r="A950" s="17" t="s">
        <v>2474</v>
      </c>
      <c r="B950" s="17" t="s">
        <v>2475</v>
      </c>
      <c r="C950" s="15">
        <v>836</v>
      </c>
      <c r="D950" s="1">
        <v>250</v>
      </c>
      <c r="E950" s="1">
        <v>0</v>
      </c>
      <c r="F950" t="str">
        <f t="shared" si="42"/>
        <v>502</v>
      </c>
      <c r="G950" t="str">
        <f t="shared" si="43"/>
        <v>28000</v>
      </c>
      <c r="H950" t="str">
        <f t="shared" si="44"/>
        <v>2020</v>
      </c>
      <c r="I950" s="13" t="s">
        <v>3510</v>
      </c>
      <c r="J950" t="s">
        <v>3517</v>
      </c>
      <c r="K950" t="s">
        <v>3512</v>
      </c>
      <c r="L950" s="13" t="s">
        <v>3917</v>
      </c>
    </row>
    <row r="951" spans="1:12" x14ac:dyDescent="0.2">
      <c r="A951" s="17" t="s">
        <v>2570</v>
      </c>
      <c r="B951" s="17" t="s">
        <v>2571</v>
      </c>
      <c r="C951" s="15">
        <v>836</v>
      </c>
      <c r="D951" s="1">
        <v>250</v>
      </c>
      <c r="E951" s="1">
        <v>0</v>
      </c>
      <c r="F951" t="str">
        <f t="shared" si="42"/>
        <v>503</v>
      </c>
      <c r="G951" t="str">
        <f t="shared" si="43"/>
        <v>28000</v>
      </c>
      <c r="H951" t="str">
        <f t="shared" si="44"/>
        <v>2020</v>
      </c>
      <c r="I951" s="13" t="s">
        <v>3510</v>
      </c>
      <c r="J951" t="s">
        <v>3517</v>
      </c>
      <c r="K951" t="s">
        <v>3512</v>
      </c>
      <c r="L951" s="13" t="s">
        <v>3917</v>
      </c>
    </row>
    <row r="952" spans="1:12" x14ac:dyDescent="0.2">
      <c r="A952" s="17" t="s">
        <v>2660</v>
      </c>
      <c r="B952" s="17" t="s">
        <v>2661</v>
      </c>
      <c r="C952" s="15">
        <v>836</v>
      </c>
      <c r="D952" s="1">
        <v>250</v>
      </c>
      <c r="E952" s="1">
        <v>0</v>
      </c>
      <c r="F952" t="str">
        <f t="shared" si="42"/>
        <v>504</v>
      </c>
      <c r="G952" t="str">
        <f t="shared" si="43"/>
        <v>28000</v>
      </c>
      <c r="H952" t="str">
        <f t="shared" si="44"/>
        <v>2020</v>
      </c>
      <c r="I952" s="13" t="s">
        <v>3510</v>
      </c>
      <c r="J952" t="s">
        <v>3517</v>
      </c>
      <c r="K952" t="s">
        <v>3512</v>
      </c>
      <c r="L952" s="13" t="s">
        <v>3917</v>
      </c>
    </row>
    <row r="953" spans="1:12" x14ac:dyDescent="0.2">
      <c r="A953" s="17" t="s">
        <v>2752</v>
      </c>
      <c r="B953" s="17" t="s">
        <v>2753</v>
      </c>
      <c r="C953" s="15">
        <v>0</v>
      </c>
      <c r="D953" s="1">
        <v>816</v>
      </c>
      <c r="E953" s="1">
        <v>0</v>
      </c>
      <c r="F953" t="str">
        <f t="shared" si="42"/>
        <v>505</v>
      </c>
      <c r="G953" t="str">
        <f t="shared" si="43"/>
        <v>28000</v>
      </c>
      <c r="H953" t="str">
        <f t="shared" si="44"/>
        <v>2020</v>
      </c>
      <c r="I953" s="13" t="s">
        <v>3510</v>
      </c>
      <c r="J953" t="s">
        <v>3517</v>
      </c>
      <c r="K953" t="s">
        <v>3512</v>
      </c>
      <c r="L953" s="13" t="s">
        <v>3917</v>
      </c>
    </row>
    <row r="954" spans="1:12" x14ac:dyDescent="0.2">
      <c r="A954" s="17" t="s">
        <v>1466</v>
      </c>
      <c r="B954" s="17" t="s">
        <v>1467</v>
      </c>
      <c r="C954" s="15">
        <v>314253</v>
      </c>
      <c r="D954" s="1">
        <v>170145</v>
      </c>
      <c r="E954" s="1">
        <v>0</v>
      </c>
      <c r="F954" t="str">
        <f t="shared" si="42"/>
        <v>111</v>
      </c>
      <c r="G954" t="str">
        <f t="shared" si="43"/>
        <v>29000</v>
      </c>
      <c r="H954" t="str">
        <f t="shared" si="44"/>
        <v>2020</v>
      </c>
      <c r="I954" s="13" t="s">
        <v>3510</v>
      </c>
      <c r="J954" s="13" t="s">
        <v>3517</v>
      </c>
      <c r="K954" s="13" t="s">
        <v>3512</v>
      </c>
      <c r="L954" s="13" t="s">
        <v>3917</v>
      </c>
    </row>
    <row r="955" spans="1:12" x14ac:dyDescent="0.2">
      <c r="A955" s="17" t="s">
        <v>1598</v>
      </c>
      <c r="B955" s="17" t="s">
        <v>1599</v>
      </c>
      <c r="C955" s="15">
        <v>314253</v>
      </c>
      <c r="D955" s="1">
        <v>202453</v>
      </c>
      <c r="E955" s="1">
        <v>0</v>
      </c>
      <c r="F955" t="str">
        <f t="shared" si="42"/>
        <v>112</v>
      </c>
      <c r="G955" t="str">
        <f t="shared" si="43"/>
        <v>29000</v>
      </c>
      <c r="H955" t="str">
        <f t="shared" si="44"/>
        <v>2020</v>
      </c>
      <c r="I955" s="13" t="s">
        <v>3510</v>
      </c>
      <c r="J955" s="13" t="s">
        <v>3517</v>
      </c>
      <c r="K955" s="13" t="s">
        <v>3512</v>
      </c>
      <c r="L955" s="13" t="s">
        <v>3917</v>
      </c>
    </row>
    <row r="956" spans="1:12" x14ac:dyDescent="0.2">
      <c r="A956" s="17" t="s">
        <v>1734</v>
      </c>
      <c r="B956" s="17" t="s">
        <v>1735</v>
      </c>
      <c r="C956" s="15">
        <v>78563</v>
      </c>
      <c r="D956" s="1">
        <v>46682</v>
      </c>
      <c r="E956" s="1">
        <v>0</v>
      </c>
      <c r="F956" t="str">
        <f t="shared" si="42"/>
        <v>141</v>
      </c>
      <c r="G956" t="str">
        <f t="shared" si="43"/>
        <v>29000</v>
      </c>
      <c r="H956" t="str">
        <f t="shared" si="44"/>
        <v>2020</v>
      </c>
      <c r="I956" s="13" t="s">
        <v>3510</v>
      </c>
      <c r="J956" s="13" t="s">
        <v>3517</v>
      </c>
      <c r="K956" s="13" t="s">
        <v>3512</v>
      </c>
      <c r="L956" s="13" t="s">
        <v>3917</v>
      </c>
    </row>
    <row r="957" spans="1:12" x14ac:dyDescent="0.2">
      <c r="A957" s="17" t="s">
        <v>3272</v>
      </c>
      <c r="B957" s="17" t="s">
        <v>3273</v>
      </c>
      <c r="C957" s="15">
        <v>0</v>
      </c>
      <c r="D957" s="1">
        <v>0</v>
      </c>
      <c r="E957" s="1">
        <v>6672</v>
      </c>
      <c r="F957" t="str">
        <f t="shared" si="42"/>
        <v>171</v>
      </c>
      <c r="G957" t="str">
        <f t="shared" si="43"/>
        <v>29000</v>
      </c>
      <c r="H957" t="str">
        <f t="shared" si="44"/>
        <v>2020</v>
      </c>
      <c r="I957" s="13" t="s">
        <v>3510</v>
      </c>
      <c r="J957" s="13" t="s">
        <v>3517</v>
      </c>
      <c r="K957" s="13" t="s">
        <v>3512</v>
      </c>
      <c r="L957" s="13" t="s">
        <v>3917</v>
      </c>
    </row>
    <row r="958" spans="1:12" x14ac:dyDescent="0.2">
      <c r="A958" s="17" t="s">
        <v>1860</v>
      </c>
      <c r="B958" s="17" t="s">
        <v>1861</v>
      </c>
      <c r="C958" s="15">
        <v>45676</v>
      </c>
      <c r="D958" s="1">
        <v>24103</v>
      </c>
      <c r="E958" s="1">
        <v>1042</v>
      </c>
      <c r="F958" t="str">
        <f t="shared" si="42"/>
        <v>211</v>
      </c>
      <c r="G958" t="str">
        <f t="shared" si="43"/>
        <v>29000</v>
      </c>
      <c r="H958" t="str">
        <f t="shared" si="44"/>
        <v>2020</v>
      </c>
      <c r="I958" s="13" t="s">
        <v>3510</v>
      </c>
      <c r="J958" s="13" t="s">
        <v>3517</v>
      </c>
      <c r="K958" s="13" t="s">
        <v>3512</v>
      </c>
      <c r="L958" s="13" t="s">
        <v>3917</v>
      </c>
    </row>
    <row r="959" spans="1:12" x14ac:dyDescent="0.2">
      <c r="A959" s="17" t="s">
        <v>1950</v>
      </c>
      <c r="B959" s="17" t="s">
        <v>1951</v>
      </c>
      <c r="C959" s="15">
        <v>45676</v>
      </c>
      <c r="D959" s="1">
        <v>23928</v>
      </c>
      <c r="E959" s="1">
        <v>963</v>
      </c>
      <c r="F959" t="str">
        <f t="shared" si="42"/>
        <v>212</v>
      </c>
      <c r="G959" t="str">
        <f t="shared" si="43"/>
        <v>29000</v>
      </c>
      <c r="H959" t="str">
        <f t="shared" si="44"/>
        <v>2020</v>
      </c>
      <c r="I959" s="13" t="s">
        <v>3510</v>
      </c>
      <c r="J959" s="13" t="s">
        <v>3517</v>
      </c>
      <c r="K959" s="13" t="s">
        <v>3512</v>
      </c>
      <c r="L959" s="13" t="s">
        <v>3917</v>
      </c>
    </row>
    <row r="960" spans="1:12" x14ac:dyDescent="0.2">
      <c r="A960" s="17" t="s">
        <v>2050</v>
      </c>
      <c r="B960" s="17" t="s">
        <v>2051</v>
      </c>
      <c r="C960" s="15">
        <v>45676</v>
      </c>
      <c r="D960" s="1">
        <v>24847</v>
      </c>
      <c r="E960" s="1">
        <v>1042</v>
      </c>
      <c r="F960" t="str">
        <f t="shared" si="42"/>
        <v>213</v>
      </c>
      <c r="G960" t="str">
        <f t="shared" si="43"/>
        <v>29000</v>
      </c>
      <c r="H960" t="str">
        <f t="shared" si="44"/>
        <v>2020</v>
      </c>
      <c r="I960" s="13" t="s">
        <v>3510</v>
      </c>
      <c r="J960" s="13" t="s">
        <v>3517</v>
      </c>
      <c r="K960" s="13" t="s">
        <v>3512</v>
      </c>
      <c r="L960" s="13" t="s">
        <v>3917</v>
      </c>
    </row>
    <row r="961" spans="1:12" x14ac:dyDescent="0.2">
      <c r="A961" s="17" t="s">
        <v>2150</v>
      </c>
      <c r="B961" s="17" t="s">
        <v>2151</v>
      </c>
      <c r="C961" s="15">
        <v>45676</v>
      </c>
      <c r="D961" s="1">
        <v>25607</v>
      </c>
      <c r="E961" s="1">
        <v>1042</v>
      </c>
      <c r="F961" t="str">
        <f t="shared" si="42"/>
        <v>214</v>
      </c>
      <c r="G961" t="str">
        <f t="shared" si="43"/>
        <v>29000</v>
      </c>
      <c r="H961" t="str">
        <f t="shared" si="44"/>
        <v>2020</v>
      </c>
      <c r="I961" s="13" t="s">
        <v>3510</v>
      </c>
      <c r="J961" s="13" t="s">
        <v>3517</v>
      </c>
      <c r="K961" s="13" t="s">
        <v>3512</v>
      </c>
      <c r="L961" s="13" t="s">
        <v>3917</v>
      </c>
    </row>
    <row r="962" spans="1:12" x14ac:dyDescent="0.2">
      <c r="A962" s="17" t="s">
        <v>3356</v>
      </c>
      <c r="B962" s="17" t="s">
        <v>3357</v>
      </c>
      <c r="C962" s="15">
        <v>45676</v>
      </c>
      <c r="D962" s="1">
        <v>0</v>
      </c>
      <c r="E962" s="1">
        <v>1042</v>
      </c>
      <c r="F962" t="str">
        <f t="shared" ref="F962:F1025" si="45">LEFT(A962,3)</f>
        <v>215</v>
      </c>
      <c r="G962" t="str">
        <f t="shared" ref="G962:G1025" si="46">MIDB(A962,5,5)</f>
        <v>29000</v>
      </c>
      <c r="H962" t="str">
        <f t="shared" ref="H962:H1025" si="47">RIGHT(A962,4)</f>
        <v>2020</v>
      </c>
      <c r="I962" s="13" t="s">
        <v>3510</v>
      </c>
      <c r="J962" s="13" t="s">
        <v>3517</v>
      </c>
      <c r="K962" s="13" t="s">
        <v>3512</v>
      </c>
      <c r="L962" s="13" t="s">
        <v>3917</v>
      </c>
    </row>
    <row r="963" spans="1:12" x14ac:dyDescent="0.2">
      <c r="A963" s="17" t="s">
        <v>2242</v>
      </c>
      <c r="B963" s="17" t="s">
        <v>2243</v>
      </c>
      <c r="C963" s="15">
        <v>48892</v>
      </c>
      <c r="D963" s="1">
        <v>30000</v>
      </c>
      <c r="E963" s="1">
        <v>0</v>
      </c>
      <c r="F963" t="str">
        <f t="shared" si="45"/>
        <v>230</v>
      </c>
      <c r="G963" t="str">
        <f t="shared" si="46"/>
        <v>29000</v>
      </c>
      <c r="H963" t="str">
        <f t="shared" si="47"/>
        <v>2020</v>
      </c>
      <c r="I963" s="13" t="s">
        <v>3510</v>
      </c>
      <c r="J963" s="13" t="s">
        <v>3517</v>
      </c>
      <c r="K963" s="13" t="s">
        <v>3512</v>
      </c>
      <c r="L963" s="13" t="s">
        <v>3917</v>
      </c>
    </row>
    <row r="964" spans="1:12" x14ac:dyDescent="0.2">
      <c r="A964" s="17" t="s">
        <v>2304</v>
      </c>
      <c r="B964" s="17" t="s">
        <v>2305</v>
      </c>
      <c r="C964" s="15">
        <v>20799</v>
      </c>
      <c r="D964" s="1">
        <v>48593</v>
      </c>
      <c r="E964" s="1">
        <v>557</v>
      </c>
      <c r="F964" t="str">
        <f t="shared" si="45"/>
        <v>310</v>
      </c>
      <c r="G964" t="str">
        <f t="shared" si="46"/>
        <v>29000</v>
      </c>
      <c r="H964" t="str">
        <f t="shared" si="47"/>
        <v>2020</v>
      </c>
      <c r="I964" s="13" t="s">
        <v>3510</v>
      </c>
      <c r="J964" s="13" t="s">
        <v>3517</v>
      </c>
      <c r="K964" s="13" t="s">
        <v>3512</v>
      </c>
      <c r="L964" s="13" t="s">
        <v>3917</v>
      </c>
    </row>
    <row r="965" spans="1:12" x14ac:dyDescent="0.2">
      <c r="A965" s="17" t="s">
        <v>2382</v>
      </c>
      <c r="B965" s="17" t="s">
        <v>2383</v>
      </c>
      <c r="C965" s="15">
        <v>54855</v>
      </c>
      <c r="D965" s="1">
        <v>29842</v>
      </c>
      <c r="E965" s="1">
        <v>0</v>
      </c>
      <c r="F965" t="str">
        <f t="shared" si="45"/>
        <v>501</v>
      </c>
      <c r="G965" t="str">
        <f t="shared" si="46"/>
        <v>29000</v>
      </c>
      <c r="H965" t="str">
        <f t="shared" si="47"/>
        <v>2020</v>
      </c>
      <c r="I965" s="13" t="s">
        <v>3510</v>
      </c>
      <c r="J965" s="13" t="s">
        <v>3517</v>
      </c>
      <c r="K965" s="13" t="s">
        <v>3512</v>
      </c>
      <c r="L965" s="13" t="s">
        <v>3917</v>
      </c>
    </row>
    <row r="966" spans="1:12" x14ac:dyDescent="0.2">
      <c r="A966" s="17" t="s">
        <v>2480</v>
      </c>
      <c r="B966" s="17" t="s">
        <v>2481</v>
      </c>
      <c r="C966" s="15">
        <v>54855</v>
      </c>
      <c r="D966" s="1">
        <v>31115</v>
      </c>
      <c r="E966" s="1">
        <v>0</v>
      </c>
      <c r="F966" t="str">
        <f t="shared" si="45"/>
        <v>502</v>
      </c>
      <c r="G966" t="str">
        <f t="shared" si="46"/>
        <v>29000</v>
      </c>
      <c r="H966" t="str">
        <f t="shared" si="47"/>
        <v>2020</v>
      </c>
      <c r="I966" s="13" t="s">
        <v>3510</v>
      </c>
      <c r="J966" s="13" t="s">
        <v>3517</v>
      </c>
      <c r="K966" s="13" t="s">
        <v>3512</v>
      </c>
      <c r="L966" s="13" t="s">
        <v>3917</v>
      </c>
    </row>
    <row r="967" spans="1:12" x14ac:dyDescent="0.2">
      <c r="A967" s="17" t="s">
        <v>2574</v>
      </c>
      <c r="B967" s="17" t="s">
        <v>2575</v>
      </c>
      <c r="C967" s="15">
        <v>54855</v>
      </c>
      <c r="D967" s="1">
        <v>33000</v>
      </c>
      <c r="E967" s="1">
        <v>0</v>
      </c>
      <c r="F967" t="str">
        <f t="shared" si="45"/>
        <v>503</v>
      </c>
      <c r="G967" t="str">
        <f t="shared" si="46"/>
        <v>29000</v>
      </c>
      <c r="H967" t="str">
        <f t="shared" si="47"/>
        <v>2020</v>
      </c>
      <c r="I967" s="13" t="s">
        <v>3510</v>
      </c>
      <c r="J967" s="13" t="s">
        <v>3517</v>
      </c>
      <c r="K967" s="13" t="s">
        <v>3512</v>
      </c>
      <c r="L967" s="13" t="s">
        <v>3917</v>
      </c>
    </row>
    <row r="968" spans="1:12" x14ac:dyDescent="0.2">
      <c r="A968" s="17" t="s">
        <v>2664</v>
      </c>
      <c r="B968" s="17" t="s">
        <v>2665</v>
      </c>
      <c r="C968" s="15">
        <v>54855</v>
      </c>
      <c r="D968" s="1">
        <v>30000</v>
      </c>
      <c r="E968" s="1">
        <v>0</v>
      </c>
      <c r="F968" t="str">
        <f t="shared" si="45"/>
        <v>504</v>
      </c>
      <c r="G968" t="str">
        <f t="shared" si="46"/>
        <v>29000</v>
      </c>
      <c r="H968" t="str">
        <f t="shared" si="47"/>
        <v>2020</v>
      </c>
      <c r="I968" s="13" t="s">
        <v>3510</v>
      </c>
      <c r="J968" t="s">
        <v>3517</v>
      </c>
      <c r="K968" t="s">
        <v>3512</v>
      </c>
      <c r="L968" s="13" t="s">
        <v>3917</v>
      </c>
    </row>
    <row r="969" spans="1:12" x14ac:dyDescent="0.2">
      <c r="A969" s="17" t="s">
        <v>2756</v>
      </c>
      <c r="B969" s="17" t="s">
        <v>2757</v>
      </c>
      <c r="C969" s="15">
        <v>0</v>
      </c>
      <c r="D969" s="1">
        <v>34110</v>
      </c>
      <c r="E969" s="1">
        <v>0</v>
      </c>
      <c r="F969" t="str">
        <f t="shared" si="45"/>
        <v>505</v>
      </c>
      <c r="G969" t="str">
        <f t="shared" si="46"/>
        <v>29000</v>
      </c>
      <c r="H969" t="str">
        <f t="shared" si="47"/>
        <v>2020</v>
      </c>
      <c r="I969" s="13" t="s">
        <v>3510</v>
      </c>
      <c r="J969" t="s">
        <v>3517</v>
      </c>
      <c r="K969" t="s">
        <v>3512</v>
      </c>
      <c r="L969" s="13" t="s">
        <v>3917</v>
      </c>
    </row>
    <row r="970" spans="1:12" x14ac:dyDescent="0.2">
      <c r="A970" s="17" t="s">
        <v>1468</v>
      </c>
      <c r="B970" s="17" t="s">
        <v>1469</v>
      </c>
      <c r="C970" s="15">
        <v>12570</v>
      </c>
      <c r="D970" s="1">
        <v>2905</v>
      </c>
      <c r="E970" s="1">
        <v>0</v>
      </c>
      <c r="F970" t="str">
        <f t="shared" si="45"/>
        <v>111</v>
      </c>
      <c r="G970" t="str">
        <f t="shared" si="46"/>
        <v>29000</v>
      </c>
      <c r="H970" t="str">
        <f t="shared" si="47"/>
        <v>2023</v>
      </c>
      <c r="I970" s="13" t="s">
        <v>3510</v>
      </c>
      <c r="J970" t="s">
        <v>3517</v>
      </c>
      <c r="K970" t="s">
        <v>3512</v>
      </c>
      <c r="L970" s="11" t="s">
        <v>3916</v>
      </c>
    </row>
    <row r="971" spans="1:12" x14ac:dyDescent="0.2">
      <c r="A971" s="17" t="s">
        <v>1600</v>
      </c>
      <c r="B971" s="17" t="s">
        <v>1601</v>
      </c>
      <c r="C971" s="15">
        <v>12570</v>
      </c>
      <c r="D971" s="1">
        <v>6074</v>
      </c>
      <c r="E971" s="1">
        <v>0</v>
      </c>
      <c r="F971" t="str">
        <f t="shared" si="45"/>
        <v>112</v>
      </c>
      <c r="G971" t="str">
        <f t="shared" si="46"/>
        <v>29000</v>
      </c>
      <c r="H971" t="str">
        <f t="shared" si="47"/>
        <v>2023</v>
      </c>
      <c r="I971" s="13" t="s">
        <v>3510</v>
      </c>
      <c r="J971" t="s">
        <v>3517</v>
      </c>
      <c r="K971" t="s">
        <v>3512</v>
      </c>
      <c r="L971" s="11" t="s">
        <v>3916</v>
      </c>
    </row>
    <row r="972" spans="1:12" x14ac:dyDescent="0.2">
      <c r="A972" s="17" t="s">
        <v>1736</v>
      </c>
      <c r="B972" s="17" t="s">
        <v>1737</v>
      </c>
      <c r="C972" s="15">
        <v>0</v>
      </c>
      <c r="D972" s="1">
        <v>700</v>
      </c>
      <c r="E972" s="1">
        <v>0</v>
      </c>
      <c r="F972" t="str">
        <f t="shared" si="45"/>
        <v>141</v>
      </c>
      <c r="G972" t="str">
        <f t="shared" si="46"/>
        <v>29000</v>
      </c>
      <c r="H972" t="str">
        <f t="shared" si="47"/>
        <v>2023</v>
      </c>
      <c r="I972" s="13" t="s">
        <v>3510</v>
      </c>
      <c r="J972" s="13" t="s">
        <v>3517</v>
      </c>
      <c r="K972" s="13" t="s">
        <v>3512</v>
      </c>
      <c r="L972" s="11" t="s">
        <v>3916</v>
      </c>
    </row>
    <row r="973" spans="1:12" x14ac:dyDescent="0.2">
      <c r="A973" s="17" t="s">
        <v>3274</v>
      </c>
      <c r="B973" s="17" t="s">
        <v>3275</v>
      </c>
      <c r="C973" s="15">
        <v>0</v>
      </c>
      <c r="D973" s="1">
        <v>0</v>
      </c>
      <c r="E973" s="1">
        <v>207</v>
      </c>
      <c r="F973" t="str">
        <f t="shared" si="45"/>
        <v>171</v>
      </c>
      <c r="G973" t="str">
        <f t="shared" si="46"/>
        <v>29000</v>
      </c>
      <c r="H973" t="str">
        <f t="shared" si="47"/>
        <v>2023</v>
      </c>
      <c r="I973" s="13" t="s">
        <v>3510</v>
      </c>
      <c r="J973" t="s">
        <v>3517</v>
      </c>
      <c r="K973" t="s">
        <v>3512</v>
      </c>
      <c r="L973" s="11" t="s">
        <v>3916</v>
      </c>
    </row>
    <row r="974" spans="1:12" x14ac:dyDescent="0.2">
      <c r="A974" s="17" t="s">
        <v>1862</v>
      </c>
      <c r="B974" s="17" t="s">
        <v>1863</v>
      </c>
      <c r="C974" s="15">
        <v>1827</v>
      </c>
      <c r="D974" s="1">
        <v>449</v>
      </c>
      <c r="E974" s="1">
        <v>23</v>
      </c>
      <c r="F974" t="str">
        <f t="shared" si="45"/>
        <v>211</v>
      </c>
      <c r="G974" t="str">
        <f t="shared" si="46"/>
        <v>29000</v>
      </c>
      <c r="H974" t="str">
        <f t="shared" si="47"/>
        <v>2023</v>
      </c>
      <c r="I974" s="13" t="s">
        <v>3510</v>
      </c>
      <c r="J974" t="s">
        <v>3517</v>
      </c>
      <c r="K974" t="s">
        <v>3512</v>
      </c>
      <c r="L974" s="11" t="s">
        <v>3916</v>
      </c>
    </row>
    <row r="975" spans="1:12" x14ac:dyDescent="0.2">
      <c r="A975" s="17" t="s">
        <v>1952</v>
      </c>
      <c r="B975" s="17" t="s">
        <v>1953</v>
      </c>
      <c r="C975" s="15">
        <v>1827</v>
      </c>
      <c r="D975" s="1">
        <v>79</v>
      </c>
      <c r="E975" s="1">
        <v>23</v>
      </c>
      <c r="F975" t="str">
        <f t="shared" si="45"/>
        <v>212</v>
      </c>
      <c r="G975" t="str">
        <f t="shared" si="46"/>
        <v>29000</v>
      </c>
      <c r="H975" t="str">
        <f t="shared" si="47"/>
        <v>2023</v>
      </c>
      <c r="I975" s="13" t="s">
        <v>3510</v>
      </c>
      <c r="J975" t="s">
        <v>3517</v>
      </c>
      <c r="K975" t="s">
        <v>3512</v>
      </c>
      <c r="L975" s="11" t="s">
        <v>3916</v>
      </c>
    </row>
    <row r="976" spans="1:12" x14ac:dyDescent="0.2">
      <c r="A976" s="17" t="s">
        <v>2052</v>
      </c>
      <c r="B976" s="17" t="s">
        <v>2053</v>
      </c>
      <c r="C976" s="15">
        <v>1827</v>
      </c>
      <c r="D976" s="1">
        <v>91</v>
      </c>
      <c r="E976" s="1">
        <v>23</v>
      </c>
      <c r="F976" t="str">
        <f t="shared" si="45"/>
        <v>213</v>
      </c>
      <c r="G976" t="str">
        <f t="shared" si="46"/>
        <v>29000</v>
      </c>
      <c r="H976" t="str">
        <f t="shared" si="47"/>
        <v>2023</v>
      </c>
      <c r="I976" s="13" t="s">
        <v>3510</v>
      </c>
      <c r="J976" t="s">
        <v>3517</v>
      </c>
      <c r="K976" t="s">
        <v>3512</v>
      </c>
      <c r="L976" s="11" t="s">
        <v>3916</v>
      </c>
    </row>
    <row r="977" spans="1:12" x14ac:dyDescent="0.2">
      <c r="A977" s="17" t="s">
        <v>2152</v>
      </c>
      <c r="B977" s="17" t="s">
        <v>2153</v>
      </c>
      <c r="C977" s="15">
        <v>1827</v>
      </c>
      <c r="D977" s="1">
        <v>768</v>
      </c>
      <c r="E977" s="1">
        <v>23</v>
      </c>
      <c r="F977" t="str">
        <f t="shared" si="45"/>
        <v>214</v>
      </c>
      <c r="G977" t="str">
        <f t="shared" si="46"/>
        <v>29000</v>
      </c>
      <c r="H977" t="str">
        <f t="shared" si="47"/>
        <v>2023</v>
      </c>
      <c r="I977" s="13" t="s">
        <v>3510</v>
      </c>
      <c r="J977" s="13" t="s">
        <v>3517</v>
      </c>
      <c r="K977" s="13" t="s">
        <v>3512</v>
      </c>
      <c r="L977" s="11" t="s">
        <v>3916</v>
      </c>
    </row>
    <row r="978" spans="1:12" x14ac:dyDescent="0.2">
      <c r="A978" s="17" t="s">
        <v>3358</v>
      </c>
      <c r="B978" s="17" t="s">
        <v>3359</v>
      </c>
      <c r="C978" s="15">
        <v>1827</v>
      </c>
      <c r="D978" s="1">
        <v>0</v>
      </c>
      <c r="E978" s="1">
        <v>23</v>
      </c>
      <c r="F978" t="str">
        <f t="shared" si="45"/>
        <v>215</v>
      </c>
      <c r="G978" t="str">
        <f t="shared" si="46"/>
        <v>29000</v>
      </c>
      <c r="H978" t="str">
        <f t="shared" si="47"/>
        <v>2023</v>
      </c>
      <c r="I978" s="13" t="s">
        <v>3510</v>
      </c>
      <c r="J978" s="13" t="s">
        <v>3517</v>
      </c>
      <c r="K978" s="13" t="s">
        <v>3512</v>
      </c>
      <c r="L978" s="11" t="s">
        <v>3916</v>
      </c>
    </row>
    <row r="979" spans="1:12" x14ac:dyDescent="0.2">
      <c r="A979" s="17" t="s">
        <v>2244</v>
      </c>
      <c r="B979" s="17" t="s">
        <v>2245</v>
      </c>
      <c r="C979" s="15">
        <v>1956</v>
      </c>
      <c r="D979" s="1">
        <v>1669</v>
      </c>
      <c r="E979" s="1">
        <v>0</v>
      </c>
      <c r="F979" t="str">
        <f t="shared" si="45"/>
        <v>230</v>
      </c>
      <c r="G979" t="str">
        <f t="shared" si="46"/>
        <v>29000</v>
      </c>
      <c r="H979" t="str">
        <f t="shared" si="47"/>
        <v>2023</v>
      </c>
      <c r="I979" s="13" t="s">
        <v>3510</v>
      </c>
      <c r="J979" s="13" t="s">
        <v>3517</v>
      </c>
      <c r="K979" s="13" t="s">
        <v>3512</v>
      </c>
      <c r="L979" s="11" t="s">
        <v>3916</v>
      </c>
    </row>
    <row r="980" spans="1:12" x14ac:dyDescent="0.2">
      <c r="A980" s="17" t="s">
        <v>2306</v>
      </c>
      <c r="B980" s="17" t="s">
        <v>2307</v>
      </c>
      <c r="C980" s="15">
        <v>832</v>
      </c>
      <c r="D980" s="1">
        <v>1500</v>
      </c>
      <c r="E980" s="1">
        <v>14</v>
      </c>
      <c r="F980" t="str">
        <f t="shared" si="45"/>
        <v>310</v>
      </c>
      <c r="G980" t="str">
        <f t="shared" si="46"/>
        <v>29000</v>
      </c>
      <c r="H980" t="str">
        <f t="shared" si="47"/>
        <v>2023</v>
      </c>
      <c r="I980" s="13" t="s">
        <v>3510</v>
      </c>
      <c r="J980" s="13" t="s">
        <v>3517</v>
      </c>
      <c r="K980" s="13" t="s">
        <v>3512</v>
      </c>
      <c r="L980" s="11" t="s">
        <v>3916</v>
      </c>
    </row>
    <row r="981" spans="1:12" x14ac:dyDescent="0.2">
      <c r="A981" s="17" t="s">
        <v>2384</v>
      </c>
      <c r="B981" s="17" t="s">
        <v>2385</v>
      </c>
      <c r="C981" s="15">
        <v>2194</v>
      </c>
      <c r="D981" s="1">
        <v>895</v>
      </c>
      <c r="E981" s="1">
        <v>0</v>
      </c>
      <c r="F981" t="str">
        <f t="shared" si="45"/>
        <v>501</v>
      </c>
      <c r="G981" t="str">
        <f t="shared" si="46"/>
        <v>29000</v>
      </c>
      <c r="H981" t="str">
        <f t="shared" si="47"/>
        <v>2023</v>
      </c>
      <c r="I981" s="13" t="s">
        <v>3510</v>
      </c>
      <c r="J981" s="13" t="s">
        <v>3517</v>
      </c>
      <c r="K981" s="13" t="s">
        <v>3512</v>
      </c>
      <c r="L981" s="11" t="s">
        <v>3916</v>
      </c>
    </row>
    <row r="982" spans="1:12" x14ac:dyDescent="0.2">
      <c r="A982" s="17" t="s">
        <v>2482</v>
      </c>
      <c r="B982" s="17" t="s">
        <v>2483</v>
      </c>
      <c r="C982" s="15">
        <v>2194</v>
      </c>
      <c r="D982" s="1">
        <v>933</v>
      </c>
      <c r="E982" s="1">
        <v>0</v>
      </c>
      <c r="F982" t="str">
        <f t="shared" si="45"/>
        <v>502</v>
      </c>
      <c r="G982" t="str">
        <f t="shared" si="46"/>
        <v>29000</v>
      </c>
      <c r="H982" t="str">
        <f t="shared" si="47"/>
        <v>2023</v>
      </c>
      <c r="I982" s="13" t="s">
        <v>3510</v>
      </c>
      <c r="J982" s="13" t="s">
        <v>3517</v>
      </c>
      <c r="K982" s="13" t="s">
        <v>3512</v>
      </c>
      <c r="L982" s="11" t="s">
        <v>3916</v>
      </c>
    </row>
    <row r="983" spans="1:12" x14ac:dyDescent="0.2">
      <c r="A983" s="17" t="s">
        <v>2576</v>
      </c>
      <c r="B983" s="17" t="s">
        <v>2577</v>
      </c>
      <c r="C983" s="15">
        <v>2194</v>
      </c>
      <c r="D983" s="1">
        <v>990</v>
      </c>
      <c r="E983" s="1">
        <v>0</v>
      </c>
      <c r="F983" t="str">
        <f t="shared" si="45"/>
        <v>503</v>
      </c>
      <c r="G983" t="str">
        <f t="shared" si="46"/>
        <v>29000</v>
      </c>
      <c r="H983" t="str">
        <f t="shared" si="47"/>
        <v>2023</v>
      </c>
      <c r="I983" s="13" t="s">
        <v>3510</v>
      </c>
      <c r="J983" s="13" t="s">
        <v>3517</v>
      </c>
      <c r="K983" s="13" t="s">
        <v>3512</v>
      </c>
      <c r="L983" s="11" t="s">
        <v>3916</v>
      </c>
    </row>
    <row r="984" spans="1:12" x14ac:dyDescent="0.2">
      <c r="A984" s="17" t="s">
        <v>2666</v>
      </c>
      <c r="B984" s="17" t="s">
        <v>2667</v>
      </c>
      <c r="C984" s="15">
        <v>2194</v>
      </c>
      <c r="D984" s="1">
        <v>900</v>
      </c>
      <c r="E984" s="1">
        <v>0</v>
      </c>
      <c r="F984" t="str">
        <f t="shared" si="45"/>
        <v>504</v>
      </c>
      <c r="G984" t="str">
        <f t="shared" si="46"/>
        <v>29000</v>
      </c>
      <c r="H984" t="str">
        <f t="shared" si="47"/>
        <v>2023</v>
      </c>
      <c r="I984" s="13" t="s">
        <v>3510</v>
      </c>
      <c r="J984" s="13" t="s">
        <v>3517</v>
      </c>
      <c r="K984" s="13" t="s">
        <v>3512</v>
      </c>
      <c r="L984" s="11" t="s">
        <v>3916</v>
      </c>
    </row>
    <row r="985" spans="1:12" x14ac:dyDescent="0.2">
      <c r="A985" s="17" t="s">
        <v>2758</v>
      </c>
      <c r="B985" s="17" t="s">
        <v>2759</v>
      </c>
      <c r="C985" s="15">
        <v>0</v>
      </c>
      <c r="D985" s="1">
        <v>1023</v>
      </c>
      <c r="E985" s="1">
        <v>0</v>
      </c>
      <c r="F985" t="str">
        <f t="shared" si="45"/>
        <v>505</v>
      </c>
      <c r="G985" t="str">
        <f t="shared" si="46"/>
        <v>29000</v>
      </c>
      <c r="H985" t="str">
        <f t="shared" si="47"/>
        <v>2023</v>
      </c>
      <c r="I985" s="13" t="s">
        <v>3510</v>
      </c>
      <c r="J985" s="13" t="s">
        <v>3517</v>
      </c>
      <c r="K985" s="13" t="s">
        <v>3512</v>
      </c>
      <c r="L985" s="11" t="s">
        <v>3916</v>
      </c>
    </row>
    <row r="986" spans="1:12" x14ac:dyDescent="0.2">
      <c r="A986" s="17" t="s">
        <v>1566</v>
      </c>
      <c r="B986" s="17" t="s">
        <v>1567</v>
      </c>
      <c r="C986" s="15">
        <v>1600000</v>
      </c>
      <c r="D986" s="1">
        <v>800000</v>
      </c>
      <c r="E986" s="1">
        <v>0</v>
      </c>
      <c r="F986" t="str">
        <f t="shared" si="45"/>
        <v>111</v>
      </c>
      <c r="G986" t="str">
        <f t="shared" si="46"/>
        <v>91000</v>
      </c>
      <c r="H986" t="str">
        <f t="shared" si="47"/>
        <v>1000</v>
      </c>
      <c r="I986" s="13" t="s">
        <v>3510</v>
      </c>
      <c r="J986" s="13" t="s">
        <v>3517</v>
      </c>
      <c r="K986" s="13" t="s">
        <v>3512</v>
      </c>
      <c r="L986" s="13" t="s">
        <v>3916</v>
      </c>
    </row>
    <row r="987" spans="1:12" x14ac:dyDescent="0.2">
      <c r="A987" s="17" t="s">
        <v>1708</v>
      </c>
      <c r="B987" s="17" t="s">
        <v>1709</v>
      </c>
      <c r="C987" s="15">
        <v>2900000</v>
      </c>
      <c r="D987" s="1">
        <v>3000000</v>
      </c>
      <c r="E987" s="1">
        <v>0</v>
      </c>
      <c r="F987" t="str">
        <f t="shared" si="45"/>
        <v>112</v>
      </c>
      <c r="G987" t="str">
        <f t="shared" si="46"/>
        <v>91000</v>
      </c>
      <c r="H987" t="str">
        <f t="shared" si="47"/>
        <v>1000</v>
      </c>
      <c r="I987" s="13" t="s">
        <v>3510</v>
      </c>
      <c r="J987" s="13" t="s">
        <v>3517</v>
      </c>
      <c r="K987" s="13" t="s">
        <v>3512</v>
      </c>
      <c r="L987" s="13" t="s">
        <v>3916</v>
      </c>
    </row>
    <row r="988" spans="1:12" x14ac:dyDescent="0.2">
      <c r="A988" s="17" t="s">
        <v>1834</v>
      </c>
      <c r="B988" s="17" t="s">
        <v>1835</v>
      </c>
      <c r="C988" s="15">
        <v>1000000</v>
      </c>
      <c r="D988" s="1">
        <v>800000</v>
      </c>
      <c r="E988" s="1">
        <v>0</v>
      </c>
      <c r="F988" t="str">
        <f t="shared" si="45"/>
        <v>141</v>
      </c>
      <c r="G988" t="str">
        <f t="shared" si="46"/>
        <v>91000</v>
      </c>
      <c r="H988" t="str">
        <f t="shared" si="47"/>
        <v>1000</v>
      </c>
      <c r="I988" s="13" t="s">
        <v>3510</v>
      </c>
      <c r="J988" s="13" t="s">
        <v>3517</v>
      </c>
      <c r="K988" s="13" t="s">
        <v>3512</v>
      </c>
      <c r="L988" s="13" t="s">
        <v>3916</v>
      </c>
    </row>
    <row r="989" spans="1:12" x14ac:dyDescent="0.2">
      <c r="A989" s="17" t="s">
        <v>1568</v>
      </c>
      <c r="B989" s="17" t="s">
        <v>1569</v>
      </c>
      <c r="C989" s="15">
        <v>326120</v>
      </c>
      <c r="D989" s="1">
        <v>185860</v>
      </c>
      <c r="E989" s="1">
        <v>0</v>
      </c>
      <c r="F989" t="str">
        <f t="shared" si="45"/>
        <v>111</v>
      </c>
      <c r="G989" t="str">
        <f t="shared" si="46"/>
        <v>91000</v>
      </c>
      <c r="H989" t="str">
        <f t="shared" si="47"/>
        <v>1001</v>
      </c>
      <c r="I989" s="13" t="s">
        <v>3510</v>
      </c>
      <c r="J989" s="13" t="s">
        <v>3517</v>
      </c>
      <c r="K989" s="13" t="s">
        <v>3512</v>
      </c>
      <c r="L989" s="13" t="s">
        <v>3916</v>
      </c>
    </row>
    <row r="990" spans="1:12" x14ac:dyDescent="0.2">
      <c r="A990" s="17" t="s">
        <v>1710</v>
      </c>
      <c r="B990" s="17" t="s">
        <v>1711</v>
      </c>
      <c r="C990" s="15">
        <v>406120</v>
      </c>
      <c r="D990" s="1">
        <v>294613</v>
      </c>
      <c r="E990" s="1">
        <v>0</v>
      </c>
      <c r="F990" t="str">
        <f t="shared" si="45"/>
        <v>112</v>
      </c>
      <c r="G990" t="str">
        <f t="shared" si="46"/>
        <v>91000</v>
      </c>
      <c r="H990" t="str">
        <f t="shared" si="47"/>
        <v>1001</v>
      </c>
      <c r="I990" s="13" t="s">
        <v>3510</v>
      </c>
      <c r="J990" s="13" t="s">
        <v>3517</v>
      </c>
      <c r="K990" s="13" t="s">
        <v>3512</v>
      </c>
      <c r="L990" s="13" t="s">
        <v>3916</v>
      </c>
    </row>
    <row r="991" spans="1:12" x14ac:dyDescent="0.2">
      <c r="A991" s="17" t="s">
        <v>1836</v>
      </c>
      <c r="B991" s="17" t="s">
        <v>1837</v>
      </c>
      <c r="C991" s="15">
        <v>83530</v>
      </c>
      <c r="D991" s="1">
        <v>54880</v>
      </c>
      <c r="E991" s="1">
        <v>0</v>
      </c>
      <c r="F991" t="str">
        <f t="shared" si="45"/>
        <v>141</v>
      </c>
      <c r="G991" t="str">
        <f t="shared" si="46"/>
        <v>91000</v>
      </c>
      <c r="H991" t="str">
        <f t="shared" si="47"/>
        <v>1001</v>
      </c>
      <c r="I991" s="13" t="s">
        <v>3510</v>
      </c>
      <c r="J991" s="13" t="s">
        <v>3517</v>
      </c>
      <c r="K991" s="13" t="s">
        <v>3512</v>
      </c>
      <c r="L991" s="13" t="s">
        <v>3916</v>
      </c>
    </row>
    <row r="992" spans="1:12" x14ac:dyDescent="0.2">
      <c r="A992" s="17" t="s">
        <v>1932</v>
      </c>
      <c r="B992" s="17" t="s">
        <v>1933</v>
      </c>
      <c r="C992" s="15">
        <v>120000</v>
      </c>
      <c r="D992" s="1">
        <v>75000</v>
      </c>
      <c r="E992" s="1">
        <v>0</v>
      </c>
      <c r="F992" t="str">
        <f t="shared" si="45"/>
        <v>211</v>
      </c>
      <c r="G992" t="str">
        <f t="shared" si="46"/>
        <v>91000</v>
      </c>
      <c r="H992" t="str">
        <f t="shared" si="47"/>
        <v>1010</v>
      </c>
      <c r="I992" s="13" t="s">
        <v>3510</v>
      </c>
      <c r="J992" s="13" t="s">
        <v>3517</v>
      </c>
      <c r="K992" s="13" t="s">
        <v>3512</v>
      </c>
      <c r="L992" s="13" t="s">
        <v>3916</v>
      </c>
    </row>
    <row r="993" spans="1:12" x14ac:dyDescent="0.2">
      <c r="A993" s="17" t="s">
        <v>2032</v>
      </c>
      <c r="B993" s="17" t="s">
        <v>2033</v>
      </c>
      <c r="C993" s="15">
        <v>120000</v>
      </c>
      <c r="D993" s="1">
        <v>75000</v>
      </c>
      <c r="E993" s="1">
        <v>0</v>
      </c>
      <c r="F993" t="str">
        <f t="shared" si="45"/>
        <v>212</v>
      </c>
      <c r="G993" t="str">
        <f t="shared" si="46"/>
        <v>91000</v>
      </c>
      <c r="H993" t="str">
        <f t="shared" si="47"/>
        <v>1010</v>
      </c>
      <c r="I993" s="13" t="s">
        <v>3510</v>
      </c>
      <c r="J993" s="13" t="s">
        <v>3517</v>
      </c>
      <c r="K993" s="13" t="s">
        <v>3512</v>
      </c>
      <c r="L993" s="13" t="s">
        <v>3916</v>
      </c>
    </row>
    <row r="994" spans="1:12" x14ac:dyDescent="0.2">
      <c r="A994" s="17" t="s">
        <v>2132</v>
      </c>
      <c r="B994" s="17" t="s">
        <v>2133</v>
      </c>
      <c r="C994" s="15">
        <v>120000</v>
      </c>
      <c r="D994" s="1">
        <v>75000</v>
      </c>
      <c r="E994" s="1">
        <v>0</v>
      </c>
      <c r="F994" t="str">
        <f t="shared" si="45"/>
        <v>213</v>
      </c>
      <c r="G994" t="str">
        <f t="shared" si="46"/>
        <v>91000</v>
      </c>
      <c r="H994" t="str">
        <f t="shared" si="47"/>
        <v>1010</v>
      </c>
      <c r="I994" s="13" t="s">
        <v>3510</v>
      </c>
      <c r="J994" s="13" t="s">
        <v>3517</v>
      </c>
      <c r="K994" s="13" t="s">
        <v>3512</v>
      </c>
      <c r="L994" s="13" t="s">
        <v>3916</v>
      </c>
    </row>
    <row r="995" spans="1:12" x14ac:dyDescent="0.2">
      <c r="A995" s="17" t="s">
        <v>2232</v>
      </c>
      <c r="B995" s="17" t="s">
        <v>2233</v>
      </c>
      <c r="C995" s="15">
        <v>120000</v>
      </c>
      <c r="D995" s="1">
        <v>75000</v>
      </c>
      <c r="E995" s="1">
        <v>0</v>
      </c>
      <c r="F995" t="str">
        <f t="shared" si="45"/>
        <v>214</v>
      </c>
      <c r="G995" t="str">
        <f t="shared" si="46"/>
        <v>91000</v>
      </c>
      <c r="H995" t="str">
        <f t="shared" si="47"/>
        <v>1010</v>
      </c>
      <c r="I995" s="13" t="s">
        <v>3510</v>
      </c>
      <c r="J995" s="13" t="s">
        <v>3517</v>
      </c>
      <c r="K995" s="13" t="s">
        <v>3512</v>
      </c>
      <c r="L995" s="13" t="s">
        <v>3916</v>
      </c>
    </row>
    <row r="996" spans="1:12" x14ac:dyDescent="0.2">
      <c r="A996" s="17" t="s">
        <v>3898</v>
      </c>
      <c r="B996" s="17" t="s">
        <v>3899</v>
      </c>
      <c r="C996" s="15">
        <v>120000</v>
      </c>
      <c r="D996" s="1">
        <v>0</v>
      </c>
      <c r="E996" s="1">
        <v>0</v>
      </c>
      <c r="F996" t="str">
        <f t="shared" si="45"/>
        <v>215</v>
      </c>
      <c r="G996" t="str">
        <f t="shared" si="46"/>
        <v>91000</v>
      </c>
      <c r="H996" t="str">
        <f t="shared" si="47"/>
        <v>1010</v>
      </c>
      <c r="I996" s="13" t="s">
        <v>3510</v>
      </c>
      <c r="J996" s="13" t="s">
        <v>3517</v>
      </c>
      <c r="K996" s="13" t="s">
        <v>3512</v>
      </c>
      <c r="L996" s="13" t="s">
        <v>3916</v>
      </c>
    </row>
    <row r="997" spans="1:12" x14ac:dyDescent="0.2">
      <c r="A997" s="17" t="s">
        <v>2296</v>
      </c>
      <c r="B997" s="17" t="s">
        <v>2297</v>
      </c>
      <c r="C997" s="15">
        <v>20000</v>
      </c>
      <c r="D997" s="1">
        <v>10000</v>
      </c>
      <c r="E997" s="1">
        <v>0</v>
      </c>
      <c r="F997" t="str">
        <f t="shared" si="45"/>
        <v>230</v>
      </c>
      <c r="G997" t="str">
        <f t="shared" si="46"/>
        <v>91000</v>
      </c>
      <c r="H997" t="str">
        <f t="shared" si="47"/>
        <v>1011</v>
      </c>
      <c r="I997" s="13" t="s">
        <v>3510</v>
      </c>
      <c r="J997" s="13" t="s">
        <v>3517</v>
      </c>
      <c r="K997" s="13" t="s">
        <v>3512</v>
      </c>
      <c r="L997" s="13" t="s">
        <v>3916</v>
      </c>
    </row>
    <row r="998" spans="1:12" x14ac:dyDescent="0.2">
      <c r="A998" s="17" t="s">
        <v>1442</v>
      </c>
      <c r="B998" s="17" t="s">
        <v>1443</v>
      </c>
      <c r="C998" s="15">
        <v>4548</v>
      </c>
      <c r="D998" s="1">
        <v>618</v>
      </c>
      <c r="E998" s="1">
        <v>30554</v>
      </c>
      <c r="F998" t="str">
        <f t="shared" si="45"/>
        <v>111</v>
      </c>
      <c r="G998" t="str">
        <f t="shared" si="46"/>
        <v>20000</v>
      </c>
      <c r="H998" t="str">
        <f t="shared" si="47"/>
        <v>1310</v>
      </c>
      <c r="I998" s="13" t="s">
        <v>3510</v>
      </c>
      <c r="J998" s="13" t="s">
        <v>3517</v>
      </c>
      <c r="K998" s="13" t="s">
        <v>3512</v>
      </c>
      <c r="L998" s="13" t="s">
        <v>3916</v>
      </c>
    </row>
    <row r="999" spans="1:12" x14ac:dyDescent="0.2">
      <c r="A999" s="17" t="s">
        <v>1578</v>
      </c>
      <c r="B999" s="17" t="s">
        <v>1579</v>
      </c>
      <c r="C999" s="15">
        <v>4553</v>
      </c>
      <c r="D999" s="1">
        <v>1897</v>
      </c>
      <c r="E999" s="1">
        <v>30803</v>
      </c>
      <c r="F999" t="str">
        <f t="shared" si="45"/>
        <v>112</v>
      </c>
      <c r="G999" t="str">
        <f t="shared" si="46"/>
        <v>20000</v>
      </c>
      <c r="H999" t="str">
        <f t="shared" si="47"/>
        <v>1310</v>
      </c>
      <c r="I999" s="13" t="s">
        <v>3510</v>
      </c>
      <c r="J999" t="s">
        <v>3517</v>
      </c>
      <c r="K999" t="s">
        <v>3512</v>
      </c>
      <c r="L999" s="13" t="s">
        <v>3916</v>
      </c>
    </row>
    <row r="1000" spans="1:12" x14ac:dyDescent="0.2">
      <c r="A1000" s="17" t="s">
        <v>1716</v>
      </c>
      <c r="B1000" s="17" t="s">
        <v>1717</v>
      </c>
      <c r="C1000" s="15">
        <v>1528</v>
      </c>
      <c r="D1000" s="1">
        <v>411</v>
      </c>
      <c r="E1000" s="1">
        <v>14398</v>
      </c>
      <c r="F1000" t="str">
        <f t="shared" si="45"/>
        <v>141</v>
      </c>
      <c r="G1000" t="str">
        <f t="shared" si="46"/>
        <v>20000</v>
      </c>
      <c r="H1000" t="str">
        <f t="shared" si="47"/>
        <v>1310</v>
      </c>
      <c r="I1000" s="13" t="s">
        <v>3510</v>
      </c>
      <c r="J1000" t="s">
        <v>3517</v>
      </c>
      <c r="K1000" t="s">
        <v>3512</v>
      </c>
      <c r="L1000" s="13" t="s">
        <v>3916</v>
      </c>
    </row>
    <row r="1001" spans="1:12" x14ac:dyDescent="0.2">
      <c r="A1001" s="17" t="s">
        <v>1846</v>
      </c>
      <c r="B1001" s="17" t="s">
        <v>1847</v>
      </c>
      <c r="C1001" s="15">
        <v>249</v>
      </c>
      <c r="D1001" s="1">
        <v>12</v>
      </c>
      <c r="E1001" s="1">
        <v>238</v>
      </c>
      <c r="F1001" t="str">
        <f t="shared" si="45"/>
        <v>211</v>
      </c>
      <c r="G1001" t="str">
        <f t="shared" si="46"/>
        <v>20000</v>
      </c>
      <c r="H1001" t="str">
        <f t="shared" si="47"/>
        <v>1310</v>
      </c>
      <c r="I1001" s="13" t="s">
        <v>3510</v>
      </c>
      <c r="J1001" t="s">
        <v>3517</v>
      </c>
      <c r="K1001" t="s">
        <v>3512</v>
      </c>
      <c r="L1001" s="13" t="s">
        <v>3916</v>
      </c>
    </row>
    <row r="1002" spans="1:12" x14ac:dyDescent="0.2">
      <c r="A1002" s="17" t="s">
        <v>1938</v>
      </c>
      <c r="B1002" s="17" t="s">
        <v>1939</v>
      </c>
      <c r="C1002" s="15">
        <v>249</v>
      </c>
      <c r="D1002" s="1">
        <v>16</v>
      </c>
      <c r="E1002" s="1">
        <v>303</v>
      </c>
      <c r="F1002" t="str">
        <f t="shared" si="45"/>
        <v>212</v>
      </c>
      <c r="G1002" t="str">
        <f t="shared" si="46"/>
        <v>20000</v>
      </c>
      <c r="H1002" t="str">
        <f t="shared" si="47"/>
        <v>1310</v>
      </c>
      <c r="I1002" s="13" t="s">
        <v>3510</v>
      </c>
      <c r="J1002" s="13" t="s">
        <v>3517</v>
      </c>
      <c r="K1002" s="13" t="s">
        <v>3512</v>
      </c>
      <c r="L1002" s="13" t="s">
        <v>3916</v>
      </c>
    </row>
    <row r="1003" spans="1:12" x14ac:dyDescent="0.2">
      <c r="A1003" s="17" t="s">
        <v>2038</v>
      </c>
      <c r="B1003" s="17" t="s">
        <v>2039</v>
      </c>
      <c r="C1003" s="15">
        <v>249</v>
      </c>
      <c r="D1003" s="1">
        <v>18</v>
      </c>
      <c r="E1003" s="1">
        <v>375</v>
      </c>
      <c r="F1003" t="str">
        <f t="shared" si="45"/>
        <v>213</v>
      </c>
      <c r="G1003" t="str">
        <f t="shared" si="46"/>
        <v>20000</v>
      </c>
      <c r="H1003" t="str">
        <f t="shared" si="47"/>
        <v>1310</v>
      </c>
      <c r="I1003" s="13" t="s">
        <v>3510</v>
      </c>
      <c r="J1003" s="13" t="s">
        <v>3517</v>
      </c>
      <c r="K1003" s="13" t="s">
        <v>3512</v>
      </c>
      <c r="L1003" s="13" t="s">
        <v>3916</v>
      </c>
    </row>
    <row r="1004" spans="1:12" x14ac:dyDescent="0.2">
      <c r="A1004" s="17" t="s">
        <v>2138</v>
      </c>
      <c r="B1004" s="17" t="s">
        <v>2139</v>
      </c>
      <c r="C1004" s="15">
        <v>249</v>
      </c>
      <c r="D1004" s="1">
        <v>22</v>
      </c>
      <c r="E1004" s="1">
        <v>495</v>
      </c>
      <c r="F1004" t="str">
        <f t="shared" si="45"/>
        <v>214</v>
      </c>
      <c r="G1004" t="str">
        <f t="shared" si="46"/>
        <v>20000</v>
      </c>
      <c r="H1004" t="str">
        <f t="shared" si="47"/>
        <v>1310</v>
      </c>
      <c r="I1004" s="13" t="s">
        <v>3510</v>
      </c>
      <c r="J1004" s="13" t="s">
        <v>3517</v>
      </c>
      <c r="K1004" s="13" t="s">
        <v>3512</v>
      </c>
      <c r="L1004" s="13" t="s">
        <v>3916</v>
      </c>
    </row>
    <row r="1005" spans="1:12" x14ac:dyDescent="0.2">
      <c r="A1005" s="17" t="s">
        <v>3350</v>
      </c>
      <c r="B1005" s="17" t="s">
        <v>3351</v>
      </c>
      <c r="C1005" s="15">
        <v>249</v>
      </c>
      <c r="D1005" s="1">
        <v>0</v>
      </c>
      <c r="E1005" s="1">
        <v>762</v>
      </c>
      <c r="F1005" t="str">
        <f t="shared" si="45"/>
        <v>215</v>
      </c>
      <c r="G1005" t="str">
        <f t="shared" si="46"/>
        <v>20000</v>
      </c>
      <c r="H1005" t="str">
        <f t="shared" si="47"/>
        <v>1310</v>
      </c>
      <c r="I1005" s="13" t="s">
        <v>3510</v>
      </c>
      <c r="J1005" s="13" t="s">
        <v>3517</v>
      </c>
      <c r="K1005" s="13" t="s">
        <v>3512</v>
      </c>
      <c r="L1005" s="13" t="s">
        <v>3916</v>
      </c>
    </row>
    <row r="1006" spans="1:12" x14ac:dyDescent="0.2">
      <c r="A1006" s="17" t="s">
        <v>2234</v>
      </c>
      <c r="B1006" s="17" t="s">
        <v>2235</v>
      </c>
      <c r="C1006" s="15">
        <v>78</v>
      </c>
      <c r="D1006" s="1">
        <v>4</v>
      </c>
      <c r="E1006" s="1">
        <v>0</v>
      </c>
      <c r="F1006" t="str">
        <f t="shared" si="45"/>
        <v>230</v>
      </c>
      <c r="G1006" t="str">
        <f t="shared" si="46"/>
        <v>20000</v>
      </c>
      <c r="H1006" t="str">
        <f t="shared" si="47"/>
        <v>1310</v>
      </c>
      <c r="I1006" s="13" t="s">
        <v>3510</v>
      </c>
      <c r="J1006" s="13" t="s">
        <v>3517</v>
      </c>
      <c r="K1006" s="13" t="s">
        <v>3512</v>
      </c>
      <c r="L1006" s="13" t="s">
        <v>3916</v>
      </c>
    </row>
    <row r="1007" spans="1:12" x14ac:dyDescent="0.2">
      <c r="A1007" s="17" t="s">
        <v>2298</v>
      </c>
      <c r="B1007" s="17" t="s">
        <v>2299</v>
      </c>
      <c r="C1007" s="15">
        <v>47</v>
      </c>
      <c r="D1007" s="1">
        <v>3</v>
      </c>
      <c r="E1007" s="1">
        <v>0</v>
      </c>
      <c r="F1007" t="str">
        <f t="shared" si="45"/>
        <v>310</v>
      </c>
      <c r="G1007" t="str">
        <f t="shared" si="46"/>
        <v>20000</v>
      </c>
      <c r="H1007" t="str">
        <f t="shared" si="47"/>
        <v>1310</v>
      </c>
      <c r="I1007" s="13" t="s">
        <v>3510</v>
      </c>
      <c r="J1007" t="s">
        <v>3517</v>
      </c>
      <c r="K1007" t="s">
        <v>3512</v>
      </c>
      <c r="L1007" s="13" t="s">
        <v>3916</v>
      </c>
    </row>
    <row r="1008" spans="1:12" x14ac:dyDescent="0.2">
      <c r="A1008" s="17" t="s">
        <v>3812</v>
      </c>
      <c r="B1008" s="17" t="s">
        <v>3813</v>
      </c>
      <c r="C1008" s="15">
        <v>3925</v>
      </c>
      <c r="D1008" s="1">
        <v>0</v>
      </c>
      <c r="E1008" s="1">
        <v>0</v>
      </c>
      <c r="F1008" t="str">
        <f t="shared" si="45"/>
        <v>111</v>
      </c>
      <c r="G1008" t="str">
        <f t="shared" si="46"/>
        <v>52000</v>
      </c>
      <c r="H1008" t="str">
        <f t="shared" si="47"/>
        <v>1311</v>
      </c>
      <c r="I1008" s="13" t="s">
        <v>3510</v>
      </c>
      <c r="J1008" s="13" t="s">
        <v>3517</v>
      </c>
      <c r="K1008" s="13" t="s">
        <v>3512</v>
      </c>
      <c r="L1008" s="13" t="s">
        <v>3916</v>
      </c>
    </row>
    <row r="1009" spans="1:12" x14ac:dyDescent="0.2">
      <c r="A1009" s="17" t="s">
        <v>3814</v>
      </c>
      <c r="B1009" s="17" t="s">
        <v>3815</v>
      </c>
      <c r="C1009" s="15">
        <v>3925</v>
      </c>
      <c r="D1009" s="1">
        <v>0</v>
      </c>
      <c r="E1009" s="1">
        <v>0</v>
      </c>
      <c r="F1009" t="str">
        <f t="shared" si="45"/>
        <v>112</v>
      </c>
      <c r="G1009" t="str">
        <f t="shared" si="46"/>
        <v>52000</v>
      </c>
      <c r="H1009" t="str">
        <f t="shared" si="47"/>
        <v>1311</v>
      </c>
      <c r="I1009" s="13" t="s">
        <v>3510</v>
      </c>
      <c r="J1009" s="13" t="s">
        <v>3517</v>
      </c>
      <c r="K1009" s="13" t="s">
        <v>3512</v>
      </c>
      <c r="L1009" s="13" t="s">
        <v>3916</v>
      </c>
    </row>
    <row r="1010" spans="1:12" x14ac:dyDescent="0.2">
      <c r="A1010" s="17" t="s">
        <v>3766</v>
      </c>
      <c r="B1010" s="17" t="s">
        <v>3767</v>
      </c>
      <c r="C1010" s="15">
        <v>1142</v>
      </c>
      <c r="D1010" s="1">
        <v>0</v>
      </c>
      <c r="E1010" s="1">
        <v>0</v>
      </c>
      <c r="F1010" t="str">
        <f t="shared" si="45"/>
        <v>141</v>
      </c>
      <c r="G1010" t="str">
        <f t="shared" si="46"/>
        <v>52000</v>
      </c>
      <c r="H1010" t="str">
        <f t="shared" si="47"/>
        <v>1311</v>
      </c>
      <c r="I1010" s="13" t="s">
        <v>3510</v>
      </c>
      <c r="J1010" t="s">
        <v>3517</v>
      </c>
      <c r="K1010" t="s">
        <v>3512</v>
      </c>
      <c r="L1010" s="13" t="s">
        <v>3916</v>
      </c>
    </row>
    <row r="1011" spans="1:12" x14ac:dyDescent="0.2">
      <c r="A1011" s="17" t="s">
        <v>3732</v>
      </c>
      <c r="B1011" s="17" t="s">
        <v>3733</v>
      </c>
      <c r="C1011" s="15">
        <v>938</v>
      </c>
      <c r="D1011" s="1">
        <v>0</v>
      </c>
      <c r="E1011" s="1">
        <v>0</v>
      </c>
      <c r="F1011" t="str">
        <f t="shared" si="45"/>
        <v>211</v>
      </c>
      <c r="G1011" t="str">
        <f t="shared" si="46"/>
        <v>52000</v>
      </c>
      <c r="H1011" t="str">
        <f t="shared" si="47"/>
        <v>1311</v>
      </c>
      <c r="I1011" s="13" t="s">
        <v>3510</v>
      </c>
      <c r="J1011" t="s">
        <v>3517</v>
      </c>
      <c r="K1011" t="s">
        <v>3512</v>
      </c>
      <c r="L1011" s="13" t="s">
        <v>3916</v>
      </c>
    </row>
    <row r="1012" spans="1:12" x14ac:dyDescent="0.2">
      <c r="A1012" s="17" t="s">
        <v>3734</v>
      </c>
      <c r="B1012" s="17" t="s">
        <v>3735</v>
      </c>
      <c r="C1012" s="15">
        <v>938</v>
      </c>
      <c r="D1012" s="1">
        <v>0</v>
      </c>
      <c r="E1012" s="1">
        <v>0</v>
      </c>
      <c r="F1012" t="str">
        <f t="shared" si="45"/>
        <v>212</v>
      </c>
      <c r="G1012" t="str">
        <f t="shared" si="46"/>
        <v>52000</v>
      </c>
      <c r="H1012" t="str">
        <f t="shared" si="47"/>
        <v>1311</v>
      </c>
      <c r="I1012" s="13" t="s">
        <v>3510</v>
      </c>
      <c r="J1012" t="s">
        <v>3517</v>
      </c>
      <c r="K1012" t="s">
        <v>3512</v>
      </c>
      <c r="L1012" s="13" t="s">
        <v>3916</v>
      </c>
    </row>
    <row r="1013" spans="1:12" x14ac:dyDescent="0.2">
      <c r="A1013" s="17" t="s">
        <v>3736</v>
      </c>
      <c r="B1013" s="17" t="s">
        <v>3737</v>
      </c>
      <c r="C1013" s="15">
        <v>938</v>
      </c>
      <c r="D1013" s="1">
        <v>0</v>
      </c>
      <c r="E1013" s="1">
        <v>0</v>
      </c>
      <c r="F1013" t="str">
        <f t="shared" si="45"/>
        <v>213</v>
      </c>
      <c r="G1013" t="str">
        <f t="shared" si="46"/>
        <v>52000</v>
      </c>
      <c r="H1013" t="str">
        <f t="shared" si="47"/>
        <v>1311</v>
      </c>
      <c r="I1013" s="13" t="s">
        <v>3510</v>
      </c>
      <c r="J1013" t="s">
        <v>3517</v>
      </c>
      <c r="K1013" t="s">
        <v>3512</v>
      </c>
      <c r="L1013" s="13" t="s">
        <v>3916</v>
      </c>
    </row>
    <row r="1014" spans="1:12" x14ac:dyDescent="0.2">
      <c r="A1014" s="17" t="s">
        <v>3738</v>
      </c>
      <c r="B1014" s="17" t="s">
        <v>3739</v>
      </c>
      <c r="C1014" s="15">
        <v>938</v>
      </c>
      <c r="D1014" s="1">
        <v>0</v>
      </c>
      <c r="E1014" s="1">
        <v>0</v>
      </c>
      <c r="F1014" t="str">
        <f t="shared" si="45"/>
        <v>214</v>
      </c>
      <c r="G1014" t="str">
        <f t="shared" si="46"/>
        <v>52000</v>
      </c>
      <c r="H1014" t="str">
        <f t="shared" si="47"/>
        <v>1311</v>
      </c>
      <c r="I1014" s="13" t="s">
        <v>3510</v>
      </c>
      <c r="J1014" s="13" t="s">
        <v>3517</v>
      </c>
      <c r="K1014" s="13" t="s">
        <v>3512</v>
      </c>
      <c r="L1014" s="13" t="s">
        <v>3916</v>
      </c>
    </row>
    <row r="1015" spans="1:12" x14ac:dyDescent="0.2">
      <c r="A1015" s="17" t="s">
        <v>3740</v>
      </c>
      <c r="B1015" s="17" t="s">
        <v>3741</v>
      </c>
      <c r="C1015" s="15">
        <v>938</v>
      </c>
      <c r="D1015" s="1">
        <v>0</v>
      </c>
      <c r="E1015" s="1">
        <v>0</v>
      </c>
      <c r="F1015" t="str">
        <f t="shared" si="45"/>
        <v>215</v>
      </c>
      <c r="G1015" t="str">
        <f t="shared" si="46"/>
        <v>52000</v>
      </c>
      <c r="H1015" t="str">
        <f t="shared" si="47"/>
        <v>1311</v>
      </c>
      <c r="I1015" s="13" t="s">
        <v>3510</v>
      </c>
      <c r="J1015" s="13" t="s">
        <v>3517</v>
      </c>
      <c r="K1015" s="13" t="s">
        <v>3512</v>
      </c>
      <c r="L1015" s="13" t="s">
        <v>3916</v>
      </c>
    </row>
    <row r="1016" spans="1:12" x14ac:dyDescent="0.2">
      <c r="A1016" s="17" t="s">
        <v>3776</v>
      </c>
      <c r="B1016" s="17" t="s">
        <v>3777</v>
      </c>
      <c r="C1016" s="15">
        <v>1414</v>
      </c>
      <c r="D1016" s="1">
        <v>0</v>
      </c>
      <c r="E1016" s="1">
        <v>0</v>
      </c>
      <c r="F1016" t="str">
        <f t="shared" si="45"/>
        <v>310</v>
      </c>
      <c r="G1016" t="str">
        <f t="shared" si="46"/>
        <v>52000</v>
      </c>
      <c r="H1016" t="str">
        <f t="shared" si="47"/>
        <v>1311</v>
      </c>
      <c r="I1016" s="13" t="s">
        <v>3510</v>
      </c>
      <c r="J1016" s="13" t="s">
        <v>3517</v>
      </c>
      <c r="K1016" s="13" t="s">
        <v>3512</v>
      </c>
      <c r="L1016" s="13" t="s">
        <v>3916</v>
      </c>
    </row>
    <row r="1017" spans="1:12" x14ac:dyDescent="0.2">
      <c r="A1017" s="17" t="s">
        <v>1452</v>
      </c>
      <c r="B1017" s="17" t="s">
        <v>1453</v>
      </c>
      <c r="C1017" s="15">
        <v>3875</v>
      </c>
      <c r="D1017" s="1">
        <v>4427</v>
      </c>
      <c r="E1017" s="1">
        <v>0</v>
      </c>
      <c r="F1017" t="str">
        <f t="shared" si="45"/>
        <v>111</v>
      </c>
      <c r="G1017" t="str">
        <f t="shared" si="46"/>
        <v>24000</v>
      </c>
      <c r="H1017" t="str">
        <f t="shared" si="47"/>
        <v>1312</v>
      </c>
      <c r="I1017" s="13" t="s">
        <v>3510</v>
      </c>
      <c r="J1017" s="13" t="s">
        <v>3517</v>
      </c>
      <c r="K1017" s="13" t="s">
        <v>3512</v>
      </c>
      <c r="L1017" s="13" t="s">
        <v>3916</v>
      </c>
    </row>
    <row r="1018" spans="1:12" x14ac:dyDescent="0.2">
      <c r="A1018" s="17" t="s">
        <v>1586</v>
      </c>
      <c r="B1018" s="17" t="s">
        <v>1587</v>
      </c>
      <c r="C1018" s="15">
        <v>3875</v>
      </c>
      <c r="D1018" s="1">
        <v>5167</v>
      </c>
      <c r="E1018" s="1">
        <v>0</v>
      </c>
      <c r="F1018" t="str">
        <f t="shared" si="45"/>
        <v>112</v>
      </c>
      <c r="G1018" t="str">
        <f t="shared" si="46"/>
        <v>24000</v>
      </c>
      <c r="H1018" t="str">
        <f t="shared" si="47"/>
        <v>1312</v>
      </c>
      <c r="I1018" s="13" t="s">
        <v>3510</v>
      </c>
      <c r="J1018" t="s">
        <v>3517</v>
      </c>
      <c r="K1018" t="s">
        <v>3512</v>
      </c>
      <c r="L1018" s="13" t="s">
        <v>3916</v>
      </c>
    </row>
    <row r="1019" spans="1:12" x14ac:dyDescent="0.2">
      <c r="A1019" s="17" t="s">
        <v>1724</v>
      </c>
      <c r="B1019" s="17" t="s">
        <v>1725</v>
      </c>
      <c r="C1019" s="15">
        <v>775</v>
      </c>
      <c r="D1019" s="1">
        <v>1333</v>
      </c>
      <c r="E1019" s="1">
        <v>0</v>
      </c>
      <c r="F1019" t="str">
        <f t="shared" si="45"/>
        <v>141</v>
      </c>
      <c r="G1019" t="str">
        <f t="shared" si="46"/>
        <v>24000</v>
      </c>
      <c r="H1019" t="str">
        <f t="shared" si="47"/>
        <v>1312</v>
      </c>
      <c r="I1019" s="13" t="s">
        <v>3510</v>
      </c>
      <c r="J1019" s="13" t="s">
        <v>3517</v>
      </c>
      <c r="K1019" s="13" t="s">
        <v>3512</v>
      </c>
      <c r="L1019" s="13" t="s">
        <v>3916</v>
      </c>
    </row>
    <row r="1020" spans="1:12" x14ac:dyDescent="0.2">
      <c r="A1020" s="17" t="s">
        <v>1852</v>
      </c>
      <c r="B1020" s="17" t="s">
        <v>1853</v>
      </c>
      <c r="C1020" s="15">
        <v>250</v>
      </c>
      <c r="D1020" s="1">
        <v>250</v>
      </c>
      <c r="E1020" s="1">
        <v>0</v>
      </c>
      <c r="F1020" t="str">
        <f t="shared" si="45"/>
        <v>211</v>
      </c>
      <c r="G1020" t="str">
        <f t="shared" si="46"/>
        <v>24000</v>
      </c>
      <c r="H1020" t="str">
        <f t="shared" si="47"/>
        <v>1312</v>
      </c>
      <c r="I1020" s="13" t="s">
        <v>3510</v>
      </c>
      <c r="J1020" s="13" t="s">
        <v>3517</v>
      </c>
      <c r="K1020" s="13" t="s">
        <v>3512</v>
      </c>
      <c r="L1020" s="13" t="s">
        <v>3916</v>
      </c>
    </row>
    <row r="1021" spans="1:12" x14ac:dyDescent="0.2">
      <c r="A1021" s="17" t="s">
        <v>3712</v>
      </c>
      <c r="B1021" s="17" t="s">
        <v>3713</v>
      </c>
      <c r="C1021" s="15">
        <v>562</v>
      </c>
      <c r="D1021" s="1">
        <v>0</v>
      </c>
      <c r="E1021" s="1">
        <v>0</v>
      </c>
      <c r="F1021" t="str">
        <f t="shared" si="45"/>
        <v>501</v>
      </c>
      <c r="G1021" t="str">
        <f t="shared" si="46"/>
        <v>24000</v>
      </c>
      <c r="H1021" t="str">
        <f t="shared" si="47"/>
        <v>1312</v>
      </c>
      <c r="I1021" s="13" t="s">
        <v>3510</v>
      </c>
      <c r="J1021" s="13" t="s">
        <v>3517</v>
      </c>
      <c r="K1021" s="13" t="s">
        <v>3512</v>
      </c>
      <c r="L1021" s="13" t="s">
        <v>3916</v>
      </c>
    </row>
    <row r="1022" spans="1:12" x14ac:dyDescent="0.2">
      <c r="A1022" s="17" t="s">
        <v>3714</v>
      </c>
      <c r="B1022" s="17" t="s">
        <v>3715</v>
      </c>
      <c r="C1022" s="15">
        <v>562</v>
      </c>
      <c r="D1022" s="1">
        <v>0</v>
      </c>
      <c r="E1022" s="1">
        <v>0</v>
      </c>
      <c r="F1022" t="str">
        <f t="shared" si="45"/>
        <v>502</v>
      </c>
      <c r="G1022" t="str">
        <f t="shared" si="46"/>
        <v>24000</v>
      </c>
      <c r="H1022" t="str">
        <f t="shared" si="47"/>
        <v>1312</v>
      </c>
      <c r="I1022" s="13" t="s">
        <v>3510</v>
      </c>
      <c r="J1022" s="13" t="s">
        <v>3517</v>
      </c>
      <c r="K1022" s="13" t="s">
        <v>3512</v>
      </c>
      <c r="L1022" s="13" t="s">
        <v>3916</v>
      </c>
    </row>
    <row r="1023" spans="1:12" x14ac:dyDescent="0.2">
      <c r="A1023" s="17" t="s">
        <v>3716</v>
      </c>
      <c r="B1023" s="17" t="s">
        <v>3717</v>
      </c>
      <c r="C1023" s="15">
        <v>562</v>
      </c>
      <c r="D1023" s="1">
        <v>0</v>
      </c>
      <c r="E1023" s="1">
        <v>0</v>
      </c>
      <c r="F1023" t="str">
        <f t="shared" si="45"/>
        <v>503</v>
      </c>
      <c r="G1023" t="str">
        <f t="shared" si="46"/>
        <v>24000</v>
      </c>
      <c r="H1023" t="str">
        <f t="shared" si="47"/>
        <v>1312</v>
      </c>
      <c r="I1023" s="13" t="s">
        <v>3510</v>
      </c>
      <c r="J1023" s="13" t="s">
        <v>3517</v>
      </c>
      <c r="K1023" s="13" t="s">
        <v>3512</v>
      </c>
      <c r="L1023" s="13" t="s">
        <v>3916</v>
      </c>
    </row>
    <row r="1024" spans="1:12" x14ac:dyDescent="0.2">
      <c r="A1024" s="17" t="s">
        <v>3718</v>
      </c>
      <c r="B1024" s="17" t="s">
        <v>3719</v>
      </c>
      <c r="C1024" s="15">
        <v>562</v>
      </c>
      <c r="D1024" s="1">
        <v>0</v>
      </c>
      <c r="E1024" s="1">
        <v>0</v>
      </c>
      <c r="F1024" t="str">
        <f t="shared" si="45"/>
        <v>504</v>
      </c>
      <c r="G1024" t="str">
        <f t="shared" si="46"/>
        <v>24000</v>
      </c>
      <c r="H1024" t="str">
        <f t="shared" si="47"/>
        <v>1312</v>
      </c>
      <c r="I1024" s="13" t="s">
        <v>3510</v>
      </c>
      <c r="J1024" s="13" t="s">
        <v>3517</v>
      </c>
      <c r="K1024" s="13" t="s">
        <v>3512</v>
      </c>
      <c r="L1024" s="13" t="s">
        <v>3916</v>
      </c>
    </row>
    <row r="1025" spans="1:12" x14ac:dyDescent="0.2">
      <c r="A1025" s="17" t="s">
        <v>1490</v>
      </c>
      <c r="B1025" s="17" t="s">
        <v>1491</v>
      </c>
      <c r="C1025" s="15">
        <v>3802</v>
      </c>
      <c r="D1025" s="1">
        <v>1115</v>
      </c>
      <c r="E1025" s="1">
        <v>0</v>
      </c>
      <c r="F1025" t="str">
        <f t="shared" si="45"/>
        <v>111</v>
      </c>
      <c r="G1025" t="str">
        <f t="shared" si="46"/>
        <v>31000</v>
      </c>
      <c r="H1025" t="str">
        <f t="shared" si="47"/>
        <v>2202</v>
      </c>
      <c r="I1025" s="13" t="s">
        <v>3510</v>
      </c>
      <c r="J1025" s="13" t="s">
        <v>3517</v>
      </c>
      <c r="K1025" s="13" t="s">
        <v>3512</v>
      </c>
      <c r="L1025" s="13" t="s">
        <v>3916</v>
      </c>
    </row>
    <row r="1026" spans="1:12" x14ac:dyDescent="0.2">
      <c r="A1026" s="17" t="s">
        <v>1622</v>
      </c>
      <c r="B1026" s="17" t="s">
        <v>1623</v>
      </c>
      <c r="C1026" s="15">
        <v>3802</v>
      </c>
      <c r="D1026" s="1">
        <v>1500</v>
      </c>
      <c r="E1026" s="1">
        <v>0</v>
      </c>
      <c r="F1026" t="str">
        <f t="shared" ref="F1026:F1089" si="48">LEFT(A1026,3)</f>
        <v>112</v>
      </c>
      <c r="G1026" t="str">
        <f t="shared" ref="G1026:G1089" si="49">MIDB(A1026,5,5)</f>
        <v>31000</v>
      </c>
      <c r="H1026" t="str">
        <f t="shared" ref="H1026:H1089" si="50">RIGHT(A1026,4)</f>
        <v>2202</v>
      </c>
      <c r="I1026" s="13" t="s">
        <v>3510</v>
      </c>
      <c r="J1026" s="13" t="s">
        <v>3517</v>
      </c>
      <c r="K1026" s="13" t="s">
        <v>3512</v>
      </c>
      <c r="L1026" s="13" t="s">
        <v>3916</v>
      </c>
    </row>
    <row r="1027" spans="1:12" x14ac:dyDescent="0.2">
      <c r="A1027" s="17" t="s">
        <v>1758</v>
      </c>
      <c r="B1027" s="17" t="s">
        <v>1759</v>
      </c>
      <c r="C1027" s="15">
        <v>950</v>
      </c>
      <c r="D1027" s="1">
        <v>198</v>
      </c>
      <c r="E1027" s="1">
        <v>0</v>
      </c>
      <c r="F1027" t="str">
        <f t="shared" si="48"/>
        <v>141</v>
      </c>
      <c r="G1027" t="str">
        <f t="shared" si="49"/>
        <v>31000</v>
      </c>
      <c r="H1027" t="str">
        <f t="shared" si="50"/>
        <v>2202</v>
      </c>
      <c r="I1027" s="13" t="s">
        <v>3510</v>
      </c>
      <c r="J1027" s="13" t="s">
        <v>3517</v>
      </c>
      <c r="K1027" s="13" t="s">
        <v>3512</v>
      </c>
      <c r="L1027" s="13" t="s">
        <v>3916</v>
      </c>
    </row>
    <row r="1028" spans="1:12" x14ac:dyDescent="0.2">
      <c r="A1028" s="17" t="s">
        <v>1880</v>
      </c>
      <c r="B1028" s="17" t="s">
        <v>1881</v>
      </c>
      <c r="C1028" s="15">
        <v>634</v>
      </c>
      <c r="D1028" s="1">
        <v>160</v>
      </c>
      <c r="E1028" s="1">
        <v>0</v>
      </c>
      <c r="F1028" t="str">
        <f t="shared" si="48"/>
        <v>211</v>
      </c>
      <c r="G1028" t="str">
        <f t="shared" si="49"/>
        <v>31000</v>
      </c>
      <c r="H1028" t="str">
        <f t="shared" si="50"/>
        <v>2202</v>
      </c>
      <c r="I1028" s="13" t="s">
        <v>3510</v>
      </c>
      <c r="J1028" s="13" t="s">
        <v>3517</v>
      </c>
      <c r="K1028" s="13" t="s">
        <v>3512</v>
      </c>
      <c r="L1028" s="13" t="s">
        <v>3916</v>
      </c>
    </row>
    <row r="1029" spans="1:12" x14ac:dyDescent="0.2">
      <c r="A1029" s="17" t="s">
        <v>1970</v>
      </c>
      <c r="B1029" s="17" t="s">
        <v>1971</v>
      </c>
      <c r="C1029" s="15">
        <v>634</v>
      </c>
      <c r="D1029" s="1">
        <v>160</v>
      </c>
      <c r="E1029" s="1">
        <v>0</v>
      </c>
      <c r="F1029" t="str">
        <f t="shared" si="48"/>
        <v>212</v>
      </c>
      <c r="G1029" t="str">
        <f t="shared" si="49"/>
        <v>31000</v>
      </c>
      <c r="H1029" t="str">
        <f t="shared" si="50"/>
        <v>2202</v>
      </c>
      <c r="I1029" s="13" t="s">
        <v>3510</v>
      </c>
      <c r="J1029" t="s">
        <v>3517</v>
      </c>
      <c r="K1029" t="s">
        <v>3512</v>
      </c>
      <c r="L1029" s="13" t="s">
        <v>3916</v>
      </c>
    </row>
    <row r="1030" spans="1:12" x14ac:dyDescent="0.2">
      <c r="A1030" s="17" t="s">
        <v>2070</v>
      </c>
      <c r="B1030" s="17" t="s">
        <v>2071</v>
      </c>
      <c r="C1030" s="15">
        <v>634</v>
      </c>
      <c r="D1030" s="1">
        <v>158</v>
      </c>
      <c r="E1030" s="1">
        <v>0</v>
      </c>
      <c r="F1030" t="str">
        <f t="shared" si="48"/>
        <v>213</v>
      </c>
      <c r="G1030" t="str">
        <f t="shared" si="49"/>
        <v>31000</v>
      </c>
      <c r="H1030" t="str">
        <f t="shared" si="50"/>
        <v>2202</v>
      </c>
      <c r="I1030" s="13" t="s">
        <v>3510</v>
      </c>
      <c r="J1030" t="s">
        <v>3517</v>
      </c>
      <c r="K1030" t="s">
        <v>3512</v>
      </c>
      <c r="L1030" s="13" t="s">
        <v>3916</v>
      </c>
    </row>
    <row r="1031" spans="1:12" x14ac:dyDescent="0.2">
      <c r="A1031" s="17" t="s">
        <v>2170</v>
      </c>
      <c r="B1031" s="17" t="s">
        <v>2171</v>
      </c>
      <c r="C1031" s="15">
        <v>634</v>
      </c>
      <c r="D1031" s="1">
        <v>198</v>
      </c>
      <c r="E1031" s="1">
        <v>0</v>
      </c>
      <c r="F1031" t="str">
        <f t="shared" si="48"/>
        <v>214</v>
      </c>
      <c r="G1031" t="str">
        <f t="shared" si="49"/>
        <v>31000</v>
      </c>
      <c r="H1031" t="str">
        <f t="shared" si="50"/>
        <v>2202</v>
      </c>
      <c r="I1031" s="13" t="s">
        <v>3510</v>
      </c>
      <c r="J1031" t="s">
        <v>3517</v>
      </c>
      <c r="K1031" t="s">
        <v>3512</v>
      </c>
      <c r="L1031" s="13" t="s">
        <v>3916</v>
      </c>
    </row>
    <row r="1032" spans="1:12" x14ac:dyDescent="0.2">
      <c r="A1032" s="17" t="s">
        <v>3724</v>
      </c>
      <c r="B1032" s="17" t="s">
        <v>3725</v>
      </c>
      <c r="C1032" s="15">
        <v>634</v>
      </c>
      <c r="D1032" s="1">
        <v>0</v>
      </c>
      <c r="E1032" s="1">
        <v>0</v>
      </c>
      <c r="F1032" t="str">
        <f t="shared" si="48"/>
        <v>215</v>
      </c>
      <c r="G1032" t="str">
        <f t="shared" si="49"/>
        <v>31000</v>
      </c>
      <c r="H1032" t="str">
        <f t="shared" si="50"/>
        <v>2202</v>
      </c>
      <c r="I1032" s="13" t="s">
        <v>3510</v>
      </c>
      <c r="J1032" t="s">
        <v>3517</v>
      </c>
      <c r="K1032" t="s">
        <v>3512</v>
      </c>
      <c r="L1032" s="13" t="s">
        <v>3916</v>
      </c>
    </row>
    <row r="1033" spans="1:12" x14ac:dyDescent="0.2">
      <c r="A1033" s="17" t="s">
        <v>2258</v>
      </c>
      <c r="B1033" s="17" t="s">
        <v>2259</v>
      </c>
      <c r="C1033" s="15">
        <v>15840</v>
      </c>
      <c r="D1033" s="1">
        <v>1500</v>
      </c>
      <c r="E1033" s="1">
        <v>0</v>
      </c>
      <c r="F1033" t="str">
        <f t="shared" si="48"/>
        <v>230</v>
      </c>
      <c r="G1033" t="str">
        <f t="shared" si="49"/>
        <v>31000</v>
      </c>
      <c r="H1033" t="str">
        <f t="shared" si="50"/>
        <v>2202</v>
      </c>
      <c r="I1033" s="13" t="s">
        <v>3510</v>
      </c>
      <c r="J1033" t="s">
        <v>3517</v>
      </c>
      <c r="K1033" t="s">
        <v>3512</v>
      </c>
      <c r="L1033" s="13" t="s">
        <v>3916</v>
      </c>
    </row>
    <row r="1034" spans="1:12" x14ac:dyDescent="0.2">
      <c r="A1034" s="17" t="s">
        <v>2324</v>
      </c>
      <c r="B1034" s="17" t="s">
        <v>2325</v>
      </c>
      <c r="C1034" s="15">
        <v>6178</v>
      </c>
      <c r="D1034" s="1">
        <v>1665</v>
      </c>
      <c r="E1034" s="1">
        <v>0</v>
      </c>
      <c r="F1034" t="str">
        <f t="shared" si="48"/>
        <v>310</v>
      </c>
      <c r="G1034" t="str">
        <f t="shared" si="49"/>
        <v>31000</v>
      </c>
      <c r="H1034" t="str">
        <f t="shared" si="50"/>
        <v>2202</v>
      </c>
      <c r="I1034" s="13" t="s">
        <v>3510</v>
      </c>
      <c r="J1034" t="s">
        <v>3517</v>
      </c>
      <c r="K1034" t="s">
        <v>3512</v>
      </c>
      <c r="L1034" s="13" t="s">
        <v>3916</v>
      </c>
    </row>
    <row r="1035" spans="1:12" x14ac:dyDescent="0.2">
      <c r="A1035" s="17" t="s">
        <v>2406</v>
      </c>
      <c r="B1035" s="17" t="s">
        <v>2407</v>
      </c>
      <c r="C1035" s="15">
        <v>634</v>
      </c>
      <c r="D1035" s="1">
        <v>297</v>
      </c>
      <c r="E1035" s="1">
        <v>0</v>
      </c>
      <c r="F1035" t="str">
        <f t="shared" si="48"/>
        <v>501</v>
      </c>
      <c r="G1035" t="str">
        <f t="shared" si="49"/>
        <v>31000</v>
      </c>
      <c r="H1035" t="str">
        <f t="shared" si="50"/>
        <v>2202</v>
      </c>
      <c r="I1035" s="13" t="s">
        <v>3510</v>
      </c>
      <c r="J1035" t="s">
        <v>3517</v>
      </c>
      <c r="K1035" t="s">
        <v>3512</v>
      </c>
      <c r="L1035" s="13" t="s">
        <v>3916</v>
      </c>
    </row>
    <row r="1036" spans="1:12" x14ac:dyDescent="0.2">
      <c r="A1036" s="17" t="s">
        <v>2502</v>
      </c>
      <c r="B1036" s="17" t="s">
        <v>2503</v>
      </c>
      <c r="C1036" s="15">
        <v>634</v>
      </c>
      <c r="D1036" s="1">
        <v>158</v>
      </c>
      <c r="E1036" s="1">
        <v>0</v>
      </c>
      <c r="F1036" t="str">
        <f t="shared" si="48"/>
        <v>502</v>
      </c>
      <c r="G1036" t="str">
        <f t="shared" si="49"/>
        <v>31000</v>
      </c>
      <c r="H1036" t="str">
        <f t="shared" si="50"/>
        <v>2202</v>
      </c>
      <c r="I1036" s="13" t="s">
        <v>3510</v>
      </c>
      <c r="J1036" t="s">
        <v>3517</v>
      </c>
      <c r="K1036" t="s">
        <v>3512</v>
      </c>
      <c r="L1036" s="13" t="s">
        <v>3916</v>
      </c>
    </row>
    <row r="1037" spans="1:12" x14ac:dyDescent="0.2">
      <c r="A1037" s="17" t="s">
        <v>2594</v>
      </c>
      <c r="B1037" s="17" t="s">
        <v>2595</v>
      </c>
      <c r="C1037" s="15">
        <v>634</v>
      </c>
      <c r="D1037" s="1">
        <v>160</v>
      </c>
      <c r="E1037" s="1">
        <v>0</v>
      </c>
      <c r="F1037" t="str">
        <f t="shared" si="48"/>
        <v>503</v>
      </c>
      <c r="G1037" t="str">
        <f t="shared" si="49"/>
        <v>31000</v>
      </c>
      <c r="H1037" t="str">
        <f t="shared" si="50"/>
        <v>2202</v>
      </c>
      <c r="I1037" s="13" t="s">
        <v>3510</v>
      </c>
      <c r="J1037" s="13" t="s">
        <v>3517</v>
      </c>
      <c r="K1037" s="13" t="s">
        <v>3512</v>
      </c>
      <c r="L1037" s="13" t="s">
        <v>3916</v>
      </c>
    </row>
    <row r="1038" spans="1:12" x14ac:dyDescent="0.2">
      <c r="A1038" s="17" t="s">
        <v>2684</v>
      </c>
      <c r="B1038" s="17" t="s">
        <v>2685</v>
      </c>
      <c r="C1038" s="15">
        <v>634</v>
      </c>
      <c r="D1038" s="1">
        <v>160</v>
      </c>
      <c r="E1038" s="1">
        <v>0</v>
      </c>
      <c r="F1038" t="str">
        <f t="shared" si="48"/>
        <v>504</v>
      </c>
      <c r="G1038" t="str">
        <f t="shared" si="49"/>
        <v>31000</v>
      </c>
      <c r="H1038" t="str">
        <f t="shared" si="50"/>
        <v>2202</v>
      </c>
      <c r="I1038" s="13" t="s">
        <v>3510</v>
      </c>
      <c r="J1038" s="13" t="s">
        <v>3517</v>
      </c>
      <c r="K1038" s="13" t="s">
        <v>3512</v>
      </c>
      <c r="L1038" s="13" t="s">
        <v>3916</v>
      </c>
    </row>
    <row r="1039" spans="1:12" x14ac:dyDescent="0.2">
      <c r="A1039" s="17" t="s">
        <v>2778</v>
      </c>
      <c r="B1039" s="17" t="s">
        <v>2779</v>
      </c>
      <c r="C1039" s="15">
        <v>0</v>
      </c>
      <c r="D1039" s="1">
        <v>160</v>
      </c>
      <c r="E1039" s="1">
        <v>0</v>
      </c>
      <c r="F1039" t="str">
        <f t="shared" si="48"/>
        <v>505</v>
      </c>
      <c r="G1039" t="str">
        <f t="shared" si="49"/>
        <v>31000</v>
      </c>
      <c r="H1039" t="str">
        <f t="shared" si="50"/>
        <v>2202</v>
      </c>
      <c r="I1039" s="13" t="s">
        <v>3510</v>
      </c>
      <c r="J1039" s="13" t="s">
        <v>3517</v>
      </c>
      <c r="K1039" s="13" t="s">
        <v>3512</v>
      </c>
      <c r="L1039" s="13" t="s">
        <v>3916</v>
      </c>
    </row>
    <row r="1040" spans="1:12" x14ac:dyDescent="0.2">
      <c r="A1040" s="17" t="s">
        <v>1556</v>
      </c>
      <c r="B1040" s="17" t="s">
        <v>1557</v>
      </c>
      <c r="C1040" s="15">
        <v>113400</v>
      </c>
      <c r="D1040" s="1">
        <v>82875</v>
      </c>
      <c r="E1040" s="1">
        <v>0</v>
      </c>
      <c r="F1040" t="str">
        <f t="shared" si="48"/>
        <v>111</v>
      </c>
      <c r="G1040" t="str">
        <f t="shared" si="49"/>
        <v>70000</v>
      </c>
      <c r="H1040" t="str">
        <f t="shared" si="50"/>
        <v>2203</v>
      </c>
      <c r="I1040" s="13" t="s">
        <v>3510</v>
      </c>
      <c r="J1040" t="s">
        <v>3517</v>
      </c>
      <c r="K1040" t="s">
        <v>3512</v>
      </c>
      <c r="L1040" s="13" t="s">
        <v>3916</v>
      </c>
    </row>
    <row r="1041" spans="1:12" x14ac:dyDescent="0.2">
      <c r="A1041" s="17" t="s">
        <v>1698</v>
      </c>
      <c r="B1041" s="17" t="s">
        <v>1699</v>
      </c>
      <c r="C1041" s="15">
        <v>113400</v>
      </c>
      <c r="D1041" s="1">
        <v>114125</v>
      </c>
      <c r="E1041" s="1">
        <v>0</v>
      </c>
      <c r="F1041" t="str">
        <f t="shared" si="48"/>
        <v>112</v>
      </c>
      <c r="G1041" t="str">
        <f t="shared" si="49"/>
        <v>70000</v>
      </c>
      <c r="H1041" t="str">
        <f t="shared" si="50"/>
        <v>2203</v>
      </c>
      <c r="I1041" s="13" t="s">
        <v>3510</v>
      </c>
      <c r="J1041" t="s">
        <v>3517</v>
      </c>
      <c r="K1041" t="s">
        <v>3512</v>
      </c>
      <c r="L1041" s="13" t="s">
        <v>3916</v>
      </c>
    </row>
    <row r="1042" spans="1:12" x14ac:dyDescent="0.2">
      <c r="A1042" s="17" t="s">
        <v>1824</v>
      </c>
      <c r="B1042" s="17" t="s">
        <v>1825</v>
      </c>
      <c r="C1042" s="15">
        <v>27405</v>
      </c>
      <c r="D1042" s="1">
        <v>24200</v>
      </c>
      <c r="E1042" s="1">
        <v>0</v>
      </c>
      <c r="F1042" t="str">
        <f t="shared" si="48"/>
        <v>141</v>
      </c>
      <c r="G1042" t="str">
        <f t="shared" si="49"/>
        <v>70000</v>
      </c>
      <c r="H1042" t="str">
        <f t="shared" si="50"/>
        <v>2203</v>
      </c>
      <c r="I1042" s="13" t="s">
        <v>3510</v>
      </c>
      <c r="J1042" t="s">
        <v>3517</v>
      </c>
      <c r="K1042" t="s">
        <v>3512</v>
      </c>
      <c r="L1042" s="13" t="s">
        <v>3916</v>
      </c>
    </row>
    <row r="1043" spans="1:12" x14ac:dyDescent="0.2">
      <c r="A1043" s="17" t="s">
        <v>3288</v>
      </c>
      <c r="B1043" s="17" t="s">
        <v>3289</v>
      </c>
      <c r="C1043" s="15">
        <v>0</v>
      </c>
      <c r="D1043" s="1">
        <v>0</v>
      </c>
      <c r="E1043" s="1">
        <v>9606</v>
      </c>
      <c r="F1043" t="str">
        <f t="shared" si="48"/>
        <v>171</v>
      </c>
      <c r="G1043" t="str">
        <f t="shared" si="49"/>
        <v>70000</v>
      </c>
      <c r="H1043" t="str">
        <f t="shared" si="50"/>
        <v>2203</v>
      </c>
      <c r="I1043" s="13" t="s">
        <v>3510</v>
      </c>
      <c r="J1043" t="s">
        <v>3517</v>
      </c>
      <c r="K1043" t="s">
        <v>3512</v>
      </c>
      <c r="L1043" s="13" t="s">
        <v>3916</v>
      </c>
    </row>
    <row r="1044" spans="1:12" x14ac:dyDescent="0.2">
      <c r="A1044" s="17" t="s">
        <v>1918</v>
      </c>
      <c r="B1044" s="17" t="s">
        <v>1919</v>
      </c>
      <c r="C1044" s="15">
        <v>25830</v>
      </c>
      <c r="D1044" s="1">
        <v>22000</v>
      </c>
      <c r="E1044" s="1">
        <v>2170</v>
      </c>
      <c r="F1044" t="str">
        <f t="shared" si="48"/>
        <v>211</v>
      </c>
      <c r="G1044" t="str">
        <f t="shared" si="49"/>
        <v>70000</v>
      </c>
      <c r="H1044" t="str">
        <f t="shared" si="50"/>
        <v>2203</v>
      </c>
      <c r="I1044" s="13" t="s">
        <v>3510</v>
      </c>
      <c r="J1044" t="s">
        <v>3517</v>
      </c>
      <c r="K1044" t="s">
        <v>3512</v>
      </c>
      <c r="L1044" s="13" t="s">
        <v>3916</v>
      </c>
    </row>
    <row r="1045" spans="1:12" x14ac:dyDescent="0.2">
      <c r="A1045" s="17" t="s">
        <v>2018</v>
      </c>
      <c r="B1045" s="17" t="s">
        <v>2019</v>
      </c>
      <c r="C1045" s="15">
        <v>25830</v>
      </c>
      <c r="D1045" s="1">
        <v>22000</v>
      </c>
      <c r="E1045" s="1">
        <v>2313</v>
      </c>
      <c r="F1045" t="str">
        <f t="shared" si="48"/>
        <v>212</v>
      </c>
      <c r="G1045" t="str">
        <f t="shared" si="49"/>
        <v>70000</v>
      </c>
      <c r="H1045" t="str">
        <f t="shared" si="50"/>
        <v>2203</v>
      </c>
      <c r="I1045" s="13" t="s">
        <v>3510</v>
      </c>
      <c r="J1045" s="13" t="s">
        <v>3517</v>
      </c>
      <c r="K1045" s="13" t="s">
        <v>3512</v>
      </c>
      <c r="L1045" s="13" t="s">
        <v>3916</v>
      </c>
    </row>
    <row r="1046" spans="1:12" x14ac:dyDescent="0.2">
      <c r="A1046" s="17" t="s">
        <v>2118</v>
      </c>
      <c r="B1046" s="17" t="s">
        <v>2119</v>
      </c>
      <c r="C1046" s="15">
        <v>25830</v>
      </c>
      <c r="D1046" s="1">
        <v>22000</v>
      </c>
      <c r="E1046" s="1">
        <v>2271</v>
      </c>
      <c r="F1046" t="str">
        <f t="shared" si="48"/>
        <v>213</v>
      </c>
      <c r="G1046" t="str">
        <f t="shared" si="49"/>
        <v>70000</v>
      </c>
      <c r="H1046" t="str">
        <f t="shared" si="50"/>
        <v>2203</v>
      </c>
      <c r="I1046" s="13" t="s">
        <v>3510</v>
      </c>
      <c r="J1046" s="13" t="s">
        <v>3517</v>
      </c>
      <c r="K1046" s="13" t="s">
        <v>3512</v>
      </c>
      <c r="L1046" s="13" t="s">
        <v>3916</v>
      </c>
    </row>
    <row r="1047" spans="1:12" x14ac:dyDescent="0.2">
      <c r="A1047" s="17" t="s">
        <v>2218</v>
      </c>
      <c r="B1047" s="17" t="s">
        <v>2219</v>
      </c>
      <c r="C1047" s="15">
        <v>25830</v>
      </c>
      <c r="D1047" s="1">
        <v>22000</v>
      </c>
      <c r="E1047" s="1">
        <v>2470</v>
      </c>
      <c r="F1047" t="str">
        <f t="shared" si="48"/>
        <v>214</v>
      </c>
      <c r="G1047" t="str">
        <f t="shared" si="49"/>
        <v>70000</v>
      </c>
      <c r="H1047" t="str">
        <f t="shared" si="50"/>
        <v>2203</v>
      </c>
      <c r="I1047" s="13" t="s">
        <v>3510</v>
      </c>
      <c r="J1047" t="s">
        <v>3517</v>
      </c>
      <c r="K1047" t="s">
        <v>3512</v>
      </c>
      <c r="L1047" s="13" t="s">
        <v>3916</v>
      </c>
    </row>
    <row r="1048" spans="1:12" x14ac:dyDescent="0.2">
      <c r="A1048" s="17" t="s">
        <v>3380</v>
      </c>
      <c r="B1048" s="17" t="s">
        <v>3381</v>
      </c>
      <c r="C1048" s="15">
        <v>25830</v>
      </c>
      <c r="D1048" s="1">
        <v>0</v>
      </c>
      <c r="E1048" s="1">
        <v>2331</v>
      </c>
      <c r="F1048" t="str">
        <f t="shared" si="48"/>
        <v>215</v>
      </c>
      <c r="G1048" t="str">
        <f t="shared" si="49"/>
        <v>70000</v>
      </c>
      <c r="H1048" t="str">
        <f t="shared" si="50"/>
        <v>2203</v>
      </c>
      <c r="I1048" s="13" t="s">
        <v>3510</v>
      </c>
      <c r="J1048" t="s">
        <v>3517</v>
      </c>
      <c r="K1048" t="s">
        <v>3512</v>
      </c>
      <c r="L1048" s="13" t="s">
        <v>3916</v>
      </c>
    </row>
    <row r="1049" spans="1:12" x14ac:dyDescent="0.2">
      <c r="A1049" s="17" t="s">
        <v>2290</v>
      </c>
      <c r="B1049" s="17" t="s">
        <v>2291</v>
      </c>
      <c r="C1049" s="15">
        <v>52500</v>
      </c>
      <c r="D1049" s="1">
        <v>3750</v>
      </c>
      <c r="E1049" s="1">
        <v>0</v>
      </c>
      <c r="F1049" t="str">
        <f t="shared" si="48"/>
        <v>230</v>
      </c>
      <c r="G1049" t="str">
        <f t="shared" si="49"/>
        <v>70000</v>
      </c>
      <c r="H1049" t="str">
        <f t="shared" si="50"/>
        <v>2203</v>
      </c>
      <c r="I1049" s="13" t="s">
        <v>3510</v>
      </c>
      <c r="J1049" t="s">
        <v>3517</v>
      </c>
      <c r="K1049" t="s">
        <v>3512</v>
      </c>
      <c r="L1049" s="13" t="s">
        <v>3916</v>
      </c>
    </row>
    <row r="1050" spans="1:12" x14ac:dyDescent="0.2">
      <c r="A1050" s="17" t="s">
        <v>2368</v>
      </c>
      <c r="B1050" s="17" t="s">
        <v>2369</v>
      </c>
      <c r="C1050" s="15">
        <v>30000</v>
      </c>
      <c r="D1050" s="1">
        <v>3750</v>
      </c>
      <c r="E1050" s="1">
        <v>2702</v>
      </c>
      <c r="F1050" t="str">
        <f t="shared" si="48"/>
        <v>310</v>
      </c>
      <c r="G1050" t="str">
        <f t="shared" si="49"/>
        <v>70000</v>
      </c>
      <c r="H1050" t="str">
        <f t="shared" si="50"/>
        <v>2203</v>
      </c>
      <c r="I1050" s="13" t="s">
        <v>3510</v>
      </c>
      <c r="J1050" s="13" t="s">
        <v>3517</v>
      </c>
      <c r="K1050" s="13" t="s">
        <v>3512</v>
      </c>
      <c r="L1050" s="13" t="s">
        <v>3916</v>
      </c>
    </row>
    <row r="1051" spans="1:12" x14ac:dyDescent="0.2">
      <c r="A1051" s="17" t="s">
        <v>2458</v>
      </c>
      <c r="B1051" s="17" t="s">
        <v>2459</v>
      </c>
      <c r="C1051" s="15">
        <v>27405</v>
      </c>
      <c r="D1051" s="1">
        <v>36200</v>
      </c>
      <c r="E1051" s="1">
        <v>0</v>
      </c>
      <c r="F1051" t="str">
        <f t="shared" si="48"/>
        <v>501</v>
      </c>
      <c r="G1051" t="str">
        <f t="shared" si="49"/>
        <v>70000</v>
      </c>
      <c r="H1051" t="str">
        <f t="shared" si="50"/>
        <v>2203</v>
      </c>
      <c r="I1051" s="13" t="s">
        <v>3510</v>
      </c>
      <c r="J1051" s="13" t="s">
        <v>3517</v>
      </c>
      <c r="K1051" s="13" t="s">
        <v>3512</v>
      </c>
      <c r="L1051" s="13" t="s">
        <v>3916</v>
      </c>
    </row>
    <row r="1052" spans="1:12" x14ac:dyDescent="0.2">
      <c r="A1052" s="17" t="s">
        <v>2554</v>
      </c>
      <c r="B1052" s="17" t="s">
        <v>2555</v>
      </c>
      <c r="C1052" s="15">
        <v>27405</v>
      </c>
      <c r="D1052" s="1">
        <v>36200</v>
      </c>
      <c r="E1052" s="1">
        <v>0</v>
      </c>
      <c r="F1052" t="str">
        <f t="shared" si="48"/>
        <v>502</v>
      </c>
      <c r="G1052" t="str">
        <f t="shared" si="49"/>
        <v>70000</v>
      </c>
      <c r="H1052" t="str">
        <f t="shared" si="50"/>
        <v>2203</v>
      </c>
      <c r="I1052" s="13" t="s">
        <v>3510</v>
      </c>
      <c r="J1052" s="13" t="s">
        <v>3517</v>
      </c>
      <c r="K1052" s="13" t="s">
        <v>3512</v>
      </c>
      <c r="L1052" s="13" t="s">
        <v>3916</v>
      </c>
    </row>
    <row r="1053" spans="1:12" x14ac:dyDescent="0.2">
      <c r="A1053" s="17" t="s">
        <v>2644</v>
      </c>
      <c r="B1053" s="17" t="s">
        <v>2645</v>
      </c>
      <c r="C1053" s="15">
        <v>27405</v>
      </c>
      <c r="D1053" s="1">
        <v>36200</v>
      </c>
      <c r="E1053" s="1">
        <v>0</v>
      </c>
      <c r="F1053" t="str">
        <f t="shared" si="48"/>
        <v>503</v>
      </c>
      <c r="G1053" t="str">
        <f t="shared" si="49"/>
        <v>70000</v>
      </c>
      <c r="H1053" t="str">
        <f t="shared" si="50"/>
        <v>2203</v>
      </c>
      <c r="I1053" s="13" t="s">
        <v>3510</v>
      </c>
      <c r="J1053" s="13" t="s">
        <v>3517</v>
      </c>
      <c r="K1053" s="13" t="s">
        <v>3512</v>
      </c>
      <c r="L1053" s="13" t="s">
        <v>3916</v>
      </c>
    </row>
    <row r="1054" spans="1:12" x14ac:dyDescent="0.2">
      <c r="A1054" s="17" t="s">
        <v>2736</v>
      </c>
      <c r="B1054" s="17" t="s">
        <v>2737</v>
      </c>
      <c r="C1054" s="15">
        <v>27405</v>
      </c>
      <c r="D1054" s="1">
        <v>36200</v>
      </c>
      <c r="E1054" s="1">
        <v>0</v>
      </c>
      <c r="F1054" t="str">
        <f t="shared" si="48"/>
        <v>504</v>
      </c>
      <c r="G1054" t="str">
        <f t="shared" si="49"/>
        <v>70000</v>
      </c>
      <c r="H1054" t="str">
        <f t="shared" si="50"/>
        <v>2203</v>
      </c>
      <c r="I1054" s="13" t="s">
        <v>3510</v>
      </c>
      <c r="J1054" s="13" t="s">
        <v>3517</v>
      </c>
      <c r="K1054" s="13" t="s">
        <v>3512</v>
      </c>
      <c r="L1054" s="13" t="s">
        <v>3916</v>
      </c>
    </row>
    <row r="1055" spans="1:12" x14ac:dyDescent="0.2">
      <c r="A1055" s="17" t="s">
        <v>2834</v>
      </c>
      <c r="B1055" s="17" t="s">
        <v>2835</v>
      </c>
      <c r="C1055" s="15">
        <v>0</v>
      </c>
      <c r="D1055" s="1">
        <v>36200</v>
      </c>
      <c r="E1055" s="1">
        <v>0</v>
      </c>
      <c r="F1055" t="str">
        <f t="shared" si="48"/>
        <v>505</v>
      </c>
      <c r="G1055" t="str">
        <f t="shared" si="49"/>
        <v>70000</v>
      </c>
      <c r="H1055" t="str">
        <f t="shared" si="50"/>
        <v>2203</v>
      </c>
      <c r="I1055" s="13" t="s">
        <v>3510</v>
      </c>
      <c r="J1055" s="13" t="s">
        <v>3517</v>
      </c>
      <c r="K1055" s="13" t="s">
        <v>3512</v>
      </c>
      <c r="L1055" s="13" t="s">
        <v>3916</v>
      </c>
    </row>
    <row r="1056" spans="1:12" x14ac:dyDescent="0.2">
      <c r="A1056" s="17" t="s">
        <v>1470</v>
      </c>
      <c r="B1056" s="17" t="s">
        <v>1471</v>
      </c>
      <c r="C1056" s="15">
        <v>60391</v>
      </c>
      <c r="D1056" s="1">
        <v>50632</v>
      </c>
      <c r="E1056" s="1">
        <v>0</v>
      </c>
      <c r="F1056" t="str">
        <f t="shared" si="48"/>
        <v>111</v>
      </c>
      <c r="G1056" t="str">
        <f t="shared" si="49"/>
        <v>29000</v>
      </c>
      <c r="H1056" t="str">
        <f t="shared" si="50"/>
        <v>2204</v>
      </c>
      <c r="I1056" s="13" t="s">
        <v>3510</v>
      </c>
      <c r="J1056" s="13" t="s">
        <v>3517</v>
      </c>
      <c r="K1056" s="13" t="s">
        <v>3512</v>
      </c>
      <c r="L1056" s="13" t="s">
        <v>3916</v>
      </c>
    </row>
    <row r="1057" spans="1:12" x14ac:dyDescent="0.2">
      <c r="A1057" s="17" t="s">
        <v>1602</v>
      </c>
      <c r="B1057" s="17" t="s">
        <v>1603</v>
      </c>
      <c r="C1057" s="15">
        <v>41969</v>
      </c>
      <c r="D1057" s="1">
        <v>110533</v>
      </c>
      <c r="E1057" s="1">
        <v>0</v>
      </c>
      <c r="F1057" t="str">
        <f t="shared" si="48"/>
        <v>112</v>
      </c>
      <c r="G1057" t="str">
        <f t="shared" si="49"/>
        <v>29000</v>
      </c>
      <c r="H1057" t="str">
        <f t="shared" si="50"/>
        <v>2204</v>
      </c>
      <c r="I1057" s="13" t="s">
        <v>3510</v>
      </c>
      <c r="J1057" s="13" t="s">
        <v>3517</v>
      </c>
      <c r="K1057" s="13" t="s">
        <v>3512</v>
      </c>
      <c r="L1057" s="13" t="s">
        <v>3916</v>
      </c>
    </row>
    <row r="1058" spans="1:12" x14ac:dyDescent="0.2">
      <c r="A1058" s="17" t="s">
        <v>1738</v>
      </c>
      <c r="B1058" s="17" t="s">
        <v>1739</v>
      </c>
      <c r="C1058" s="15">
        <v>11249</v>
      </c>
      <c r="D1058" s="1">
        <v>19404</v>
      </c>
      <c r="E1058" s="1">
        <v>0</v>
      </c>
      <c r="F1058" t="str">
        <f t="shared" si="48"/>
        <v>141</v>
      </c>
      <c r="G1058" t="str">
        <f t="shared" si="49"/>
        <v>29000</v>
      </c>
      <c r="H1058" t="str">
        <f t="shared" si="50"/>
        <v>2204</v>
      </c>
      <c r="I1058" s="13" t="s">
        <v>3510</v>
      </c>
      <c r="J1058" s="13" t="s">
        <v>3517</v>
      </c>
      <c r="K1058" s="13" t="s">
        <v>3512</v>
      </c>
      <c r="L1058" s="13" t="s">
        <v>3916</v>
      </c>
    </row>
    <row r="1059" spans="1:12" x14ac:dyDescent="0.2">
      <c r="A1059" s="17" t="s">
        <v>1864</v>
      </c>
      <c r="B1059" s="17" t="s">
        <v>1865</v>
      </c>
      <c r="C1059" s="15">
        <v>6360</v>
      </c>
      <c r="D1059" s="1">
        <v>3240</v>
      </c>
      <c r="E1059" s="1">
        <v>0</v>
      </c>
      <c r="F1059" t="str">
        <f t="shared" si="48"/>
        <v>211</v>
      </c>
      <c r="G1059" t="str">
        <f t="shared" si="49"/>
        <v>29000</v>
      </c>
      <c r="H1059" t="str">
        <f t="shared" si="50"/>
        <v>2204</v>
      </c>
      <c r="I1059" s="13" t="s">
        <v>3510</v>
      </c>
      <c r="J1059" s="13" t="s">
        <v>3517</v>
      </c>
      <c r="K1059" s="13" t="s">
        <v>3512</v>
      </c>
      <c r="L1059" s="13" t="s">
        <v>3916</v>
      </c>
    </row>
    <row r="1060" spans="1:12" x14ac:dyDescent="0.2">
      <c r="A1060" s="17" t="s">
        <v>1954</v>
      </c>
      <c r="B1060" s="17" t="s">
        <v>1955</v>
      </c>
      <c r="C1060" s="15">
        <v>6360</v>
      </c>
      <c r="D1060" s="1">
        <v>4468</v>
      </c>
      <c r="E1060" s="1">
        <v>0</v>
      </c>
      <c r="F1060" t="str">
        <f t="shared" si="48"/>
        <v>212</v>
      </c>
      <c r="G1060" t="str">
        <f t="shared" si="49"/>
        <v>29000</v>
      </c>
      <c r="H1060" t="str">
        <f t="shared" si="50"/>
        <v>2204</v>
      </c>
      <c r="I1060" s="13" t="s">
        <v>3510</v>
      </c>
      <c r="J1060" s="13" t="s">
        <v>3517</v>
      </c>
      <c r="K1060" s="13" t="s">
        <v>3512</v>
      </c>
      <c r="L1060" s="13" t="s">
        <v>3916</v>
      </c>
    </row>
    <row r="1061" spans="1:12" x14ac:dyDescent="0.2">
      <c r="A1061" s="17" t="s">
        <v>2054</v>
      </c>
      <c r="B1061" s="17" t="s">
        <v>2055</v>
      </c>
      <c r="C1061" s="15">
        <v>6360</v>
      </c>
      <c r="D1061" s="1">
        <v>4558</v>
      </c>
      <c r="E1061" s="1">
        <v>0</v>
      </c>
      <c r="F1061" t="str">
        <f t="shared" si="48"/>
        <v>213</v>
      </c>
      <c r="G1061" t="str">
        <f t="shared" si="49"/>
        <v>29000</v>
      </c>
      <c r="H1061" t="str">
        <f t="shared" si="50"/>
        <v>2204</v>
      </c>
      <c r="I1061" s="13" t="s">
        <v>3510</v>
      </c>
      <c r="J1061" s="13" t="s">
        <v>3517</v>
      </c>
      <c r="K1061" s="13" t="s">
        <v>3512</v>
      </c>
      <c r="L1061" s="13" t="s">
        <v>3916</v>
      </c>
    </row>
    <row r="1062" spans="1:12" x14ac:dyDescent="0.2">
      <c r="A1062" s="17" t="s">
        <v>2154</v>
      </c>
      <c r="B1062" s="17" t="s">
        <v>2155</v>
      </c>
      <c r="C1062" s="15">
        <v>6360</v>
      </c>
      <c r="D1062" s="1">
        <v>5545</v>
      </c>
      <c r="E1062" s="1">
        <v>0</v>
      </c>
      <c r="F1062" t="str">
        <f t="shared" si="48"/>
        <v>214</v>
      </c>
      <c r="G1062" t="str">
        <f t="shared" si="49"/>
        <v>29000</v>
      </c>
      <c r="H1062" t="str">
        <f t="shared" si="50"/>
        <v>2204</v>
      </c>
      <c r="I1062" s="13" t="s">
        <v>3510</v>
      </c>
      <c r="J1062" s="13" t="s">
        <v>3517</v>
      </c>
      <c r="K1062" s="13" t="s">
        <v>3512</v>
      </c>
      <c r="L1062" s="13" t="s">
        <v>3916</v>
      </c>
    </row>
    <row r="1063" spans="1:12" x14ac:dyDescent="0.2">
      <c r="A1063" s="17" t="s">
        <v>3836</v>
      </c>
      <c r="B1063" s="17" t="s">
        <v>3837</v>
      </c>
      <c r="C1063" s="15">
        <v>6360</v>
      </c>
      <c r="D1063" s="1">
        <v>0</v>
      </c>
      <c r="E1063" s="1">
        <v>0</v>
      </c>
      <c r="F1063" t="str">
        <f t="shared" si="48"/>
        <v>215</v>
      </c>
      <c r="G1063" t="str">
        <f t="shared" si="49"/>
        <v>29000</v>
      </c>
      <c r="H1063" t="str">
        <f t="shared" si="50"/>
        <v>2204</v>
      </c>
      <c r="I1063" s="13" t="s">
        <v>3510</v>
      </c>
      <c r="J1063" s="13" t="s">
        <v>3517</v>
      </c>
      <c r="K1063" s="13" t="s">
        <v>3512</v>
      </c>
      <c r="L1063" s="13" t="s">
        <v>3916</v>
      </c>
    </row>
    <row r="1064" spans="1:12" x14ac:dyDescent="0.2">
      <c r="A1064" s="17" t="s">
        <v>2308</v>
      </c>
      <c r="B1064" s="17" t="s">
        <v>2309</v>
      </c>
      <c r="C1064" s="15">
        <v>0</v>
      </c>
      <c r="D1064" s="1">
        <v>1085</v>
      </c>
      <c r="E1064" s="1">
        <v>0</v>
      </c>
      <c r="F1064" t="str">
        <f t="shared" si="48"/>
        <v>310</v>
      </c>
      <c r="G1064" t="str">
        <f t="shared" si="49"/>
        <v>29000</v>
      </c>
      <c r="H1064" t="str">
        <f t="shared" si="50"/>
        <v>2204</v>
      </c>
      <c r="I1064" s="13" t="s">
        <v>3510</v>
      </c>
      <c r="J1064" s="13" t="s">
        <v>3517</v>
      </c>
      <c r="K1064" s="13" t="s">
        <v>3512</v>
      </c>
      <c r="L1064" s="13" t="s">
        <v>3916</v>
      </c>
    </row>
    <row r="1065" spans="1:12" x14ac:dyDescent="0.2">
      <c r="A1065" s="17" t="s">
        <v>2386</v>
      </c>
      <c r="B1065" s="17" t="s">
        <v>2387</v>
      </c>
      <c r="C1065" s="15">
        <v>7145</v>
      </c>
      <c r="D1065" s="1">
        <v>16881</v>
      </c>
      <c r="E1065" s="1">
        <v>0</v>
      </c>
      <c r="F1065" t="str">
        <f t="shared" si="48"/>
        <v>501</v>
      </c>
      <c r="G1065" t="str">
        <f t="shared" si="49"/>
        <v>29000</v>
      </c>
      <c r="H1065" t="str">
        <f t="shared" si="50"/>
        <v>2204</v>
      </c>
      <c r="I1065" s="13" t="s">
        <v>3510</v>
      </c>
      <c r="J1065" s="13" t="s">
        <v>3517</v>
      </c>
      <c r="K1065" s="13" t="s">
        <v>3512</v>
      </c>
      <c r="L1065" s="13" t="s">
        <v>3916</v>
      </c>
    </row>
    <row r="1066" spans="1:12" x14ac:dyDescent="0.2">
      <c r="A1066" s="17" t="s">
        <v>2484</v>
      </c>
      <c r="B1066" s="17" t="s">
        <v>2485</v>
      </c>
      <c r="C1066" s="15">
        <v>7145</v>
      </c>
      <c r="D1066" s="1">
        <v>23731</v>
      </c>
      <c r="E1066" s="1">
        <v>0</v>
      </c>
      <c r="F1066" t="str">
        <f t="shared" si="48"/>
        <v>502</v>
      </c>
      <c r="G1066" t="str">
        <f t="shared" si="49"/>
        <v>29000</v>
      </c>
      <c r="H1066" t="str">
        <f t="shared" si="50"/>
        <v>2204</v>
      </c>
      <c r="I1066" s="13" t="s">
        <v>3510</v>
      </c>
      <c r="J1066" s="13" t="s">
        <v>3517</v>
      </c>
      <c r="K1066" s="13" t="s">
        <v>3512</v>
      </c>
      <c r="L1066" s="13" t="s">
        <v>3916</v>
      </c>
    </row>
    <row r="1067" spans="1:12" x14ac:dyDescent="0.2">
      <c r="A1067" s="17" t="s">
        <v>2578</v>
      </c>
      <c r="B1067" s="17" t="s">
        <v>2579</v>
      </c>
      <c r="C1067" s="15">
        <v>7145</v>
      </c>
      <c r="D1067" s="1">
        <v>24000</v>
      </c>
      <c r="E1067" s="1">
        <v>0</v>
      </c>
      <c r="F1067" t="str">
        <f t="shared" si="48"/>
        <v>503</v>
      </c>
      <c r="G1067" t="str">
        <f t="shared" si="49"/>
        <v>29000</v>
      </c>
      <c r="H1067" t="str">
        <f t="shared" si="50"/>
        <v>2204</v>
      </c>
      <c r="I1067" s="13" t="s">
        <v>3510</v>
      </c>
      <c r="J1067" s="13" t="s">
        <v>3517</v>
      </c>
      <c r="K1067" s="13" t="s">
        <v>3512</v>
      </c>
      <c r="L1067" s="13" t="s">
        <v>3916</v>
      </c>
    </row>
    <row r="1068" spans="1:12" x14ac:dyDescent="0.2">
      <c r="A1068" s="17" t="s">
        <v>2668</v>
      </c>
      <c r="B1068" s="17" t="s">
        <v>2669</v>
      </c>
      <c r="C1068" s="15">
        <v>7145</v>
      </c>
      <c r="D1068" s="1">
        <v>24000</v>
      </c>
      <c r="E1068" s="1">
        <v>0</v>
      </c>
      <c r="F1068" t="str">
        <f t="shared" si="48"/>
        <v>504</v>
      </c>
      <c r="G1068" t="str">
        <f t="shared" si="49"/>
        <v>29000</v>
      </c>
      <c r="H1068" t="str">
        <f t="shared" si="50"/>
        <v>2204</v>
      </c>
      <c r="I1068" s="13" t="s">
        <v>3510</v>
      </c>
      <c r="J1068" s="13" t="s">
        <v>3517</v>
      </c>
      <c r="K1068" s="13" t="s">
        <v>3512</v>
      </c>
      <c r="L1068" s="13" t="s">
        <v>3916</v>
      </c>
    </row>
    <row r="1069" spans="1:12" x14ac:dyDescent="0.2">
      <c r="A1069" s="17" t="s">
        <v>2760</v>
      </c>
      <c r="B1069" s="17" t="s">
        <v>2761</v>
      </c>
      <c r="C1069" s="15">
        <v>0</v>
      </c>
      <c r="D1069" s="1">
        <v>19637</v>
      </c>
      <c r="E1069" s="1">
        <v>0</v>
      </c>
      <c r="F1069" t="str">
        <f t="shared" si="48"/>
        <v>505</v>
      </c>
      <c r="G1069" t="str">
        <f t="shared" si="49"/>
        <v>29000</v>
      </c>
      <c r="H1069" t="str">
        <f t="shared" si="50"/>
        <v>2204</v>
      </c>
      <c r="I1069" s="13" t="s">
        <v>3510</v>
      </c>
      <c r="J1069" t="s">
        <v>3517</v>
      </c>
      <c r="K1069" t="s">
        <v>3512</v>
      </c>
      <c r="L1069" s="13" t="s">
        <v>3916</v>
      </c>
    </row>
    <row r="1070" spans="1:12" x14ac:dyDescent="0.2">
      <c r="A1070" s="17" t="s">
        <v>1472</v>
      </c>
      <c r="B1070" s="17" t="s">
        <v>1473</v>
      </c>
      <c r="C1070" s="15">
        <v>34000</v>
      </c>
      <c r="D1070" s="1">
        <v>31045</v>
      </c>
      <c r="E1070" s="1">
        <v>0</v>
      </c>
      <c r="F1070" t="str">
        <f t="shared" si="48"/>
        <v>111</v>
      </c>
      <c r="G1070" t="str">
        <f t="shared" si="49"/>
        <v>29000</v>
      </c>
      <c r="H1070" t="str">
        <f t="shared" si="50"/>
        <v>2220</v>
      </c>
      <c r="I1070" s="13" t="s">
        <v>3510</v>
      </c>
      <c r="J1070" t="s">
        <v>3517</v>
      </c>
      <c r="K1070" t="s">
        <v>3512</v>
      </c>
      <c r="L1070" s="13" t="s">
        <v>3916</v>
      </c>
    </row>
    <row r="1071" spans="1:12" x14ac:dyDescent="0.2">
      <c r="A1071" s="17" t="s">
        <v>1604</v>
      </c>
      <c r="B1071" s="17" t="s">
        <v>1605</v>
      </c>
      <c r="C1071" s="15">
        <v>34000</v>
      </c>
      <c r="D1071" s="1">
        <v>44000</v>
      </c>
      <c r="E1071" s="1">
        <v>0</v>
      </c>
      <c r="F1071" t="str">
        <f t="shared" si="48"/>
        <v>112</v>
      </c>
      <c r="G1071" t="str">
        <f t="shared" si="49"/>
        <v>29000</v>
      </c>
      <c r="H1071" t="str">
        <f t="shared" si="50"/>
        <v>2220</v>
      </c>
      <c r="I1071" s="13" t="s">
        <v>3510</v>
      </c>
      <c r="J1071" t="s">
        <v>3517</v>
      </c>
      <c r="K1071" t="s">
        <v>3512</v>
      </c>
      <c r="L1071" s="13" t="s">
        <v>3916</v>
      </c>
    </row>
    <row r="1072" spans="1:12" x14ac:dyDescent="0.2">
      <c r="A1072" s="17" t="s">
        <v>1740</v>
      </c>
      <c r="B1072" s="17" t="s">
        <v>1741</v>
      </c>
      <c r="C1072" s="15">
        <v>34000</v>
      </c>
      <c r="D1072" s="1">
        <v>11474</v>
      </c>
      <c r="E1072" s="1">
        <v>0</v>
      </c>
      <c r="F1072" t="str">
        <f t="shared" si="48"/>
        <v>141</v>
      </c>
      <c r="G1072" t="str">
        <f t="shared" si="49"/>
        <v>29000</v>
      </c>
      <c r="H1072" t="str">
        <f t="shared" si="50"/>
        <v>2220</v>
      </c>
      <c r="I1072" s="13" t="s">
        <v>3510</v>
      </c>
      <c r="J1072" t="s">
        <v>3517</v>
      </c>
      <c r="K1072" t="s">
        <v>3512</v>
      </c>
      <c r="L1072" s="13" t="s">
        <v>3916</v>
      </c>
    </row>
    <row r="1073" spans="1:12" x14ac:dyDescent="0.2">
      <c r="A1073" s="17" t="s">
        <v>2762</v>
      </c>
      <c r="B1073" s="17" t="s">
        <v>2763</v>
      </c>
      <c r="C1073" s="15">
        <v>0</v>
      </c>
      <c r="D1073" s="1">
        <v>10528</v>
      </c>
      <c r="E1073" s="1">
        <v>0</v>
      </c>
      <c r="F1073" t="str">
        <f t="shared" si="48"/>
        <v>505</v>
      </c>
      <c r="G1073" t="str">
        <f t="shared" si="49"/>
        <v>29000</v>
      </c>
      <c r="H1073" t="str">
        <f t="shared" si="50"/>
        <v>2220</v>
      </c>
      <c r="I1073" s="13" t="s">
        <v>3510</v>
      </c>
      <c r="J1073" t="s">
        <v>3517</v>
      </c>
      <c r="K1073" t="s">
        <v>3512</v>
      </c>
      <c r="L1073" s="13" t="s">
        <v>3916</v>
      </c>
    </row>
    <row r="1074" spans="1:12" x14ac:dyDescent="0.2">
      <c r="A1074" s="17" t="s">
        <v>1444</v>
      </c>
      <c r="B1074" s="17" t="s">
        <v>1445</v>
      </c>
      <c r="C1074" s="15">
        <v>0</v>
      </c>
      <c r="D1074" s="1">
        <v>66</v>
      </c>
      <c r="E1074" s="1">
        <v>0</v>
      </c>
      <c r="F1074" t="str">
        <f t="shared" si="48"/>
        <v>111</v>
      </c>
      <c r="G1074" t="str">
        <f t="shared" si="49"/>
        <v>20000</v>
      </c>
      <c r="H1074" t="str">
        <f t="shared" si="50"/>
        <v>3007</v>
      </c>
      <c r="I1074" s="13" t="s">
        <v>3510</v>
      </c>
      <c r="J1074" t="s">
        <v>3517</v>
      </c>
      <c r="K1074" t="s">
        <v>3512</v>
      </c>
      <c r="L1074" s="13" t="s">
        <v>3916</v>
      </c>
    </row>
    <row r="1075" spans="1:12" x14ac:dyDescent="0.2">
      <c r="A1075" s="17" t="s">
        <v>3650</v>
      </c>
      <c r="B1075" s="17" t="s">
        <v>3651</v>
      </c>
      <c r="C1075" s="15">
        <v>150</v>
      </c>
      <c r="D1075" s="1">
        <v>0</v>
      </c>
      <c r="E1075" s="1">
        <v>0</v>
      </c>
      <c r="F1075" t="str">
        <f t="shared" si="48"/>
        <v>111</v>
      </c>
      <c r="G1075" t="str">
        <f t="shared" si="49"/>
        <v>12000</v>
      </c>
      <c r="H1075" t="str">
        <f t="shared" si="50"/>
        <v>3008</v>
      </c>
      <c r="I1075" s="13" t="s">
        <v>3510</v>
      </c>
      <c r="J1075" t="s">
        <v>3517</v>
      </c>
      <c r="K1075" t="s">
        <v>3512</v>
      </c>
      <c r="L1075" s="13" t="s">
        <v>3916</v>
      </c>
    </row>
    <row r="1076" spans="1:12" x14ac:dyDescent="0.2">
      <c r="A1076" s="17" t="s">
        <v>3490</v>
      </c>
      <c r="B1076" s="17" t="s">
        <v>3491</v>
      </c>
      <c r="C1076" s="15">
        <v>150</v>
      </c>
      <c r="D1076" s="1">
        <v>100</v>
      </c>
      <c r="E1076" s="1">
        <v>0</v>
      </c>
      <c r="F1076" t="str">
        <f t="shared" si="48"/>
        <v>112</v>
      </c>
      <c r="G1076" t="str">
        <f t="shared" si="49"/>
        <v>12000</v>
      </c>
      <c r="H1076" t="str">
        <f t="shared" si="50"/>
        <v>3008</v>
      </c>
      <c r="I1076" s="13" t="s">
        <v>3510</v>
      </c>
      <c r="J1076" t="s">
        <v>3517</v>
      </c>
      <c r="K1076" t="s">
        <v>3512</v>
      </c>
      <c r="L1076" s="13" t="s">
        <v>3916</v>
      </c>
    </row>
    <row r="1077" spans="1:12" x14ac:dyDescent="0.2">
      <c r="A1077" s="17" t="s">
        <v>1434</v>
      </c>
      <c r="B1077" s="17" t="s">
        <v>1435</v>
      </c>
      <c r="C1077" s="15">
        <v>250</v>
      </c>
      <c r="D1077" s="1">
        <v>1080</v>
      </c>
      <c r="E1077" s="1">
        <v>0</v>
      </c>
      <c r="F1077" t="str">
        <f t="shared" si="48"/>
        <v>111</v>
      </c>
      <c r="G1077" t="str">
        <f t="shared" si="49"/>
        <v>13000</v>
      </c>
      <c r="H1077" t="str">
        <f t="shared" si="50"/>
        <v>3008</v>
      </c>
      <c r="I1077" s="13" t="s">
        <v>3510</v>
      </c>
      <c r="J1077" t="s">
        <v>3517</v>
      </c>
      <c r="K1077" t="s">
        <v>3512</v>
      </c>
      <c r="L1077" s="13" t="s">
        <v>3916</v>
      </c>
    </row>
    <row r="1078" spans="1:12" x14ac:dyDescent="0.2">
      <c r="A1078" s="17" t="s">
        <v>3676</v>
      </c>
      <c r="B1078" s="17" t="s">
        <v>3677</v>
      </c>
      <c r="C1078" s="15">
        <v>250</v>
      </c>
      <c r="D1078" s="1">
        <v>0</v>
      </c>
      <c r="E1078" s="1">
        <v>0</v>
      </c>
      <c r="F1078" t="str">
        <f t="shared" si="48"/>
        <v>112</v>
      </c>
      <c r="G1078" t="str">
        <f t="shared" si="49"/>
        <v>13000</v>
      </c>
      <c r="H1078" t="str">
        <f t="shared" si="50"/>
        <v>3008</v>
      </c>
      <c r="I1078" s="13" t="s">
        <v>3510</v>
      </c>
      <c r="J1078" t="s">
        <v>3517</v>
      </c>
      <c r="K1078" t="s">
        <v>3512</v>
      </c>
      <c r="L1078" s="13" t="s">
        <v>3916</v>
      </c>
    </row>
    <row r="1079" spans="1:12" x14ac:dyDescent="0.2">
      <c r="A1079" s="17" t="s">
        <v>3632</v>
      </c>
      <c r="B1079" s="17" t="s">
        <v>3633</v>
      </c>
      <c r="C1079" s="15">
        <v>50</v>
      </c>
      <c r="D1079" s="1">
        <v>0</v>
      </c>
      <c r="E1079" s="1">
        <v>0</v>
      </c>
      <c r="F1079" t="str">
        <f t="shared" si="48"/>
        <v>141</v>
      </c>
      <c r="G1079" t="str">
        <f t="shared" si="49"/>
        <v>13000</v>
      </c>
      <c r="H1079" t="str">
        <f t="shared" si="50"/>
        <v>3008</v>
      </c>
      <c r="I1079" s="13" t="s">
        <v>3510</v>
      </c>
      <c r="J1079" t="s">
        <v>3517</v>
      </c>
      <c r="K1079" t="s">
        <v>3512</v>
      </c>
      <c r="L1079" s="13" t="s">
        <v>3916</v>
      </c>
    </row>
    <row r="1080" spans="1:12" x14ac:dyDescent="0.2">
      <c r="A1080" s="17" t="s">
        <v>3674</v>
      </c>
      <c r="B1080" s="17" t="s">
        <v>3675</v>
      </c>
      <c r="C1080" s="15">
        <v>250</v>
      </c>
      <c r="D1080" s="1">
        <v>0</v>
      </c>
      <c r="E1080" s="1">
        <v>0</v>
      </c>
      <c r="F1080" t="str">
        <f t="shared" si="48"/>
        <v>111</v>
      </c>
      <c r="G1080" t="str">
        <f t="shared" si="49"/>
        <v>20000</v>
      </c>
      <c r="H1080" t="str">
        <f t="shared" si="50"/>
        <v>3008</v>
      </c>
      <c r="I1080" s="13" t="s">
        <v>3510</v>
      </c>
      <c r="J1080" s="13" t="s">
        <v>3517</v>
      </c>
      <c r="K1080" s="13" t="s">
        <v>3512</v>
      </c>
      <c r="L1080" s="13" t="s">
        <v>3916</v>
      </c>
    </row>
    <row r="1081" spans="1:12" x14ac:dyDescent="0.2">
      <c r="A1081" s="17" t="s">
        <v>3672</v>
      </c>
      <c r="B1081" s="17" t="s">
        <v>3673</v>
      </c>
      <c r="C1081" s="15">
        <v>250</v>
      </c>
      <c r="D1081" s="1">
        <v>0</v>
      </c>
      <c r="E1081" s="1">
        <v>0</v>
      </c>
      <c r="F1081" t="str">
        <f t="shared" si="48"/>
        <v>112</v>
      </c>
      <c r="G1081" t="str">
        <f t="shared" si="49"/>
        <v>20000</v>
      </c>
      <c r="H1081" t="str">
        <f t="shared" si="50"/>
        <v>3008</v>
      </c>
      <c r="I1081" s="13" t="s">
        <v>3510</v>
      </c>
      <c r="J1081" t="s">
        <v>3517</v>
      </c>
      <c r="K1081" t="s">
        <v>3512</v>
      </c>
      <c r="L1081" s="13" t="s">
        <v>3916</v>
      </c>
    </row>
    <row r="1082" spans="1:12" x14ac:dyDescent="0.2">
      <c r="A1082" s="17" t="s">
        <v>1458</v>
      </c>
      <c r="B1082" s="17" t="s">
        <v>1459</v>
      </c>
      <c r="C1082" s="15">
        <v>100</v>
      </c>
      <c r="D1082" s="1">
        <v>84</v>
      </c>
      <c r="E1082" s="1">
        <v>0</v>
      </c>
      <c r="F1082" t="str">
        <f t="shared" si="48"/>
        <v>111</v>
      </c>
      <c r="G1082" t="str">
        <f t="shared" si="49"/>
        <v>28000</v>
      </c>
      <c r="H1082" t="str">
        <f t="shared" si="50"/>
        <v>3008</v>
      </c>
      <c r="I1082" s="13" t="s">
        <v>3510</v>
      </c>
      <c r="J1082" t="s">
        <v>3517</v>
      </c>
      <c r="K1082" t="s">
        <v>3512</v>
      </c>
      <c r="L1082" s="13" t="s">
        <v>3916</v>
      </c>
    </row>
    <row r="1083" spans="1:12" x14ac:dyDescent="0.2">
      <c r="A1083" s="17" t="s">
        <v>1592</v>
      </c>
      <c r="B1083" s="17" t="s">
        <v>1593</v>
      </c>
      <c r="C1083" s="15">
        <v>100</v>
      </c>
      <c r="D1083" s="1">
        <v>200</v>
      </c>
      <c r="E1083" s="1">
        <v>0</v>
      </c>
      <c r="F1083" t="str">
        <f t="shared" si="48"/>
        <v>112</v>
      </c>
      <c r="G1083" t="str">
        <f t="shared" si="49"/>
        <v>28000</v>
      </c>
      <c r="H1083" t="str">
        <f t="shared" si="50"/>
        <v>3008</v>
      </c>
      <c r="I1083" s="13" t="s">
        <v>3510</v>
      </c>
      <c r="J1083" t="s">
        <v>3517</v>
      </c>
      <c r="K1083" t="s">
        <v>3512</v>
      </c>
      <c r="L1083" s="13" t="s">
        <v>3916</v>
      </c>
    </row>
    <row r="1084" spans="1:12" x14ac:dyDescent="0.2">
      <c r="A1084" s="17" t="s">
        <v>1730</v>
      </c>
      <c r="B1084" s="17" t="s">
        <v>1731</v>
      </c>
      <c r="C1084" s="15">
        <v>0</v>
      </c>
      <c r="D1084" s="1">
        <v>122</v>
      </c>
      <c r="E1084" s="1">
        <v>0</v>
      </c>
      <c r="F1084" t="str">
        <f t="shared" si="48"/>
        <v>141</v>
      </c>
      <c r="G1084" t="str">
        <f t="shared" si="49"/>
        <v>28000</v>
      </c>
      <c r="H1084" t="str">
        <f t="shared" si="50"/>
        <v>3008</v>
      </c>
      <c r="I1084" s="13" t="s">
        <v>3510</v>
      </c>
      <c r="J1084" t="s">
        <v>3517</v>
      </c>
      <c r="K1084" t="s">
        <v>3512</v>
      </c>
      <c r="L1084" s="13" t="s">
        <v>3916</v>
      </c>
    </row>
    <row r="1085" spans="1:12" x14ac:dyDescent="0.2">
      <c r="A1085" s="17" t="s">
        <v>1856</v>
      </c>
      <c r="B1085" s="17" t="s">
        <v>1857</v>
      </c>
      <c r="C1085" s="15">
        <v>0</v>
      </c>
      <c r="D1085" s="1">
        <v>50</v>
      </c>
      <c r="E1085" s="1">
        <v>0</v>
      </c>
      <c r="F1085" t="str">
        <f t="shared" si="48"/>
        <v>211</v>
      </c>
      <c r="G1085" t="str">
        <f t="shared" si="49"/>
        <v>28000</v>
      </c>
      <c r="H1085" t="str">
        <f t="shared" si="50"/>
        <v>3008</v>
      </c>
      <c r="I1085" s="13" t="s">
        <v>3510</v>
      </c>
      <c r="J1085" t="s">
        <v>3517</v>
      </c>
      <c r="K1085" t="s">
        <v>3512</v>
      </c>
      <c r="L1085" s="13" t="s">
        <v>3916</v>
      </c>
    </row>
    <row r="1086" spans="1:12" x14ac:dyDescent="0.2">
      <c r="A1086" s="17" t="s">
        <v>1946</v>
      </c>
      <c r="B1086" s="17" t="s">
        <v>1947</v>
      </c>
      <c r="C1086" s="15">
        <v>0</v>
      </c>
      <c r="D1086" s="1">
        <v>36</v>
      </c>
      <c r="E1086" s="1">
        <v>0</v>
      </c>
      <c r="F1086" t="str">
        <f t="shared" si="48"/>
        <v>212</v>
      </c>
      <c r="G1086" t="str">
        <f t="shared" si="49"/>
        <v>28000</v>
      </c>
      <c r="H1086" t="str">
        <f t="shared" si="50"/>
        <v>3008</v>
      </c>
      <c r="I1086" s="13" t="s">
        <v>3510</v>
      </c>
      <c r="J1086" t="s">
        <v>3517</v>
      </c>
      <c r="K1086" t="s">
        <v>3512</v>
      </c>
      <c r="L1086" s="13" t="s">
        <v>3916</v>
      </c>
    </row>
    <row r="1087" spans="1:12" x14ac:dyDescent="0.2">
      <c r="A1087" s="17" t="s">
        <v>2046</v>
      </c>
      <c r="B1087" s="17" t="s">
        <v>2047</v>
      </c>
      <c r="C1087" s="15">
        <v>0</v>
      </c>
      <c r="D1087" s="1">
        <v>36</v>
      </c>
      <c r="E1087" s="1">
        <v>0</v>
      </c>
      <c r="F1087" t="str">
        <f t="shared" si="48"/>
        <v>213</v>
      </c>
      <c r="G1087" t="str">
        <f t="shared" si="49"/>
        <v>28000</v>
      </c>
      <c r="H1087" t="str">
        <f t="shared" si="50"/>
        <v>3008</v>
      </c>
      <c r="I1087" s="13" t="s">
        <v>3510</v>
      </c>
      <c r="J1087" t="s">
        <v>3517</v>
      </c>
      <c r="K1087" t="s">
        <v>3512</v>
      </c>
      <c r="L1087" s="13" t="s">
        <v>3916</v>
      </c>
    </row>
    <row r="1088" spans="1:12" x14ac:dyDescent="0.2">
      <c r="A1088" s="17" t="s">
        <v>2146</v>
      </c>
      <c r="B1088" s="17" t="s">
        <v>2147</v>
      </c>
      <c r="C1088" s="15">
        <v>0</v>
      </c>
      <c r="D1088" s="1">
        <v>42</v>
      </c>
      <c r="E1088" s="1">
        <v>0</v>
      </c>
      <c r="F1088" t="str">
        <f t="shared" si="48"/>
        <v>214</v>
      </c>
      <c r="G1088" t="str">
        <f t="shared" si="49"/>
        <v>28000</v>
      </c>
      <c r="H1088" t="str">
        <f t="shared" si="50"/>
        <v>3008</v>
      </c>
      <c r="I1088" s="13" t="s">
        <v>3510</v>
      </c>
      <c r="J1088" s="13" t="s">
        <v>3517</v>
      </c>
      <c r="K1088" s="13" t="s">
        <v>3512</v>
      </c>
      <c r="L1088" s="13" t="s">
        <v>3916</v>
      </c>
    </row>
    <row r="1089" spans="1:12" x14ac:dyDescent="0.2">
      <c r="A1089" s="17" t="s">
        <v>2378</v>
      </c>
      <c r="B1089" s="17" t="s">
        <v>2379</v>
      </c>
      <c r="C1089" s="15">
        <v>0</v>
      </c>
      <c r="D1089" s="1">
        <v>42</v>
      </c>
      <c r="E1089" s="1">
        <v>0</v>
      </c>
      <c r="F1089" t="str">
        <f t="shared" si="48"/>
        <v>501</v>
      </c>
      <c r="G1089" t="str">
        <f t="shared" si="49"/>
        <v>28000</v>
      </c>
      <c r="H1089" t="str">
        <f t="shared" si="50"/>
        <v>3008</v>
      </c>
      <c r="I1089" s="13" t="s">
        <v>3510</v>
      </c>
      <c r="J1089" s="13" t="s">
        <v>3517</v>
      </c>
      <c r="K1089" s="13" t="s">
        <v>3512</v>
      </c>
      <c r="L1089" s="13" t="s">
        <v>3916</v>
      </c>
    </row>
    <row r="1090" spans="1:12" x14ac:dyDescent="0.2">
      <c r="A1090" s="17" t="s">
        <v>2476</v>
      </c>
      <c r="B1090" s="17" t="s">
        <v>2477</v>
      </c>
      <c r="C1090" s="15">
        <v>0</v>
      </c>
      <c r="D1090" s="1">
        <v>57</v>
      </c>
      <c r="E1090" s="1">
        <v>0</v>
      </c>
      <c r="F1090" t="str">
        <f t="shared" ref="F1090:F1153" si="51">LEFT(A1090,3)</f>
        <v>502</v>
      </c>
      <c r="G1090" t="str">
        <f t="shared" ref="G1090:G1153" si="52">MIDB(A1090,5,5)</f>
        <v>28000</v>
      </c>
      <c r="H1090" t="str">
        <f t="shared" ref="H1090:H1153" si="53">RIGHT(A1090,4)</f>
        <v>3008</v>
      </c>
      <c r="I1090" s="13" t="s">
        <v>3510</v>
      </c>
      <c r="J1090" t="s">
        <v>3517</v>
      </c>
      <c r="K1090" t="s">
        <v>3512</v>
      </c>
      <c r="L1090" s="13" t="s">
        <v>3916</v>
      </c>
    </row>
    <row r="1091" spans="1:12" x14ac:dyDescent="0.2">
      <c r="A1091" s="17" t="s">
        <v>1474</v>
      </c>
      <c r="B1091" s="17" t="s">
        <v>1475</v>
      </c>
      <c r="C1091" s="15">
        <v>1600</v>
      </c>
      <c r="D1091" s="1">
        <v>1230</v>
      </c>
      <c r="E1091" s="1">
        <v>0</v>
      </c>
      <c r="F1091" t="str">
        <f t="shared" si="51"/>
        <v>111</v>
      </c>
      <c r="G1091" t="str">
        <f t="shared" si="52"/>
        <v>29000</v>
      </c>
      <c r="H1091" t="str">
        <f t="shared" si="53"/>
        <v>3008</v>
      </c>
      <c r="I1091" s="13" t="s">
        <v>3510</v>
      </c>
      <c r="J1091" t="s">
        <v>3517</v>
      </c>
      <c r="K1091" t="s">
        <v>3512</v>
      </c>
      <c r="L1091" s="13" t="s">
        <v>3916</v>
      </c>
    </row>
    <row r="1092" spans="1:12" x14ac:dyDescent="0.2">
      <c r="A1092" s="17" t="s">
        <v>1606</v>
      </c>
      <c r="B1092" s="17" t="s">
        <v>1607</v>
      </c>
      <c r="C1092" s="15">
        <v>1600</v>
      </c>
      <c r="D1092" s="1">
        <v>1500</v>
      </c>
      <c r="E1092" s="1">
        <v>0</v>
      </c>
      <c r="F1092" t="str">
        <f t="shared" si="51"/>
        <v>112</v>
      </c>
      <c r="G1092" t="str">
        <f t="shared" si="52"/>
        <v>29000</v>
      </c>
      <c r="H1092" t="str">
        <f t="shared" si="53"/>
        <v>3008</v>
      </c>
      <c r="I1092" s="13" t="s">
        <v>3510</v>
      </c>
      <c r="J1092" t="s">
        <v>3517</v>
      </c>
      <c r="K1092" t="s">
        <v>3512</v>
      </c>
      <c r="L1092" s="13" t="s">
        <v>3916</v>
      </c>
    </row>
    <row r="1093" spans="1:12" x14ac:dyDescent="0.2">
      <c r="A1093" s="17" t="s">
        <v>1742</v>
      </c>
      <c r="B1093" s="17" t="s">
        <v>1743</v>
      </c>
      <c r="C1093" s="15">
        <v>480</v>
      </c>
      <c r="D1093" s="1">
        <v>268</v>
      </c>
      <c r="E1093" s="1">
        <v>0</v>
      </c>
      <c r="F1093" t="str">
        <f t="shared" si="51"/>
        <v>141</v>
      </c>
      <c r="G1093" t="str">
        <f t="shared" si="52"/>
        <v>29000</v>
      </c>
      <c r="H1093" t="str">
        <f t="shared" si="53"/>
        <v>3008</v>
      </c>
      <c r="I1093" s="13" t="s">
        <v>3510</v>
      </c>
      <c r="J1093" t="s">
        <v>3517</v>
      </c>
      <c r="K1093" t="s">
        <v>3512</v>
      </c>
      <c r="L1093" s="13" t="s">
        <v>3916</v>
      </c>
    </row>
    <row r="1094" spans="1:12" x14ac:dyDescent="0.2">
      <c r="A1094" s="17" t="s">
        <v>2388</v>
      </c>
      <c r="B1094" s="17" t="s">
        <v>2389</v>
      </c>
      <c r="C1094" s="15">
        <v>240</v>
      </c>
      <c r="D1094" s="1">
        <v>41</v>
      </c>
      <c r="E1094" s="1">
        <v>0</v>
      </c>
      <c r="F1094" t="str">
        <f t="shared" si="51"/>
        <v>501</v>
      </c>
      <c r="G1094" t="str">
        <f t="shared" si="52"/>
        <v>29000</v>
      </c>
      <c r="H1094" t="str">
        <f t="shared" si="53"/>
        <v>3008</v>
      </c>
      <c r="I1094" s="13" t="s">
        <v>3510</v>
      </c>
      <c r="J1094" t="s">
        <v>3517</v>
      </c>
      <c r="K1094" t="s">
        <v>3512</v>
      </c>
      <c r="L1094" s="13" t="s">
        <v>3916</v>
      </c>
    </row>
    <row r="1095" spans="1:12" x14ac:dyDescent="0.2">
      <c r="A1095" s="17" t="s">
        <v>2486</v>
      </c>
      <c r="B1095" s="17" t="s">
        <v>2487</v>
      </c>
      <c r="C1095" s="15">
        <v>240</v>
      </c>
      <c r="D1095" s="1">
        <v>203</v>
      </c>
      <c r="E1095" s="1">
        <v>0</v>
      </c>
      <c r="F1095" t="str">
        <f t="shared" si="51"/>
        <v>502</v>
      </c>
      <c r="G1095" t="str">
        <f t="shared" si="52"/>
        <v>29000</v>
      </c>
      <c r="H1095" t="str">
        <f t="shared" si="53"/>
        <v>3008</v>
      </c>
      <c r="I1095" s="13" t="s">
        <v>3510</v>
      </c>
      <c r="J1095" t="s">
        <v>3517</v>
      </c>
      <c r="K1095" t="s">
        <v>3512</v>
      </c>
      <c r="L1095" s="13" t="s">
        <v>3916</v>
      </c>
    </row>
    <row r="1096" spans="1:12" x14ac:dyDescent="0.2">
      <c r="A1096" s="17" t="s">
        <v>3664</v>
      </c>
      <c r="B1096" s="17" t="s">
        <v>3665</v>
      </c>
      <c r="C1096" s="15">
        <v>240</v>
      </c>
      <c r="D1096" s="1">
        <v>0</v>
      </c>
      <c r="E1096" s="1">
        <v>0</v>
      </c>
      <c r="F1096" t="str">
        <f t="shared" si="51"/>
        <v>503</v>
      </c>
      <c r="G1096" t="str">
        <f t="shared" si="52"/>
        <v>29000</v>
      </c>
      <c r="H1096" t="str">
        <f t="shared" si="53"/>
        <v>3008</v>
      </c>
      <c r="I1096" s="13" t="s">
        <v>3510</v>
      </c>
      <c r="J1096" t="s">
        <v>3517</v>
      </c>
      <c r="K1096" t="s">
        <v>3512</v>
      </c>
      <c r="L1096" s="13" t="s">
        <v>3916</v>
      </c>
    </row>
    <row r="1097" spans="1:12" x14ac:dyDescent="0.2">
      <c r="A1097" s="17" t="s">
        <v>3666</v>
      </c>
      <c r="B1097" s="17" t="s">
        <v>3667</v>
      </c>
      <c r="C1097" s="15">
        <v>240</v>
      </c>
      <c r="D1097" s="1">
        <v>0</v>
      </c>
      <c r="E1097" s="1">
        <v>0</v>
      </c>
      <c r="F1097" t="str">
        <f t="shared" si="51"/>
        <v>504</v>
      </c>
      <c r="G1097" t="str">
        <f t="shared" si="52"/>
        <v>29000</v>
      </c>
      <c r="H1097" t="str">
        <f t="shared" si="53"/>
        <v>3008</v>
      </c>
      <c r="I1097" s="13" t="s">
        <v>3510</v>
      </c>
      <c r="J1097" t="s">
        <v>3517</v>
      </c>
      <c r="K1097" t="s">
        <v>3512</v>
      </c>
      <c r="L1097" s="13" t="s">
        <v>3916</v>
      </c>
    </row>
    <row r="1098" spans="1:12" x14ac:dyDescent="0.2">
      <c r="A1098" s="17" t="s">
        <v>1492</v>
      </c>
      <c r="B1098" s="17" t="s">
        <v>1493</v>
      </c>
      <c r="C1098" s="15">
        <v>360</v>
      </c>
      <c r="D1098" s="1">
        <v>257</v>
      </c>
      <c r="E1098" s="1">
        <v>0</v>
      </c>
      <c r="F1098" t="str">
        <f t="shared" si="51"/>
        <v>111</v>
      </c>
      <c r="G1098" t="str">
        <f t="shared" si="52"/>
        <v>31000</v>
      </c>
      <c r="H1098" t="str">
        <f t="shared" si="53"/>
        <v>3008</v>
      </c>
      <c r="I1098" s="13" t="s">
        <v>3510</v>
      </c>
      <c r="J1098" t="s">
        <v>3517</v>
      </c>
      <c r="K1098" t="s">
        <v>3512</v>
      </c>
      <c r="L1098" s="13" t="s">
        <v>3916</v>
      </c>
    </row>
    <row r="1099" spans="1:12" x14ac:dyDescent="0.2">
      <c r="A1099" s="17" t="s">
        <v>1624</v>
      </c>
      <c r="B1099" s="17" t="s">
        <v>1625</v>
      </c>
      <c r="C1099" s="15">
        <v>360</v>
      </c>
      <c r="D1099" s="1">
        <v>600</v>
      </c>
      <c r="E1099" s="1">
        <v>0</v>
      </c>
      <c r="F1099" t="str">
        <f t="shared" si="51"/>
        <v>112</v>
      </c>
      <c r="G1099" t="str">
        <f t="shared" si="52"/>
        <v>31000</v>
      </c>
      <c r="H1099" t="str">
        <f t="shared" si="53"/>
        <v>3008</v>
      </c>
      <c r="I1099" s="13" t="s">
        <v>3510</v>
      </c>
      <c r="J1099" s="13" t="s">
        <v>3517</v>
      </c>
      <c r="K1099" s="13" t="s">
        <v>3512</v>
      </c>
      <c r="L1099" s="13" t="s">
        <v>3916</v>
      </c>
    </row>
    <row r="1100" spans="1:12" x14ac:dyDescent="0.2">
      <c r="A1100" s="17" t="s">
        <v>2780</v>
      </c>
      <c r="B1100" s="17" t="s">
        <v>2781</v>
      </c>
      <c r="C1100" s="15">
        <v>0</v>
      </c>
      <c r="D1100" s="1">
        <v>60</v>
      </c>
      <c r="E1100" s="1">
        <v>0</v>
      </c>
      <c r="F1100" t="str">
        <f t="shared" si="51"/>
        <v>505</v>
      </c>
      <c r="G1100" t="str">
        <f t="shared" si="52"/>
        <v>31000</v>
      </c>
      <c r="H1100" t="str">
        <f t="shared" si="53"/>
        <v>3008</v>
      </c>
      <c r="I1100" s="13" t="s">
        <v>3510</v>
      </c>
      <c r="J1100" s="13" t="s">
        <v>3517</v>
      </c>
      <c r="K1100" s="13" t="s">
        <v>3512</v>
      </c>
      <c r="L1100" s="13" t="s">
        <v>3916</v>
      </c>
    </row>
    <row r="1101" spans="1:12" x14ac:dyDescent="0.2">
      <c r="A1101" s="17" t="s">
        <v>1432</v>
      </c>
      <c r="B1101" s="17" t="s">
        <v>1433</v>
      </c>
      <c r="C1101" s="15">
        <v>600</v>
      </c>
      <c r="D1101" s="1">
        <v>600</v>
      </c>
      <c r="E1101" s="1">
        <v>0</v>
      </c>
      <c r="F1101" t="str">
        <f t="shared" si="51"/>
        <v>111</v>
      </c>
      <c r="G1101" t="str">
        <f t="shared" si="52"/>
        <v>12000</v>
      </c>
      <c r="H1101" t="str">
        <f t="shared" si="53"/>
        <v>3009</v>
      </c>
      <c r="I1101" s="13" t="s">
        <v>3510</v>
      </c>
      <c r="J1101" s="13" t="s">
        <v>3517</v>
      </c>
      <c r="K1101" s="13" t="s">
        <v>3512</v>
      </c>
      <c r="L1101" s="13" t="s">
        <v>3916</v>
      </c>
    </row>
    <row r="1102" spans="1:12" x14ac:dyDescent="0.2">
      <c r="A1102" s="17" t="s">
        <v>1570</v>
      </c>
      <c r="B1102" s="17" t="s">
        <v>1571</v>
      </c>
      <c r="C1102" s="15">
        <v>600</v>
      </c>
      <c r="D1102" s="1">
        <v>520</v>
      </c>
      <c r="E1102" s="1">
        <v>0</v>
      </c>
      <c r="F1102" t="str">
        <f t="shared" si="51"/>
        <v>112</v>
      </c>
      <c r="G1102" t="str">
        <f t="shared" si="52"/>
        <v>12000</v>
      </c>
      <c r="H1102" t="str">
        <f t="shared" si="53"/>
        <v>3009</v>
      </c>
      <c r="I1102" s="13" t="s">
        <v>3510</v>
      </c>
      <c r="J1102" t="s">
        <v>3517</v>
      </c>
      <c r="K1102" t="s">
        <v>3512</v>
      </c>
      <c r="L1102" s="13" t="s">
        <v>3916</v>
      </c>
    </row>
    <row r="1103" spans="1:12" x14ac:dyDescent="0.2">
      <c r="A1103" s="17" t="s">
        <v>1436</v>
      </c>
      <c r="B1103" s="17" t="s">
        <v>1437</v>
      </c>
      <c r="C1103" s="15">
        <v>500</v>
      </c>
      <c r="D1103" s="1">
        <v>840</v>
      </c>
      <c r="E1103" s="1">
        <v>0</v>
      </c>
      <c r="F1103" t="str">
        <f t="shared" si="51"/>
        <v>111</v>
      </c>
      <c r="G1103" t="str">
        <f t="shared" si="52"/>
        <v>13000</v>
      </c>
      <c r="H1103" t="str">
        <f t="shared" si="53"/>
        <v>3009</v>
      </c>
      <c r="I1103" s="13" t="s">
        <v>3510</v>
      </c>
      <c r="J1103" s="13" t="s">
        <v>3517</v>
      </c>
      <c r="K1103" s="13" t="s">
        <v>3512</v>
      </c>
      <c r="L1103" s="13" t="s">
        <v>3916</v>
      </c>
    </row>
    <row r="1104" spans="1:12" x14ac:dyDescent="0.2">
      <c r="A1104" s="17" t="s">
        <v>3708</v>
      </c>
      <c r="B1104" s="17" t="s">
        <v>3709</v>
      </c>
      <c r="C1104" s="15">
        <v>500</v>
      </c>
      <c r="D1104" s="1">
        <v>0</v>
      </c>
      <c r="E1104" s="1">
        <v>0</v>
      </c>
      <c r="F1104" t="str">
        <f t="shared" si="51"/>
        <v>112</v>
      </c>
      <c r="G1104" t="str">
        <f t="shared" si="52"/>
        <v>13000</v>
      </c>
      <c r="H1104" t="str">
        <f t="shared" si="53"/>
        <v>3009</v>
      </c>
      <c r="I1104" s="13" t="s">
        <v>3510</v>
      </c>
      <c r="J1104" t="s">
        <v>3517</v>
      </c>
      <c r="K1104" t="s">
        <v>3512</v>
      </c>
      <c r="L1104" s="13" t="s">
        <v>3916</v>
      </c>
    </row>
    <row r="1105" spans="1:12" x14ac:dyDescent="0.2">
      <c r="A1105" s="17" t="s">
        <v>3638</v>
      </c>
      <c r="B1105" s="17" t="s">
        <v>3639</v>
      </c>
      <c r="C1105" s="15">
        <v>125</v>
      </c>
      <c r="D1105" s="1">
        <v>0</v>
      </c>
      <c r="E1105" s="1">
        <v>0</v>
      </c>
      <c r="F1105" t="str">
        <f t="shared" si="51"/>
        <v>141</v>
      </c>
      <c r="G1105" t="str">
        <f t="shared" si="52"/>
        <v>13000</v>
      </c>
      <c r="H1105" t="str">
        <f t="shared" si="53"/>
        <v>3009</v>
      </c>
      <c r="I1105" s="13" t="s">
        <v>3510</v>
      </c>
      <c r="J1105" t="s">
        <v>3517</v>
      </c>
      <c r="K1105" t="s">
        <v>3512</v>
      </c>
      <c r="L1105" s="13" t="s">
        <v>3916</v>
      </c>
    </row>
    <row r="1106" spans="1:12" x14ac:dyDescent="0.2">
      <c r="A1106" s="17" t="s">
        <v>1446</v>
      </c>
      <c r="B1106" s="17" t="s">
        <v>1447</v>
      </c>
      <c r="C1106" s="15">
        <v>650</v>
      </c>
      <c r="D1106" s="1">
        <v>738</v>
      </c>
      <c r="E1106" s="1">
        <v>0</v>
      </c>
      <c r="F1106" t="str">
        <f t="shared" si="51"/>
        <v>111</v>
      </c>
      <c r="G1106" t="str">
        <f t="shared" si="52"/>
        <v>20000</v>
      </c>
      <c r="H1106" t="str">
        <f t="shared" si="53"/>
        <v>3009</v>
      </c>
      <c r="I1106" s="13" t="s">
        <v>3510</v>
      </c>
      <c r="J1106" t="s">
        <v>3517</v>
      </c>
      <c r="K1106" t="s">
        <v>3512</v>
      </c>
      <c r="L1106" s="13" t="s">
        <v>3916</v>
      </c>
    </row>
    <row r="1107" spans="1:12" x14ac:dyDescent="0.2">
      <c r="A1107" s="17" t="s">
        <v>1580</v>
      </c>
      <c r="B1107" s="17" t="s">
        <v>1581</v>
      </c>
      <c r="C1107" s="15">
        <v>650</v>
      </c>
      <c r="D1107" s="1">
        <v>738</v>
      </c>
      <c r="E1107" s="1">
        <v>0</v>
      </c>
      <c r="F1107" t="str">
        <f t="shared" si="51"/>
        <v>112</v>
      </c>
      <c r="G1107" t="str">
        <f t="shared" si="52"/>
        <v>20000</v>
      </c>
      <c r="H1107" t="str">
        <f t="shared" si="53"/>
        <v>3009</v>
      </c>
      <c r="I1107" s="13" t="s">
        <v>3510</v>
      </c>
      <c r="J1107" t="s">
        <v>3517</v>
      </c>
      <c r="K1107" t="s">
        <v>3512</v>
      </c>
      <c r="L1107" s="13" t="s">
        <v>3916</v>
      </c>
    </row>
    <row r="1108" spans="1:12" x14ac:dyDescent="0.2">
      <c r="A1108" s="17" t="s">
        <v>1718</v>
      </c>
      <c r="B1108" s="17" t="s">
        <v>1719</v>
      </c>
      <c r="C1108" s="15">
        <v>130</v>
      </c>
      <c r="D1108" s="1">
        <v>150</v>
      </c>
      <c r="E1108" s="1">
        <v>0</v>
      </c>
      <c r="F1108" t="str">
        <f t="shared" si="51"/>
        <v>141</v>
      </c>
      <c r="G1108" t="str">
        <f t="shared" si="52"/>
        <v>20000</v>
      </c>
      <c r="H1108" t="str">
        <f t="shared" si="53"/>
        <v>3009</v>
      </c>
      <c r="I1108" s="13" t="s">
        <v>3510</v>
      </c>
      <c r="J1108" t="s">
        <v>3517</v>
      </c>
      <c r="K1108" t="s">
        <v>3512</v>
      </c>
      <c r="L1108" s="13" t="s">
        <v>3916</v>
      </c>
    </row>
    <row r="1109" spans="1:12" x14ac:dyDescent="0.2">
      <c r="A1109" s="17" t="s">
        <v>3640</v>
      </c>
      <c r="B1109" s="17" t="s">
        <v>3641</v>
      </c>
      <c r="C1109" s="15">
        <v>130</v>
      </c>
      <c r="D1109" s="1">
        <v>0</v>
      </c>
      <c r="E1109" s="1">
        <v>0</v>
      </c>
      <c r="F1109" t="str">
        <f t="shared" si="51"/>
        <v>501</v>
      </c>
      <c r="G1109" t="str">
        <f t="shared" si="52"/>
        <v>20000</v>
      </c>
      <c r="H1109" t="str">
        <f t="shared" si="53"/>
        <v>3009</v>
      </c>
      <c r="I1109" s="13" t="s">
        <v>3510</v>
      </c>
      <c r="J1109" t="s">
        <v>3517</v>
      </c>
      <c r="K1109" t="s">
        <v>3512</v>
      </c>
      <c r="L1109" s="13" t="s">
        <v>3916</v>
      </c>
    </row>
    <row r="1110" spans="1:12" x14ac:dyDescent="0.2">
      <c r="A1110" s="17" t="s">
        <v>3642</v>
      </c>
      <c r="B1110" s="17" t="s">
        <v>3643</v>
      </c>
      <c r="C1110" s="15">
        <v>130</v>
      </c>
      <c r="D1110" s="1">
        <v>0</v>
      </c>
      <c r="E1110" s="1">
        <v>0</v>
      </c>
      <c r="F1110" t="str">
        <f t="shared" si="51"/>
        <v>502</v>
      </c>
      <c r="G1110" t="str">
        <f t="shared" si="52"/>
        <v>20000</v>
      </c>
      <c r="H1110" t="str">
        <f t="shared" si="53"/>
        <v>3009</v>
      </c>
      <c r="I1110" s="13" t="s">
        <v>3510</v>
      </c>
      <c r="J1110" t="s">
        <v>3517</v>
      </c>
      <c r="K1110" t="s">
        <v>3512</v>
      </c>
      <c r="L1110" s="13" t="s">
        <v>3916</v>
      </c>
    </row>
    <row r="1111" spans="1:12" x14ac:dyDescent="0.2">
      <c r="A1111" s="17" t="s">
        <v>3644</v>
      </c>
      <c r="B1111" s="17" t="s">
        <v>3645</v>
      </c>
      <c r="C1111" s="15">
        <v>130</v>
      </c>
      <c r="D1111" s="1">
        <v>0</v>
      </c>
      <c r="E1111" s="1">
        <v>0</v>
      </c>
      <c r="F1111" t="str">
        <f t="shared" si="51"/>
        <v>503</v>
      </c>
      <c r="G1111" t="str">
        <f t="shared" si="52"/>
        <v>20000</v>
      </c>
      <c r="H1111" t="str">
        <f t="shared" si="53"/>
        <v>3009</v>
      </c>
      <c r="I1111" s="13" t="s">
        <v>3510</v>
      </c>
      <c r="J1111" t="s">
        <v>3517</v>
      </c>
      <c r="K1111" t="s">
        <v>3512</v>
      </c>
      <c r="L1111" s="13" t="s">
        <v>3916</v>
      </c>
    </row>
    <row r="1112" spans="1:12" x14ac:dyDescent="0.2">
      <c r="A1112" s="17" t="s">
        <v>3646</v>
      </c>
      <c r="B1112" s="17" t="s">
        <v>3647</v>
      </c>
      <c r="C1112" s="15">
        <v>130</v>
      </c>
      <c r="D1112" s="1">
        <v>0</v>
      </c>
      <c r="E1112" s="1">
        <v>0</v>
      </c>
      <c r="F1112" t="str">
        <f t="shared" si="51"/>
        <v>504</v>
      </c>
      <c r="G1112" t="str">
        <f t="shared" si="52"/>
        <v>20000</v>
      </c>
      <c r="H1112" t="str">
        <f t="shared" si="53"/>
        <v>3009</v>
      </c>
      <c r="I1112" s="13" t="s">
        <v>3510</v>
      </c>
      <c r="J1112" t="s">
        <v>3517</v>
      </c>
      <c r="K1112" t="s">
        <v>3512</v>
      </c>
      <c r="L1112" s="13" t="s">
        <v>3916</v>
      </c>
    </row>
    <row r="1113" spans="1:12" x14ac:dyDescent="0.2">
      <c r="A1113" s="17" t="s">
        <v>1460</v>
      </c>
      <c r="B1113" s="17" t="s">
        <v>1461</v>
      </c>
      <c r="C1113" s="15">
        <v>600</v>
      </c>
      <c r="D1113" s="1">
        <v>641</v>
      </c>
      <c r="E1113" s="1">
        <v>0</v>
      </c>
      <c r="F1113" t="str">
        <f t="shared" si="51"/>
        <v>111</v>
      </c>
      <c r="G1113" t="str">
        <f t="shared" si="52"/>
        <v>28000</v>
      </c>
      <c r="H1113" t="str">
        <f t="shared" si="53"/>
        <v>3009</v>
      </c>
      <c r="I1113" s="13" t="s">
        <v>3510</v>
      </c>
      <c r="J1113" t="s">
        <v>3517</v>
      </c>
      <c r="K1113" t="s">
        <v>3512</v>
      </c>
      <c r="L1113" s="13" t="s">
        <v>3916</v>
      </c>
    </row>
    <row r="1114" spans="1:12" x14ac:dyDescent="0.2">
      <c r="A1114" s="17" t="s">
        <v>1594</v>
      </c>
      <c r="B1114" s="17" t="s">
        <v>1595</v>
      </c>
      <c r="C1114" s="15">
        <v>600</v>
      </c>
      <c r="D1114" s="1">
        <v>641</v>
      </c>
      <c r="E1114" s="1">
        <v>0</v>
      </c>
      <c r="F1114" t="str">
        <f t="shared" si="51"/>
        <v>112</v>
      </c>
      <c r="G1114" t="str">
        <f t="shared" si="52"/>
        <v>28000</v>
      </c>
      <c r="H1114" t="str">
        <f t="shared" si="53"/>
        <v>3009</v>
      </c>
      <c r="I1114" s="13" t="s">
        <v>3510</v>
      </c>
      <c r="J1114" t="s">
        <v>3517</v>
      </c>
      <c r="K1114" t="s">
        <v>3512</v>
      </c>
      <c r="L1114" s="13" t="s">
        <v>3916</v>
      </c>
    </row>
    <row r="1115" spans="1:12" x14ac:dyDescent="0.2">
      <c r="A1115" s="17" t="s">
        <v>1534</v>
      </c>
      <c r="B1115" s="17" t="s">
        <v>1535</v>
      </c>
      <c r="C1115" s="15">
        <v>1500</v>
      </c>
      <c r="D1115" s="1">
        <v>863</v>
      </c>
      <c r="E1115" s="1">
        <v>0</v>
      </c>
      <c r="F1115" t="str">
        <f t="shared" si="51"/>
        <v>111</v>
      </c>
      <c r="G1115" t="str">
        <f t="shared" si="52"/>
        <v>52000</v>
      </c>
      <c r="H1115" t="str">
        <f t="shared" si="53"/>
        <v>3009</v>
      </c>
      <c r="I1115" s="13" t="s">
        <v>3510</v>
      </c>
      <c r="J1115" t="s">
        <v>3517</v>
      </c>
      <c r="K1115" t="s">
        <v>3512</v>
      </c>
      <c r="L1115" s="13" t="s">
        <v>3916</v>
      </c>
    </row>
    <row r="1116" spans="1:12" x14ac:dyDescent="0.2">
      <c r="A1116" s="17" t="s">
        <v>1680</v>
      </c>
      <c r="B1116" s="17" t="s">
        <v>1681</v>
      </c>
      <c r="C1116" s="15">
        <v>1500</v>
      </c>
      <c r="D1116" s="1">
        <v>1000</v>
      </c>
      <c r="E1116" s="1">
        <v>0</v>
      </c>
      <c r="F1116" t="str">
        <f t="shared" si="51"/>
        <v>112</v>
      </c>
      <c r="G1116" t="str">
        <f t="shared" si="52"/>
        <v>52000</v>
      </c>
      <c r="H1116" t="str">
        <f t="shared" si="53"/>
        <v>3009</v>
      </c>
      <c r="I1116" s="13" t="s">
        <v>3510</v>
      </c>
      <c r="J1116" t="s">
        <v>3517</v>
      </c>
      <c r="K1116" t="s">
        <v>3512</v>
      </c>
      <c r="L1116" s="13" t="s">
        <v>3916</v>
      </c>
    </row>
    <row r="1117" spans="1:12" x14ac:dyDescent="0.2">
      <c r="A1117" s="17" t="s">
        <v>3688</v>
      </c>
      <c r="B1117" s="17" t="s">
        <v>3689</v>
      </c>
      <c r="C1117" s="15">
        <v>300</v>
      </c>
      <c r="D1117" s="1">
        <v>0</v>
      </c>
      <c r="E1117" s="1">
        <v>0</v>
      </c>
      <c r="F1117" t="str">
        <f t="shared" si="51"/>
        <v>141</v>
      </c>
      <c r="G1117" t="str">
        <f t="shared" si="52"/>
        <v>52000</v>
      </c>
      <c r="H1117" t="str">
        <f t="shared" si="53"/>
        <v>3009</v>
      </c>
      <c r="I1117" s="13" t="s">
        <v>3510</v>
      </c>
      <c r="J1117" t="s">
        <v>3517</v>
      </c>
      <c r="K1117" t="s">
        <v>3512</v>
      </c>
      <c r="L1117" s="13" t="s">
        <v>3916</v>
      </c>
    </row>
    <row r="1118" spans="1:12" x14ac:dyDescent="0.2">
      <c r="A1118" s="17" t="s">
        <v>3692</v>
      </c>
      <c r="B1118" s="17" t="s">
        <v>3693</v>
      </c>
      <c r="C1118" s="15">
        <v>300</v>
      </c>
      <c r="D1118" s="1">
        <v>0</v>
      </c>
      <c r="E1118" s="1">
        <v>0</v>
      </c>
      <c r="F1118" t="str">
        <f t="shared" si="51"/>
        <v>501</v>
      </c>
      <c r="G1118" t="str">
        <f t="shared" si="52"/>
        <v>52000</v>
      </c>
      <c r="H1118" t="str">
        <f t="shared" si="53"/>
        <v>3009</v>
      </c>
      <c r="I1118" s="13" t="s">
        <v>3510</v>
      </c>
      <c r="J1118" t="s">
        <v>3517</v>
      </c>
      <c r="K1118" t="s">
        <v>3512</v>
      </c>
      <c r="L1118" s="13" t="s">
        <v>3916</v>
      </c>
    </row>
    <row r="1119" spans="1:12" x14ac:dyDescent="0.2">
      <c r="A1119" s="17" t="s">
        <v>1550</v>
      </c>
      <c r="B1119" s="17" t="s">
        <v>1551</v>
      </c>
      <c r="C1119" s="15">
        <v>700</v>
      </c>
      <c r="D1119" s="1">
        <v>700</v>
      </c>
      <c r="E1119" s="1">
        <v>0</v>
      </c>
      <c r="F1119" t="str">
        <f t="shared" si="51"/>
        <v>111</v>
      </c>
      <c r="G1119" t="str">
        <f t="shared" si="52"/>
        <v>67000</v>
      </c>
      <c r="H1119" t="str">
        <f t="shared" si="53"/>
        <v>3009</v>
      </c>
      <c r="I1119" s="13" t="s">
        <v>3510</v>
      </c>
      <c r="J1119" t="s">
        <v>3517</v>
      </c>
      <c r="K1119" t="s">
        <v>3512</v>
      </c>
      <c r="L1119" s="13" t="s">
        <v>3916</v>
      </c>
    </row>
    <row r="1120" spans="1:12" x14ac:dyDescent="0.2">
      <c r="A1120" s="17" t="s">
        <v>1476</v>
      </c>
      <c r="B1120" s="17" t="s">
        <v>1477</v>
      </c>
      <c r="C1120" s="15">
        <v>6564</v>
      </c>
      <c r="D1120" s="1">
        <v>2046</v>
      </c>
      <c r="E1120" s="1">
        <v>1333</v>
      </c>
      <c r="F1120" t="str">
        <f t="shared" si="51"/>
        <v>111</v>
      </c>
      <c r="G1120" t="str">
        <f t="shared" si="52"/>
        <v>29000</v>
      </c>
      <c r="H1120" t="str">
        <f t="shared" si="53"/>
        <v>3081</v>
      </c>
      <c r="I1120" s="13" t="s">
        <v>3510</v>
      </c>
      <c r="J1120" t="s">
        <v>3517</v>
      </c>
      <c r="K1120" t="s">
        <v>3512</v>
      </c>
      <c r="L1120" s="13" t="s">
        <v>3916</v>
      </c>
    </row>
    <row r="1121" spans="1:12" x14ac:dyDescent="0.2">
      <c r="A1121" s="17" t="s">
        <v>1608</v>
      </c>
      <c r="B1121" s="17" t="s">
        <v>1609</v>
      </c>
      <c r="C1121" s="15">
        <v>6564</v>
      </c>
      <c r="D1121" s="1">
        <v>2046</v>
      </c>
      <c r="E1121" s="1">
        <v>1333</v>
      </c>
      <c r="F1121" t="str">
        <f t="shared" si="51"/>
        <v>112</v>
      </c>
      <c r="G1121" t="str">
        <f t="shared" si="52"/>
        <v>29000</v>
      </c>
      <c r="H1121" t="str">
        <f t="shared" si="53"/>
        <v>3081</v>
      </c>
      <c r="I1121" s="13" t="s">
        <v>3510</v>
      </c>
      <c r="J1121" t="s">
        <v>3517</v>
      </c>
      <c r="K1121" t="s">
        <v>3512</v>
      </c>
      <c r="L1121" s="13" t="s">
        <v>3916</v>
      </c>
    </row>
    <row r="1122" spans="1:12" x14ac:dyDescent="0.2">
      <c r="A1122" s="17" t="s">
        <v>1744</v>
      </c>
      <c r="B1122" s="17" t="s">
        <v>1745</v>
      </c>
      <c r="C1122" s="15">
        <v>1641</v>
      </c>
      <c r="D1122" s="1">
        <v>528</v>
      </c>
      <c r="E1122" s="1">
        <v>333</v>
      </c>
      <c r="F1122" t="str">
        <f t="shared" si="51"/>
        <v>141</v>
      </c>
      <c r="G1122" t="str">
        <f t="shared" si="52"/>
        <v>29000</v>
      </c>
      <c r="H1122" t="str">
        <f t="shared" si="53"/>
        <v>3081</v>
      </c>
      <c r="I1122" s="13" t="s">
        <v>3510</v>
      </c>
      <c r="J1122" s="13" t="s">
        <v>3517</v>
      </c>
      <c r="K1122" s="13" t="s">
        <v>3512</v>
      </c>
      <c r="L1122" s="13" t="s">
        <v>3916</v>
      </c>
    </row>
    <row r="1123" spans="1:12" x14ac:dyDescent="0.2">
      <c r="A1123" s="17" t="s">
        <v>1866</v>
      </c>
      <c r="B1123" s="17" t="s">
        <v>1867</v>
      </c>
      <c r="C1123" s="15">
        <v>1641</v>
      </c>
      <c r="D1123" s="1">
        <v>417</v>
      </c>
      <c r="E1123" s="1">
        <v>266</v>
      </c>
      <c r="F1123" t="str">
        <f t="shared" si="51"/>
        <v>211</v>
      </c>
      <c r="G1123" t="str">
        <f t="shared" si="52"/>
        <v>29000</v>
      </c>
      <c r="H1123" t="str">
        <f t="shared" si="53"/>
        <v>3081</v>
      </c>
      <c r="I1123" s="13" t="s">
        <v>3510</v>
      </c>
      <c r="J1123" s="13" t="s">
        <v>3517</v>
      </c>
      <c r="K1123" s="13" t="s">
        <v>3512</v>
      </c>
      <c r="L1123" s="13" t="s">
        <v>3916</v>
      </c>
    </row>
    <row r="1124" spans="1:12" x14ac:dyDescent="0.2">
      <c r="A1124" s="17" t="s">
        <v>1956</v>
      </c>
      <c r="B1124" s="17" t="s">
        <v>1957</v>
      </c>
      <c r="C1124" s="15">
        <v>1641</v>
      </c>
      <c r="D1124" s="1">
        <v>417</v>
      </c>
      <c r="E1124" s="1">
        <v>266</v>
      </c>
      <c r="F1124" t="str">
        <f t="shared" si="51"/>
        <v>212</v>
      </c>
      <c r="G1124" t="str">
        <f t="shared" si="52"/>
        <v>29000</v>
      </c>
      <c r="H1124" t="str">
        <f t="shared" si="53"/>
        <v>3081</v>
      </c>
      <c r="I1124" s="13" t="s">
        <v>3510</v>
      </c>
      <c r="J1124" t="s">
        <v>3517</v>
      </c>
      <c r="K1124" t="s">
        <v>3512</v>
      </c>
      <c r="L1124" s="13" t="s">
        <v>3916</v>
      </c>
    </row>
    <row r="1125" spans="1:12" x14ac:dyDescent="0.2">
      <c r="A1125" s="17" t="s">
        <v>2056</v>
      </c>
      <c r="B1125" s="17" t="s">
        <v>2057</v>
      </c>
      <c r="C1125" s="15">
        <v>1641</v>
      </c>
      <c r="D1125" s="1">
        <v>417</v>
      </c>
      <c r="E1125" s="1">
        <v>266</v>
      </c>
      <c r="F1125" t="str">
        <f t="shared" si="51"/>
        <v>213</v>
      </c>
      <c r="G1125" t="str">
        <f t="shared" si="52"/>
        <v>29000</v>
      </c>
      <c r="H1125" t="str">
        <f t="shared" si="53"/>
        <v>3081</v>
      </c>
      <c r="I1125" s="13" t="s">
        <v>3510</v>
      </c>
      <c r="J1125" s="13" t="s">
        <v>3517</v>
      </c>
      <c r="K1125" s="13" t="s">
        <v>3512</v>
      </c>
      <c r="L1125" s="13" t="s">
        <v>3916</v>
      </c>
    </row>
    <row r="1126" spans="1:12" x14ac:dyDescent="0.2">
      <c r="A1126" s="17" t="s">
        <v>2156</v>
      </c>
      <c r="B1126" s="17" t="s">
        <v>2157</v>
      </c>
      <c r="C1126" s="15">
        <v>1641</v>
      </c>
      <c r="D1126" s="1">
        <v>417</v>
      </c>
      <c r="E1126" s="1">
        <v>266</v>
      </c>
      <c r="F1126" t="str">
        <f t="shared" si="51"/>
        <v>214</v>
      </c>
      <c r="G1126" t="str">
        <f t="shared" si="52"/>
        <v>29000</v>
      </c>
      <c r="H1126" t="str">
        <f t="shared" si="53"/>
        <v>3081</v>
      </c>
      <c r="I1126" s="13" t="s">
        <v>3510</v>
      </c>
      <c r="J1126" t="s">
        <v>3517</v>
      </c>
      <c r="K1126" t="s">
        <v>3512</v>
      </c>
      <c r="L1126" s="13" t="s">
        <v>3916</v>
      </c>
    </row>
    <row r="1127" spans="1:12" x14ac:dyDescent="0.2">
      <c r="A1127" s="17" t="s">
        <v>3360</v>
      </c>
      <c r="B1127" s="17" t="s">
        <v>3361</v>
      </c>
      <c r="C1127" s="15">
        <v>1641</v>
      </c>
      <c r="D1127" s="1">
        <v>0</v>
      </c>
      <c r="E1127" s="1">
        <v>266</v>
      </c>
      <c r="F1127" t="str">
        <f t="shared" si="51"/>
        <v>215</v>
      </c>
      <c r="G1127" t="str">
        <f t="shared" si="52"/>
        <v>29000</v>
      </c>
      <c r="H1127" t="str">
        <f t="shared" si="53"/>
        <v>3081</v>
      </c>
      <c r="I1127" s="13" t="s">
        <v>3510</v>
      </c>
      <c r="J1127" s="13" t="s">
        <v>3517</v>
      </c>
      <c r="K1127" s="13" t="s">
        <v>3512</v>
      </c>
      <c r="L1127" s="13" t="s">
        <v>3916</v>
      </c>
    </row>
    <row r="1128" spans="1:12" x14ac:dyDescent="0.2">
      <c r="A1128" s="17" t="s">
        <v>2246</v>
      </c>
      <c r="B1128" s="17" t="s">
        <v>2247</v>
      </c>
      <c r="C1128" s="15">
        <v>0</v>
      </c>
      <c r="D1128" s="1">
        <v>905</v>
      </c>
      <c r="E1128" s="1">
        <v>425</v>
      </c>
      <c r="F1128" t="str">
        <f t="shared" si="51"/>
        <v>230</v>
      </c>
      <c r="G1128" t="str">
        <f t="shared" si="52"/>
        <v>29000</v>
      </c>
      <c r="H1128" t="str">
        <f t="shared" si="53"/>
        <v>3081</v>
      </c>
      <c r="I1128" s="13" t="s">
        <v>3510</v>
      </c>
      <c r="J1128" t="s">
        <v>3517</v>
      </c>
      <c r="K1128" t="s">
        <v>3512</v>
      </c>
      <c r="L1128" s="13" t="s">
        <v>3916</v>
      </c>
    </row>
    <row r="1129" spans="1:12" x14ac:dyDescent="0.2">
      <c r="A1129" s="17" t="s">
        <v>2310</v>
      </c>
      <c r="B1129" s="17" t="s">
        <v>2311</v>
      </c>
      <c r="C1129" s="15">
        <v>0</v>
      </c>
      <c r="D1129" s="1">
        <v>403</v>
      </c>
      <c r="E1129" s="1">
        <v>142</v>
      </c>
      <c r="F1129" t="str">
        <f t="shared" si="51"/>
        <v>310</v>
      </c>
      <c r="G1129" t="str">
        <f t="shared" si="52"/>
        <v>29000</v>
      </c>
      <c r="H1129" t="str">
        <f t="shared" si="53"/>
        <v>3081</v>
      </c>
      <c r="I1129" s="13" t="s">
        <v>3510</v>
      </c>
      <c r="J1129" t="s">
        <v>3517</v>
      </c>
      <c r="K1129" t="s">
        <v>3512</v>
      </c>
      <c r="L1129" s="13" t="s">
        <v>3916</v>
      </c>
    </row>
    <row r="1130" spans="1:12" x14ac:dyDescent="0.2">
      <c r="A1130" s="17" t="s">
        <v>2390</v>
      </c>
      <c r="B1130" s="17" t="s">
        <v>2391</v>
      </c>
      <c r="C1130" s="15">
        <v>1641</v>
      </c>
      <c r="D1130" s="1">
        <v>531</v>
      </c>
      <c r="E1130" s="1">
        <v>266</v>
      </c>
      <c r="F1130" t="str">
        <f t="shared" si="51"/>
        <v>501</v>
      </c>
      <c r="G1130" t="str">
        <f t="shared" si="52"/>
        <v>29000</v>
      </c>
      <c r="H1130" t="str">
        <f t="shared" si="53"/>
        <v>3081</v>
      </c>
      <c r="I1130" s="13" t="s">
        <v>3510</v>
      </c>
      <c r="J1130" t="s">
        <v>3517</v>
      </c>
      <c r="K1130" t="s">
        <v>3512</v>
      </c>
      <c r="L1130" s="13" t="s">
        <v>3916</v>
      </c>
    </row>
    <row r="1131" spans="1:12" x14ac:dyDescent="0.2">
      <c r="A1131" s="17" t="s">
        <v>2488</v>
      </c>
      <c r="B1131" s="17" t="s">
        <v>2489</v>
      </c>
      <c r="C1131" s="15">
        <v>1641</v>
      </c>
      <c r="D1131" s="1">
        <v>448</v>
      </c>
      <c r="E1131" s="1">
        <v>266</v>
      </c>
      <c r="F1131" t="str">
        <f t="shared" si="51"/>
        <v>502</v>
      </c>
      <c r="G1131" t="str">
        <f t="shared" si="52"/>
        <v>29000</v>
      </c>
      <c r="H1131" t="str">
        <f t="shared" si="53"/>
        <v>3081</v>
      </c>
      <c r="I1131" s="13" t="s">
        <v>3510</v>
      </c>
      <c r="J1131" s="13" t="s">
        <v>3517</v>
      </c>
      <c r="K1131" s="13" t="s">
        <v>3512</v>
      </c>
      <c r="L1131" s="13" t="s">
        <v>3916</v>
      </c>
    </row>
    <row r="1132" spans="1:12" x14ac:dyDescent="0.2">
      <c r="A1132" s="17" t="s">
        <v>2580</v>
      </c>
      <c r="B1132" s="17" t="s">
        <v>2581</v>
      </c>
      <c r="C1132" s="15">
        <v>1641</v>
      </c>
      <c r="D1132" s="1">
        <v>448</v>
      </c>
      <c r="E1132" s="1">
        <v>266</v>
      </c>
      <c r="F1132" t="str">
        <f t="shared" si="51"/>
        <v>503</v>
      </c>
      <c r="G1132" t="str">
        <f t="shared" si="52"/>
        <v>29000</v>
      </c>
      <c r="H1132" t="str">
        <f t="shared" si="53"/>
        <v>3081</v>
      </c>
      <c r="I1132" s="13" t="s">
        <v>3510</v>
      </c>
      <c r="J1132" t="s">
        <v>3517</v>
      </c>
      <c r="K1132" t="s">
        <v>3512</v>
      </c>
      <c r="L1132" s="13" t="s">
        <v>3916</v>
      </c>
    </row>
    <row r="1133" spans="1:12" x14ac:dyDescent="0.2">
      <c r="A1133" s="17" t="s">
        <v>2670</v>
      </c>
      <c r="B1133" s="17" t="s">
        <v>2671</v>
      </c>
      <c r="C1133" s="15">
        <v>1641</v>
      </c>
      <c r="D1133" s="1">
        <v>448</v>
      </c>
      <c r="E1133" s="1">
        <v>266</v>
      </c>
      <c r="F1133" t="str">
        <f t="shared" si="51"/>
        <v>504</v>
      </c>
      <c r="G1133" t="str">
        <f t="shared" si="52"/>
        <v>29000</v>
      </c>
      <c r="H1133" t="str">
        <f t="shared" si="53"/>
        <v>3081</v>
      </c>
      <c r="I1133" s="13" t="s">
        <v>3510</v>
      </c>
      <c r="J1133" t="s">
        <v>3517</v>
      </c>
      <c r="K1133" t="s">
        <v>3512</v>
      </c>
      <c r="L1133" s="13" t="s">
        <v>3916</v>
      </c>
    </row>
    <row r="1134" spans="1:12" x14ac:dyDescent="0.2">
      <c r="A1134" s="17" t="s">
        <v>2764</v>
      </c>
      <c r="B1134" s="17" t="s">
        <v>2765</v>
      </c>
      <c r="C1134" s="15">
        <v>0</v>
      </c>
      <c r="D1134" s="1">
        <v>531</v>
      </c>
      <c r="E1134" s="1">
        <v>0</v>
      </c>
      <c r="F1134" t="str">
        <f t="shared" si="51"/>
        <v>505</v>
      </c>
      <c r="G1134" t="str">
        <f t="shared" si="52"/>
        <v>29000</v>
      </c>
      <c r="H1134" t="str">
        <f t="shared" si="53"/>
        <v>3081</v>
      </c>
      <c r="I1134" s="13" t="s">
        <v>3510</v>
      </c>
      <c r="J1134" t="s">
        <v>3517</v>
      </c>
      <c r="K1134" t="s">
        <v>3512</v>
      </c>
      <c r="L1134" s="13" t="s">
        <v>3916</v>
      </c>
    </row>
    <row r="1135" spans="1:12" x14ac:dyDescent="0.2">
      <c r="A1135" s="17" t="s">
        <v>1478</v>
      </c>
      <c r="B1135" s="17" t="s">
        <v>1479</v>
      </c>
      <c r="C1135" s="15">
        <v>21927</v>
      </c>
      <c r="D1135" s="1">
        <v>2046</v>
      </c>
      <c r="E1135" s="1">
        <v>0</v>
      </c>
      <c r="F1135" t="str">
        <f t="shared" si="51"/>
        <v>111</v>
      </c>
      <c r="G1135" t="str">
        <f t="shared" si="52"/>
        <v>29000</v>
      </c>
      <c r="H1135" t="str">
        <f t="shared" si="53"/>
        <v>3082</v>
      </c>
      <c r="I1135" s="13" t="s">
        <v>3510</v>
      </c>
      <c r="J1135" t="s">
        <v>3517</v>
      </c>
      <c r="K1135" t="s">
        <v>3512</v>
      </c>
      <c r="L1135" s="13" t="s">
        <v>3916</v>
      </c>
    </row>
    <row r="1136" spans="1:12" x14ac:dyDescent="0.2">
      <c r="A1136" s="17" t="s">
        <v>1610</v>
      </c>
      <c r="B1136" s="17" t="s">
        <v>1611</v>
      </c>
      <c r="C1136" s="15">
        <v>21927</v>
      </c>
      <c r="D1136" s="1">
        <v>2046</v>
      </c>
      <c r="E1136" s="1">
        <v>0</v>
      </c>
      <c r="F1136" t="str">
        <f t="shared" si="51"/>
        <v>112</v>
      </c>
      <c r="G1136" t="str">
        <f t="shared" si="52"/>
        <v>29000</v>
      </c>
      <c r="H1136" t="str">
        <f t="shared" si="53"/>
        <v>3082</v>
      </c>
      <c r="I1136" s="13" t="s">
        <v>3510</v>
      </c>
      <c r="J1136" t="s">
        <v>3517</v>
      </c>
      <c r="K1136" t="s">
        <v>3512</v>
      </c>
      <c r="L1136" s="13" t="s">
        <v>3916</v>
      </c>
    </row>
    <row r="1137" spans="1:12" x14ac:dyDescent="0.2">
      <c r="A1137" s="17" t="s">
        <v>1746</v>
      </c>
      <c r="B1137" s="17" t="s">
        <v>1747</v>
      </c>
      <c r="C1137" s="15">
        <v>5482</v>
      </c>
      <c r="D1137" s="1">
        <v>528</v>
      </c>
      <c r="E1137" s="1">
        <v>0</v>
      </c>
      <c r="F1137" t="str">
        <f t="shared" si="51"/>
        <v>141</v>
      </c>
      <c r="G1137" t="str">
        <f t="shared" si="52"/>
        <v>29000</v>
      </c>
      <c r="H1137" t="str">
        <f t="shared" si="53"/>
        <v>3082</v>
      </c>
      <c r="I1137" s="13" t="s">
        <v>3510</v>
      </c>
      <c r="J1137" s="13" t="s">
        <v>3517</v>
      </c>
      <c r="K1137" s="13" t="s">
        <v>3512</v>
      </c>
      <c r="L1137" s="13" t="s">
        <v>3916</v>
      </c>
    </row>
    <row r="1138" spans="1:12" x14ac:dyDescent="0.2">
      <c r="A1138" s="17" t="s">
        <v>1868</v>
      </c>
      <c r="B1138" s="17" t="s">
        <v>1869</v>
      </c>
      <c r="C1138" s="15">
        <v>5482</v>
      </c>
      <c r="D1138" s="1">
        <v>417</v>
      </c>
      <c r="E1138" s="1">
        <v>39</v>
      </c>
      <c r="F1138" t="str">
        <f t="shared" si="51"/>
        <v>211</v>
      </c>
      <c r="G1138" t="str">
        <f t="shared" si="52"/>
        <v>29000</v>
      </c>
      <c r="H1138" t="str">
        <f t="shared" si="53"/>
        <v>3082</v>
      </c>
      <c r="I1138" s="13" t="s">
        <v>3510</v>
      </c>
      <c r="J1138" t="s">
        <v>3517</v>
      </c>
      <c r="K1138" t="s">
        <v>3512</v>
      </c>
      <c r="L1138" s="13" t="s">
        <v>3916</v>
      </c>
    </row>
    <row r="1139" spans="1:12" x14ac:dyDescent="0.2">
      <c r="A1139" s="17" t="s">
        <v>1958</v>
      </c>
      <c r="B1139" s="17" t="s">
        <v>1959</v>
      </c>
      <c r="C1139" s="15">
        <v>5482</v>
      </c>
      <c r="D1139" s="1">
        <v>417</v>
      </c>
      <c r="E1139" s="1">
        <v>39</v>
      </c>
      <c r="F1139" t="str">
        <f t="shared" si="51"/>
        <v>212</v>
      </c>
      <c r="G1139" t="str">
        <f t="shared" si="52"/>
        <v>29000</v>
      </c>
      <c r="H1139" t="str">
        <f t="shared" si="53"/>
        <v>3082</v>
      </c>
      <c r="I1139" s="13" t="s">
        <v>3510</v>
      </c>
      <c r="J1139" t="s">
        <v>3517</v>
      </c>
      <c r="K1139" t="s">
        <v>3512</v>
      </c>
      <c r="L1139" s="13" t="s">
        <v>3916</v>
      </c>
    </row>
    <row r="1140" spans="1:12" x14ac:dyDescent="0.2">
      <c r="A1140" s="17" t="s">
        <v>2058</v>
      </c>
      <c r="B1140" s="17" t="s">
        <v>2059</v>
      </c>
      <c r="C1140" s="15">
        <v>5482</v>
      </c>
      <c r="D1140" s="1">
        <v>417</v>
      </c>
      <c r="E1140" s="1">
        <v>39</v>
      </c>
      <c r="F1140" t="str">
        <f t="shared" si="51"/>
        <v>213</v>
      </c>
      <c r="G1140" t="str">
        <f t="shared" si="52"/>
        <v>29000</v>
      </c>
      <c r="H1140" t="str">
        <f t="shared" si="53"/>
        <v>3082</v>
      </c>
      <c r="I1140" s="13" t="s">
        <v>3510</v>
      </c>
      <c r="J1140" s="13" t="s">
        <v>3517</v>
      </c>
      <c r="K1140" s="13" t="s">
        <v>3512</v>
      </c>
      <c r="L1140" s="13" t="s">
        <v>3916</v>
      </c>
    </row>
    <row r="1141" spans="1:12" x14ac:dyDescent="0.2">
      <c r="A1141" s="17" t="s">
        <v>2158</v>
      </c>
      <c r="B1141" s="17" t="s">
        <v>2159</v>
      </c>
      <c r="C1141" s="15">
        <v>5482</v>
      </c>
      <c r="D1141" s="1">
        <v>417</v>
      </c>
      <c r="E1141" s="1">
        <v>39</v>
      </c>
      <c r="F1141" t="str">
        <f t="shared" si="51"/>
        <v>214</v>
      </c>
      <c r="G1141" t="str">
        <f t="shared" si="52"/>
        <v>29000</v>
      </c>
      <c r="H1141" t="str">
        <f t="shared" si="53"/>
        <v>3082</v>
      </c>
      <c r="I1141" s="13" t="s">
        <v>3510</v>
      </c>
      <c r="J1141" s="13" t="s">
        <v>3517</v>
      </c>
      <c r="K1141" s="13" t="s">
        <v>3512</v>
      </c>
      <c r="L1141" s="13" t="s">
        <v>3916</v>
      </c>
    </row>
    <row r="1142" spans="1:12" x14ac:dyDescent="0.2">
      <c r="A1142" s="17" t="s">
        <v>3362</v>
      </c>
      <c r="B1142" s="17" t="s">
        <v>3363</v>
      </c>
      <c r="C1142" s="15">
        <v>5482</v>
      </c>
      <c r="D1142" s="1">
        <v>0</v>
      </c>
      <c r="E1142" s="1">
        <v>39</v>
      </c>
      <c r="F1142" t="str">
        <f t="shared" si="51"/>
        <v>215</v>
      </c>
      <c r="G1142" t="str">
        <f t="shared" si="52"/>
        <v>29000</v>
      </c>
      <c r="H1142" t="str">
        <f t="shared" si="53"/>
        <v>3082</v>
      </c>
      <c r="I1142" s="13" t="s">
        <v>3510</v>
      </c>
      <c r="J1142" s="13" t="s">
        <v>3517</v>
      </c>
      <c r="K1142" s="13" t="s">
        <v>3512</v>
      </c>
      <c r="L1142" s="13" t="s">
        <v>3916</v>
      </c>
    </row>
    <row r="1143" spans="1:12" x14ac:dyDescent="0.2">
      <c r="A1143" s="17" t="s">
        <v>2248</v>
      </c>
      <c r="B1143" s="17" t="s">
        <v>2249</v>
      </c>
      <c r="C1143" s="15">
        <v>0</v>
      </c>
      <c r="D1143" s="1">
        <v>905</v>
      </c>
      <c r="E1143" s="1">
        <v>197</v>
      </c>
      <c r="F1143" t="str">
        <f t="shared" si="51"/>
        <v>230</v>
      </c>
      <c r="G1143" t="str">
        <f t="shared" si="52"/>
        <v>29000</v>
      </c>
      <c r="H1143" t="str">
        <f t="shared" si="53"/>
        <v>3082</v>
      </c>
      <c r="I1143" s="13" t="s">
        <v>3510</v>
      </c>
      <c r="J1143" s="13" t="s">
        <v>3517</v>
      </c>
      <c r="K1143" s="13" t="s">
        <v>3512</v>
      </c>
      <c r="L1143" s="13" t="s">
        <v>3916</v>
      </c>
    </row>
    <row r="1144" spans="1:12" x14ac:dyDescent="0.2">
      <c r="A1144" s="17" t="s">
        <v>2312</v>
      </c>
      <c r="B1144" s="17" t="s">
        <v>2313</v>
      </c>
      <c r="C1144" s="15">
        <v>0</v>
      </c>
      <c r="D1144" s="1">
        <v>403</v>
      </c>
      <c r="E1144" s="1">
        <v>0</v>
      </c>
      <c r="F1144" t="str">
        <f t="shared" si="51"/>
        <v>310</v>
      </c>
      <c r="G1144" t="str">
        <f t="shared" si="52"/>
        <v>29000</v>
      </c>
      <c r="H1144" t="str">
        <f t="shared" si="53"/>
        <v>3082</v>
      </c>
      <c r="I1144" s="13" t="s">
        <v>3510</v>
      </c>
      <c r="J1144" s="13" t="s">
        <v>3517</v>
      </c>
      <c r="K1144" s="13" t="s">
        <v>3512</v>
      </c>
      <c r="L1144" s="13" t="s">
        <v>3916</v>
      </c>
    </row>
    <row r="1145" spans="1:12" x14ac:dyDescent="0.2">
      <c r="A1145" s="17" t="s">
        <v>2392</v>
      </c>
      <c r="B1145" s="17" t="s">
        <v>2393</v>
      </c>
      <c r="C1145" s="15">
        <v>5482</v>
      </c>
      <c r="D1145" s="1">
        <v>531</v>
      </c>
      <c r="E1145" s="1">
        <v>0</v>
      </c>
      <c r="F1145" t="str">
        <f t="shared" si="51"/>
        <v>501</v>
      </c>
      <c r="G1145" t="str">
        <f t="shared" si="52"/>
        <v>29000</v>
      </c>
      <c r="H1145" t="str">
        <f t="shared" si="53"/>
        <v>3082</v>
      </c>
      <c r="I1145" s="13" t="s">
        <v>3510</v>
      </c>
      <c r="J1145" s="13" t="s">
        <v>3517</v>
      </c>
      <c r="K1145" s="13" t="s">
        <v>3512</v>
      </c>
      <c r="L1145" s="13" t="s">
        <v>3916</v>
      </c>
    </row>
    <row r="1146" spans="1:12" x14ac:dyDescent="0.2">
      <c r="A1146" s="17" t="s">
        <v>2490</v>
      </c>
      <c r="B1146" s="17" t="s">
        <v>2491</v>
      </c>
      <c r="C1146" s="15">
        <v>5482</v>
      </c>
      <c r="D1146" s="1">
        <v>448</v>
      </c>
      <c r="E1146" s="1">
        <v>0</v>
      </c>
      <c r="F1146" t="str">
        <f t="shared" si="51"/>
        <v>502</v>
      </c>
      <c r="G1146" t="str">
        <f t="shared" si="52"/>
        <v>29000</v>
      </c>
      <c r="H1146" t="str">
        <f t="shared" si="53"/>
        <v>3082</v>
      </c>
      <c r="I1146" s="13" t="s">
        <v>3510</v>
      </c>
      <c r="J1146" s="13" t="s">
        <v>3517</v>
      </c>
      <c r="K1146" s="13" t="s">
        <v>3512</v>
      </c>
      <c r="L1146" s="13" t="s">
        <v>3916</v>
      </c>
    </row>
    <row r="1147" spans="1:12" x14ac:dyDescent="0.2">
      <c r="A1147" s="17" t="s">
        <v>2582</v>
      </c>
      <c r="B1147" s="17" t="s">
        <v>2583</v>
      </c>
      <c r="C1147" s="15">
        <v>5482</v>
      </c>
      <c r="D1147" s="1">
        <v>448</v>
      </c>
      <c r="E1147" s="1">
        <v>0</v>
      </c>
      <c r="F1147" t="str">
        <f t="shared" si="51"/>
        <v>503</v>
      </c>
      <c r="G1147" t="str">
        <f t="shared" si="52"/>
        <v>29000</v>
      </c>
      <c r="H1147" t="str">
        <f t="shared" si="53"/>
        <v>3082</v>
      </c>
      <c r="I1147" s="13" t="s">
        <v>3510</v>
      </c>
      <c r="J1147" s="13" t="s">
        <v>3517</v>
      </c>
      <c r="K1147" s="13" t="s">
        <v>3512</v>
      </c>
      <c r="L1147" s="13" t="s">
        <v>3916</v>
      </c>
    </row>
    <row r="1148" spans="1:12" x14ac:dyDescent="0.2">
      <c r="A1148" s="17" t="s">
        <v>2672</v>
      </c>
      <c r="B1148" s="17" t="s">
        <v>2673</v>
      </c>
      <c r="C1148" s="15">
        <v>5482</v>
      </c>
      <c r="D1148" s="1">
        <v>448</v>
      </c>
      <c r="E1148" s="1">
        <v>0</v>
      </c>
      <c r="F1148" t="str">
        <f t="shared" si="51"/>
        <v>504</v>
      </c>
      <c r="G1148" t="str">
        <f t="shared" si="52"/>
        <v>29000</v>
      </c>
      <c r="H1148" t="str">
        <f t="shared" si="53"/>
        <v>3082</v>
      </c>
      <c r="I1148" s="13" t="s">
        <v>3510</v>
      </c>
      <c r="J1148" s="13" t="s">
        <v>3517</v>
      </c>
      <c r="K1148" s="13" t="s">
        <v>3512</v>
      </c>
      <c r="L1148" s="13" t="s">
        <v>3916</v>
      </c>
    </row>
    <row r="1149" spans="1:12" x14ac:dyDescent="0.2">
      <c r="A1149" s="17" t="s">
        <v>2766</v>
      </c>
      <c r="B1149" s="17" t="s">
        <v>2767</v>
      </c>
      <c r="C1149" s="15">
        <v>0</v>
      </c>
      <c r="D1149" s="1">
        <v>531</v>
      </c>
      <c r="E1149" s="1">
        <v>0</v>
      </c>
      <c r="F1149" t="str">
        <f t="shared" si="51"/>
        <v>505</v>
      </c>
      <c r="G1149" t="str">
        <f t="shared" si="52"/>
        <v>29000</v>
      </c>
      <c r="H1149" t="str">
        <f t="shared" si="53"/>
        <v>3082</v>
      </c>
      <c r="I1149" s="13" t="s">
        <v>3510</v>
      </c>
      <c r="J1149" s="13" t="s">
        <v>3517</v>
      </c>
      <c r="K1149" s="13" t="s">
        <v>3512</v>
      </c>
      <c r="L1149" s="13" t="s">
        <v>3916</v>
      </c>
    </row>
    <row r="1150" spans="1:12" x14ac:dyDescent="0.2">
      <c r="A1150" s="17" t="s">
        <v>3700</v>
      </c>
      <c r="B1150" s="17" t="s">
        <v>3701</v>
      </c>
      <c r="C1150" s="15">
        <v>500</v>
      </c>
      <c r="D1150" s="1">
        <v>0</v>
      </c>
      <c r="E1150" s="1">
        <v>0</v>
      </c>
      <c r="F1150" t="str">
        <f t="shared" si="51"/>
        <v>230</v>
      </c>
      <c r="G1150" t="str">
        <f t="shared" si="52"/>
        <v>52000</v>
      </c>
      <c r="H1150" t="str">
        <f t="shared" si="53"/>
        <v>3100</v>
      </c>
      <c r="I1150" s="13" t="s">
        <v>3510</v>
      </c>
      <c r="J1150" s="13" t="s">
        <v>3517</v>
      </c>
      <c r="K1150" s="13" t="s">
        <v>3512</v>
      </c>
      <c r="L1150" s="13" t="s">
        <v>3916</v>
      </c>
    </row>
    <row r="1151" spans="1:12" x14ac:dyDescent="0.2">
      <c r="A1151" s="17" t="s">
        <v>3806</v>
      </c>
      <c r="B1151" s="17" t="s">
        <v>3807</v>
      </c>
      <c r="C1151" s="15">
        <v>3500</v>
      </c>
      <c r="D1151" s="1">
        <v>0</v>
      </c>
      <c r="E1151" s="1">
        <v>0</v>
      </c>
      <c r="F1151" t="str">
        <f t="shared" si="51"/>
        <v>111</v>
      </c>
      <c r="G1151" t="str">
        <f t="shared" si="52"/>
        <v>52000</v>
      </c>
      <c r="H1151" t="str">
        <f t="shared" si="53"/>
        <v>3310</v>
      </c>
      <c r="I1151" s="13" t="s">
        <v>3510</v>
      </c>
      <c r="J1151" s="13" t="s">
        <v>3517</v>
      </c>
      <c r="K1151" s="13" t="s">
        <v>3512</v>
      </c>
      <c r="L1151" s="13" t="s">
        <v>3916</v>
      </c>
    </row>
    <row r="1152" spans="1:12" x14ac:dyDescent="0.2">
      <c r="A1152" s="17" t="s">
        <v>3254</v>
      </c>
      <c r="B1152" s="17" t="s">
        <v>3255</v>
      </c>
      <c r="C1152" s="15">
        <v>3500</v>
      </c>
      <c r="D1152" s="1">
        <v>3500</v>
      </c>
      <c r="E1152" s="1">
        <v>0</v>
      </c>
      <c r="F1152" t="str">
        <f t="shared" si="51"/>
        <v>112</v>
      </c>
      <c r="G1152" t="str">
        <f t="shared" si="52"/>
        <v>52000</v>
      </c>
      <c r="H1152" t="str">
        <f t="shared" si="53"/>
        <v>3310</v>
      </c>
      <c r="I1152" s="13" t="s">
        <v>3510</v>
      </c>
      <c r="J1152" s="13" t="s">
        <v>3517</v>
      </c>
      <c r="K1152" s="13" t="s">
        <v>3512</v>
      </c>
      <c r="L1152" s="13" t="s">
        <v>3916</v>
      </c>
    </row>
    <row r="1153" spans="1:12" x14ac:dyDescent="0.2">
      <c r="A1153" s="17" t="s">
        <v>3778</v>
      </c>
      <c r="B1153" s="17" t="s">
        <v>3779</v>
      </c>
      <c r="C1153" s="15">
        <v>1500</v>
      </c>
      <c r="D1153" s="1">
        <v>0</v>
      </c>
      <c r="E1153" s="1">
        <v>0</v>
      </c>
      <c r="F1153" t="str">
        <f t="shared" si="51"/>
        <v>141</v>
      </c>
      <c r="G1153" t="str">
        <f t="shared" si="52"/>
        <v>52000</v>
      </c>
      <c r="H1153" t="str">
        <f t="shared" si="53"/>
        <v>3310</v>
      </c>
      <c r="I1153" s="13" t="s">
        <v>3510</v>
      </c>
      <c r="J1153" s="13" t="s">
        <v>3517</v>
      </c>
      <c r="K1153" s="13" t="s">
        <v>3512</v>
      </c>
      <c r="L1153" s="13" t="s">
        <v>3916</v>
      </c>
    </row>
    <row r="1154" spans="1:12" x14ac:dyDescent="0.2">
      <c r="A1154" s="17" t="s">
        <v>3882</v>
      </c>
      <c r="B1154" s="17" t="s">
        <v>3883</v>
      </c>
      <c r="C1154" s="15">
        <v>20000</v>
      </c>
      <c r="D1154" s="1">
        <v>0</v>
      </c>
      <c r="E1154" s="1">
        <v>0</v>
      </c>
      <c r="F1154" t="str">
        <f t="shared" ref="F1154:F1217" si="54">LEFT(A1154,3)</f>
        <v>111</v>
      </c>
      <c r="G1154" t="str">
        <f t="shared" ref="G1154:G1217" si="55">MIDB(A1154,5,5)</f>
        <v>52000</v>
      </c>
      <c r="H1154" t="str">
        <f t="shared" ref="H1154:H1217" si="56">RIGHT(A1154,4)</f>
        <v>3357</v>
      </c>
      <c r="I1154" s="13" t="s">
        <v>3510</v>
      </c>
      <c r="J1154" s="13" t="s">
        <v>3517</v>
      </c>
      <c r="K1154" s="13" t="s">
        <v>3512</v>
      </c>
      <c r="L1154" s="13" t="s">
        <v>3916</v>
      </c>
    </row>
    <row r="1155" spans="1:12" x14ac:dyDescent="0.2">
      <c r="A1155" s="17" t="s">
        <v>3822</v>
      </c>
      <c r="B1155" s="17" t="s">
        <v>3823</v>
      </c>
      <c r="C1155" s="15">
        <v>5000</v>
      </c>
      <c r="D1155" s="1">
        <v>0</v>
      </c>
      <c r="E1155" s="1">
        <v>0</v>
      </c>
      <c r="F1155" t="str">
        <f t="shared" si="54"/>
        <v>112</v>
      </c>
      <c r="G1155" t="str">
        <f t="shared" si="55"/>
        <v>52000</v>
      </c>
      <c r="H1155" t="str">
        <f t="shared" si="56"/>
        <v>3357</v>
      </c>
      <c r="I1155" s="13" t="s">
        <v>3510</v>
      </c>
      <c r="J1155" s="13" t="s">
        <v>3517</v>
      </c>
      <c r="K1155" s="13" t="s">
        <v>3512</v>
      </c>
      <c r="L1155" s="13" t="s">
        <v>3916</v>
      </c>
    </row>
    <row r="1156" spans="1:12" x14ac:dyDescent="0.2">
      <c r="A1156" s="17" t="s">
        <v>3824</v>
      </c>
      <c r="B1156" s="17" t="s">
        <v>3825</v>
      </c>
      <c r="C1156" s="15">
        <v>5000</v>
      </c>
      <c r="D1156" s="1">
        <v>0</v>
      </c>
      <c r="E1156" s="1">
        <v>0</v>
      </c>
      <c r="F1156" t="str">
        <f t="shared" si="54"/>
        <v>141</v>
      </c>
      <c r="G1156" t="str">
        <f t="shared" si="55"/>
        <v>52000</v>
      </c>
      <c r="H1156" t="str">
        <f t="shared" si="56"/>
        <v>3357</v>
      </c>
      <c r="I1156" s="13" t="s">
        <v>3510</v>
      </c>
      <c r="J1156" s="13" t="s">
        <v>3517</v>
      </c>
      <c r="K1156" s="13" t="s">
        <v>3512</v>
      </c>
      <c r="L1156" s="13" t="s">
        <v>3916</v>
      </c>
    </row>
    <row r="1157" spans="1:12" x14ac:dyDescent="0.2">
      <c r="A1157" s="17" t="s">
        <v>3860</v>
      </c>
      <c r="B1157" s="17" t="s">
        <v>3861</v>
      </c>
      <c r="C1157" s="15">
        <v>15000</v>
      </c>
      <c r="D1157" s="1">
        <v>0</v>
      </c>
      <c r="E1157" s="1">
        <v>0</v>
      </c>
      <c r="F1157" t="str">
        <f t="shared" si="54"/>
        <v>211</v>
      </c>
      <c r="G1157" t="str">
        <f t="shared" si="55"/>
        <v>52000</v>
      </c>
      <c r="H1157" t="str">
        <f t="shared" si="56"/>
        <v>3357</v>
      </c>
      <c r="I1157" s="13" t="s">
        <v>3510</v>
      </c>
      <c r="J1157" s="13" t="s">
        <v>3517</v>
      </c>
      <c r="K1157" s="13" t="s">
        <v>3512</v>
      </c>
      <c r="L1157" s="13" t="s">
        <v>3916</v>
      </c>
    </row>
    <row r="1158" spans="1:12" x14ac:dyDescent="0.2">
      <c r="A1158" s="17" t="s">
        <v>3862</v>
      </c>
      <c r="B1158" s="17" t="s">
        <v>3863</v>
      </c>
      <c r="C1158" s="15">
        <v>15000</v>
      </c>
      <c r="D1158" s="1">
        <v>0</v>
      </c>
      <c r="E1158" s="1">
        <v>0</v>
      </c>
      <c r="F1158" t="str">
        <f t="shared" si="54"/>
        <v>212</v>
      </c>
      <c r="G1158" t="str">
        <f t="shared" si="55"/>
        <v>52000</v>
      </c>
      <c r="H1158" t="str">
        <f t="shared" si="56"/>
        <v>3357</v>
      </c>
      <c r="I1158" s="13" t="s">
        <v>3510</v>
      </c>
      <c r="J1158" s="13" t="s">
        <v>3517</v>
      </c>
      <c r="K1158" s="13" t="s">
        <v>3512</v>
      </c>
      <c r="L1158" s="13" t="s">
        <v>3916</v>
      </c>
    </row>
    <row r="1159" spans="1:12" x14ac:dyDescent="0.2">
      <c r="A1159" s="17" t="s">
        <v>3864</v>
      </c>
      <c r="B1159" s="17" t="s">
        <v>3865</v>
      </c>
      <c r="C1159" s="15">
        <v>15000</v>
      </c>
      <c r="D1159" s="1">
        <v>0</v>
      </c>
      <c r="E1159" s="1">
        <v>0</v>
      </c>
      <c r="F1159" t="str">
        <f t="shared" si="54"/>
        <v>213</v>
      </c>
      <c r="G1159" t="str">
        <f t="shared" si="55"/>
        <v>52000</v>
      </c>
      <c r="H1159" t="str">
        <f t="shared" si="56"/>
        <v>3357</v>
      </c>
      <c r="I1159" s="13" t="s">
        <v>3510</v>
      </c>
      <c r="J1159" s="13" t="s">
        <v>3517</v>
      </c>
      <c r="K1159" s="13" t="s">
        <v>3512</v>
      </c>
      <c r="L1159" s="13" t="s">
        <v>3916</v>
      </c>
    </row>
    <row r="1160" spans="1:12" x14ac:dyDescent="0.2">
      <c r="A1160" s="17" t="s">
        <v>3866</v>
      </c>
      <c r="B1160" s="17" t="s">
        <v>3867</v>
      </c>
      <c r="C1160" s="15">
        <v>15000</v>
      </c>
      <c r="D1160" s="1">
        <v>0</v>
      </c>
      <c r="E1160" s="1">
        <v>0</v>
      </c>
      <c r="F1160" t="str">
        <f t="shared" si="54"/>
        <v>214</v>
      </c>
      <c r="G1160" t="str">
        <f t="shared" si="55"/>
        <v>52000</v>
      </c>
      <c r="H1160" t="str">
        <f t="shared" si="56"/>
        <v>3357</v>
      </c>
      <c r="I1160" s="13" t="s">
        <v>3510</v>
      </c>
      <c r="J1160" t="s">
        <v>3517</v>
      </c>
      <c r="K1160" t="s">
        <v>3512</v>
      </c>
      <c r="L1160" s="13" t="s">
        <v>3916</v>
      </c>
    </row>
    <row r="1161" spans="1:12" x14ac:dyDescent="0.2">
      <c r="A1161" s="17" t="s">
        <v>3872</v>
      </c>
      <c r="B1161" s="17" t="s">
        <v>3873</v>
      </c>
      <c r="C1161" s="15">
        <v>15000</v>
      </c>
      <c r="D1161" s="1">
        <v>0</v>
      </c>
      <c r="E1161" s="1">
        <v>0</v>
      </c>
      <c r="F1161" t="str">
        <f t="shared" si="54"/>
        <v>215</v>
      </c>
      <c r="G1161" t="str">
        <f t="shared" si="55"/>
        <v>52000</v>
      </c>
      <c r="H1161" t="str">
        <f t="shared" si="56"/>
        <v>3357</v>
      </c>
      <c r="I1161" s="13" t="s">
        <v>3510</v>
      </c>
      <c r="J1161" t="s">
        <v>3517</v>
      </c>
      <c r="K1161" t="s">
        <v>3512</v>
      </c>
      <c r="L1161" s="13" t="s">
        <v>3916</v>
      </c>
    </row>
    <row r="1162" spans="1:12" x14ac:dyDescent="0.2">
      <c r="A1162" s="17" t="s">
        <v>3244</v>
      </c>
      <c r="B1162" s="17" t="s">
        <v>3245</v>
      </c>
      <c r="C1162" s="15">
        <v>0</v>
      </c>
      <c r="D1162" s="1">
        <v>2000</v>
      </c>
      <c r="E1162" s="1">
        <v>0</v>
      </c>
      <c r="F1162" t="str">
        <f t="shared" si="54"/>
        <v>111</v>
      </c>
      <c r="G1162" t="str">
        <f t="shared" si="55"/>
        <v>82000</v>
      </c>
      <c r="H1162" t="str">
        <f t="shared" si="56"/>
        <v>3403</v>
      </c>
      <c r="I1162" s="13" t="s">
        <v>3510</v>
      </c>
      <c r="J1162" t="s">
        <v>3517</v>
      </c>
      <c r="K1162" t="s">
        <v>3512</v>
      </c>
      <c r="L1162" s="13" t="s">
        <v>3916</v>
      </c>
    </row>
    <row r="1163" spans="1:12" x14ac:dyDescent="0.2">
      <c r="A1163" s="17" t="s">
        <v>3256</v>
      </c>
      <c r="B1163" s="17" t="s">
        <v>3257</v>
      </c>
      <c r="C1163" s="15">
        <v>0</v>
      </c>
      <c r="D1163" s="1">
        <v>10000</v>
      </c>
      <c r="E1163" s="1">
        <v>0</v>
      </c>
      <c r="F1163" t="str">
        <f t="shared" si="54"/>
        <v>112</v>
      </c>
      <c r="G1163" t="str">
        <f t="shared" si="55"/>
        <v>82000</v>
      </c>
      <c r="H1163" t="str">
        <f t="shared" si="56"/>
        <v>3403</v>
      </c>
      <c r="I1163" s="13" t="s">
        <v>3510</v>
      </c>
      <c r="J1163" t="s">
        <v>3517</v>
      </c>
      <c r="K1163" t="s">
        <v>3512</v>
      </c>
      <c r="L1163" s="13" t="s">
        <v>3916</v>
      </c>
    </row>
    <row r="1164" spans="1:12" x14ac:dyDescent="0.2">
      <c r="A1164" s="17" t="s">
        <v>3492</v>
      </c>
      <c r="B1164" s="17" t="s">
        <v>3493</v>
      </c>
      <c r="C1164" s="15">
        <v>0</v>
      </c>
      <c r="D1164" s="1">
        <v>2000</v>
      </c>
      <c r="E1164" s="1">
        <v>0</v>
      </c>
      <c r="F1164" t="str">
        <f t="shared" si="54"/>
        <v>141</v>
      </c>
      <c r="G1164" t="str">
        <f t="shared" si="55"/>
        <v>82000</v>
      </c>
      <c r="H1164" t="str">
        <f t="shared" si="56"/>
        <v>3403</v>
      </c>
      <c r="I1164" s="13" t="s">
        <v>3510</v>
      </c>
      <c r="J1164" t="s">
        <v>3517</v>
      </c>
      <c r="K1164" t="s">
        <v>3512</v>
      </c>
      <c r="L1164" s="13" t="s">
        <v>3916</v>
      </c>
    </row>
    <row r="1165" spans="1:12" x14ac:dyDescent="0.2">
      <c r="A1165" s="17" t="s">
        <v>3304</v>
      </c>
      <c r="B1165" s="17" t="s">
        <v>3305</v>
      </c>
      <c r="C1165" s="15">
        <v>0</v>
      </c>
      <c r="D1165" s="1">
        <v>500</v>
      </c>
      <c r="E1165" s="1">
        <v>0</v>
      </c>
      <c r="F1165" t="str">
        <f t="shared" si="54"/>
        <v>211</v>
      </c>
      <c r="G1165" t="str">
        <f t="shared" si="55"/>
        <v>82000</v>
      </c>
      <c r="H1165" t="str">
        <f t="shared" si="56"/>
        <v>3403</v>
      </c>
      <c r="I1165" s="13" t="s">
        <v>3510</v>
      </c>
      <c r="J1165" t="s">
        <v>3517</v>
      </c>
      <c r="K1165" t="s">
        <v>3512</v>
      </c>
      <c r="L1165" s="13" t="s">
        <v>3916</v>
      </c>
    </row>
    <row r="1166" spans="1:12" x14ac:dyDescent="0.2">
      <c r="A1166" s="17" t="s">
        <v>3318</v>
      </c>
      <c r="B1166" s="17" t="s">
        <v>3319</v>
      </c>
      <c r="C1166" s="15">
        <v>0</v>
      </c>
      <c r="D1166" s="1">
        <v>500</v>
      </c>
      <c r="E1166" s="1">
        <v>0</v>
      </c>
      <c r="F1166" t="str">
        <f t="shared" si="54"/>
        <v>212</v>
      </c>
      <c r="G1166" t="str">
        <f t="shared" si="55"/>
        <v>82000</v>
      </c>
      <c r="H1166" t="str">
        <f t="shared" si="56"/>
        <v>3403</v>
      </c>
      <c r="I1166" s="13" t="s">
        <v>3510</v>
      </c>
      <c r="J1166" t="s">
        <v>3517</v>
      </c>
      <c r="K1166" t="s">
        <v>3512</v>
      </c>
      <c r="L1166" s="13" t="s">
        <v>3916</v>
      </c>
    </row>
    <row r="1167" spans="1:12" x14ac:dyDescent="0.2">
      <c r="A1167" s="17" t="s">
        <v>3332</v>
      </c>
      <c r="B1167" s="17" t="s">
        <v>3333</v>
      </c>
      <c r="C1167" s="15">
        <v>0</v>
      </c>
      <c r="D1167" s="1">
        <v>500</v>
      </c>
      <c r="E1167" s="1">
        <v>0</v>
      </c>
      <c r="F1167" t="str">
        <f t="shared" si="54"/>
        <v>213</v>
      </c>
      <c r="G1167" t="str">
        <f t="shared" si="55"/>
        <v>82000</v>
      </c>
      <c r="H1167" t="str">
        <f t="shared" si="56"/>
        <v>3403</v>
      </c>
      <c r="I1167" s="13" t="s">
        <v>3510</v>
      </c>
      <c r="J1167" t="s">
        <v>3517</v>
      </c>
      <c r="K1167" t="s">
        <v>3512</v>
      </c>
      <c r="L1167" s="13" t="s">
        <v>3916</v>
      </c>
    </row>
    <row r="1168" spans="1:12" x14ac:dyDescent="0.2">
      <c r="A1168" s="17" t="s">
        <v>3346</v>
      </c>
      <c r="B1168" s="17" t="s">
        <v>3347</v>
      </c>
      <c r="C1168" s="15">
        <v>0</v>
      </c>
      <c r="D1168" s="1">
        <v>500</v>
      </c>
      <c r="E1168" s="1">
        <v>0</v>
      </c>
      <c r="F1168" t="str">
        <f t="shared" si="54"/>
        <v>214</v>
      </c>
      <c r="G1168" t="str">
        <f t="shared" si="55"/>
        <v>82000</v>
      </c>
      <c r="H1168" t="str">
        <f t="shared" si="56"/>
        <v>3403</v>
      </c>
      <c r="I1168" s="13" t="s">
        <v>3510</v>
      </c>
      <c r="J1168" t="s">
        <v>3517</v>
      </c>
      <c r="K1168" t="s">
        <v>3512</v>
      </c>
      <c r="L1168" s="13" t="s">
        <v>3916</v>
      </c>
    </row>
    <row r="1169" spans="1:12" x14ac:dyDescent="0.2">
      <c r="A1169" s="17" t="s">
        <v>1462</v>
      </c>
      <c r="B1169" s="17" t="s">
        <v>1463</v>
      </c>
      <c r="C1169" s="15">
        <v>0</v>
      </c>
      <c r="D1169" s="1">
        <v>302</v>
      </c>
      <c r="E1169" s="1">
        <v>0</v>
      </c>
      <c r="F1169" t="str">
        <f t="shared" si="54"/>
        <v>111</v>
      </c>
      <c r="G1169" t="str">
        <f t="shared" si="55"/>
        <v>28000</v>
      </c>
      <c r="H1169" t="str">
        <f t="shared" si="56"/>
        <v>3609</v>
      </c>
      <c r="I1169" s="13" t="s">
        <v>3510</v>
      </c>
      <c r="J1169" t="s">
        <v>3517</v>
      </c>
      <c r="K1169" t="s">
        <v>3512</v>
      </c>
      <c r="L1169" s="13" t="s">
        <v>3916</v>
      </c>
    </row>
    <row r="1170" spans="1:12" x14ac:dyDescent="0.2">
      <c r="A1170" s="17" t="s">
        <v>2278</v>
      </c>
      <c r="B1170" s="17" t="s">
        <v>2279</v>
      </c>
      <c r="C1170" s="15">
        <v>13500</v>
      </c>
      <c r="D1170" s="1">
        <v>4142</v>
      </c>
      <c r="E1170" s="1">
        <v>0</v>
      </c>
      <c r="F1170" t="str">
        <f t="shared" si="54"/>
        <v>230</v>
      </c>
      <c r="G1170" t="str">
        <f t="shared" si="55"/>
        <v>52000</v>
      </c>
      <c r="H1170" t="str">
        <f t="shared" si="56"/>
        <v>3702</v>
      </c>
      <c r="I1170" s="13" t="s">
        <v>3510</v>
      </c>
      <c r="J1170" t="s">
        <v>3517</v>
      </c>
      <c r="K1170" t="s">
        <v>3512</v>
      </c>
      <c r="L1170" s="13" t="s">
        <v>3916</v>
      </c>
    </row>
    <row r="1171" spans="1:12" x14ac:dyDescent="0.2">
      <c r="A1171" s="17" t="s">
        <v>2350</v>
      </c>
      <c r="B1171" s="17" t="s">
        <v>2351</v>
      </c>
      <c r="C1171" s="15">
        <v>3000</v>
      </c>
      <c r="D1171" s="1">
        <v>1009</v>
      </c>
      <c r="E1171" s="1">
        <v>0</v>
      </c>
      <c r="F1171" t="str">
        <f t="shared" si="54"/>
        <v>310</v>
      </c>
      <c r="G1171" t="str">
        <f t="shared" si="55"/>
        <v>52000</v>
      </c>
      <c r="H1171" t="str">
        <f t="shared" si="56"/>
        <v>3702</v>
      </c>
      <c r="I1171" s="13" t="s">
        <v>3510</v>
      </c>
      <c r="J1171" t="s">
        <v>3517</v>
      </c>
      <c r="K1171" t="s">
        <v>3512</v>
      </c>
      <c r="L1171" s="13" t="s">
        <v>3916</v>
      </c>
    </row>
    <row r="1172" spans="1:12" x14ac:dyDescent="0.2">
      <c r="A1172" s="17" t="s">
        <v>3840</v>
      </c>
      <c r="B1172" s="17" t="s">
        <v>3841</v>
      </c>
      <c r="C1172" s="15">
        <v>7460</v>
      </c>
      <c r="D1172" s="1">
        <v>0</v>
      </c>
      <c r="E1172" s="1">
        <v>0</v>
      </c>
      <c r="F1172" t="str">
        <f t="shared" si="54"/>
        <v>111</v>
      </c>
      <c r="G1172" t="str">
        <f t="shared" si="55"/>
        <v>30000</v>
      </c>
      <c r="H1172" t="str">
        <f t="shared" si="56"/>
        <v>3710</v>
      </c>
      <c r="I1172" s="13" t="s">
        <v>3510</v>
      </c>
      <c r="J1172" t="s">
        <v>3517</v>
      </c>
      <c r="K1172" t="s">
        <v>3512</v>
      </c>
      <c r="L1172" s="13" t="s">
        <v>3916</v>
      </c>
    </row>
    <row r="1173" spans="1:12" x14ac:dyDescent="0.2">
      <c r="A1173" s="17" t="s">
        <v>3842</v>
      </c>
      <c r="B1173" s="17" t="s">
        <v>3843</v>
      </c>
      <c r="C1173" s="15">
        <v>7460</v>
      </c>
      <c r="D1173" s="1">
        <v>0</v>
      </c>
      <c r="E1173" s="1">
        <v>0</v>
      </c>
      <c r="F1173" t="str">
        <f t="shared" si="54"/>
        <v>112</v>
      </c>
      <c r="G1173" t="str">
        <f t="shared" si="55"/>
        <v>30000</v>
      </c>
      <c r="H1173" t="str">
        <f t="shared" si="56"/>
        <v>3710</v>
      </c>
      <c r="I1173" s="13" t="s">
        <v>3510</v>
      </c>
      <c r="J1173" s="13" t="s">
        <v>3517</v>
      </c>
      <c r="K1173" s="13" t="s">
        <v>3512</v>
      </c>
      <c r="L1173" s="13" t="s">
        <v>3916</v>
      </c>
    </row>
    <row r="1174" spans="1:12" x14ac:dyDescent="0.2">
      <c r="A1174" s="17" t="s">
        <v>3750</v>
      </c>
      <c r="B1174" s="17" t="s">
        <v>3751</v>
      </c>
      <c r="C1174" s="15">
        <v>1040</v>
      </c>
      <c r="D1174" s="1">
        <v>0</v>
      </c>
      <c r="E1174" s="1">
        <v>0</v>
      </c>
      <c r="F1174" t="str">
        <f t="shared" si="54"/>
        <v>141</v>
      </c>
      <c r="G1174" t="str">
        <f t="shared" si="55"/>
        <v>30000</v>
      </c>
      <c r="H1174" t="str">
        <f t="shared" si="56"/>
        <v>3710</v>
      </c>
      <c r="I1174" s="13" t="s">
        <v>3510</v>
      </c>
      <c r="J1174" s="13" t="s">
        <v>3517</v>
      </c>
      <c r="K1174" s="13" t="s">
        <v>3512</v>
      </c>
      <c r="L1174" s="13" t="s">
        <v>3916</v>
      </c>
    </row>
    <row r="1175" spans="1:12" x14ac:dyDescent="0.2">
      <c r="A1175" s="17" t="s">
        <v>3742</v>
      </c>
      <c r="B1175" s="17" t="s">
        <v>3743</v>
      </c>
      <c r="C1175" s="15">
        <v>1040</v>
      </c>
      <c r="D1175" s="1">
        <v>0</v>
      </c>
      <c r="E1175" s="1">
        <v>0</v>
      </c>
      <c r="F1175" t="str">
        <f t="shared" si="54"/>
        <v>211</v>
      </c>
      <c r="G1175" t="str">
        <f t="shared" si="55"/>
        <v>30000</v>
      </c>
      <c r="H1175" t="str">
        <f t="shared" si="56"/>
        <v>3710</v>
      </c>
      <c r="I1175" s="13" t="s">
        <v>3510</v>
      </c>
      <c r="J1175" s="13" t="s">
        <v>3517</v>
      </c>
      <c r="K1175" s="13" t="s">
        <v>3512</v>
      </c>
      <c r="L1175" s="13" t="s">
        <v>3916</v>
      </c>
    </row>
    <row r="1176" spans="1:12" x14ac:dyDescent="0.2">
      <c r="A1176" s="17" t="s">
        <v>3744</v>
      </c>
      <c r="B1176" s="17" t="s">
        <v>3745</v>
      </c>
      <c r="C1176" s="15">
        <v>1040</v>
      </c>
      <c r="D1176" s="1">
        <v>0</v>
      </c>
      <c r="E1176" s="1">
        <v>0</v>
      </c>
      <c r="F1176" t="str">
        <f t="shared" si="54"/>
        <v>212</v>
      </c>
      <c r="G1176" t="str">
        <f t="shared" si="55"/>
        <v>30000</v>
      </c>
      <c r="H1176" t="str">
        <f t="shared" si="56"/>
        <v>3710</v>
      </c>
      <c r="I1176" s="13" t="s">
        <v>3510</v>
      </c>
      <c r="J1176" s="13" t="s">
        <v>3517</v>
      </c>
      <c r="K1176" s="13" t="s">
        <v>3512</v>
      </c>
      <c r="L1176" s="13" t="s">
        <v>3916</v>
      </c>
    </row>
    <row r="1177" spans="1:12" x14ac:dyDescent="0.2">
      <c r="A1177" s="17" t="s">
        <v>3746</v>
      </c>
      <c r="B1177" s="17" t="s">
        <v>3747</v>
      </c>
      <c r="C1177" s="15">
        <v>1040</v>
      </c>
      <c r="D1177" s="1">
        <v>0</v>
      </c>
      <c r="E1177" s="1">
        <v>0</v>
      </c>
      <c r="F1177" t="str">
        <f t="shared" si="54"/>
        <v>213</v>
      </c>
      <c r="G1177" t="str">
        <f t="shared" si="55"/>
        <v>30000</v>
      </c>
      <c r="H1177" t="str">
        <f t="shared" si="56"/>
        <v>3710</v>
      </c>
      <c r="I1177" s="13" t="s">
        <v>3510</v>
      </c>
      <c r="J1177" s="13" t="s">
        <v>3517</v>
      </c>
      <c r="K1177" s="13" t="s">
        <v>3512</v>
      </c>
      <c r="L1177" s="13" t="s">
        <v>3916</v>
      </c>
    </row>
    <row r="1178" spans="1:12" x14ac:dyDescent="0.2">
      <c r="A1178" s="17" t="s">
        <v>3748</v>
      </c>
      <c r="B1178" s="17" t="s">
        <v>3749</v>
      </c>
      <c r="C1178" s="15">
        <v>1040</v>
      </c>
      <c r="D1178" s="1">
        <v>0</v>
      </c>
      <c r="E1178" s="1">
        <v>0</v>
      </c>
      <c r="F1178" t="str">
        <f t="shared" si="54"/>
        <v>214</v>
      </c>
      <c r="G1178" t="str">
        <f t="shared" si="55"/>
        <v>30000</v>
      </c>
      <c r="H1178" t="str">
        <f t="shared" si="56"/>
        <v>3710</v>
      </c>
      <c r="I1178" s="13" t="s">
        <v>3510</v>
      </c>
      <c r="J1178" s="13" t="s">
        <v>3517</v>
      </c>
      <c r="K1178" s="13" t="s">
        <v>3512</v>
      </c>
      <c r="L1178" s="13" t="s">
        <v>3916</v>
      </c>
    </row>
    <row r="1179" spans="1:12" x14ac:dyDescent="0.2">
      <c r="A1179" s="17" t="s">
        <v>3752</v>
      </c>
      <c r="B1179" s="17" t="s">
        <v>3753</v>
      </c>
      <c r="C1179" s="15">
        <v>1040</v>
      </c>
      <c r="D1179" s="1">
        <v>0</v>
      </c>
      <c r="E1179" s="1">
        <v>0</v>
      </c>
      <c r="F1179" t="str">
        <f t="shared" si="54"/>
        <v>215</v>
      </c>
      <c r="G1179" t="str">
        <f t="shared" si="55"/>
        <v>30000</v>
      </c>
      <c r="H1179" t="str">
        <f t="shared" si="56"/>
        <v>3710</v>
      </c>
      <c r="I1179" s="13" t="s">
        <v>3510</v>
      </c>
      <c r="J1179" s="13" t="s">
        <v>3517</v>
      </c>
      <c r="K1179" s="13" t="s">
        <v>3512</v>
      </c>
      <c r="L1179" s="13" t="s">
        <v>3916</v>
      </c>
    </row>
    <row r="1180" spans="1:12" x14ac:dyDescent="0.2">
      <c r="A1180" s="17" t="s">
        <v>3884</v>
      </c>
      <c r="B1180" s="17" t="s">
        <v>3885</v>
      </c>
      <c r="C1180" s="15">
        <v>20000</v>
      </c>
      <c r="D1180" s="1">
        <v>0</v>
      </c>
      <c r="E1180" s="1">
        <v>0</v>
      </c>
      <c r="F1180" t="str">
        <f t="shared" si="54"/>
        <v>211</v>
      </c>
      <c r="G1180" t="str">
        <f t="shared" si="55"/>
        <v>52000</v>
      </c>
      <c r="H1180" t="str">
        <f t="shared" si="56"/>
        <v>3713</v>
      </c>
      <c r="I1180" s="13" t="s">
        <v>3510</v>
      </c>
      <c r="J1180" s="13" t="s">
        <v>3517</v>
      </c>
      <c r="K1180" s="13" t="s">
        <v>3512</v>
      </c>
      <c r="L1180" s="13" t="s">
        <v>3916</v>
      </c>
    </row>
    <row r="1181" spans="1:12" x14ac:dyDescent="0.2">
      <c r="A1181" s="17" t="s">
        <v>2006</v>
      </c>
      <c r="B1181" s="17" t="s">
        <v>2007</v>
      </c>
      <c r="C1181" s="15">
        <v>20000</v>
      </c>
      <c r="D1181" s="1">
        <v>12775</v>
      </c>
      <c r="E1181" s="1">
        <v>0</v>
      </c>
      <c r="F1181" t="str">
        <f t="shared" si="54"/>
        <v>212</v>
      </c>
      <c r="G1181" t="str">
        <f t="shared" si="55"/>
        <v>52000</v>
      </c>
      <c r="H1181" t="str">
        <f t="shared" si="56"/>
        <v>3713</v>
      </c>
      <c r="I1181" s="13" t="s">
        <v>3510</v>
      </c>
      <c r="J1181" s="13" t="s">
        <v>3517</v>
      </c>
      <c r="K1181" s="13" t="s">
        <v>3512</v>
      </c>
      <c r="L1181" s="13" t="s">
        <v>3916</v>
      </c>
    </row>
    <row r="1182" spans="1:12" x14ac:dyDescent="0.2">
      <c r="A1182" s="17" t="s">
        <v>2106</v>
      </c>
      <c r="B1182" s="17" t="s">
        <v>2107</v>
      </c>
      <c r="C1182" s="15">
        <v>20000</v>
      </c>
      <c r="D1182" s="1">
        <v>13325</v>
      </c>
      <c r="E1182" s="1">
        <v>0</v>
      </c>
      <c r="F1182" t="str">
        <f t="shared" si="54"/>
        <v>213</v>
      </c>
      <c r="G1182" t="str">
        <f t="shared" si="55"/>
        <v>52000</v>
      </c>
      <c r="H1182" t="str">
        <f t="shared" si="56"/>
        <v>3713</v>
      </c>
      <c r="I1182" s="13" t="s">
        <v>3510</v>
      </c>
      <c r="J1182" s="13" t="s">
        <v>3517</v>
      </c>
      <c r="K1182" s="13" t="s">
        <v>3512</v>
      </c>
      <c r="L1182" s="13" t="s">
        <v>3916</v>
      </c>
    </row>
    <row r="1183" spans="1:12" x14ac:dyDescent="0.2">
      <c r="A1183" s="17" t="s">
        <v>2206</v>
      </c>
      <c r="B1183" s="17" t="s">
        <v>2207</v>
      </c>
      <c r="C1183" s="15">
        <v>20000</v>
      </c>
      <c r="D1183" s="1">
        <v>11700</v>
      </c>
      <c r="E1183" s="1">
        <v>0</v>
      </c>
      <c r="F1183" t="str">
        <f t="shared" si="54"/>
        <v>214</v>
      </c>
      <c r="G1183" t="str">
        <f t="shared" si="55"/>
        <v>52000</v>
      </c>
      <c r="H1183" t="str">
        <f t="shared" si="56"/>
        <v>3713</v>
      </c>
      <c r="I1183" s="13" t="s">
        <v>3510</v>
      </c>
      <c r="J1183" s="13" t="s">
        <v>3517</v>
      </c>
      <c r="K1183" s="13" t="s">
        <v>3512</v>
      </c>
      <c r="L1183" s="13" t="s">
        <v>3916</v>
      </c>
    </row>
    <row r="1184" spans="1:12" x14ac:dyDescent="0.2">
      <c r="A1184" s="17" t="s">
        <v>3886</v>
      </c>
      <c r="B1184" s="17" t="s">
        <v>3887</v>
      </c>
      <c r="C1184" s="15">
        <v>20000</v>
      </c>
      <c r="D1184" s="1">
        <v>0</v>
      </c>
      <c r="E1184" s="1">
        <v>0</v>
      </c>
      <c r="F1184" t="str">
        <f t="shared" si="54"/>
        <v>215</v>
      </c>
      <c r="G1184" t="str">
        <f t="shared" si="55"/>
        <v>52000</v>
      </c>
      <c r="H1184" t="str">
        <f t="shared" si="56"/>
        <v>3713</v>
      </c>
      <c r="I1184" s="13" t="s">
        <v>3510</v>
      </c>
      <c r="J1184" s="13" t="s">
        <v>3517</v>
      </c>
      <c r="K1184" s="13" t="s">
        <v>3512</v>
      </c>
      <c r="L1184" s="13" t="s">
        <v>3916</v>
      </c>
    </row>
    <row r="1185" spans="1:12" x14ac:dyDescent="0.2">
      <c r="A1185" s="17" t="s">
        <v>3680</v>
      </c>
      <c r="B1185" s="17" t="s">
        <v>3681</v>
      </c>
      <c r="C1185" s="15">
        <v>250</v>
      </c>
      <c r="D1185" s="1">
        <v>0</v>
      </c>
      <c r="E1185" s="1">
        <v>0</v>
      </c>
      <c r="F1185" t="str">
        <f t="shared" si="54"/>
        <v>311</v>
      </c>
      <c r="G1185" t="str">
        <f t="shared" si="55"/>
        <v>52000</v>
      </c>
      <c r="H1185" t="str">
        <f t="shared" si="56"/>
        <v>3713</v>
      </c>
      <c r="I1185" s="13" t="s">
        <v>3510</v>
      </c>
      <c r="J1185" s="13" t="s">
        <v>3517</v>
      </c>
      <c r="K1185" s="13" t="s">
        <v>3512</v>
      </c>
      <c r="L1185" s="13" t="s">
        <v>3916</v>
      </c>
    </row>
    <row r="1186" spans="1:12" x14ac:dyDescent="0.2">
      <c r="A1186" s="17" t="s">
        <v>1438</v>
      </c>
      <c r="B1186" s="17" t="s">
        <v>1439</v>
      </c>
      <c r="C1186" s="15">
        <v>7300</v>
      </c>
      <c r="D1186" s="1">
        <v>10400</v>
      </c>
      <c r="E1186" s="1">
        <v>0</v>
      </c>
      <c r="F1186" t="str">
        <f t="shared" si="54"/>
        <v>111</v>
      </c>
      <c r="G1186" t="str">
        <f t="shared" si="55"/>
        <v>13000</v>
      </c>
      <c r="H1186" t="str">
        <f t="shared" si="56"/>
        <v>3720</v>
      </c>
      <c r="I1186" s="13" t="s">
        <v>3510</v>
      </c>
      <c r="J1186" t="s">
        <v>3517</v>
      </c>
      <c r="K1186" t="s">
        <v>3512</v>
      </c>
      <c r="L1186" s="13" t="s">
        <v>3916</v>
      </c>
    </row>
    <row r="1187" spans="1:12" x14ac:dyDescent="0.2">
      <c r="A1187" s="17" t="s">
        <v>1572</v>
      </c>
      <c r="B1187" s="17" t="s">
        <v>1573</v>
      </c>
      <c r="C1187" s="15">
        <v>7300</v>
      </c>
      <c r="D1187" s="1">
        <v>12110</v>
      </c>
      <c r="E1187" s="1">
        <v>0</v>
      </c>
      <c r="F1187" t="str">
        <f t="shared" si="54"/>
        <v>112</v>
      </c>
      <c r="G1187" t="str">
        <f t="shared" si="55"/>
        <v>13000</v>
      </c>
      <c r="H1187" t="str">
        <f t="shared" si="56"/>
        <v>3720</v>
      </c>
      <c r="I1187" s="13" t="s">
        <v>3510</v>
      </c>
      <c r="J1187" s="13" t="s">
        <v>3517</v>
      </c>
      <c r="K1187" s="13" t="s">
        <v>3512</v>
      </c>
      <c r="L1187" s="13" t="s">
        <v>3916</v>
      </c>
    </row>
    <row r="1188" spans="1:12" x14ac:dyDescent="0.2">
      <c r="A1188" s="17" t="s">
        <v>1712</v>
      </c>
      <c r="B1188" s="17" t="s">
        <v>1713</v>
      </c>
      <c r="C1188" s="15">
        <v>2300</v>
      </c>
      <c r="D1188" s="1">
        <v>3730</v>
      </c>
      <c r="E1188" s="1">
        <v>0</v>
      </c>
      <c r="F1188" t="str">
        <f t="shared" si="54"/>
        <v>141</v>
      </c>
      <c r="G1188" t="str">
        <f t="shared" si="55"/>
        <v>13000</v>
      </c>
      <c r="H1188" t="str">
        <f t="shared" si="56"/>
        <v>3720</v>
      </c>
      <c r="I1188" s="13" t="s">
        <v>3510</v>
      </c>
      <c r="J1188" t="s">
        <v>3517</v>
      </c>
      <c r="K1188" t="s">
        <v>3512</v>
      </c>
      <c r="L1188" s="13" t="s">
        <v>3916</v>
      </c>
    </row>
    <row r="1189" spans="1:12" x14ac:dyDescent="0.2">
      <c r="A1189" s="17" t="s">
        <v>3268</v>
      </c>
      <c r="B1189" s="17" t="s">
        <v>3269</v>
      </c>
      <c r="C1189" s="15">
        <v>0</v>
      </c>
      <c r="D1189" s="1">
        <v>0</v>
      </c>
      <c r="E1189" s="1">
        <v>3000</v>
      </c>
      <c r="F1189" t="str">
        <f t="shared" si="54"/>
        <v>171</v>
      </c>
      <c r="G1189" t="str">
        <f t="shared" si="55"/>
        <v>13000</v>
      </c>
      <c r="H1189" t="str">
        <f t="shared" si="56"/>
        <v>3720</v>
      </c>
      <c r="I1189" s="13" t="s">
        <v>3510</v>
      </c>
      <c r="J1189" t="s">
        <v>3517</v>
      </c>
      <c r="K1189" t="s">
        <v>3512</v>
      </c>
      <c r="L1189" s="13" t="s">
        <v>3916</v>
      </c>
    </row>
    <row r="1190" spans="1:12" x14ac:dyDescent="0.2">
      <c r="A1190" s="17" t="s">
        <v>1842</v>
      </c>
      <c r="B1190" s="17" t="s">
        <v>1843</v>
      </c>
      <c r="C1190" s="15">
        <v>2300</v>
      </c>
      <c r="D1190" s="1">
        <v>3730</v>
      </c>
      <c r="E1190" s="1">
        <v>600</v>
      </c>
      <c r="F1190" t="str">
        <f t="shared" si="54"/>
        <v>211</v>
      </c>
      <c r="G1190" t="str">
        <f t="shared" si="55"/>
        <v>13000</v>
      </c>
      <c r="H1190" t="str">
        <f t="shared" si="56"/>
        <v>3720</v>
      </c>
      <c r="I1190" s="13" t="s">
        <v>3510</v>
      </c>
      <c r="J1190" t="s">
        <v>3517</v>
      </c>
      <c r="K1190" t="s">
        <v>3512</v>
      </c>
      <c r="L1190" s="13" t="s">
        <v>3916</v>
      </c>
    </row>
    <row r="1191" spans="1:12" x14ac:dyDescent="0.2">
      <c r="A1191" s="17" t="s">
        <v>1934</v>
      </c>
      <c r="B1191" s="17" t="s">
        <v>1935</v>
      </c>
      <c r="C1191" s="15">
        <v>2300</v>
      </c>
      <c r="D1191" s="1">
        <v>3730</v>
      </c>
      <c r="E1191" s="1">
        <v>600</v>
      </c>
      <c r="F1191" t="str">
        <f t="shared" si="54"/>
        <v>212</v>
      </c>
      <c r="G1191" t="str">
        <f t="shared" si="55"/>
        <v>13000</v>
      </c>
      <c r="H1191" t="str">
        <f t="shared" si="56"/>
        <v>3720</v>
      </c>
      <c r="I1191" s="13" t="s">
        <v>3510</v>
      </c>
      <c r="J1191" t="s">
        <v>3517</v>
      </c>
      <c r="K1191" t="s">
        <v>3512</v>
      </c>
      <c r="L1191" s="13" t="s">
        <v>3916</v>
      </c>
    </row>
    <row r="1192" spans="1:12" x14ac:dyDescent="0.2">
      <c r="A1192" s="17" t="s">
        <v>2034</v>
      </c>
      <c r="B1192" s="17" t="s">
        <v>2035</v>
      </c>
      <c r="C1192" s="15">
        <v>2300</v>
      </c>
      <c r="D1192" s="1">
        <v>3730</v>
      </c>
      <c r="E1192" s="1">
        <v>600</v>
      </c>
      <c r="F1192" t="str">
        <f t="shared" si="54"/>
        <v>213</v>
      </c>
      <c r="G1192" t="str">
        <f t="shared" si="55"/>
        <v>13000</v>
      </c>
      <c r="H1192" t="str">
        <f t="shared" si="56"/>
        <v>3720</v>
      </c>
      <c r="I1192" s="13" t="s">
        <v>3510</v>
      </c>
      <c r="J1192" t="s">
        <v>3517</v>
      </c>
      <c r="K1192" t="s">
        <v>3512</v>
      </c>
      <c r="L1192" s="13" t="s">
        <v>3916</v>
      </c>
    </row>
    <row r="1193" spans="1:12" x14ac:dyDescent="0.2">
      <c r="A1193" s="17" t="s">
        <v>2134</v>
      </c>
      <c r="B1193" s="17" t="s">
        <v>2135</v>
      </c>
      <c r="C1193" s="15">
        <v>2300</v>
      </c>
      <c r="D1193" s="1">
        <v>2250</v>
      </c>
      <c r="E1193" s="1">
        <v>600</v>
      </c>
      <c r="F1193" t="str">
        <f t="shared" si="54"/>
        <v>214</v>
      </c>
      <c r="G1193" t="str">
        <f t="shared" si="55"/>
        <v>13000</v>
      </c>
      <c r="H1193" t="str">
        <f t="shared" si="56"/>
        <v>3720</v>
      </c>
      <c r="I1193" s="13" t="s">
        <v>3510</v>
      </c>
      <c r="J1193" s="13" t="s">
        <v>3517</v>
      </c>
      <c r="K1193" s="13" t="s">
        <v>3512</v>
      </c>
      <c r="L1193" s="13" t="s">
        <v>3916</v>
      </c>
    </row>
    <row r="1194" spans="1:12" x14ac:dyDescent="0.2">
      <c r="A1194" s="17" t="s">
        <v>3348</v>
      </c>
      <c r="B1194" s="17" t="s">
        <v>3349</v>
      </c>
      <c r="C1194" s="15">
        <v>2300</v>
      </c>
      <c r="D1194" s="1">
        <v>0</v>
      </c>
      <c r="E1194" s="1">
        <v>600</v>
      </c>
      <c r="F1194" t="str">
        <f t="shared" si="54"/>
        <v>215</v>
      </c>
      <c r="G1194" t="str">
        <f t="shared" si="55"/>
        <v>13000</v>
      </c>
      <c r="H1194" t="str">
        <f t="shared" si="56"/>
        <v>3720</v>
      </c>
      <c r="I1194" s="13" t="s">
        <v>3510</v>
      </c>
      <c r="J1194" t="s">
        <v>3517</v>
      </c>
      <c r="K1194" t="s">
        <v>3512</v>
      </c>
      <c r="L1194" s="13" t="s">
        <v>3916</v>
      </c>
    </row>
    <row r="1195" spans="1:12" x14ac:dyDescent="0.2">
      <c r="A1195" s="17" t="s">
        <v>2374</v>
      </c>
      <c r="B1195" s="17" t="s">
        <v>2375</v>
      </c>
      <c r="C1195" s="15">
        <v>2300</v>
      </c>
      <c r="D1195" s="1">
        <v>2700</v>
      </c>
      <c r="E1195" s="1">
        <v>0</v>
      </c>
      <c r="F1195" t="str">
        <f t="shared" si="54"/>
        <v>501</v>
      </c>
      <c r="G1195" t="str">
        <f t="shared" si="55"/>
        <v>13000</v>
      </c>
      <c r="H1195" t="str">
        <f t="shared" si="56"/>
        <v>3720</v>
      </c>
      <c r="I1195" s="13" t="s">
        <v>3510</v>
      </c>
      <c r="J1195" t="s">
        <v>3517</v>
      </c>
      <c r="K1195" t="s">
        <v>3512</v>
      </c>
      <c r="L1195" s="13" t="s">
        <v>3916</v>
      </c>
    </row>
    <row r="1196" spans="1:12" x14ac:dyDescent="0.2">
      <c r="A1196" s="17" t="s">
        <v>2472</v>
      </c>
      <c r="B1196" s="17" t="s">
        <v>2473</v>
      </c>
      <c r="C1196" s="15">
        <v>2300</v>
      </c>
      <c r="D1196" s="1">
        <v>2250</v>
      </c>
      <c r="E1196" s="1">
        <v>0</v>
      </c>
      <c r="F1196" t="str">
        <f t="shared" si="54"/>
        <v>502</v>
      </c>
      <c r="G1196" t="str">
        <f t="shared" si="55"/>
        <v>13000</v>
      </c>
      <c r="H1196" t="str">
        <f t="shared" si="56"/>
        <v>3720</v>
      </c>
      <c r="I1196" s="13" t="s">
        <v>3510</v>
      </c>
      <c r="J1196" t="s">
        <v>3517</v>
      </c>
      <c r="K1196" t="s">
        <v>3512</v>
      </c>
      <c r="L1196" s="13" t="s">
        <v>3916</v>
      </c>
    </row>
    <row r="1197" spans="1:12" x14ac:dyDescent="0.2">
      <c r="A1197" s="17" t="s">
        <v>2568</v>
      </c>
      <c r="B1197" s="17" t="s">
        <v>2569</v>
      </c>
      <c r="C1197" s="15">
        <v>2300</v>
      </c>
      <c r="D1197" s="1">
        <v>2250</v>
      </c>
      <c r="E1197" s="1">
        <v>0</v>
      </c>
      <c r="F1197" t="str">
        <f t="shared" si="54"/>
        <v>503</v>
      </c>
      <c r="G1197" t="str">
        <f t="shared" si="55"/>
        <v>13000</v>
      </c>
      <c r="H1197" t="str">
        <f t="shared" si="56"/>
        <v>3720</v>
      </c>
      <c r="I1197" s="13" t="s">
        <v>3510</v>
      </c>
      <c r="J1197" t="s">
        <v>3517</v>
      </c>
      <c r="K1197" t="s">
        <v>3512</v>
      </c>
      <c r="L1197" s="13" t="s">
        <v>3916</v>
      </c>
    </row>
    <row r="1198" spans="1:12" x14ac:dyDescent="0.2">
      <c r="A1198" s="17" t="s">
        <v>2658</v>
      </c>
      <c r="B1198" s="17" t="s">
        <v>2659</v>
      </c>
      <c r="C1198" s="15">
        <v>2300</v>
      </c>
      <c r="D1198" s="1">
        <v>2250</v>
      </c>
      <c r="E1198" s="1">
        <v>0</v>
      </c>
      <c r="F1198" t="str">
        <f t="shared" si="54"/>
        <v>504</v>
      </c>
      <c r="G1198" t="str">
        <f t="shared" si="55"/>
        <v>13000</v>
      </c>
      <c r="H1198" t="str">
        <f t="shared" si="56"/>
        <v>3720</v>
      </c>
      <c r="I1198" s="13" t="s">
        <v>3510</v>
      </c>
      <c r="J1198" t="s">
        <v>3517</v>
      </c>
      <c r="K1198" t="s">
        <v>3512</v>
      </c>
      <c r="L1198" s="13" t="s">
        <v>3916</v>
      </c>
    </row>
    <row r="1199" spans="1:12" x14ac:dyDescent="0.2">
      <c r="A1199" s="17" t="s">
        <v>2750</v>
      </c>
      <c r="B1199" s="17" t="s">
        <v>2751</v>
      </c>
      <c r="C1199" s="15">
        <v>0</v>
      </c>
      <c r="D1199" s="1">
        <v>3730</v>
      </c>
      <c r="E1199" s="1">
        <v>0</v>
      </c>
      <c r="F1199" t="str">
        <f t="shared" si="54"/>
        <v>505</v>
      </c>
      <c r="G1199" t="str">
        <f t="shared" si="55"/>
        <v>13000</v>
      </c>
      <c r="H1199" t="str">
        <f t="shared" si="56"/>
        <v>3720</v>
      </c>
      <c r="I1199" s="13" t="s">
        <v>3510</v>
      </c>
      <c r="J1199" t="s">
        <v>3517</v>
      </c>
      <c r="K1199" t="s">
        <v>3512</v>
      </c>
      <c r="L1199" s="13" t="s">
        <v>3916</v>
      </c>
    </row>
    <row r="1200" spans="1:12" x14ac:dyDescent="0.2">
      <c r="A1200" s="17" t="s">
        <v>1548</v>
      </c>
      <c r="B1200" s="17" t="s">
        <v>1549</v>
      </c>
      <c r="C1200" s="15">
        <v>6300</v>
      </c>
      <c r="D1200" s="1">
        <v>5920</v>
      </c>
      <c r="E1200" s="1">
        <v>0</v>
      </c>
      <c r="F1200" t="str">
        <f t="shared" si="54"/>
        <v>111</v>
      </c>
      <c r="G1200" t="str">
        <f t="shared" si="55"/>
        <v>66000</v>
      </c>
      <c r="H1200" t="str">
        <f t="shared" si="56"/>
        <v>3720</v>
      </c>
      <c r="I1200" s="13" t="s">
        <v>3510</v>
      </c>
      <c r="J1200" t="s">
        <v>3517</v>
      </c>
      <c r="K1200" t="s">
        <v>3512</v>
      </c>
      <c r="L1200" s="13" t="s">
        <v>3916</v>
      </c>
    </row>
    <row r="1201" spans="1:12" x14ac:dyDescent="0.2">
      <c r="A1201" s="17" t="s">
        <v>1692</v>
      </c>
      <c r="B1201" s="17" t="s">
        <v>1693</v>
      </c>
      <c r="C1201" s="15">
        <v>6300</v>
      </c>
      <c r="D1201" s="1">
        <v>8625</v>
      </c>
      <c r="E1201" s="1">
        <v>0</v>
      </c>
      <c r="F1201" t="str">
        <f t="shared" si="54"/>
        <v>112</v>
      </c>
      <c r="G1201" t="str">
        <f t="shared" si="55"/>
        <v>66000</v>
      </c>
      <c r="H1201" t="str">
        <f t="shared" si="56"/>
        <v>3720</v>
      </c>
      <c r="I1201" s="13" t="s">
        <v>3510</v>
      </c>
      <c r="J1201" t="s">
        <v>3517</v>
      </c>
      <c r="K1201" t="s">
        <v>3512</v>
      </c>
      <c r="L1201" s="13" t="s">
        <v>3916</v>
      </c>
    </row>
    <row r="1202" spans="1:12" x14ac:dyDescent="0.2">
      <c r="A1202" s="17" t="s">
        <v>1818</v>
      </c>
      <c r="B1202" s="17" t="s">
        <v>1819</v>
      </c>
      <c r="C1202" s="15">
        <v>1550</v>
      </c>
      <c r="D1202" s="1">
        <v>1304</v>
      </c>
      <c r="E1202" s="1">
        <v>0</v>
      </c>
      <c r="F1202" t="str">
        <f t="shared" si="54"/>
        <v>141</v>
      </c>
      <c r="G1202" t="str">
        <f t="shared" si="55"/>
        <v>66000</v>
      </c>
      <c r="H1202" t="str">
        <f t="shared" si="56"/>
        <v>3720</v>
      </c>
      <c r="I1202" s="13" t="s">
        <v>3510</v>
      </c>
      <c r="J1202" t="s">
        <v>3517</v>
      </c>
      <c r="K1202" t="s">
        <v>3512</v>
      </c>
      <c r="L1202" s="13" t="s">
        <v>3916</v>
      </c>
    </row>
    <row r="1203" spans="1:12" x14ac:dyDescent="0.2">
      <c r="A1203" s="17" t="s">
        <v>2452</v>
      </c>
      <c r="B1203" s="17" t="s">
        <v>2453</v>
      </c>
      <c r="C1203" s="15">
        <v>1250</v>
      </c>
      <c r="D1203" s="1">
        <v>1224</v>
      </c>
      <c r="E1203" s="1">
        <v>0</v>
      </c>
      <c r="F1203" t="str">
        <f t="shared" si="54"/>
        <v>501</v>
      </c>
      <c r="G1203" t="str">
        <f t="shared" si="55"/>
        <v>66000</v>
      </c>
      <c r="H1203" t="str">
        <f t="shared" si="56"/>
        <v>3720</v>
      </c>
      <c r="I1203" s="13" t="s">
        <v>3510</v>
      </c>
      <c r="J1203" t="s">
        <v>3517</v>
      </c>
      <c r="K1203" t="s">
        <v>3512</v>
      </c>
      <c r="L1203" s="13" t="s">
        <v>3916</v>
      </c>
    </row>
    <row r="1204" spans="1:12" x14ac:dyDescent="0.2">
      <c r="A1204" s="17" t="s">
        <v>2548</v>
      </c>
      <c r="B1204" s="17" t="s">
        <v>2549</v>
      </c>
      <c r="C1204" s="15">
        <v>1250</v>
      </c>
      <c r="D1204" s="1">
        <v>1224</v>
      </c>
      <c r="E1204" s="1">
        <v>0</v>
      </c>
      <c r="F1204" t="str">
        <f t="shared" si="54"/>
        <v>502</v>
      </c>
      <c r="G1204" t="str">
        <f t="shared" si="55"/>
        <v>66000</v>
      </c>
      <c r="H1204" t="str">
        <f t="shared" si="56"/>
        <v>3720</v>
      </c>
      <c r="I1204" s="13" t="s">
        <v>3510</v>
      </c>
      <c r="J1204" t="s">
        <v>3517</v>
      </c>
      <c r="K1204" t="s">
        <v>3512</v>
      </c>
      <c r="L1204" s="13" t="s">
        <v>3916</v>
      </c>
    </row>
    <row r="1205" spans="1:12" x14ac:dyDescent="0.2">
      <c r="A1205" s="17" t="s">
        <v>2638</v>
      </c>
      <c r="B1205" s="17" t="s">
        <v>2639</v>
      </c>
      <c r="C1205" s="15">
        <v>1250</v>
      </c>
      <c r="D1205" s="1">
        <v>1230</v>
      </c>
      <c r="E1205" s="1">
        <v>0</v>
      </c>
      <c r="F1205" t="str">
        <f t="shared" si="54"/>
        <v>503</v>
      </c>
      <c r="G1205" t="str">
        <f t="shared" si="55"/>
        <v>66000</v>
      </c>
      <c r="H1205" t="str">
        <f t="shared" si="56"/>
        <v>3720</v>
      </c>
      <c r="I1205" s="13" t="s">
        <v>3510</v>
      </c>
      <c r="J1205" t="s">
        <v>3517</v>
      </c>
      <c r="K1205" t="s">
        <v>3512</v>
      </c>
      <c r="L1205" s="13" t="s">
        <v>3916</v>
      </c>
    </row>
    <row r="1206" spans="1:12" x14ac:dyDescent="0.2">
      <c r="A1206" s="17" t="s">
        <v>2730</v>
      </c>
      <c r="B1206" s="17" t="s">
        <v>2731</v>
      </c>
      <c r="C1206" s="15">
        <v>1250</v>
      </c>
      <c r="D1206" s="1">
        <v>1230</v>
      </c>
      <c r="E1206" s="1">
        <v>0</v>
      </c>
      <c r="F1206" t="str">
        <f t="shared" si="54"/>
        <v>504</v>
      </c>
      <c r="G1206" t="str">
        <f t="shared" si="55"/>
        <v>66000</v>
      </c>
      <c r="H1206" t="str">
        <f t="shared" si="56"/>
        <v>3720</v>
      </c>
      <c r="I1206" s="13" t="s">
        <v>3510</v>
      </c>
      <c r="J1206" t="s">
        <v>3517</v>
      </c>
      <c r="K1206" t="s">
        <v>3512</v>
      </c>
      <c r="L1206" s="13" t="s">
        <v>3916</v>
      </c>
    </row>
    <row r="1207" spans="1:12" x14ac:dyDescent="0.2">
      <c r="A1207" s="17" t="s">
        <v>2828</v>
      </c>
      <c r="B1207" s="17" t="s">
        <v>2829</v>
      </c>
      <c r="C1207" s="15">
        <v>0</v>
      </c>
      <c r="D1207" s="1">
        <v>1230</v>
      </c>
      <c r="E1207" s="1">
        <v>0</v>
      </c>
      <c r="F1207" t="str">
        <f t="shared" si="54"/>
        <v>505</v>
      </c>
      <c r="G1207" t="str">
        <f t="shared" si="55"/>
        <v>66000</v>
      </c>
      <c r="H1207" t="str">
        <f t="shared" si="56"/>
        <v>3720</v>
      </c>
      <c r="I1207" s="13" t="s">
        <v>3510</v>
      </c>
      <c r="J1207" t="s">
        <v>3517</v>
      </c>
      <c r="K1207" t="s">
        <v>3512</v>
      </c>
      <c r="L1207" s="13" t="s">
        <v>3916</v>
      </c>
    </row>
    <row r="1208" spans="1:12" x14ac:dyDescent="0.2">
      <c r="A1208" s="17" t="s">
        <v>1558</v>
      </c>
      <c r="B1208" s="17" t="s">
        <v>1559</v>
      </c>
      <c r="C1208" s="15">
        <v>85020</v>
      </c>
      <c r="D1208" s="1">
        <v>80425</v>
      </c>
      <c r="E1208" s="1">
        <v>1</v>
      </c>
      <c r="F1208" t="str">
        <f t="shared" si="54"/>
        <v>111</v>
      </c>
      <c r="G1208" t="str">
        <f t="shared" si="55"/>
        <v>70000</v>
      </c>
      <c r="H1208" t="str">
        <f t="shared" si="56"/>
        <v>3720</v>
      </c>
      <c r="I1208" s="13" t="s">
        <v>3510</v>
      </c>
      <c r="J1208" t="s">
        <v>3517</v>
      </c>
      <c r="K1208" t="s">
        <v>3512</v>
      </c>
      <c r="L1208" s="13" t="s">
        <v>3916</v>
      </c>
    </row>
    <row r="1209" spans="1:12" x14ac:dyDescent="0.2">
      <c r="A1209" s="17" t="s">
        <v>1700</v>
      </c>
      <c r="B1209" s="17" t="s">
        <v>1701</v>
      </c>
      <c r="C1209" s="15">
        <v>71490</v>
      </c>
      <c r="D1209" s="1">
        <v>75350</v>
      </c>
      <c r="E1209" s="1">
        <v>0</v>
      </c>
      <c r="F1209" t="str">
        <f t="shared" si="54"/>
        <v>112</v>
      </c>
      <c r="G1209" t="str">
        <f t="shared" si="55"/>
        <v>70000</v>
      </c>
      <c r="H1209" t="str">
        <f t="shared" si="56"/>
        <v>3720</v>
      </c>
      <c r="I1209" s="13" t="s">
        <v>3510</v>
      </c>
      <c r="J1209" t="s">
        <v>3517</v>
      </c>
      <c r="K1209" t="s">
        <v>3512</v>
      </c>
      <c r="L1209" s="13" t="s">
        <v>3916</v>
      </c>
    </row>
    <row r="1210" spans="1:12" x14ac:dyDescent="0.2">
      <c r="A1210" s="17" t="s">
        <v>1826</v>
      </c>
      <c r="B1210" s="17" t="s">
        <v>1827</v>
      </c>
      <c r="C1210" s="15">
        <v>16826</v>
      </c>
      <c r="D1210" s="1">
        <v>18995</v>
      </c>
      <c r="E1210" s="1">
        <v>0</v>
      </c>
      <c r="F1210" t="str">
        <f t="shared" si="54"/>
        <v>141</v>
      </c>
      <c r="G1210" t="str">
        <f t="shared" si="55"/>
        <v>70000</v>
      </c>
      <c r="H1210" t="str">
        <f t="shared" si="56"/>
        <v>3720</v>
      </c>
      <c r="I1210" s="13" t="s">
        <v>3510</v>
      </c>
      <c r="J1210" t="s">
        <v>3517</v>
      </c>
      <c r="K1210" t="s">
        <v>3512</v>
      </c>
      <c r="L1210" s="13" t="s">
        <v>3916</v>
      </c>
    </row>
    <row r="1211" spans="1:12" x14ac:dyDescent="0.2">
      <c r="A1211" s="17" t="s">
        <v>3290</v>
      </c>
      <c r="B1211" s="17" t="s">
        <v>3291</v>
      </c>
      <c r="C1211" s="15">
        <v>0</v>
      </c>
      <c r="D1211" s="1">
        <v>0</v>
      </c>
      <c r="E1211" s="1">
        <v>6455</v>
      </c>
      <c r="F1211" t="str">
        <f t="shared" si="54"/>
        <v>171</v>
      </c>
      <c r="G1211" t="str">
        <f t="shared" si="55"/>
        <v>70000</v>
      </c>
      <c r="H1211" t="str">
        <f t="shared" si="56"/>
        <v>3720</v>
      </c>
      <c r="I1211" s="13" t="s">
        <v>3510</v>
      </c>
      <c r="J1211" t="s">
        <v>3517</v>
      </c>
      <c r="K1211" t="s">
        <v>3512</v>
      </c>
      <c r="L1211" s="13" t="s">
        <v>3916</v>
      </c>
    </row>
    <row r="1212" spans="1:12" x14ac:dyDescent="0.2">
      <c r="A1212" s="17" t="s">
        <v>1920</v>
      </c>
      <c r="B1212" s="17" t="s">
        <v>1921</v>
      </c>
      <c r="C1212" s="15">
        <v>12560</v>
      </c>
      <c r="D1212" s="1">
        <v>13340</v>
      </c>
      <c r="E1212" s="1">
        <v>1792</v>
      </c>
      <c r="F1212" t="str">
        <f t="shared" si="54"/>
        <v>211</v>
      </c>
      <c r="G1212" t="str">
        <f t="shared" si="55"/>
        <v>70000</v>
      </c>
      <c r="H1212" t="str">
        <f t="shared" si="56"/>
        <v>3720</v>
      </c>
      <c r="I1212" s="13" t="s">
        <v>3510</v>
      </c>
      <c r="J1212" t="s">
        <v>3517</v>
      </c>
      <c r="K1212" t="s">
        <v>3512</v>
      </c>
      <c r="L1212" s="13" t="s">
        <v>3916</v>
      </c>
    </row>
    <row r="1213" spans="1:12" x14ac:dyDescent="0.2">
      <c r="A1213" s="17" t="s">
        <v>2020</v>
      </c>
      <c r="B1213" s="17" t="s">
        <v>2021</v>
      </c>
      <c r="C1213" s="15">
        <v>12360</v>
      </c>
      <c r="D1213" s="1">
        <v>13140</v>
      </c>
      <c r="E1213" s="1">
        <v>966</v>
      </c>
      <c r="F1213" t="str">
        <f t="shared" si="54"/>
        <v>212</v>
      </c>
      <c r="G1213" t="str">
        <f t="shared" si="55"/>
        <v>70000</v>
      </c>
      <c r="H1213" t="str">
        <f t="shared" si="56"/>
        <v>3720</v>
      </c>
      <c r="I1213" s="13" t="s">
        <v>3510</v>
      </c>
      <c r="J1213" t="s">
        <v>3517</v>
      </c>
      <c r="K1213" t="s">
        <v>3512</v>
      </c>
      <c r="L1213" s="13" t="s">
        <v>3916</v>
      </c>
    </row>
    <row r="1214" spans="1:12" x14ac:dyDescent="0.2">
      <c r="A1214" s="17" t="s">
        <v>2120</v>
      </c>
      <c r="B1214" s="17" t="s">
        <v>2121</v>
      </c>
      <c r="C1214" s="15">
        <v>12360</v>
      </c>
      <c r="D1214" s="1">
        <v>13140</v>
      </c>
      <c r="E1214" s="1">
        <v>966</v>
      </c>
      <c r="F1214" t="str">
        <f t="shared" si="54"/>
        <v>213</v>
      </c>
      <c r="G1214" t="str">
        <f t="shared" si="55"/>
        <v>70000</v>
      </c>
      <c r="H1214" t="str">
        <f t="shared" si="56"/>
        <v>3720</v>
      </c>
      <c r="I1214" s="13" t="s">
        <v>3510</v>
      </c>
      <c r="J1214" t="s">
        <v>3517</v>
      </c>
      <c r="K1214" t="s">
        <v>3512</v>
      </c>
      <c r="L1214" s="13" t="s">
        <v>3916</v>
      </c>
    </row>
    <row r="1215" spans="1:12" x14ac:dyDescent="0.2">
      <c r="A1215" s="17" t="s">
        <v>2220</v>
      </c>
      <c r="B1215" s="17" t="s">
        <v>2221</v>
      </c>
      <c r="C1215" s="15">
        <v>12360</v>
      </c>
      <c r="D1215" s="1">
        <v>13140</v>
      </c>
      <c r="E1215" s="1">
        <v>1449</v>
      </c>
      <c r="F1215" t="str">
        <f t="shared" si="54"/>
        <v>214</v>
      </c>
      <c r="G1215" t="str">
        <f t="shared" si="55"/>
        <v>70000</v>
      </c>
      <c r="H1215" t="str">
        <f t="shared" si="56"/>
        <v>3720</v>
      </c>
      <c r="I1215" s="13" t="s">
        <v>3510</v>
      </c>
      <c r="J1215" t="s">
        <v>3517</v>
      </c>
      <c r="K1215" t="s">
        <v>3512</v>
      </c>
      <c r="L1215" s="13" t="s">
        <v>3916</v>
      </c>
    </row>
    <row r="1216" spans="1:12" x14ac:dyDescent="0.2">
      <c r="A1216" s="17" t="s">
        <v>3382</v>
      </c>
      <c r="B1216" s="17" t="s">
        <v>3383</v>
      </c>
      <c r="C1216" s="15">
        <v>12360</v>
      </c>
      <c r="D1216" s="1">
        <v>0</v>
      </c>
      <c r="E1216" s="1">
        <v>966</v>
      </c>
      <c r="F1216" t="str">
        <f t="shared" si="54"/>
        <v>215</v>
      </c>
      <c r="G1216" t="str">
        <f t="shared" si="55"/>
        <v>70000</v>
      </c>
      <c r="H1216" t="str">
        <f t="shared" si="56"/>
        <v>3720</v>
      </c>
      <c r="I1216" s="13" t="s">
        <v>3510</v>
      </c>
      <c r="J1216" t="s">
        <v>3517</v>
      </c>
      <c r="K1216" t="s">
        <v>3512</v>
      </c>
      <c r="L1216" s="13" t="s">
        <v>3916</v>
      </c>
    </row>
    <row r="1217" spans="1:12" x14ac:dyDescent="0.2">
      <c r="A1217" s="17" t="s">
        <v>2292</v>
      </c>
      <c r="B1217" s="17" t="s">
        <v>2293</v>
      </c>
      <c r="C1217" s="15">
        <v>15000</v>
      </c>
      <c r="D1217" s="1">
        <v>1000</v>
      </c>
      <c r="E1217" s="1">
        <v>0</v>
      </c>
      <c r="F1217" t="str">
        <f t="shared" si="54"/>
        <v>230</v>
      </c>
      <c r="G1217" t="str">
        <f t="shared" si="55"/>
        <v>70000</v>
      </c>
      <c r="H1217" t="str">
        <f t="shared" si="56"/>
        <v>3720</v>
      </c>
      <c r="I1217" s="13" t="s">
        <v>3510</v>
      </c>
      <c r="J1217" t="s">
        <v>3517</v>
      </c>
      <c r="K1217" t="s">
        <v>3512</v>
      </c>
      <c r="L1217" s="13" t="s">
        <v>3916</v>
      </c>
    </row>
    <row r="1218" spans="1:12" x14ac:dyDescent="0.2">
      <c r="A1218" s="17" t="s">
        <v>2370</v>
      </c>
      <c r="B1218" s="17" t="s">
        <v>2371</v>
      </c>
      <c r="C1218" s="15">
        <v>0</v>
      </c>
      <c r="D1218" s="1">
        <v>1419</v>
      </c>
      <c r="E1218" s="1">
        <v>0</v>
      </c>
      <c r="F1218" t="str">
        <f t="shared" ref="F1218:F1281" si="57">LEFT(A1218,3)</f>
        <v>310</v>
      </c>
      <c r="G1218" t="str">
        <f t="shared" ref="G1218:G1281" si="58">MIDB(A1218,5,5)</f>
        <v>70000</v>
      </c>
      <c r="H1218" t="str">
        <f t="shared" ref="H1218:H1281" si="59">RIGHT(A1218,4)</f>
        <v>3720</v>
      </c>
      <c r="I1218" s="13" t="s">
        <v>3510</v>
      </c>
      <c r="J1218" t="s">
        <v>3517</v>
      </c>
      <c r="K1218" t="s">
        <v>3512</v>
      </c>
      <c r="L1218" s="13" t="s">
        <v>3916</v>
      </c>
    </row>
    <row r="1219" spans="1:12" x14ac:dyDescent="0.2">
      <c r="A1219" s="17" t="s">
        <v>2460</v>
      </c>
      <c r="B1219" s="17" t="s">
        <v>2461</v>
      </c>
      <c r="C1219" s="15">
        <v>17255</v>
      </c>
      <c r="D1219" s="1">
        <v>18695</v>
      </c>
      <c r="E1219" s="1">
        <v>0</v>
      </c>
      <c r="F1219" t="str">
        <f t="shared" si="57"/>
        <v>501</v>
      </c>
      <c r="G1219" t="str">
        <f t="shared" si="58"/>
        <v>70000</v>
      </c>
      <c r="H1219" t="str">
        <f t="shared" si="59"/>
        <v>3720</v>
      </c>
      <c r="I1219" s="13" t="s">
        <v>3510</v>
      </c>
      <c r="J1219" t="s">
        <v>3517</v>
      </c>
      <c r="K1219" t="s">
        <v>3512</v>
      </c>
      <c r="L1219" s="13" t="s">
        <v>3916</v>
      </c>
    </row>
    <row r="1220" spans="1:12" x14ac:dyDescent="0.2">
      <c r="A1220" s="17" t="s">
        <v>2556</v>
      </c>
      <c r="B1220" s="17" t="s">
        <v>2557</v>
      </c>
      <c r="C1220" s="15">
        <v>17055</v>
      </c>
      <c r="D1220" s="1">
        <v>14590</v>
      </c>
      <c r="E1220" s="1">
        <v>0</v>
      </c>
      <c r="F1220" t="str">
        <f t="shared" si="57"/>
        <v>502</v>
      </c>
      <c r="G1220" t="str">
        <f t="shared" si="58"/>
        <v>70000</v>
      </c>
      <c r="H1220" t="str">
        <f t="shared" si="59"/>
        <v>3720</v>
      </c>
      <c r="I1220" s="13" t="s">
        <v>3510</v>
      </c>
      <c r="J1220" t="s">
        <v>3517</v>
      </c>
      <c r="K1220" t="s">
        <v>3512</v>
      </c>
      <c r="L1220" s="13" t="s">
        <v>3916</v>
      </c>
    </row>
    <row r="1221" spans="1:12" x14ac:dyDescent="0.2">
      <c r="A1221" s="17" t="s">
        <v>2646</v>
      </c>
      <c r="B1221" s="17" t="s">
        <v>2647</v>
      </c>
      <c r="C1221" s="15">
        <v>17055</v>
      </c>
      <c r="D1221" s="1">
        <v>18495</v>
      </c>
      <c r="E1221" s="1">
        <v>0</v>
      </c>
      <c r="F1221" t="str">
        <f t="shared" si="57"/>
        <v>503</v>
      </c>
      <c r="G1221" t="str">
        <f t="shared" si="58"/>
        <v>70000</v>
      </c>
      <c r="H1221" t="str">
        <f t="shared" si="59"/>
        <v>3720</v>
      </c>
      <c r="I1221" s="13" t="s">
        <v>3510</v>
      </c>
      <c r="J1221" t="s">
        <v>3517</v>
      </c>
      <c r="K1221" t="s">
        <v>3512</v>
      </c>
      <c r="L1221" s="13" t="s">
        <v>3916</v>
      </c>
    </row>
    <row r="1222" spans="1:12" x14ac:dyDescent="0.2">
      <c r="A1222" s="17" t="s">
        <v>2738</v>
      </c>
      <c r="B1222" s="17" t="s">
        <v>2739</v>
      </c>
      <c r="C1222" s="15">
        <v>17055</v>
      </c>
      <c r="D1222" s="1">
        <v>14590</v>
      </c>
      <c r="E1222" s="1">
        <v>0</v>
      </c>
      <c r="F1222" t="str">
        <f t="shared" si="57"/>
        <v>504</v>
      </c>
      <c r="G1222" t="str">
        <f t="shared" si="58"/>
        <v>70000</v>
      </c>
      <c r="H1222" t="str">
        <f t="shared" si="59"/>
        <v>3720</v>
      </c>
      <c r="I1222" s="13" t="s">
        <v>3510</v>
      </c>
      <c r="J1222" t="s">
        <v>3517</v>
      </c>
      <c r="K1222" t="s">
        <v>3512</v>
      </c>
      <c r="L1222" s="13" t="s">
        <v>3916</v>
      </c>
    </row>
    <row r="1223" spans="1:12" x14ac:dyDescent="0.2">
      <c r="A1223" s="17" t="s">
        <v>2836</v>
      </c>
      <c r="B1223" s="17" t="s">
        <v>2837</v>
      </c>
      <c r="C1223" s="15">
        <v>0</v>
      </c>
      <c r="D1223" s="1">
        <v>17795</v>
      </c>
      <c r="E1223" s="1">
        <v>0</v>
      </c>
      <c r="F1223" t="str">
        <f t="shared" si="57"/>
        <v>505</v>
      </c>
      <c r="G1223" t="str">
        <f t="shared" si="58"/>
        <v>70000</v>
      </c>
      <c r="H1223" t="str">
        <f t="shared" si="59"/>
        <v>3720</v>
      </c>
      <c r="I1223" s="13" t="s">
        <v>3510</v>
      </c>
      <c r="J1223" s="13" t="s">
        <v>3517</v>
      </c>
      <c r="K1223" s="13" t="s">
        <v>3512</v>
      </c>
      <c r="L1223" s="13" t="s">
        <v>3916</v>
      </c>
    </row>
    <row r="1224" spans="1:12" x14ac:dyDescent="0.2">
      <c r="A1224" s="17" t="s">
        <v>1540</v>
      </c>
      <c r="B1224" s="17" t="s">
        <v>1541</v>
      </c>
      <c r="C1224" s="15">
        <v>1092</v>
      </c>
      <c r="D1224" s="1">
        <v>1092</v>
      </c>
      <c r="E1224" s="1">
        <v>0</v>
      </c>
      <c r="F1224" t="str">
        <f t="shared" si="57"/>
        <v>111</v>
      </c>
      <c r="G1224" t="str">
        <f t="shared" si="58"/>
        <v>65000</v>
      </c>
      <c r="H1224" t="str">
        <f t="shared" si="59"/>
        <v>3730</v>
      </c>
      <c r="I1224" s="13" t="s">
        <v>3510</v>
      </c>
      <c r="J1224" s="13" t="s">
        <v>3517</v>
      </c>
      <c r="K1224" s="13" t="s">
        <v>3512</v>
      </c>
      <c r="L1224" s="13" t="s">
        <v>3916</v>
      </c>
    </row>
    <row r="1225" spans="1:12" x14ac:dyDescent="0.2">
      <c r="A1225" s="17" t="s">
        <v>1686</v>
      </c>
      <c r="B1225" s="17" t="s">
        <v>1687</v>
      </c>
      <c r="C1225" s="15">
        <v>1092</v>
      </c>
      <c r="D1225" s="1">
        <v>1092</v>
      </c>
      <c r="E1225" s="1">
        <v>0</v>
      </c>
      <c r="F1225" t="str">
        <f t="shared" si="57"/>
        <v>112</v>
      </c>
      <c r="G1225" t="str">
        <f t="shared" si="58"/>
        <v>65000</v>
      </c>
      <c r="H1225" t="str">
        <f t="shared" si="59"/>
        <v>3730</v>
      </c>
      <c r="I1225" s="13" t="s">
        <v>3510</v>
      </c>
      <c r="J1225" s="13" t="s">
        <v>3517</v>
      </c>
      <c r="K1225" s="13" t="s">
        <v>3512</v>
      </c>
      <c r="L1225" s="13" t="s">
        <v>3916</v>
      </c>
    </row>
    <row r="1226" spans="1:12" x14ac:dyDescent="0.2">
      <c r="A1226" s="17" t="s">
        <v>1812</v>
      </c>
      <c r="B1226" s="17" t="s">
        <v>1813</v>
      </c>
      <c r="C1226" s="15">
        <v>1140</v>
      </c>
      <c r="D1226" s="1">
        <v>1140</v>
      </c>
      <c r="E1226" s="1">
        <v>0</v>
      </c>
      <c r="F1226" t="str">
        <f t="shared" si="57"/>
        <v>141</v>
      </c>
      <c r="G1226" t="str">
        <f t="shared" si="58"/>
        <v>65000</v>
      </c>
      <c r="H1226" t="str">
        <f t="shared" si="59"/>
        <v>3730</v>
      </c>
      <c r="I1226" s="13" t="s">
        <v>3510</v>
      </c>
      <c r="J1226" s="13" t="s">
        <v>3517</v>
      </c>
      <c r="K1226" s="13" t="s">
        <v>3512</v>
      </c>
      <c r="L1226" s="13" t="s">
        <v>3916</v>
      </c>
    </row>
    <row r="1227" spans="1:12" x14ac:dyDescent="0.2">
      <c r="A1227" s="17" t="s">
        <v>3278</v>
      </c>
      <c r="B1227" s="17" t="s">
        <v>3279</v>
      </c>
      <c r="C1227" s="15">
        <v>0</v>
      </c>
      <c r="D1227" s="1">
        <v>0</v>
      </c>
      <c r="E1227" s="1">
        <v>624</v>
      </c>
      <c r="F1227" t="str">
        <f t="shared" si="57"/>
        <v>171</v>
      </c>
      <c r="G1227" t="str">
        <f t="shared" si="58"/>
        <v>65000</v>
      </c>
      <c r="H1227" t="str">
        <f t="shared" si="59"/>
        <v>3730</v>
      </c>
      <c r="I1227" s="13" t="s">
        <v>3510</v>
      </c>
      <c r="J1227" s="13" t="s">
        <v>3517</v>
      </c>
      <c r="K1227" s="13" t="s">
        <v>3512</v>
      </c>
      <c r="L1227" s="13" t="s">
        <v>3916</v>
      </c>
    </row>
    <row r="1228" spans="1:12" x14ac:dyDescent="0.2">
      <c r="A1228" s="17" t="s">
        <v>2352</v>
      </c>
      <c r="B1228" s="17" t="s">
        <v>2353</v>
      </c>
      <c r="C1228" s="15">
        <v>4092</v>
      </c>
      <c r="D1228" s="1">
        <v>4092</v>
      </c>
      <c r="E1228" s="1">
        <v>0</v>
      </c>
      <c r="F1228" t="str">
        <f t="shared" si="57"/>
        <v>310</v>
      </c>
      <c r="G1228" t="str">
        <f t="shared" si="58"/>
        <v>65000</v>
      </c>
      <c r="H1228" t="str">
        <f t="shared" si="59"/>
        <v>3730</v>
      </c>
      <c r="I1228" s="13" t="s">
        <v>3510</v>
      </c>
      <c r="J1228" s="13" t="s">
        <v>3517</v>
      </c>
      <c r="K1228" s="13" t="s">
        <v>3512</v>
      </c>
      <c r="L1228" s="13" t="s">
        <v>3916</v>
      </c>
    </row>
    <row r="1229" spans="1:12" x14ac:dyDescent="0.2">
      <c r="A1229" s="17" t="s">
        <v>2446</v>
      </c>
      <c r="B1229" s="17" t="s">
        <v>2447</v>
      </c>
      <c r="C1229" s="15">
        <v>1140</v>
      </c>
      <c r="D1229" s="1">
        <v>1140</v>
      </c>
      <c r="E1229" s="1">
        <v>0</v>
      </c>
      <c r="F1229" t="str">
        <f t="shared" si="57"/>
        <v>501</v>
      </c>
      <c r="G1229" t="str">
        <f t="shared" si="58"/>
        <v>65000</v>
      </c>
      <c r="H1229" t="str">
        <f t="shared" si="59"/>
        <v>3730</v>
      </c>
      <c r="I1229" s="13" t="s">
        <v>3510</v>
      </c>
      <c r="J1229" s="13" t="s">
        <v>3517</v>
      </c>
      <c r="K1229" s="13" t="s">
        <v>3512</v>
      </c>
      <c r="L1229" s="13" t="s">
        <v>3916</v>
      </c>
    </row>
    <row r="1230" spans="1:12" x14ac:dyDescent="0.2">
      <c r="A1230" s="17" t="s">
        <v>2542</v>
      </c>
      <c r="B1230" s="17" t="s">
        <v>2543</v>
      </c>
      <c r="C1230" s="15">
        <v>1140</v>
      </c>
      <c r="D1230" s="1">
        <v>1140</v>
      </c>
      <c r="E1230" s="1">
        <v>0</v>
      </c>
      <c r="F1230" t="str">
        <f t="shared" si="57"/>
        <v>502</v>
      </c>
      <c r="G1230" t="str">
        <f t="shared" si="58"/>
        <v>65000</v>
      </c>
      <c r="H1230" t="str">
        <f t="shared" si="59"/>
        <v>3730</v>
      </c>
      <c r="I1230" s="13" t="s">
        <v>3510</v>
      </c>
      <c r="J1230" s="13" t="s">
        <v>3517</v>
      </c>
      <c r="K1230" s="13" t="s">
        <v>3512</v>
      </c>
      <c r="L1230" s="13" t="s">
        <v>3916</v>
      </c>
    </row>
    <row r="1231" spans="1:12" x14ac:dyDescent="0.2">
      <c r="A1231" s="17" t="s">
        <v>2632</v>
      </c>
      <c r="B1231" s="17" t="s">
        <v>2633</v>
      </c>
      <c r="C1231" s="15">
        <v>1140</v>
      </c>
      <c r="D1231" s="1">
        <v>1140</v>
      </c>
      <c r="E1231" s="1">
        <v>0</v>
      </c>
      <c r="F1231" t="str">
        <f t="shared" si="57"/>
        <v>503</v>
      </c>
      <c r="G1231" t="str">
        <f t="shared" si="58"/>
        <v>65000</v>
      </c>
      <c r="H1231" t="str">
        <f t="shared" si="59"/>
        <v>3730</v>
      </c>
      <c r="I1231" s="13" t="s">
        <v>3510</v>
      </c>
      <c r="J1231" s="13" t="s">
        <v>3517</v>
      </c>
      <c r="K1231" s="13" t="s">
        <v>3512</v>
      </c>
      <c r="L1231" s="13" t="s">
        <v>3916</v>
      </c>
    </row>
    <row r="1232" spans="1:12" x14ac:dyDescent="0.2">
      <c r="A1232" s="17" t="s">
        <v>2724</v>
      </c>
      <c r="B1232" s="17" t="s">
        <v>2725</v>
      </c>
      <c r="C1232" s="15">
        <v>1140</v>
      </c>
      <c r="D1232" s="1">
        <v>1140</v>
      </c>
      <c r="E1232" s="1">
        <v>0</v>
      </c>
      <c r="F1232" t="str">
        <f t="shared" si="57"/>
        <v>504</v>
      </c>
      <c r="G1232" t="str">
        <f t="shared" si="58"/>
        <v>65000</v>
      </c>
      <c r="H1232" t="str">
        <f t="shared" si="59"/>
        <v>3730</v>
      </c>
      <c r="I1232" s="13" t="s">
        <v>3510</v>
      </c>
      <c r="J1232" s="13" t="s">
        <v>3517</v>
      </c>
      <c r="K1232" s="13" t="s">
        <v>3512</v>
      </c>
      <c r="L1232" s="13" t="s">
        <v>3916</v>
      </c>
    </row>
    <row r="1233" spans="1:12" x14ac:dyDescent="0.2">
      <c r="A1233" s="17" t="s">
        <v>2822</v>
      </c>
      <c r="B1233" s="17" t="s">
        <v>2823</v>
      </c>
      <c r="C1233" s="15">
        <v>0</v>
      </c>
      <c r="D1233" s="1">
        <v>1140</v>
      </c>
      <c r="E1233" s="1">
        <v>0</v>
      </c>
      <c r="F1233" t="str">
        <f t="shared" si="57"/>
        <v>505</v>
      </c>
      <c r="G1233" t="str">
        <f t="shared" si="58"/>
        <v>65000</v>
      </c>
      <c r="H1233" t="str">
        <f t="shared" si="59"/>
        <v>3730</v>
      </c>
      <c r="I1233" s="13" t="s">
        <v>3510</v>
      </c>
      <c r="J1233" s="13" t="s">
        <v>3517</v>
      </c>
      <c r="K1233" s="13" t="s">
        <v>3512</v>
      </c>
      <c r="L1233" s="13" t="s">
        <v>3916</v>
      </c>
    </row>
    <row r="1234" spans="1:12" x14ac:dyDescent="0.2">
      <c r="A1234" s="17" t="s">
        <v>3280</v>
      </c>
      <c r="B1234" s="17" t="s">
        <v>3281</v>
      </c>
      <c r="C1234" s="15">
        <v>0</v>
      </c>
      <c r="D1234" s="1">
        <v>0</v>
      </c>
      <c r="E1234" s="1">
        <v>1000</v>
      </c>
      <c r="F1234" t="str">
        <f t="shared" si="57"/>
        <v>171</v>
      </c>
      <c r="G1234" t="str">
        <f t="shared" si="58"/>
        <v>65000</v>
      </c>
      <c r="H1234" t="str">
        <f t="shared" si="59"/>
        <v>3731</v>
      </c>
      <c r="I1234" s="13" t="s">
        <v>3510</v>
      </c>
      <c r="J1234" s="13" t="s">
        <v>3517</v>
      </c>
      <c r="K1234" s="13" t="s">
        <v>3512</v>
      </c>
      <c r="L1234" s="13" t="s">
        <v>3916</v>
      </c>
    </row>
    <row r="1235" spans="1:12" x14ac:dyDescent="0.2">
      <c r="A1235" s="17" t="s">
        <v>2282</v>
      </c>
      <c r="B1235" s="17" t="s">
        <v>2283</v>
      </c>
      <c r="C1235" s="15">
        <v>4800</v>
      </c>
      <c r="D1235" s="1">
        <v>3200</v>
      </c>
      <c r="E1235" s="1">
        <v>0</v>
      </c>
      <c r="F1235" t="str">
        <f t="shared" si="57"/>
        <v>230</v>
      </c>
      <c r="G1235" t="str">
        <f t="shared" si="58"/>
        <v>65000</v>
      </c>
      <c r="H1235" t="str">
        <f t="shared" si="59"/>
        <v>3731</v>
      </c>
      <c r="I1235" s="13" t="s">
        <v>3510</v>
      </c>
      <c r="J1235" t="s">
        <v>3517</v>
      </c>
      <c r="K1235" t="s">
        <v>3512</v>
      </c>
      <c r="L1235" s="13" t="s">
        <v>3916</v>
      </c>
    </row>
    <row r="1236" spans="1:12" x14ac:dyDescent="0.2">
      <c r="A1236" s="17" t="s">
        <v>2354</v>
      </c>
      <c r="B1236" s="17" t="s">
        <v>2355</v>
      </c>
      <c r="C1236" s="15">
        <v>3200</v>
      </c>
      <c r="D1236" s="1">
        <v>1900</v>
      </c>
      <c r="E1236" s="1">
        <v>0</v>
      </c>
      <c r="F1236" t="str">
        <f t="shared" si="57"/>
        <v>310</v>
      </c>
      <c r="G1236" t="str">
        <f t="shared" si="58"/>
        <v>65000</v>
      </c>
      <c r="H1236" t="str">
        <f t="shared" si="59"/>
        <v>3731</v>
      </c>
      <c r="I1236" s="13" t="s">
        <v>3510</v>
      </c>
      <c r="J1236" t="s">
        <v>3517</v>
      </c>
      <c r="K1236" t="s">
        <v>3512</v>
      </c>
      <c r="L1236" s="13" t="s">
        <v>3916</v>
      </c>
    </row>
    <row r="1237" spans="1:12" x14ac:dyDescent="0.2">
      <c r="A1237" s="17" t="s">
        <v>1542</v>
      </c>
      <c r="B1237" s="17" t="s">
        <v>1543</v>
      </c>
      <c r="C1237" s="15">
        <v>5400</v>
      </c>
      <c r="D1237" s="1">
        <v>5725</v>
      </c>
      <c r="E1237" s="1">
        <v>0</v>
      </c>
      <c r="F1237" t="str">
        <f t="shared" si="57"/>
        <v>111</v>
      </c>
      <c r="G1237" t="str">
        <f t="shared" si="58"/>
        <v>65000</v>
      </c>
      <c r="H1237" t="str">
        <f t="shared" si="59"/>
        <v>3732</v>
      </c>
      <c r="I1237" s="13" t="s">
        <v>3510</v>
      </c>
      <c r="J1237" t="s">
        <v>3517</v>
      </c>
      <c r="K1237" t="s">
        <v>3512</v>
      </c>
      <c r="L1237" s="13" t="s">
        <v>3916</v>
      </c>
    </row>
    <row r="1238" spans="1:12" x14ac:dyDescent="0.2">
      <c r="A1238" s="17" t="s">
        <v>1688</v>
      </c>
      <c r="B1238" s="17" t="s">
        <v>1689</v>
      </c>
      <c r="C1238" s="15">
        <v>5400</v>
      </c>
      <c r="D1238" s="1">
        <v>6750</v>
      </c>
      <c r="E1238" s="1">
        <v>0</v>
      </c>
      <c r="F1238" t="str">
        <f t="shared" si="57"/>
        <v>112</v>
      </c>
      <c r="G1238" t="str">
        <f t="shared" si="58"/>
        <v>65000</v>
      </c>
      <c r="H1238" t="str">
        <f t="shared" si="59"/>
        <v>3732</v>
      </c>
      <c r="I1238" s="13" t="s">
        <v>3510</v>
      </c>
      <c r="J1238" s="13" t="s">
        <v>3517</v>
      </c>
      <c r="K1238" s="13" t="s">
        <v>3512</v>
      </c>
      <c r="L1238" s="13" t="s">
        <v>3916</v>
      </c>
    </row>
    <row r="1239" spans="1:12" x14ac:dyDescent="0.2">
      <c r="A1239" s="17" t="s">
        <v>1814</v>
      </c>
      <c r="B1239" s="17" t="s">
        <v>1815</v>
      </c>
      <c r="C1239" s="15">
        <v>1550</v>
      </c>
      <c r="D1239" s="1">
        <v>1118</v>
      </c>
      <c r="E1239" s="1">
        <v>0</v>
      </c>
      <c r="F1239" t="str">
        <f t="shared" si="57"/>
        <v>141</v>
      </c>
      <c r="G1239" t="str">
        <f t="shared" si="58"/>
        <v>65000</v>
      </c>
      <c r="H1239" t="str">
        <f t="shared" si="59"/>
        <v>3732</v>
      </c>
      <c r="I1239" s="13" t="s">
        <v>3510</v>
      </c>
      <c r="J1239" t="s">
        <v>3517</v>
      </c>
      <c r="K1239" t="s">
        <v>3512</v>
      </c>
      <c r="L1239" s="13" t="s">
        <v>3916</v>
      </c>
    </row>
    <row r="1240" spans="1:12" x14ac:dyDescent="0.2">
      <c r="A1240" s="17" t="s">
        <v>3282</v>
      </c>
      <c r="B1240" s="17" t="s">
        <v>3283</v>
      </c>
      <c r="C1240" s="15">
        <v>0</v>
      </c>
      <c r="D1240" s="1">
        <v>0</v>
      </c>
      <c r="E1240" s="1">
        <v>4772</v>
      </c>
      <c r="F1240" t="str">
        <f t="shared" si="57"/>
        <v>171</v>
      </c>
      <c r="G1240" t="str">
        <f t="shared" si="58"/>
        <v>65000</v>
      </c>
      <c r="H1240" t="str">
        <f t="shared" si="59"/>
        <v>3732</v>
      </c>
      <c r="I1240" s="13" t="s">
        <v>3510</v>
      </c>
      <c r="J1240" t="s">
        <v>3517</v>
      </c>
      <c r="K1240" t="s">
        <v>3512</v>
      </c>
      <c r="L1240" s="13" t="s">
        <v>3916</v>
      </c>
    </row>
    <row r="1241" spans="1:12" x14ac:dyDescent="0.2">
      <c r="A1241" s="17" t="s">
        <v>1910</v>
      </c>
      <c r="B1241" s="17" t="s">
        <v>1911</v>
      </c>
      <c r="C1241" s="15">
        <v>700</v>
      </c>
      <c r="D1241" s="1">
        <v>660</v>
      </c>
      <c r="E1241" s="1">
        <v>860</v>
      </c>
      <c r="F1241" t="str">
        <f t="shared" si="57"/>
        <v>211</v>
      </c>
      <c r="G1241" t="str">
        <f t="shared" si="58"/>
        <v>65000</v>
      </c>
      <c r="H1241" t="str">
        <f t="shared" si="59"/>
        <v>3732</v>
      </c>
      <c r="I1241" s="13" t="s">
        <v>3510</v>
      </c>
      <c r="J1241" t="s">
        <v>3517</v>
      </c>
      <c r="K1241" t="s">
        <v>3512</v>
      </c>
      <c r="L1241" s="13" t="s">
        <v>3916</v>
      </c>
    </row>
    <row r="1242" spans="1:12" x14ac:dyDescent="0.2">
      <c r="A1242" s="17" t="s">
        <v>2010</v>
      </c>
      <c r="B1242" s="17" t="s">
        <v>2011</v>
      </c>
      <c r="C1242" s="15">
        <v>700</v>
      </c>
      <c r="D1242" s="1">
        <v>660</v>
      </c>
      <c r="E1242" s="1">
        <v>760</v>
      </c>
      <c r="F1242" t="str">
        <f t="shared" si="57"/>
        <v>212</v>
      </c>
      <c r="G1242" t="str">
        <f t="shared" si="58"/>
        <v>65000</v>
      </c>
      <c r="H1242" t="str">
        <f t="shared" si="59"/>
        <v>3732</v>
      </c>
      <c r="I1242" s="13" t="s">
        <v>3510</v>
      </c>
      <c r="J1242" t="s">
        <v>3517</v>
      </c>
      <c r="K1242" t="s">
        <v>3512</v>
      </c>
      <c r="L1242" s="13" t="s">
        <v>3916</v>
      </c>
    </row>
    <row r="1243" spans="1:12" x14ac:dyDescent="0.2">
      <c r="A1243" s="17" t="s">
        <v>2110</v>
      </c>
      <c r="B1243" s="17" t="s">
        <v>2111</v>
      </c>
      <c r="C1243" s="15">
        <v>700</v>
      </c>
      <c r="D1243" s="1">
        <v>660</v>
      </c>
      <c r="E1243" s="1">
        <v>660</v>
      </c>
      <c r="F1243" t="str">
        <f t="shared" si="57"/>
        <v>213</v>
      </c>
      <c r="G1243" t="str">
        <f t="shared" si="58"/>
        <v>65000</v>
      </c>
      <c r="H1243" t="str">
        <f t="shared" si="59"/>
        <v>3732</v>
      </c>
      <c r="I1243" s="13" t="s">
        <v>3510</v>
      </c>
      <c r="J1243" t="s">
        <v>3517</v>
      </c>
      <c r="K1243" t="s">
        <v>3512</v>
      </c>
      <c r="L1243" s="13" t="s">
        <v>3916</v>
      </c>
    </row>
    <row r="1244" spans="1:12" x14ac:dyDescent="0.2">
      <c r="A1244" s="17" t="s">
        <v>2210</v>
      </c>
      <c r="B1244" s="17" t="s">
        <v>2211</v>
      </c>
      <c r="C1244" s="15">
        <v>700</v>
      </c>
      <c r="D1244" s="1">
        <v>660</v>
      </c>
      <c r="E1244" s="1">
        <v>660</v>
      </c>
      <c r="F1244" t="str">
        <f t="shared" si="57"/>
        <v>214</v>
      </c>
      <c r="G1244" t="str">
        <f t="shared" si="58"/>
        <v>65000</v>
      </c>
      <c r="H1244" t="str">
        <f t="shared" si="59"/>
        <v>3732</v>
      </c>
      <c r="I1244" s="13" t="s">
        <v>3510</v>
      </c>
      <c r="J1244" t="s">
        <v>3517</v>
      </c>
      <c r="K1244" t="s">
        <v>3512</v>
      </c>
      <c r="L1244" s="13" t="s">
        <v>3916</v>
      </c>
    </row>
    <row r="1245" spans="1:12" x14ac:dyDescent="0.2">
      <c r="A1245" s="17" t="s">
        <v>3378</v>
      </c>
      <c r="B1245" s="17" t="s">
        <v>3379</v>
      </c>
      <c r="C1245" s="15">
        <v>700</v>
      </c>
      <c r="D1245" s="1">
        <v>0</v>
      </c>
      <c r="E1245" s="1">
        <v>660</v>
      </c>
      <c r="F1245" t="str">
        <f t="shared" si="57"/>
        <v>215</v>
      </c>
      <c r="G1245" t="str">
        <f t="shared" si="58"/>
        <v>65000</v>
      </c>
      <c r="H1245" t="str">
        <f t="shared" si="59"/>
        <v>3732</v>
      </c>
      <c r="I1245" s="13" t="s">
        <v>3510</v>
      </c>
      <c r="J1245" t="s">
        <v>3517</v>
      </c>
      <c r="K1245" t="s">
        <v>3512</v>
      </c>
      <c r="L1245" s="13" t="s">
        <v>3916</v>
      </c>
    </row>
    <row r="1246" spans="1:12" x14ac:dyDescent="0.2">
      <c r="A1246" s="17" t="s">
        <v>2284</v>
      </c>
      <c r="B1246" s="17" t="s">
        <v>2285</v>
      </c>
      <c r="C1246" s="15">
        <v>14220</v>
      </c>
      <c r="D1246" s="1">
        <v>13295</v>
      </c>
      <c r="E1246" s="1">
        <v>1410</v>
      </c>
      <c r="F1246" t="str">
        <f t="shared" si="57"/>
        <v>230</v>
      </c>
      <c r="G1246" t="str">
        <f t="shared" si="58"/>
        <v>65000</v>
      </c>
      <c r="H1246" t="str">
        <f t="shared" si="59"/>
        <v>3732</v>
      </c>
      <c r="I1246" s="13" t="s">
        <v>3510</v>
      </c>
      <c r="J1246" t="s">
        <v>3517</v>
      </c>
      <c r="K1246" t="s">
        <v>3512</v>
      </c>
      <c r="L1246" s="13" t="s">
        <v>3916</v>
      </c>
    </row>
    <row r="1247" spans="1:12" x14ac:dyDescent="0.2">
      <c r="A1247" s="17" t="s">
        <v>2356</v>
      </c>
      <c r="B1247" s="17" t="s">
        <v>2357</v>
      </c>
      <c r="C1247" s="15">
        <v>8325</v>
      </c>
      <c r="D1247" s="1">
        <v>7857</v>
      </c>
      <c r="E1247" s="1">
        <v>650</v>
      </c>
      <c r="F1247" t="str">
        <f t="shared" si="57"/>
        <v>310</v>
      </c>
      <c r="G1247" t="str">
        <f t="shared" si="58"/>
        <v>65000</v>
      </c>
      <c r="H1247" t="str">
        <f t="shared" si="59"/>
        <v>3732</v>
      </c>
      <c r="I1247" s="13" t="s">
        <v>3510</v>
      </c>
      <c r="J1247" t="s">
        <v>3517</v>
      </c>
      <c r="K1247" t="s">
        <v>3512</v>
      </c>
      <c r="L1247" s="13" t="s">
        <v>3916</v>
      </c>
    </row>
    <row r="1248" spans="1:12" x14ac:dyDescent="0.2">
      <c r="A1248" s="17" t="s">
        <v>2448</v>
      </c>
      <c r="B1248" s="17" t="s">
        <v>2449</v>
      </c>
      <c r="C1248" s="15">
        <v>800</v>
      </c>
      <c r="D1248" s="1">
        <v>2901</v>
      </c>
      <c r="E1248" s="1">
        <v>0</v>
      </c>
      <c r="F1248" t="str">
        <f t="shared" si="57"/>
        <v>501</v>
      </c>
      <c r="G1248" t="str">
        <f t="shared" si="58"/>
        <v>65000</v>
      </c>
      <c r="H1248" t="str">
        <f t="shared" si="59"/>
        <v>3732</v>
      </c>
      <c r="I1248" s="13" t="s">
        <v>3510</v>
      </c>
      <c r="J1248" t="s">
        <v>3517</v>
      </c>
      <c r="K1248" t="s">
        <v>3512</v>
      </c>
      <c r="L1248" s="13" t="s">
        <v>3916</v>
      </c>
    </row>
    <row r="1249" spans="1:12" x14ac:dyDescent="0.2">
      <c r="A1249" s="17" t="s">
        <v>2544</v>
      </c>
      <c r="B1249" s="17" t="s">
        <v>2545</v>
      </c>
      <c r="C1249" s="15">
        <v>800</v>
      </c>
      <c r="D1249" s="1">
        <v>1475</v>
      </c>
      <c r="E1249" s="1">
        <v>0</v>
      </c>
      <c r="F1249" t="str">
        <f t="shared" si="57"/>
        <v>502</v>
      </c>
      <c r="G1249" t="str">
        <f t="shared" si="58"/>
        <v>65000</v>
      </c>
      <c r="H1249" t="str">
        <f t="shared" si="59"/>
        <v>3732</v>
      </c>
      <c r="I1249" s="13" t="s">
        <v>3510</v>
      </c>
      <c r="J1249" t="s">
        <v>3517</v>
      </c>
      <c r="K1249" t="s">
        <v>3512</v>
      </c>
      <c r="L1249" s="13" t="s">
        <v>3916</v>
      </c>
    </row>
    <row r="1250" spans="1:12" x14ac:dyDescent="0.2">
      <c r="A1250" s="17" t="s">
        <v>2634</v>
      </c>
      <c r="B1250" s="17" t="s">
        <v>2635</v>
      </c>
      <c r="C1250" s="15">
        <v>800</v>
      </c>
      <c r="D1250" s="1">
        <v>1475</v>
      </c>
      <c r="E1250" s="1">
        <v>0</v>
      </c>
      <c r="F1250" t="str">
        <f t="shared" si="57"/>
        <v>503</v>
      </c>
      <c r="G1250" t="str">
        <f t="shared" si="58"/>
        <v>65000</v>
      </c>
      <c r="H1250" t="str">
        <f t="shared" si="59"/>
        <v>3732</v>
      </c>
      <c r="I1250" s="13" t="s">
        <v>3510</v>
      </c>
      <c r="J1250" t="s">
        <v>3517</v>
      </c>
      <c r="K1250" t="s">
        <v>3512</v>
      </c>
      <c r="L1250" s="13" t="s">
        <v>3916</v>
      </c>
    </row>
    <row r="1251" spans="1:12" x14ac:dyDescent="0.2">
      <c r="A1251" s="17" t="s">
        <v>2726</v>
      </c>
      <c r="B1251" s="17" t="s">
        <v>2727</v>
      </c>
      <c r="C1251" s="15">
        <v>800</v>
      </c>
      <c r="D1251" s="1">
        <v>1475</v>
      </c>
      <c r="E1251" s="1">
        <v>0</v>
      </c>
      <c r="F1251" t="str">
        <f t="shared" si="57"/>
        <v>504</v>
      </c>
      <c r="G1251" t="str">
        <f t="shared" si="58"/>
        <v>65000</v>
      </c>
      <c r="H1251" t="str">
        <f t="shared" si="59"/>
        <v>3732</v>
      </c>
      <c r="I1251" s="13" t="s">
        <v>3510</v>
      </c>
      <c r="J1251" t="s">
        <v>3517</v>
      </c>
      <c r="K1251" t="s">
        <v>3512</v>
      </c>
      <c r="L1251" s="13" t="s">
        <v>3916</v>
      </c>
    </row>
    <row r="1252" spans="1:12" x14ac:dyDescent="0.2">
      <c r="A1252" s="17" t="s">
        <v>2824</v>
      </c>
      <c r="B1252" s="17" t="s">
        <v>2825</v>
      </c>
      <c r="C1252" s="15">
        <v>0</v>
      </c>
      <c r="D1252" s="1">
        <v>1475</v>
      </c>
      <c r="E1252" s="1">
        <v>0</v>
      </c>
      <c r="F1252" t="str">
        <f t="shared" si="57"/>
        <v>505</v>
      </c>
      <c r="G1252" t="str">
        <f t="shared" si="58"/>
        <v>65000</v>
      </c>
      <c r="H1252" t="str">
        <f t="shared" si="59"/>
        <v>3732</v>
      </c>
      <c r="I1252" s="13" t="s">
        <v>3510</v>
      </c>
      <c r="J1252" s="13" t="s">
        <v>3517</v>
      </c>
      <c r="K1252" s="13" t="s">
        <v>3512</v>
      </c>
      <c r="L1252" s="13" t="s">
        <v>3916</v>
      </c>
    </row>
    <row r="1253" spans="1:12" x14ac:dyDescent="0.2">
      <c r="A1253" s="17" t="s">
        <v>2358</v>
      </c>
      <c r="B1253" s="17" t="s">
        <v>2359</v>
      </c>
      <c r="C1253" s="15">
        <v>1200</v>
      </c>
      <c r="D1253" s="1">
        <v>869</v>
      </c>
      <c r="E1253" s="1">
        <v>0</v>
      </c>
      <c r="F1253" t="str">
        <f t="shared" si="57"/>
        <v>310</v>
      </c>
      <c r="G1253" t="str">
        <f t="shared" si="58"/>
        <v>65000</v>
      </c>
      <c r="H1253" t="str">
        <f t="shared" si="59"/>
        <v>3733</v>
      </c>
      <c r="I1253" s="13" t="s">
        <v>3510</v>
      </c>
      <c r="J1253" s="13" t="s">
        <v>3517</v>
      </c>
      <c r="K1253" s="13" t="s">
        <v>3512</v>
      </c>
      <c r="L1253" s="13" t="s">
        <v>3916</v>
      </c>
    </row>
    <row r="1254" spans="1:12" x14ac:dyDescent="0.2">
      <c r="A1254" s="17" t="s">
        <v>1484</v>
      </c>
      <c r="B1254" s="17" t="s">
        <v>1485</v>
      </c>
      <c r="C1254" s="15">
        <v>50800</v>
      </c>
      <c r="D1254" s="1">
        <v>46982</v>
      </c>
      <c r="E1254" s="1">
        <v>0</v>
      </c>
      <c r="F1254" t="str">
        <f t="shared" si="57"/>
        <v>111</v>
      </c>
      <c r="G1254" t="str">
        <f t="shared" si="58"/>
        <v>30000</v>
      </c>
      <c r="H1254" t="str">
        <f t="shared" si="59"/>
        <v>3740</v>
      </c>
      <c r="I1254" s="13" t="s">
        <v>3510</v>
      </c>
      <c r="J1254" s="13" t="s">
        <v>3517</v>
      </c>
      <c r="K1254" s="13" t="s">
        <v>3512</v>
      </c>
      <c r="L1254" s="13" t="s">
        <v>3916</v>
      </c>
    </row>
    <row r="1255" spans="1:12" x14ac:dyDescent="0.2">
      <c r="A1255" s="17" t="s">
        <v>1616</v>
      </c>
      <c r="B1255" s="17" t="s">
        <v>1617</v>
      </c>
      <c r="C1255" s="15">
        <v>50800</v>
      </c>
      <c r="D1255" s="1">
        <v>47000</v>
      </c>
      <c r="E1255" s="1">
        <v>0</v>
      </c>
      <c r="F1255" t="str">
        <f t="shared" si="57"/>
        <v>112</v>
      </c>
      <c r="G1255" t="str">
        <f t="shared" si="58"/>
        <v>30000</v>
      </c>
      <c r="H1255" t="str">
        <f t="shared" si="59"/>
        <v>3740</v>
      </c>
      <c r="I1255" s="13" t="s">
        <v>3510</v>
      </c>
      <c r="J1255" s="13" t="s">
        <v>3517</v>
      </c>
      <c r="K1255" s="13" t="s">
        <v>3512</v>
      </c>
      <c r="L1255" s="13" t="s">
        <v>3916</v>
      </c>
    </row>
    <row r="1256" spans="1:12" x14ac:dyDescent="0.2">
      <c r="A1256" s="17" t="s">
        <v>1752</v>
      </c>
      <c r="B1256" s="17" t="s">
        <v>1753</v>
      </c>
      <c r="C1256" s="15">
        <v>13200</v>
      </c>
      <c r="D1256" s="1">
        <v>10980</v>
      </c>
      <c r="E1256" s="1">
        <v>0</v>
      </c>
      <c r="F1256" t="str">
        <f t="shared" si="57"/>
        <v>141</v>
      </c>
      <c r="G1256" t="str">
        <f t="shared" si="58"/>
        <v>30000</v>
      </c>
      <c r="H1256" t="str">
        <f t="shared" si="59"/>
        <v>3740</v>
      </c>
      <c r="I1256" s="13" t="s">
        <v>3510</v>
      </c>
      <c r="J1256" s="13" t="s">
        <v>3517</v>
      </c>
      <c r="K1256" s="13" t="s">
        <v>3512</v>
      </c>
      <c r="L1256" s="13" t="s">
        <v>3916</v>
      </c>
    </row>
    <row r="1257" spans="1:12" x14ac:dyDescent="0.2">
      <c r="A1257" s="17" t="s">
        <v>1838</v>
      </c>
      <c r="B1257" s="17" t="s">
        <v>1839</v>
      </c>
      <c r="C1257" s="15">
        <v>0</v>
      </c>
      <c r="D1257" s="1">
        <v>0</v>
      </c>
      <c r="E1257" s="1">
        <v>5664</v>
      </c>
      <c r="F1257" t="str">
        <f t="shared" si="57"/>
        <v>171</v>
      </c>
      <c r="G1257" t="str">
        <f t="shared" si="58"/>
        <v>30000</v>
      </c>
      <c r="H1257" t="str">
        <f t="shared" si="59"/>
        <v>3740</v>
      </c>
      <c r="I1257" s="13" t="s">
        <v>3510</v>
      </c>
      <c r="J1257" s="13" t="s">
        <v>3517</v>
      </c>
      <c r="K1257" s="13" t="s">
        <v>3512</v>
      </c>
      <c r="L1257" s="13" t="s">
        <v>3916</v>
      </c>
    </row>
    <row r="1258" spans="1:12" x14ac:dyDescent="0.2">
      <c r="A1258" s="17" t="s">
        <v>1874</v>
      </c>
      <c r="B1258" s="17" t="s">
        <v>1875</v>
      </c>
      <c r="C1258" s="15">
        <v>6300</v>
      </c>
      <c r="D1258" s="1">
        <v>4180</v>
      </c>
      <c r="E1258" s="1">
        <v>680</v>
      </c>
      <c r="F1258" t="str">
        <f t="shared" si="57"/>
        <v>211</v>
      </c>
      <c r="G1258" t="str">
        <f t="shared" si="58"/>
        <v>30000</v>
      </c>
      <c r="H1258" t="str">
        <f t="shared" si="59"/>
        <v>3740</v>
      </c>
      <c r="I1258" s="13" t="s">
        <v>3510</v>
      </c>
      <c r="J1258" s="13" t="s">
        <v>3517</v>
      </c>
      <c r="K1258" s="13" t="s">
        <v>3512</v>
      </c>
      <c r="L1258" s="13" t="s">
        <v>3916</v>
      </c>
    </row>
    <row r="1259" spans="1:12" x14ac:dyDescent="0.2">
      <c r="A1259" s="17" t="s">
        <v>1964</v>
      </c>
      <c r="B1259" s="17" t="s">
        <v>1965</v>
      </c>
      <c r="C1259" s="15">
        <v>6300</v>
      </c>
      <c r="D1259" s="1">
        <v>3877</v>
      </c>
      <c r="E1259" s="1">
        <v>981</v>
      </c>
      <c r="F1259" t="str">
        <f t="shared" si="57"/>
        <v>212</v>
      </c>
      <c r="G1259" t="str">
        <f t="shared" si="58"/>
        <v>30000</v>
      </c>
      <c r="H1259" t="str">
        <f t="shared" si="59"/>
        <v>3740</v>
      </c>
      <c r="I1259" s="13" t="s">
        <v>3510</v>
      </c>
      <c r="J1259" s="13" t="s">
        <v>3517</v>
      </c>
      <c r="K1259" s="13" t="s">
        <v>3512</v>
      </c>
      <c r="L1259" s="13" t="s">
        <v>3916</v>
      </c>
    </row>
    <row r="1260" spans="1:12" x14ac:dyDescent="0.2">
      <c r="A1260" s="17" t="s">
        <v>2064</v>
      </c>
      <c r="B1260" s="17" t="s">
        <v>2065</v>
      </c>
      <c r="C1260" s="15">
        <v>6300</v>
      </c>
      <c r="D1260" s="1">
        <v>4146</v>
      </c>
      <c r="E1260" s="1">
        <v>981</v>
      </c>
      <c r="F1260" t="str">
        <f t="shared" si="57"/>
        <v>213</v>
      </c>
      <c r="G1260" t="str">
        <f t="shared" si="58"/>
        <v>30000</v>
      </c>
      <c r="H1260" t="str">
        <f t="shared" si="59"/>
        <v>3740</v>
      </c>
      <c r="I1260" s="13" t="s">
        <v>3510</v>
      </c>
      <c r="J1260" s="13" t="s">
        <v>3517</v>
      </c>
      <c r="K1260" s="13" t="s">
        <v>3512</v>
      </c>
      <c r="L1260" s="13" t="s">
        <v>3916</v>
      </c>
    </row>
    <row r="1261" spans="1:12" x14ac:dyDescent="0.2">
      <c r="A1261" s="17" t="s">
        <v>2164</v>
      </c>
      <c r="B1261" s="17" t="s">
        <v>2165</v>
      </c>
      <c r="C1261" s="15">
        <v>6300</v>
      </c>
      <c r="D1261" s="1">
        <v>5436</v>
      </c>
      <c r="E1261" s="1">
        <v>1038</v>
      </c>
      <c r="F1261" t="str">
        <f t="shared" si="57"/>
        <v>214</v>
      </c>
      <c r="G1261" t="str">
        <f t="shared" si="58"/>
        <v>30000</v>
      </c>
      <c r="H1261" t="str">
        <f t="shared" si="59"/>
        <v>3740</v>
      </c>
      <c r="I1261" s="13" t="s">
        <v>3510</v>
      </c>
      <c r="J1261" s="13" t="s">
        <v>3517</v>
      </c>
      <c r="K1261" s="13" t="s">
        <v>3512</v>
      </c>
      <c r="L1261" s="13" t="s">
        <v>3916</v>
      </c>
    </row>
    <row r="1262" spans="1:12" x14ac:dyDescent="0.2">
      <c r="A1262" s="17" t="s">
        <v>3368</v>
      </c>
      <c r="B1262" s="17" t="s">
        <v>3369</v>
      </c>
      <c r="C1262" s="15">
        <v>6300</v>
      </c>
      <c r="D1262" s="1">
        <v>0</v>
      </c>
      <c r="E1262" s="1">
        <v>981</v>
      </c>
      <c r="F1262" t="str">
        <f t="shared" si="57"/>
        <v>215</v>
      </c>
      <c r="G1262" t="str">
        <f t="shared" si="58"/>
        <v>30000</v>
      </c>
      <c r="H1262" t="str">
        <f t="shared" si="59"/>
        <v>3740</v>
      </c>
      <c r="I1262" s="13" t="s">
        <v>3510</v>
      </c>
      <c r="J1262" s="13" t="s">
        <v>3517</v>
      </c>
      <c r="K1262" s="13" t="s">
        <v>3512</v>
      </c>
      <c r="L1262" s="13" t="s">
        <v>3916</v>
      </c>
    </row>
    <row r="1263" spans="1:12" x14ac:dyDescent="0.2">
      <c r="A1263" s="17" t="s">
        <v>2254</v>
      </c>
      <c r="B1263" s="17" t="s">
        <v>2255</v>
      </c>
      <c r="C1263" s="15">
        <v>9600</v>
      </c>
      <c r="D1263" s="1">
        <v>12480</v>
      </c>
      <c r="E1263" s="1">
        <v>0</v>
      </c>
      <c r="F1263" t="str">
        <f t="shared" si="57"/>
        <v>230</v>
      </c>
      <c r="G1263" t="str">
        <f t="shared" si="58"/>
        <v>30000</v>
      </c>
      <c r="H1263" t="str">
        <f t="shared" si="59"/>
        <v>3740</v>
      </c>
      <c r="I1263" s="13" t="s">
        <v>3510</v>
      </c>
      <c r="J1263" s="13" t="s">
        <v>3517</v>
      </c>
      <c r="K1263" s="13" t="s">
        <v>3512</v>
      </c>
      <c r="L1263" s="13" t="s">
        <v>3916</v>
      </c>
    </row>
    <row r="1264" spans="1:12" x14ac:dyDescent="0.2">
      <c r="A1264" s="17" t="s">
        <v>2318</v>
      </c>
      <c r="B1264" s="17" t="s">
        <v>2319</v>
      </c>
      <c r="C1264" s="15">
        <v>6400</v>
      </c>
      <c r="D1264" s="1">
        <v>18852</v>
      </c>
      <c r="E1264" s="1">
        <v>940</v>
      </c>
      <c r="F1264" t="str">
        <f t="shared" si="57"/>
        <v>310</v>
      </c>
      <c r="G1264" t="str">
        <f t="shared" si="58"/>
        <v>30000</v>
      </c>
      <c r="H1264" t="str">
        <f t="shared" si="59"/>
        <v>3740</v>
      </c>
      <c r="I1264" s="13" t="s">
        <v>3510</v>
      </c>
      <c r="J1264" s="13" t="s">
        <v>3517</v>
      </c>
      <c r="K1264" s="13" t="s">
        <v>3512</v>
      </c>
      <c r="L1264" s="13" t="s">
        <v>3916</v>
      </c>
    </row>
    <row r="1265" spans="1:12" x14ac:dyDescent="0.2">
      <c r="A1265" s="17" t="s">
        <v>2398</v>
      </c>
      <c r="B1265" s="17" t="s">
        <v>2399</v>
      </c>
      <c r="C1265" s="15">
        <v>9900</v>
      </c>
      <c r="D1265" s="1">
        <v>7930</v>
      </c>
      <c r="E1265" s="1">
        <v>0</v>
      </c>
      <c r="F1265" t="str">
        <f t="shared" si="57"/>
        <v>501</v>
      </c>
      <c r="G1265" t="str">
        <f t="shared" si="58"/>
        <v>30000</v>
      </c>
      <c r="H1265" t="str">
        <f t="shared" si="59"/>
        <v>3740</v>
      </c>
      <c r="I1265" s="13" t="s">
        <v>3510</v>
      </c>
      <c r="J1265" s="13" t="s">
        <v>3517</v>
      </c>
      <c r="K1265" s="13" t="s">
        <v>3512</v>
      </c>
      <c r="L1265" s="13" t="s">
        <v>3916</v>
      </c>
    </row>
    <row r="1266" spans="1:12" x14ac:dyDescent="0.2">
      <c r="A1266" s="17" t="s">
        <v>2496</v>
      </c>
      <c r="B1266" s="17" t="s">
        <v>2497</v>
      </c>
      <c r="C1266" s="15">
        <v>9900</v>
      </c>
      <c r="D1266" s="1">
        <v>7930</v>
      </c>
      <c r="E1266" s="1">
        <v>0</v>
      </c>
      <c r="F1266" t="str">
        <f t="shared" si="57"/>
        <v>502</v>
      </c>
      <c r="G1266" t="str">
        <f t="shared" si="58"/>
        <v>30000</v>
      </c>
      <c r="H1266" t="str">
        <f t="shared" si="59"/>
        <v>3740</v>
      </c>
      <c r="I1266" s="13" t="s">
        <v>3510</v>
      </c>
      <c r="J1266" s="13" t="s">
        <v>3517</v>
      </c>
      <c r="K1266" s="13" t="s">
        <v>3512</v>
      </c>
      <c r="L1266" s="13" t="s">
        <v>3916</v>
      </c>
    </row>
    <row r="1267" spans="1:12" x14ac:dyDescent="0.2">
      <c r="A1267" s="17" t="s">
        <v>2588</v>
      </c>
      <c r="B1267" s="17" t="s">
        <v>2589</v>
      </c>
      <c r="C1267" s="15">
        <v>9900</v>
      </c>
      <c r="D1267" s="1">
        <v>8000</v>
      </c>
      <c r="E1267" s="1">
        <v>0</v>
      </c>
      <c r="F1267" t="str">
        <f t="shared" si="57"/>
        <v>503</v>
      </c>
      <c r="G1267" t="str">
        <f t="shared" si="58"/>
        <v>30000</v>
      </c>
      <c r="H1267" t="str">
        <f t="shared" si="59"/>
        <v>3740</v>
      </c>
      <c r="I1267" s="13" t="s">
        <v>3510</v>
      </c>
      <c r="J1267" s="13" t="s">
        <v>3517</v>
      </c>
      <c r="K1267" s="13" t="s">
        <v>3512</v>
      </c>
      <c r="L1267" s="13" t="s">
        <v>3916</v>
      </c>
    </row>
    <row r="1268" spans="1:12" x14ac:dyDescent="0.2">
      <c r="A1268" s="17" t="s">
        <v>2678</v>
      </c>
      <c r="B1268" s="17" t="s">
        <v>2679</v>
      </c>
      <c r="C1268" s="15">
        <v>9900</v>
      </c>
      <c r="D1268" s="1">
        <v>8000</v>
      </c>
      <c r="E1268" s="1">
        <v>0</v>
      </c>
      <c r="F1268" t="str">
        <f t="shared" si="57"/>
        <v>504</v>
      </c>
      <c r="G1268" t="str">
        <f t="shared" si="58"/>
        <v>30000</v>
      </c>
      <c r="H1268" t="str">
        <f t="shared" si="59"/>
        <v>3740</v>
      </c>
      <c r="I1268" s="13" t="s">
        <v>3510</v>
      </c>
      <c r="J1268" s="13" t="s">
        <v>3517</v>
      </c>
      <c r="K1268" s="13" t="s">
        <v>3512</v>
      </c>
      <c r="L1268" s="13" t="s">
        <v>3916</v>
      </c>
    </row>
    <row r="1269" spans="1:12" x14ac:dyDescent="0.2">
      <c r="A1269" s="17" t="s">
        <v>2772</v>
      </c>
      <c r="B1269" s="17" t="s">
        <v>2773</v>
      </c>
      <c r="C1269" s="15">
        <v>0</v>
      </c>
      <c r="D1269" s="1">
        <v>8000</v>
      </c>
      <c r="E1269" s="1">
        <v>0</v>
      </c>
      <c r="F1269" t="str">
        <f t="shared" si="57"/>
        <v>505</v>
      </c>
      <c r="G1269" t="str">
        <f t="shared" si="58"/>
        <v>30000</v>
      </c>
      <c r="H1269" t="str">
        <f t="shared" si="59"/>
        <v>3740</v>
      </c>
      <c r="I1269" s="13" t="s">
        <v>3510</v>
      </c>
      <c r="J1269" s="13" t="s">
        <v>3517</v>
      </c>
      <c r="K1269" s="13" t="s">
        <v>3512</v>
      </c>
      <c r="L1269" s="13" t="s">
        <v>3916</v>
      </c>
    </row>
    <row r="1270" spans="1:12" x14ac:dyDescent="0.2">
      <c r="A1270" s="17" t="s">
        <v>1828</v>
      </c>
      <c r="B1270" s="17" t="s">
        <v>1829</v>
      </c>
      <c r="C1270" s="15">
        <v>650</v>
      </c>
      <c r="D1270" s="1">
        <v>3915</v>
      </c>
      <c r="E1270" s="1">
        <v>0</v>
      </c>
      <c r="F1270" t="str">
        <f t="shared" si="57"/>
        <v>141</v>
      </c>
      <c r="G1270" t="str">
        <f t="shared" si="58"/>
        <v>70000</v>
      </c>
      <c r="H1270" t="str">
        <f t="shared" si="59"/>
        <v>3740</v>
      </c>
      <c r="I1270" s="13" t="s">
        <v>3510</v>
      </c>
      <c r="J1270" s="13" t="s">
        <v>3517</v>
      </c>
      <c r="K1270" s="13" t="s">
        <v>3512</v>
      </c>
      <c r="L1270" s="13" t="s">
        <v>3916</v>
      </c>
    </row>
    <row r="1271" spans="1:12" x14ac:dyDescent="0.2">
      <c r="A1271" s="17" t="s">
        <v>1564</v>
      </c>
      <c r="B1271" s="17" t="s">
        <v>1565</v>
      </c>
      <c r="C1271" s="15">
        <v>2200</v>
      </c>
      <c r="D1271" s="1">
        <v>2000</v>
      </c>
      <c r="E1271" s="1">
        <v>-600</v>
      </c>
      <c r="F1271" t="str">
        <f t="shared" si="57"/>
        <v>111</v>
      </c>
      <c r="G1271" t="str">
        <f t="shared" si="58"/>
        <v>82000</v>
      </c>
      <c r="H1271" t="str">
        <f t="shared" si="59"/>
        <v>3740</v>
      </c>
      <c r="I1271" s="13" t="s">
        <v>3510</v>
      </c>
      <c r="J1271" s="13" t="s">
        <v>3517</v>
      </c>
      <c r="K1271" s="13" t="s">
        <v>3512</v>
      </c>
      <c r="L1271" s="13" t="s">
        <v>3916</v>
      </c>
    </row>
    <row r="1272" spans="1:12" x14ac:dyDescent="0.2">
      <c r="A1272" s="17" t="s">
        <v>1706</v>
      </c>
      <c r="B1272" s="17" t="s">
        <v>1707</v>
      </c>
      <c r="C1272" s="15">
        <v>2200</v>
      </c>
      <c r="D1272" s="1">
        <v>20000</v>
      </c>
      <c r="E1272" s="1">
        <v>-1000</v>
      </c>
      <c r="F1272" t="str">
        <f t="shared" si="57"/>
        <v>112</v>
      </c>
      <c r="G1272" t="str">
        <f t="shared" si="58"/>
        <v>82000</v>
      </c>
      <c r="H1272" t="str">
        <f t="shared" si="59"/>
        <v>3740</v>
      </c>
      <c r="I1272" s="13" t="s">
        <v>3510</v>
      </c>
      <c r="J1272" s="13" t="s">
        <v>3517</v>
      </c>
      <c r="K1272" s="13" t="s">
        <v>3512</v>
      </c>
      <c r="L1272" s="13" t="s">
        <v>3916</v>
      </c>
    </row>
    <row r="1273" spans="1:12" x14ac:dyDescent="0.2">
      <c r="A1273" s="17" t="s">
        <v>3266</v>
      </c>
      <c r="B1273" s="17" t="s">
        <v>3267</v>
      </c>
      <c r="C1273" s="15">
        <v>440</v>
      </c>
      <c r="D1273" s="1">
        <v>400</v>
      </c>
      <c r="E1273" s="1">
        <v>0</v>
      </c>
      <c r="F1273" t="str">
        <f t="shared" si="57"/>
        <v>141</v>
      </c>
      <c r="G1273" t="str">
        <f t="shared" si="58"/>
        <v>82000</v>
      </c>
      <c r="H1273" t="str">
        <f t="shared" si="59"/>
        <v>3740</v>
      </c>
      <c r="I1273" s="13" t="s">
        <v>3510</v>
      </c>
      <c r="J1273" s="13" t="s">
        <v>3517</v>
      </c>
      <c r="K1273" s="13" t="s">
        <v>3512</v>
      </c>
      <c r="L1273" s="13" t="s">
        <v>3916</v>
      </c>
    </row>
    <row r="1274" spans="1:12" x14ac:dyDescent="0.2">
      <c r="A1274" s="17" t="s">
        <v>1840</v>
      </c>
      <c r="B1274" s="17" t="s">
        <v>1841</v>
      </c>
      <c r="C1274" s="15">
        <v>0</v>
      </c>
      <c r="D1274" s="1">
        <v>0</v>
      </c>
      <c r="E1274" s="1">
        <v>-200</v>
      </c>
      <c r="F1274" t="str">
        <f t="shared" si="57"/>
        <v>171</v>
      </c>
      <c r="G1274" t="str">
        <f t="shared" si="58"/>
        <v>82000</v>
      </c>
      <c r="H1274" t="str">
        <f t="shared" si="59"/>
        <v>3740</v>
      </c>
      <c r="I1274" s="13" t="s">
        <v>3510</v>
      </c>
      <c r="J1274" s="13" t="s">
        <v>3517</v>
      </c>
      <c r="K1274" s="13" t="s">
        <v>3512</v>
      </c>
      <c r="L1274" s="13" t="s">
        <v>3916</v>
      </c>
    </row>
    <row r="1275" spans="1:12" x14ac:dyDescent="0.2">
      <c r="A1275" s="17" t="s">
        <v>1926</v>
      </c>
      <c r="B1275" s="17" t="s">
        <v>1927</v>
      </c>
      <c r="C1275" s="15">
        <v>300</v>
      </c>
      <c r="D1275" s="1">
        <v>200</v>
      </c>
      <c r="E1275" s="1">
        <v>-100</v>
      </c>
      <c r="F1275" t="str">
        <f t="shared" si="57"/>
        <v>211</v>
      </c>
      <c r="G1275" t="str">
        <f t="shared" si="58"/>
        <v>82000</v>
      </c>
      <c r="H1275" t="str">
        <f t="shared" si="59"/>
        <v>3740</v>
      </c>
      <c r="I1275" s="13" t="s">
        <v>3510</v>
      </c>
      <c r="J1275" s="13" t="s">
        <v>3517</v>
      </c>
      <c r="K1275" s="13" t="s">
        <v>3512</v>
      </c>
      <c r="L1275" s="13" t="s">
        <v>3916</v>
      </c>
    </row>
    <row r="1276" spans="1:12" x14ac:dyDescent="0.2">
      <c r="A1276" s="17" t="s">
        <v>2026</v>
      </c>
      <c r="B1276" s="17" t="s">
        <v>2027</v>
      </c>
      <c r="C1276" s="15">
        <v>300</v>
      </c>
      <c r="D1276" s="1">
        <v>200</v>
      </c>
      <c r="E1276" s="1">
        <v>0</v>
      </c>
      <c r="F1276" t="str">
        <f t="shared" si="57"/>
        <v>212</v>
      </c>
      <c r="G1276" t="str">
        <f t="shared" si="58"/>
        <v>82000</v>
      </c>
      <c r="H1276" t="str">
        <f t="shared" si="59"/>
        <v>3740</v>
      </c>
      <c r="I1276" s="13" t="s">
        <v>3510</v>
      </c>
      <c r="J1276" s="13" t="s">
        <v>3517</v>
      </c>
      <c r="K1276" s="13" t="s">
        <v>3512</v>
      </c>
      <c r="L1276" s="13" t="s">
        <v>3916</v>
      </c>
    </row>
    <row r="1277" spans="1:12" x14ac:dyDescent="0.2">
      <c r="A1277" s="17" t="s">
        <v>2126</v>
      </c>
      <c r="B1277" s="17" t="s">
        <v>2127</v>
      </c>
      <c r="C1277" s="15">
        <v>300</v>
      </c>
      <c r="D1277" s="1">
        <v>200</v>
      </c>
      <c r="E1277" s="1">
        <v>0</v>
      </c>
      <c r="F1277" t="str">
        <f t="shared" si="57"/>
        <v>213</v>
      </c>
      <c r="G1277" t="str">
        <f t="shared" si="58"/>
        <v>82000</v>
      </c>
      <c r="H1277" t="str">
        <f t="shared" si="59"/>
        <v>3740</v>
      </c>
      <c r="I1277" s="13" t="s">
        <v>3510</v>
      </c>
      <c r="J1277" s="13" t="s">
        <v>3517</v>
      </c>
      <c r="K1277" s="13" t="s">
        <v>3512</v>
      </c>
      <c r="L1277" s="13" t="s">
        <v>3916</v>
      </c>
    </row>
    <row r="1278" spans="1:12" x14ac:dyDescent="0.2">
      <c r="A1278" s="17" t="s">
        <v>2226</v>
      </c>
      <c r="B1278" s="17" t="s">
        <v>2227</v>
      </c>
      <c r="C1278" s="15">
        <v>300</v>
      </c>
      <c r="D1278" s="1">
        <v>200</v>
      </c>
      <c r="E1278" s="1">
        <v>0</v>
      </c>
      <c r="F1278" t="str">
        <f t="shared" si="57"/>
        <v>214</v>
      </c>
      <c r="G1278" t="str">
        <f t="shared" si="58"/>
        <v>82000</v>
      </c>
      <c r="H1278" t="str">
        <f t="shared" si="59"/>
        <v>3740</v>
      </c>
      <c r="I1278" s="13" t="s">
        <v>3510</v>
      </c>
      <c r="J1278" t="s">
        <v>3517</v>
      </c>
      <c r="K1278" t="s">
        <v>3512</v>
      </c>
      <c r="L1278" s="13" t="s">
        <v>3916</v>
      </c>
    </row>
    <row r="1279" spans="1:12" x14ac:dyDescent="0.2">
      <c r="A1279" s="17" t="s">
        <v>3690</v>
      </c>
      <c r="B1279" s="17" t="s">
        <v>3691</v>
      </c>
      <c r="C1279" s="15">
        <v>300</v>
      </c>
      <c r="D1279" s="1">
        <v>0</v>
      </c>
      <c r="E1279" s="1">
        <v>0</v>
      </c>
      <c r="F1279" t="str">
        <f t="shared" si="57"/>
        <v>215</v>
      </c>
      <c r="G1279" t="str">
        <f t="shared" si="58"/>
        <v>82000</v>
      </c>
      <c r="H1279" t="str">
        <f t="shared" si="59"/>
        <v>3740</v>
      </c>
      <c r="I1279" s="13" t="s">
        <v>3510</v>
      </c>
      <c r="J1279" t="s">
        <v>3517</v>
      </c>
      <c r="K1279" t="s">
        <v>3512</v>
      </c>
      <c r="L1279" s="13" t="s">
        <v>3916</v>
      </c>
    </row>
    <row r="1280" spans="1:12" x14ac:dyDescent="0.2">
      <c r="A1280" s="17" t="s">
        <v>2466</v>
      </c>
      <c r="B1280" s="17" t="s">
        <v>2467</v>
      </c>
      <c r="C1280" s="15">
        <v>440</v>
      </c>
      <c r="D1280" s="1">
        <v>400</v>
      </c>
      <c r="E1280" s="1">
        <v>0</v>
      </c>
      <c r="F1280" t="str">
        <f t="shared" si="57"/>
        <v>501</v>
      </c>
      <c r="G1280" t="str">
        <f t="shared" si="58"/>
        <v>82000</v>
      </c>
      <c r="H1280" t="str">
        <f t="shared" si="59"/>
        <v>3740</v>
      </c>
      <c r="I1280" s="13" t="s">
        <v>3510</v>
      </c>
      <c r="J1280" t="s">
        <v>3517</v>
      </c>
      <c r="K1280" t="s">
        <v>3512</v>
      </c>
      <c r="L1280" s="13" t="s">
        <v>3916</v>
      </c>
    </row>
    <row r="1281" spans="1:12" x14ac:dyDescent="0.2">
      <c r="A1281" s="17" t="s">
        <v>2562</v>
      </c>
      <c r="B1281" s="17" t="s">
        <v>2563</v>
      </c>
      <c r="C1281" s="15">
        <v>440</v>
      </c>
      <c r="D1281" s="1">
        <v>400</v>
      </c>
      <c r="E1281" s="1">
        <v>0</v>
      </c>
      <c r="F1281" t="str">
        <f t="shared" si="57"/>
        <v>502</v>
      </c>
      <c r="G1281" t="str">
        <f t="shared" si="58"/>
        <v>82000</v>
      </c>
      <c r="H1281" t="str">
        <f t="shared" si="59"/>
        <v>3740</v>
      </c>
      <c r="I1281" s="13" t="s">
        <v>3510</v>
      </c>
      <c r="J1281" t="s">
        <v>3517</v>
      </c>
      <c r="K1281" t="s">
        <v>3512</v>
      </c>
      <c r="L1281" s="13" t="s">
        <v>3916</v>
      </c>
    </row>
    <row r="1282" spans="1:12" x14ac:dyDescent="0.2">
      <c r="A1282" s="17" t="s">
        <v>2652</v>
      </c>
      <c r="B1282" s="17" t="s">
        <v>2653</v>
      </c>
      <c r="C1282" s="15">
        <v>440</v>
      </c>
      <c r="D1282" s="1">
        <v>400</v>
      </c>
      <c r="E1282" s="1">
        <v>0</v>
      </c>
      <c r="F1282" t="str">
        <f t="shared" ref="F1282:F1345" si="60">LEFT(A1282,3)</f>
        <v>503</v>
      </c>
      <c r="G1282" t="str">
        <f t="shared" ref="G1282:G1345" si="61">MIDB(A1282,5,5)</f>
        <v>82000</v>
      </c>
      <c r="H1282" t="str">
        <f t="shared" ref="H1282:H1345" si="62">RIGHT(A1282,4)</f>
        <v>3740</v>
      </c>
      <c r="I1282" s="13" t="s">
        <v>3510</v>
      </c>
      <c r="J1282" s="13" t="s">
        <v>3517</v>
      </c>
      <c r="K1282" s="13" t="s">
        <v>3512</v>
      </c>
      <c r="L1282" s="13" t="s">
        <v>3916</v>
      </c>
    </row>
    <row r="1283" spans="1:12" x14ac:dyDescent="0.2">
      <c r="A1283" s="17" t="s">
        <v>2744</v>
      </c>
      <c r="B1283" s="17" t="s">
        <v>2745</v>
      </c>
      <c r="C1283" s="15">
        <v>440</v>
      </c>
      <c r="D1283" s="1">
        <v>400</v>
      </c>
      <c r="E1283" s="1">
        <v>0</v>
      </c>
      <c r="F1283" t="str">
        <f t="shared" si="60"/>
        <v>504</v>
      </c>
      <c r="G1283" t="str">
        <f t="shared" si="61"/>
        <v>82000</v>
      </c>
      <c r="H1283" t="str">
        <f t="shared" si="62"/>
        <v>3740</v>
      </c>
      <c r="I1283" s="13" t="s">
        <v>3510</v>
      </c>
      <c r="J1283" t="s">
        <v>3517</v>
      </c>
      <c r="K1283" t="s">
        <v>3512</v>
      </c>
      <c r="L1283" s="13" t="s">
        <v>3916</v>
      </c>
    </row>
    <row r="1284" spans="1:12" x14ac:dyDescent="0.2">
      <c r="A1284" s="17" t="s">
        <v>2842</v>
      </c>
      <c r="B1284" s="17" t="s">
        <v>2843</v>
      </c>
      <c r="C1284" s="15">
        <v>0</v>
      </c>
      <c r="D1284" s="1">
        <v>400</v>
      </c>
      <c r="E1284" s="1">
        <v>0</v>
      </c>
      <c r="F1284" t="str">
        <f t="shared" si="60"/>
        <v>505</v>
      </c>
      <c r="G1284" t="str">
        <f t="shared" si="61"/>
        <v>82000</v>
      </c>
      <c r="H1284" t="str">
        <f t="shared" si="62"/>
        <v>3740</v>
      </c>
      <c r="I1284" s="13" t="s">
        <v>3510</v>
      </c>
      <c r="J1284" t="s">
        <v>3517</v>
      </c>
      <c r="K1284" t="s">
        <v>3512</v>
      </c>
      <c r="L1284" s="13" t="s">
        <v>3916</v>
      </c>
    </row>
    <row r="1285" spans="1:12" x14ac:dyDescent="0.2">
      <c r="A1285" s="17" t="s">
        <v>1480</v>
      </c>
      <c r="B1285" s="17" t="s">
        <v>1481</v>
      </c>
      <c r="C1285" s="15">
        <v>3813</v>
      </c>
      <c r="D1285" s="1">
        <v>2574</v>
      </c>
      <c r="E1285" s="1">
        <v>0</v>
      </c>
      <c r="F1285" t="str">
        <f t="shared" si="60"/>
        <v>111</v>
      </c>
      <c r="G1285" t="str">
        <f t="shared" si="61"/>
        <v>29000</v>
      </c>
      <c r="H1285" t="str">
        <f t="shared" si="62"/>
        <v>3742</v>
      </c>
      <c r="I1285" s="13" t="s">
        <v>3510</v>
      </c>
      <c r="J1285" t="s">
        <v>3517</v>
      </c>
      <c r="K1285" t="s">
        <v>3512</v>
      </c>
      <c r="L1285" s="13" t="s">
        <v>3916</v>
      </c>
    </row>
    <row r="1286" spans="1:12" x14ac:dyDescent="0.2">
      <c r="A1286" s="17" t="s">
        <v>1612</v>
      </c>
      <c r="B1286" s="17" t="s">
        <v>1613</v>
      </c>
      <c r="C1286" s="15">
        <v>3813</v>
      </c>
      <c r="D1286" s="1">
        <v>3000</v>
      </c>
      <c r="E1286" s="1">
        <v>0</v>
      </c>
      <c r="F1286" t="str">
        <f t="shared" si="60"/>
        <v>112</v>
      </c>
      <c r="G1286" t="str">
        <f t="shared" si="61"/>
        <v>29000</v>
      </c>
      <c r="H1286" t="str">
        <f t="shared" si="62"/>
        <v>3742</v>
      </c>
      <c r="I1286" s="13" t="s">
        <v>3510</v>
      </c>
      <c r="J1286" t="s">
        <v>3517</v>
      </c>
      <c r="K1286" t="s">
        <v>3512</v>
      </c>
      <c r="L1286" s="13" t="s">
        <v>3916</v>
      </c>
    </row>
    <row r="1287" spans="1:12" x14ac:dyDescent="0.2">
      <c r="A1287" s="17" t="s">
        <v>1748</v>
      </c>
      <c r="B1287" s="17" t="s">
        <v>1749</v>
      </c>
      <c r="C1287" s="15">
        <v>953</v>
      </c>
      <c r="D1287" s="1">
        <v>779</v>
      </c>
      <c r="E1287" s="1">
        <v>0</v>
      </c>
      <c r="F1287" t="str">
        <f t="shared" si="60"/>
        <v>141</v>
      </c>
      <c r="G1287" t="str">
        <f t="shared" si="61"/>
        <v>29000</v>
      </c>
      <c r="H1287" t="str">
        <f t="shared" si="62"/>
        <v>3742</v>
      </c>
      <c r="I1287" s="13" t="s">
        <v>3510</v>
      </c>
      <c r="J1287" t="s">
        <v>3517</v>
      </c>
      <c r="K1287" t="s">
        <v>3512</v>
      </c>
      <c r="L1287" s="13" t="s">
        <v>3916</v>
      </c>
    </row>
    <row r="1288" spans="1:12" x14ac:dyDescent="0.2">
      <c r="A1288" s="17" t="s">
        <v>3276</v>
      </c>
      <c r="B1288" s="17" t="s">
        <v>3277</v>
      </c>
      <c r="C1288" s="15">
        <v>0</v>
      </c>
      <c r="D1288" s="1">
        <v>0</v>
      </c>
      <c r="E1288" s="1">
        <v>494</v>
      </c>
      <c r="F1288" t="str">
        <f t="shared" si="60"/>
        <v>171</v>
      </c>
      <c r="G1288" t="str">
        <f t="shared" si="61"/>
        <v>29000</v>
      </c>
      <c r="H1288" t="str">
        <f t="shared" si="62"/>
        <v>3742</v>
      </c>
      <c r="I1288" s="13" t="s">
        <v>3510</v>
      </c>
      <c r="J1288" t="s">
        <v>3517</v>
      </c>
      <c r="K1288" t="s">
        <v>3512</v>
      </c>
      <c r="L1288" s="13" t="s">
        <v>3916</v>
      </c>
    </row>
    <row r="1289" spans="1:12" x14ac:dyDescent="0.2">
      <c r="A1289" s="17" t="s">
        <v>1870</v>
      </c>
      <c r="B1289" s="17" t="s">
        <v>1871</v>
      </c>
      <c r="C1289" s="15">
        <v>953</v>
      </c>
      <c r="D1289" s="1">
        <v>445</v>
      </c>
      <c r="E1289" s="1">
        <v>67</v>
      </c>
      <c r="F1289" t="str">
        <f t="shared" si="60"/>
        <v>211</v>
      </c>
      <c r="G1289" t="str">
        <f t="shared" si="61"/>
        <v>29000</v>
      </c>
      <c r="H1289" t="str">
        <f t="shared" si="62"/>
        <v>3742</v>
      </c>
      <c r="I1289" s="13" t="s">
        <v>3510</v>
      </c>
      <c r="J1289" t="s">
        <v>3517</v>
      </c>
      <c r="K1289" t="s">
        <v>3512</v>
      </c>
      <c r="L1289" s="13" t="s">
        <v>3916</v>
      </c>
    </row>
    <row r="1290" spans="1:12" x14ac:dyDescent="0.2">
      <c r="A1290" s="17" t="s">
        <v>1960</v>
      </c>
      <c r="B1290" s="17" t="s">
        <v>1961</v>
      </c>
      <c r="C1290" s="15">
        <v>953</v>
      </c>
      <c r="D1290" s="1">
        <v>445</v>
      </c>
      <c r="E1290" s="1">
        <v>67</v>
      </c>
      <c r="F1290" t="str">
        <f t="shared" si="60"/>
        <v>212</v>
      </c>
      <c r="G1290" t="str">
        <f t="shared" si="61"/>
        <v>29000</v>
      </c>
      <c r="H1290" t="str">
        <f t="shared" si="62"/>
        <v>3742</v>
      </c>
      <c r="I1290" s="13" t="s">
        <v>3510</v>
      </c>
      <c r="J1290" t="s">
        <v>3517</v>
      </c>
      <c r="K1290" t="s">
        <v>3512</v>
      </c>
      <c r="L1290" s="13" t="s">
        <v>3916</v>
      </c>
    </row>
    <row r="1291" spans="1:12" x14ac:dyDescent="0.2">
      <c r="A1291" s="17" t="s">
        <v>2060</v>
      </c>
      <c r="B1291" s="17" t="s">
        <v>2061</v>
      </c>
      <c r="C1291" s="15">
        <v>953</v>
      </c>
      <c r="D1291" s="1">
        <v>779</v>
      </c>
      <c r="E1291" s="1">
        <v>67</v>
      </c>
      <c r="F1291" t="str">
        <f t="shared" si="60"/>
        <v>213</v>
      </c>
      <c r="G1291" t="str">
        <f t="shared" si="61"/>
        <v>29000</v>
      </c>
      <c r="H1291" t="str">
        <f t="shared" si="62"/>
        <v>3742</v>
      </c>
      <c r="I1291" s="13" t="s">
        <v>3510</v>
      </c>
      <c r="J1291" s="13" t="s">
        <v>3517</v>
      </c>
      <c r="K1291" s="13" t="s">
        <v>3512</v>
      </c>
      <c r="L1291" s="13" t="s">
        <v>3916</v>
      </c>
    </row>
    <row r="1292" spans="1:12" x14ac:dyDescent="0.2">
      <c r="A1292" s="17" t="s">
        <v>2160</v>
      </c>
      <c r="B1292" s="17" t="s">
        <v>2161</v>
      </c>
      <c r="C1292" s="15">
        <v>953</v>
      </c>
      <c r="D1292" s="1">
        <v>779</v>
      </c>
      <c r="E1292" s="1">
        <v>67</v>
      </c>
      <c r="F1292" t="str">
        <f t="shared" si="60"/>
        <v>214</v>
      </c>
      <c r="G1292" t="str">
        <f t="shared" si="61"/>
        <v>29000</v>
      </c>
      <c r="H1292" t="str">
        <f t="shared" si="62"/>
        <v>3742</v>
      </c>
      <c r="I1292" s="13" t="s">
        <v>3510</v>
      </c>
      <c r="J1292" s="13" t="s">
        <v>3517</v>
      </c>
      <c r="K1292" s="13" t="s">
        <v>3512</v>
      </c>
      <c r="L1292" s="13" t="s">
        <v>3916</v>
      </c>
    </row>
    <row r="1293" spans="1:12" x14ac:dyDescent="0.2">
      <c r="A1293" s="17" t="s">
        <v>3364</v>
      </c>
      <c r="B1293" s="17" t="s">
        <v>3365</v>
      </c>
      <c r="C1293" s="15">
        <v>953</v>
      </c>
      <c r="D1293" s="1">
        <v>0</v>
      </c>
      <c r="E1293" s="1">
        <v>67</v>
      </c>
      <c r="F1293" t="str">
        <f t="shared" si="60"/>
        <v>215</v>
      </c>
      <c r="G1293" t="str">
        <f t="shared" si="61"/>
        <v>29000</v>
      </c>
      <c r="H1293" t="str">
        <f t="shared" si="62"/>
        <v>3742</v>
      </c>
      <c r="I1293" s="13" t="s">
        <v>3510</v>
      </c>
      <c r="J1293" s="13" t="s">
        <v>3517</v>
      </c>
      <c r="K1293" s="13" t="s">
        <v>3512</v>
      </c>
      <c r="L1293" s="13" t="s">
        <v>3916</v>
      </c>
    </row>
    <row r="1294" spans="1:12" x14ac:dyDescent="0.2">
      <c r="A1294" s="17" t="s">
        <v>2250</v>
      </c>
      <c r="B1294" s="17" t="s">
        <v>2251</v>
      </c>
      <c r="C1294" s="15">
        <v>2167</v>
      </c>
      <c r="D1294" s="1">
        <v>1766</v>
      </c>
      <c r="E1294" s="1">
        <v>350</v>
      </c>
      <c r="F1294" t="str">
        <f t="shared" si="60"/>
        <v>230</v>
      </c>
      <c r="G1294" t="str">
        <f t="shared" si="61"/>
        <v>29000</v>
      </c>
      <c r="H1294" t="str">
        <f t="shared" si="62"/>
        <v>3742</v>
      </c>
      <c r="I1294" s="13" t="s">
        <v>3510</v>
      </c>
      <c r="J1294" s="13" t="s">
        <v>3517</v>
      </c>
      <c r="K1294" s="13" t="s">
        <v>3512</v>
      </c>
      <c r="L1294" s="13" t="s">
        <v>3916</v>
      </c>
    </row>
    <row r="1295" spans="1:12" x14ac:dyDescent="0.2">
      <c r="A1295" s="17" t="s">
        <v>2314</v>
      </c>
      <c r="B1295" s="17" t="s">
        <v>2315</v>
      </c>
      <c r="C1295" s="15">
        <v>1445</v>
      </c>
      <c r="D1295" s="1">
        <v>1809</v>
      </c>
      <c r="E1295" s="1">
        <v>67</v>
      </c>
      <c r="F1295" t="str">
        <f t="shared" si="60"/>
        <v>310</v>
      </c>
      <c r="G1295" t="str">
        <f t="shared" si="61"/>
        <v>29000</v>
      </c>
      <c r="H1295" t="str">
        <f t="shared" si="62"/>
        <v>3742</v>
      </c>
      <c r="I1295" s="13" t="s">
        <v>3510</v>
      </c>
      <c r="J1295" t="s">
        <v>3517</v>
      </c>
      <c r="K1295" t="s">
        <v>3512</v>
      </c>
      <c r="L1295" s="13" t="s">
        <v>3916</v>
      </c>
    </row>
    <row r="1296" spans="1:12" x14ac:dyDescent="0.2">
      <c r="A1296" s="17" t="s">
        <v>2394</v>
      </c>
      <c r="B1296" s="17" t="s">
        <v>2395</v>
      </c>
      <c r="C1296" s="15">
        <v>953</v>
      </c>
      <c r="D1296" s="1">
        <v>389</v>
      </c>
      <c r="E1296" s="1">
        <v>0</v>
      </c>
      <c r="F1296" t="str">
        <f t="shared" si="60"/>
        <v>501</v>
      </c>
      <c r="G1296" t="str">
        <f t="shared" si="61"/>
        <v>29000</v>
      </c>
      <c r="H1296" t="str">
        <f t="shared" si="62"/>
        <v>3742</v>
      </c>
      <c r="I1296" s="13" t="s">
        <v>3510</v>
      </c>
      <c r="J1296" t="s">
        <v>3517</v>
      </c>
      <c r="K1296" t="s">
        <v>3512</v>
      </c>
      <c r="L1296" s="13" t="s">
        <v>3916</v>
      </c>
    </row>
    <row r="1297" spans="1:12" x14ac:dyDescent="0.2">
      <c r="A1297" s="17" t="s">
        <v>2492</v>
      </c>
      <c r="B1297" s="17" t="s">
        <v>2493</v>
      </c>
      <c r="C1297" s="15">
        <v>953</v>
      </c>
      <c r="D1297" s="1">
        <v>389</v>
      </c>
      <c r="E1297" s="1">
        <v>0</v>
      </c>
      <c r="F1297" t="str">
        <f t="shared" si="60"/>
        <v>502</v>
      </c>
      <c r="G1297" t="str">
        <f t="shared" si="61"/>
        <v>29000</v>
      </c>
      <c r="H1297" t="str">
        <f t="shared" si="62"/>
        <v>3742</v>
      </c>
      <c r="I1297" s="13" t="s">
        <v>3510</v>
      </c>
      <c r="J1297" t="s">
        <v>3517</v>
      </c>
      <c r="K1297" t="s">
        <v>3512</v>
      </c>
      <c r="L1297" s="13" t="s">
        <v>3916</v>
      </c>
    </row>
    <row r="1298" spans="1:12" x14ac:dyDescent="0.2">
      <c r="A1298" s="17" t="s">
        <v>2584</v>
      </c>
      <c r="B1298" s="17" t="s">
        <v>2585</v>
      </c>
      <c r="C1298" s="15">
        <v>953</v>
      </c>
      <c r="D1298" s="1">
        <v>600</v>
      </c>
      <c r="E1298" s="1">
        <v>0</v>
      </c>
      <c r="F1298" t="str">
        <f t="shared" si="60"/>
        <v>503</v>
      </c>
      <c r="G1298" t="str">
        <f t="shared" si="61"/>
        <v>29000</v>
      </c>
      <c r="H1298" t="str">
        <f t="shared" si="62"/>
        <v>3742</v>
      </c>
      <c r="I1298" s="13" t="s">
        <v>3510</v>
      </c>
      <c r="J1298" t="s">
        <v>3517</v>
      </c>
      <c r="K1298" t="s">
        <v>3512</v>
      </c>
      <c r="L1298" s="13" t="s">
        <v>3916</v>
      </c>
    </row>
    <row r="1299" spans="1:12" x14ac:dyDescent="0.2">
      <c r="A1299" s="17" t="s">
        <v>2674</v>
      </c>
      <c r="B1299" s="17" t="s">
        <v>2675</v>
      </c>
      <c r="C1299" s="15">
        <v>953</v>
      </c>
      <c r="D1299" s="1">
        <v>600</v>
      </c>
      <c r="E1299" s="1">
        <v>0</v>
      </c>
      <c r="F1299" t="str">
        <f t="shared" si="60"/>
        <v>504</v>
      </c>
      <c r="G1299" t="str">
        <f t="shared" si="61"/>
        <v>29000</v>
      </c>
      <c r="H1299" t="str">
        <f t="shared" si="62"/>
        <v>3742</v>
      </c>
      <c r="I1299" s="13" t="s">
        <v>3510</v>
      </c>
      <c r="J1299" t="s">
        <v>3517</v>
      </c>
      <c r="K1299" t="s">
        <v>3512</v>
      </c>
      <c r="L1299" s="13" t="s">
        <v>3916</v>
      </c>
    </row>
    <row r="1300" spans="1:12" x14ac:dyDescent="0.2">
      <c r="A1300" s="17" t="s">
        <v>2768</v>
      </c>
      <c r="B1300" s="17" t="s">
        <v>2769</v>
      </c>
      <c r="C1300" s="15">
        <v>0</v>
      </c>
      <c r="D1300" s="1">
        <v>600</v>
      </c>
      <c r="E1300" s="1">
        <v>0</v>
      </c>
      <c r="F1300" t="str">
        <f t="shared" si="60"/>
        <v>505</v>
      </c>
      <c r="G1300" t="str">
        <f t="shared" si="61"/>
        <v>29000</v>
      </c>
      <c r="H1300" t="str">
        <f t="shared" si="62"/>
        <v>3742</v>
      </c>
      <c r="I1300" s="13" t="s">
        <v>3510</v>
      </c>
      <c r="J1300" t="s">
        <v>3517</v>
      </c>
      <c r="K1300" t="s">
        <v>3512</v>
      </c>
      <c r="L1300" s="13" t="s">
        <v>3916</v>
      </c>
    </row>
    <row r="1301" spans="1:12" x14ac:dyDescent="0.2">
      <c r="A1301" s="17" t="s">
        <v>1560</v>
      </c>
      <c r="B1301" s="17" t="s">
        <v>1561</v>
      </c>
      <c r="C1301" s="15">
        <v>500</v>
      </c>
      <c r="D1301" s="1">
        <v>500</v>
      </c>
      <c r="E1301" s="1">
        <v>0</v>
      </c>
      <c r="F1301" t="str">
        <f t="shared" si="60"/>
        <v>111</v>
      </c>
      <c r="G1301" t="str">
        <f t="shared" si="61"/>
        <v>70000</v>
      </c>
      <c r="H1301" t="str">
        <f t="shared" si="62"/>
        <v>3742</v>
      </c>
      <c r="I1301" s="13" t="s">
        <v>3510</v>
      </c>
      <c r="J1301" t="s">
        <v>3517</v>
      </c>
      <c r="K1301" t="s">
        <v>3512</v>
      </c>
      <c r="L1301" s="13" t="s">
        <v>3916</v>
      </c>
    </row>
    <row r="1302" spans="1:12" x14ac:dyDescent="0.2">
      <c r="A1302" s="17" t="s">
        <v>1702</v>
      </c>
      <c r="B1302" s="17" t="s">
        <v>1703</v>
      </c>
      <c r="C1302" s="15">
        <v>500</v>
      </c>
      <c r="D1302" s="1">
        <v>500</v>
      </c>
      <c r="E1302" s="1">
        <v>0</v>
      </c>
      <c r="F1302" t="str">
        <f t="shared" si="60"/>
        <v>112</v>
      </c>
      <c r="G1302" t="str">
        <f t="shared" si="61"/>
        <v>70000</v>
      </c>
      <c r="H1302" t="str">
        <f t="shared" si="62"/>
        <v>3742</v>
      </c>
      <c r="I1302" s="13" t="s">
        <v>3510</v>
      </c>
      <c r="J1302" t="s">
        <v>3517</v>
      </c>
      <c r="K1302" t="s">
        <v>3512</v>
      </c>
      <c r="L1302" s="13" t="s">
        <v>3916</v>
      </c>
    </row>
    <row r="1303" spans="1:12" x14ac:dyDescent="0.2">
      <c r="A1303" s="17" t="s">
        <v>1830</v>
      </c>
      <c r="B1303" s="17" t="s">
        <v>1831</v>
      </c>
      <c r="C1303" s="15">
        <v>150</v>
      </c>
      <c r="D1303" s="1">
        <v>150</v>
      </c>
      <c r="E1303" s="1">
        <v>0</v>
      </c>
      <c r="F1303" t="str">
        <f t="shared" si="60"/>
        <v>141</v>
      </c>
      <c r="G1303" t="str">
        <f t="shared" si="61"/>
        <v>70000</v>
      </c>
      <c r="H1303" t="str">
        <f t="shared" si="62"/>
        <v>3742</v>
      </c>
      <c r="I1303" s="13" t="s">
        <v>3510</v>
      </c>
      <c r="J1303" t="s">
        <v>3517</v>
      </c>
      <c r="K1303" t="s">
        <v>3512</v>
      </c>
      <c r="L1303" s="13" t="s">
        <v>3916</v>
      </c>
    </row>
    <row r="1304" spans="1:12" x14ac:dyDescent="0.2">
      <c r="A1304" s="17" t="s">
        <v>1922</v>
      </c>
      <c r="B1304" s="17" t="s">
        <v>1923</v>
      </c>
      <c r="C1304" s="15">
        <v>150</v>
      </c>
      <c r="D1304" s="1">
        <v>150</v>
      </c>
      <c r="E1304" s="1">
        <v>0</v>
      </c>
      <c r="F1304" t="str">
        <f t="shared" si="60"/>
        <v>211</v>
      </c>
      <c r="G1304" t="str">
        <f t="shared" si="61"/>
        <v>70000</v>
      </c>
      <c r="H1304" t="str">
        <f t="shared" si="62"/>
        <v>3742</v>
      </c>
      <c r="I1304" s="13" t="s">
        <v>3510</v>
      </c>
      <c r="J1304" t="s">
        <v>3517</v>
      </c>
      <c r="K1304" t="s">
        <v>3512</v>
      </c>
      <c r="L1304" s="13" t="s">
        <v>3916</v>
      </c>
    </row>
    <row r="1305" spans="1:12" x14ac:dyDescent="0.2">
      <c r="A1305" s="17" t="s">
        <v>2022</v>
      </c>
      <c r="B1305" s="17" t="s">
        <v>2023</v>
      </c>
      <c r="C1305" s="15">
        <v>150</v>
      </c>
      <c r="D1305" s="1">
        <v>150</v>
      </c>
      <c r="E1305" s="1">
        <v>0</v>
      </c>
      <c r="F1305" t="str">
        <f t="shared" si="60"/>
        <v>212</v>
      </c>
      <c r="G1305" t="str">
        <f t="shared" si="61"/>
        <v>70000</v>
      </c>
      <c r="H1305" t="str">
        <f t="shared" si="62"/>
        <v>3742</v>
      </c>
      <c r="I1305" s="13" t="s">
        <v>3510</v>
      </c>
      <c r="J1305" t="s">
        <v>3517</v>
      </c>
      <c r="K1305" t="s">
        <v>3512</v>
      </c>
      <c r="L1305" s="13" t="s">
        <v>3916</v>
      </c>
    </row>
    <row r="1306" spans="1:12" x14ac:dyDescent="0.2">
      <c r="A1306" s="17" t="s">
        <v>2122</v>
      </c>
      <c r="B1306" s="17" t="s">
        <v>2123</v>
      </c>
      <c r="C1306" s="15">
        <v>150</v>
      </c>
      <c r="D1306" s="1">
        <v>150</v>
      </c>
      <c r="E1306" s="1">
        <v>0</v>
      </c>
      <c r="F1306" t="str">
        <f t="shared" si="60"/>
        <v>213</v>
      </c>
      <c r="G1306" t="str">
        <f t="shared" si="61"/>
        <v>70000</v>
      </c>
      <c r="H1306" t="str">
        <f t="shared" si="62"/>
        <v>3742</v>
      </c>
      <c r="I1306" s="13" t="s">
        <v>3510</v>
      </c>
      <c r="J1306" t="s">
        <v>3517</v>
      </c>
      <c r="K1306" t="s">
        <v>3512</v>
      </c>
      <c r="L1306" s="13" t="s">
        <v>3916</v>
      </c>
    </row>
    <row r="1307" spans="1:12" x14ac:dyDescent="0.2">
      <c r="A1307" s="17" t="s">
        <v>2222</v>
      </c>
      <c r="B1307" s="17" t="s">
        <v>2223</v>
      </c>
      <c r="C1307" s="15">
        <v>150</v>
      </c>
      <c r="D1307" s="1">
        <v>150</v>
      </c>
      <c r="E1307" s="1">
        <v>0</v>
      </c>
      <c r="F1307" t="str">
        <f t="shared" si="60"/>
        <v>214</v>
      </c>
      <c r="G1307" t="str">
        <f t="shared" si="61"/>
        <v>70000</v>
      </c>
      <c r="H1307" t="str">
        <f t="shared" si="62"/>
        <v>3742</v>
      </c>
      <c r="I1307" s="13" t="s">
        <v>3510</v>
      </c>
      <c r="J1307" t="s">
        <v>3517</v>
      </c>
      <c r="K1307" t="s">
        <v>3512</v>
      </c>
      <c r="L1307" s="13" t="s">
        <v>3916</v>
      </c>
    </row>
    <row r="1308" spans="1:12" x14ac:dyDescent="0.2">
      <c r="A1308" s="17" t="s">
        <v>3648</v>
      </c>
      <c r="B1308" s="17" t="s">
        <v>3649</v>
      </c>
      <c r="C1308" s="15">
        <v>150</v>
      </c>
      <c r="D1308" s="1">
        <v>0</v>
      </c>
      <c r="E1308" s="1">
        <v>0</v>
      </c>
      <c r="F1308" t="str">
        <f t="shared" si="60"/>
        <v>215</v>
      </c>
      <c r="G1308" t="str">
        <f t="shared" si="61"/>
        <v>70000</v>
      </c>
      <c r="H1308" t="str">
        <f t="shared" si="62"/>
        <v>3742</v>
      </c>
      <c r="I1308" s="13" t="s">
        <v>3510</v>
      </c>
      <c r="J1308" t="s">
        <v>3517</v>
      </c>
      <c r="K1308" t="s">
        <v>3512</v>
      </c>
      <c r="L1308" s="13" t="s">
        <v>3916</v>
      </c>
    </row>
    <row r="1309" spans="1:12" x14ac:dyDescent="0.2">
      <c r="A1309" s="17" t="s">
        <v>2462</v>
      </c>
      <c r="B1309" s="17" t="s">
        <v>2463</v>
      </c>
      <c r="C1309" s="15">
        <v>150</v>
      </c>
      <c r="D1309" s="1">
        <v>150</v>
      </c>
      <c r="E1309" s="1">
        <v>0</v>
      </c>
      <c r="F1309" t="str">
        <f t="shared" si="60"/>
        <v>501</v>
      </c>
      <c r="G1309" t="str">
        <f t="shared" si="61"/>
        <v>70000</v>
      </c>
      <c r="H1309" t="str">
        <f t="shared" si="62"/>
        <v>3742</v>
      </c>
      <c r="I1309" s="13" t="s">
        <v>3510</v>
      </c>
      <c r="J1309" t="s">
        <v>3517</v>
      </c>
      <c r="K1309" t="s">
        <v>3512</v>
      </c>
      <c r="L1309" s="13" t="s">
        <v>3916</v>
      </c>
    </row>
    <row r="1310" spans="1:12" x14ac:dyDescent="0.2">
      <c r="A1310" s="17" t="s">
        <v>2558</v>
      </c>
      <c r="B1310" s="17" t="s">
        <v>2559</v>
      </c>
      <c r="C1310" s="15">
        <v>150</v>
      </c>
      <c r="D1310" s="1">
        <v>150</v>
      </c>
      <c r="E1310" s="1">
        <v>0</v>
      </c>
      <c r="F1310" t="str">
        <f t="shared" si="60"/>
        <v>502</v>
      </c>
      <c r="G1310" t="str">
        <f t="shared" si="61"/>
        <v>70000</v>
      </c>
      <c r="H1310" t="str">
        <f t="shared" si="62"/>
        <v>3742</v>
      </c>
      <c r="I1310" s="13" t="s">
        <v>3510</v>
      </c>
      <c r="J1310" t="s">
        <v>3517</v>
      </c>
      <c r="K1310" t="s">
        <v>3512</v>
      </c>
      <c r="L1310" s="13" t="s">
        <v>3916</v>
      </c>
    </row>
    <row r="1311" spans="1:12" x14ac:dyDescent="0.2">
      <c r="A1311" s="17" t="s">
        <v>2648</v>
      </c>
      <c r="B1311" s="17" t="s">
        <v>2649</v>
      </c>
      <c r="C1311" s="15">
        <v>150</v>
      </c>
      <c r="D1311" s="1">
        <v>150</v>
      </c>
      <c r="E1311" s="1">
        <v>0</v>
      </c>
      <c r="F1311" t="str">
        <f t="shared" si="60"/>
        <v>503</v>
      </c>
      <c r="G1311" t="str">
        <f t="shared" si="61"/>
        <v>70000</v>
      </c>
      <c r="H1311" t="str">
        <f t="shared" si="62"/>
        <v>3742</v>
      </c>
      <c r="I1311" s="13" t="s">
        <v>3510</v>
      </c>
      <c r="J1311" t="s">
        <v>3517</v>
      </c>
      <c r="K1311" t="s">
        <v>3512</v>
      </c>
      <c r="L1311" s="13" t="s">
        <v>3916</v>
      </c>
    </row>
    <row r="1312" spans="1:12" x14ac:dyDescent="0.2">
      <c r="A1312" s="17" t="s">
        <v>2740</v>
      </c>
      <c r="B1312" s="17" t="s">
        <v>2741</v>
      </c>
      <c r="C1312" s="15">
        <v>150</v>
      </c>
      <c r="D1312" s="1">
        <v>150</v>
      </c>
      <c r="E1312" s="1">
        <v>0</v>
      </c>
      <c r="F1312" t="str">
        <f t="shared" si="60"/>
        <v>504</v>
      </c>
      <c r="G1312" t="str">
        <f t="shared" si="61"/>
        <v>70000</v>
      </c>
      <c r="H1312" t="str">
        <f t="shared" si="62"/>
        <v>3742</v>
      </c>
      <c r="I1312" s="13" t="s">
        <v>3510</v>
      </c>
      <c r="J1312" t="s">
        <v>3517</v>
      </c>
      <c r="K1312" t="s">
        <v>3512</v>
      </c>
      <c r="L1312" s="13" t="s">
        <v>3916</v>
      </c>
    </row>
    <row r="1313" spans="1:12" x14ac:dyDescent="0.2">
      <c r="A1313" s="17" t="s">
        <v>2838</v>
      </c>
      <c r="B1313" s="17" t="s">
        <v>2839</v>
      </c>
      <c r="C1313" s="15">
        <v>0</v>
      </c>
      <c r="D1313" s="1">
        <v>150</v>
      </c>
      <c r="E1313" s="1">
        <v>0</v>
      </c>
      <c r="F1313" t="str">
        <f t="shared" si="60"/>
        <v>505</v>
      </c>
      <c r="G1313" t="str">
        <f t="shared" si="61"/>
        <v>70000</v>
      </c>
      <c r="H1313" t="str">
        <f t="shared" si="62"/>
        <v>3742</v>
      </c>
      <c r="I1313" s="13" t="s">
        <v>3510</v>
      </c>
      <c r="J1313" t="s">
        <v>3517</v>
      </c>
      <c r="K1313" t="s">
        <v>3512</v>
      </c>
      <c r="L1313" s="13" t="s">
        <v>3916</v>
      </c>
    </row>
    <row r="1314" spans="1:12" x14ac:dyDescent="0.2">
      <c r="A1314" s="17" t="s">
        <v>1486</v>
      </c>
      <c r="B1314" s="17" t="s">
        <v>1487</v>
      </c>
      <c r="C1314" s="15">
        <v>55100</v>
      </c>
      <c r="D1314" s="1">
        <v>48825</v>
      </c>
      <c r="E1314" s="1">
        <v>7800</v>
      </c>
      <c r="F1314" t="str">
        <f t="shared" si="60"/>
        <v>111</v>
      </c>
      <c r="G1314" t="str">
        <f t="shared" si="61"/>
        <v>30000</v>
      </c>
      <c r="H1314" t="str">
        <f t="shared" si="62"/>
        <v>3743</v>
      </c>
      <c r="I1314" s="13" t="s">
        <v>3510</v>
      </c>
      <c r="J1314" t="s">
        <v>3517</v>
      </c>
      <c r="K1314" t="s">
        <v>3512</v>
      </c>
      <c r="L1314" s="13" t="s">
        <v>3916</v>
      </c>
    </row>
    <row r="1315" spans="1:12" x14ac:dyDescent="0.2">
      <c r="A1315" s="17" t="s">
        <v>1618</v>
      </c>
      <c r="B1315" s="17" t="s">
        <v>1619</v>
      </c>
      <c r="C1315" s="15">
        <v>55100</v>
      </c>
      <c r="D1315" s="1">
        <v>58000</v>
      </c>
      <c r="E1315" s="1">
        <v>7800</v>
      </c>
      <c r="F1315" t="str">
        <f t="shared" si="60"/>
        <v>112</v>
      </c>
      <c r="G1315" t="str">
        <f t="shared" si="61"/>
        <v>30000</v>
      </c>
      <c r="H1315" t="str">
        <f t="shared" si="62"/>
        <v>3743</v>
      </c>
      <c r="I1315" s="13" t="s">
        <v>3510</v>
      </c>
      <c r="J1315" t="s">
        <v>3517</v>
      </c>
      <c r="K1315" t="s">
        <v>3512</v>
      </c>
      <c r="L1315" s="13" t="s">
        <v>3916</v>
      </c>
    </row>
    <row r="1316" spans="1:12" x14ac:dyDescent="0.2">
      <c r="A1316" s="17" t="s">
        <v>1754</v>
      </c>
      <c r="B1316" s="17" t="s">
        <v>1755</v>
      </c>
      <c r="C1316" s="15">
        <v>15859</v>
      </c>
      <c r="D1316" s="1">
        <v>14289</v>
      </c>
      <c r="E1316" s="1">
        <v>0</v>
      </c>
      <c r="F1316" t="str">
        <f t="shared" si="60"/>
        <v>141</v>
      </c>
      <c r="G1316" t="str">
        <f t="shared" si="61"/>
        <v>30000</v>
      </c>
      <c r="H1316" t="str">
        <f t="shared" si="62"/>
        <v>3743</v>
      </c>
      <c r="I1316" s="13" t="s">
        <v>3510</v>
      </c>
      <c r="J1316" t="s">
        <v>3517</v>
      </c>
      <c r="K1316" t="s">
        <v>3512</v>
      </c>
      <c r="L1316" s="13" t="s">
        <v>3916</v>
      </c>
    </row>
    <row r="1317" spans="1:12" x14ac:dyDescent="0.2">
      <c r="A1317" s="17" t="s">
        <v>1876</v>
      </c>
      <c r="B1317" s="17" t="s">
        <v>1877</v>
      </c>
      <c r="C1317" s="15">
        <v>7786</v>
      </c>
      <c r="D1317" s="1">
        <v>5323</v>
      </c>
      <c r="E1317" s="1">
        <v>0</v>
      </c>
      <c r="F1317" t="str">
        <f t="shared" si="60"/>
        <v>211</v>
      </c>
      <c r="G1317" t="str">
        <f t="shared" si="61"/>
        <v>30000</v>
      </c>
      <c r="H1317" t="str">
        <f t="shared" si="62"/>
        <v>3743</v>
      </c>
      <c r="I1317" s="13" t="s">
        <v>3510</v>
      </c>
      <c r="J1317" t="s">
        <v>3517</v>
      </c>
      <c r="K1317" t="s">
        <v>3512</v>
      </c>
      <c r="L1317" s="13" t="s">
        <v>3916</v>
      </c>
    </row>
    <row r="1318" spans="1:12" x14ac:dyDescent="0.2">
      <c r="A1318" s="17" t="s">
        <v>1966</v>
      </c>
      <c r="B1318" s="17" t="s">
        <v>1967</v>
      </c>
      <c r="C1318" s="15">
        <v>7786</v>
      </c>
      <c r="D1318" s="1">
        <v>5323</v>
      </c>
      <c r="E1318" s="1">
        <v>0</v>
      </c>
      <c r="F1318" t="str">
        <f t="shared" si="60"/>
        <v>212</v>
      </c>
      <c r="G1318" t="str">
        <f t="shared" si="61"/>
        <v>30000</v>
      </c>
      <c r="H1318" t="str">
        <f t="shared" si="62"/>
        <v>3743</v>
      </c>
      <c r="I1318" s="13" t="s">
        <v>3510</v>
      </c>
      <c r="J1318" s="13" t="s">
        <v>3517</v>
      </c>
      <c r="K1318" s="13" t="s">
        <v>3512</v>
      </c>
      <c r="L1318" s="13" t="s">
        <v>3916</v>
      </c>
    </row>
    <row r="1319" spans="1:12" x14ac:dyDescent="0.2">
      <c r="A1319" s="17" t="s">
        <v>2066</v>
      </c>
      <c r="B1319" s="17" t="s">
        <v>2067</v>
      </c>
      <c r="C1319" s="15">
        <v>7786</v>
      </c>
      <c r="D1319" s="1">
        <v>4591</v>
      </c>
      <c r="E1319" s="1">
        <v>0</v>
      </c>
      <c r="F1319" t="str">
        <f t="shared" si="60"/>
        <v>213</v>
      </c>
      <c r="G1319" t="str">
        <f t="shared" si="61"/>
        <v>30000</v>
      </c>
      <c r="H1319" t="str">
        <f t="shared" si="62"/>
        <v>3743</v>
      </c>
      <c r="I1319" s="13" t="s">
        <v>3510</v>
      </c>
      <c r="J1319" s="13" t="s">
        <v>3517</v>
      </c>
      <c r="K1319" s="13" t="s">
        <v>3512</v>
      </c>
      <c r="L1319" s="13" t="s">
        <v>3916</v>
      </c>
    </row>
    <row r="1320" spans="1:12" x14ac:dyDescent="0.2">
      <c r="A1320" s="17" t="s">
        <v>2166</v>
      </c>
      <c r="B1320" s="17" t="s">
        <v>2167</v>
      </c>
      <c r="C1320" s="15">
        <v>6136</v>
      </c>
      <c r="D1320" s="1">
        <v>4958</v>
      </c>
      <c r="E1320" s="1">
        <v>0</v>
      </c>
      <c r="F1320" t="str">
        <f t="shared" si="60"/>
        <v>214</v>
      </c>
      <c r="G1320" t="str">
        <f t="shared" si="61"/>
        <v>30000</v>
      </c>
      <c r="H1320" t="str">
        <f t="shared" si="62"/>
        <v>3743</v>
      </c>
      <c r="I1320" s="13" t="s">
        <v>3510</v>
      </c>
      <c r="J1320" s="13" t="s">
        <v>3517</v>
      </c>
      <c r="K1320" s="13" t="s">
        <v>3512</v>
      </c>
      <c r="L1320" s="13" t="s">
        <v>3916</v>
      </c>
    </row>
    <row r="1321" spans="1:12" x14ac:dyDescent="0.2">
      <c r="A1321" s="17" t="s">
        <v>3834</v>
      </c>
      <c r="B1321" s="17" t="s">
        <v>3835</v>
      </c>
      <c r="C1321" s="15">
        <v>6136</v>
      </c>
      <c r="D1321" s="1">
        <v>0</v>
      </c>
      <c r="E1321" s="1">
        <v>0</v>
      </c>
      <c r="F1321" t="str">
        <f t="shared" si="60"/>
        <v>215</v>
      </c>
      <c r="G1321" t="str">
        <f t="shared" si="61"/>
        <v>30000</v>
      </c>
      <c r="H1321" t="str">
        <f t="shared" si="62"/>
        <v>3743</v>
      </c>
      <c r="I1321" s="13" t="s">
        <v>3510</v>
      </c>
      <c r="J1321" t="s">
        <v>3517</v>
      </c>
      <c r="K1321" t="s">
        <v>3512</v>
      </c>
      <c r="L1321" s="13" t="s">
        <v>3916</v>
      </c>
    </row>
    <row r="1322" spans="1:12" x14ac:dyDescent="0.2">
      <c r="A1322" s="17" t="s">
        <v>2320</v>
      </c>
      <c r="B1322" s="17" t="s">
        <v>2321</v>
      </c>
      <c r="C1322" s="15">
        <v>0</v>
      </c>
      <c r="D1322" s="1">
        <v>935</v>
      </c>
      <c r="E1322" s="1">
        <v>0</v>
      </c>
      <c r="F1322" t="str">
        <f t="shared" si="60"/>
        <v>310</v>
      </c>
      <c r="G1322" t="str">
        <f t="shared" si="61"/>
        <v>30000</v>
      </c>
      <c r="H1322" t="str">
        <f t="shared" si="62"/>
        <v>3743</v>
      </c>
      <c r="I1322" s="13" t="s">
        <v>3510</v>
      </c>
      <c r="J1322" t="s">
        <v>3517</v>
      </c>
      <c r="K1322" t="s">
        <v>3512</v>
      </c>
      <c r="L1322" s="13" t="s">
        <v>3916</v>
      </c>
    </row>
    <row r="1323" spans="1:12" x14ac:dyDescent="0.2">
      <c r="A1323" s="17" t="s">
        <v>2400</v>
      </c>
      <c r="B1323" s="17" t="s">
        <v>2401</v>
      </c>
      <c r="C1323" s="15">
        <v>15766</v>
      </c>
      <c r="D1323" s="1">
        <v>5651</v>
      </c>
      <c r="E1323" s="1">
        <v>0</v>
      </c>
      <c r="F1323" t="str">
        <f t="shared" si="60"/>
        <v>501</v>
      </c>
      <c r="G1323" t="str">
        <f t="shared" si="61"/>
        <v>30000</v>
      </c>
      <c r="H1323" t="str">
        <f t="shared" si="62"/>
        <v>3743</v>
      </c>
      <c r="I1323" s="13" t="s">
        <v>3510</v>
      </c>
      <c r="J1323" t="s">
        <v>3517</v>
      </c>
      <c r="K1323" t="s">
        <v>3512</v>
      </c>
      <c r="L1323" s="13" t="s">
        <v>3916</v>
      </c>
    </row>
    <row r="1324" spans="1:12" x14ac:dyDescent="0.2">
      <c r="A1324" s="17" t="s">
        <v>2498</v>
      </c>
      <c r="B1324" s="17" t="s">
        <v>2499</v>
      </c>
      <c r="C1324" s="15">
        <v>15766</v>
      </c>
      <c r="D1324" s="1">
        <v>5651</v>
      </c>
      <c r="E1324" s="1">
        <v>0</v>
      </c>
      <c r="F1324" t="str">
        <f t="shared" si="60"/>
        <v>502</v>
      </c>
      <c r="G1324" t="str">
        <f t="shared" si="61"/>
        <v>30000</v>
      </c>
      <c r="H1324" t="str">
        <f t="shared" si="62"/>
        <v>3743</v>
      </c>
      <c r="I1324" s="13" t="s">
        <v>3510</v>
      </c>
      <c r="J1324" t="s">
        <v>3517</v>
      </c>
      <c r="K1324" t="s">
        <v>3512</v>
      </c>
      <c r="L1324" s="13" t="s">
        <v>3916</v>
      </c>
    </row>
    <row r="1325" spans="1:12" x14ac:dyDescent="0.2">
      <c r="A1325" s="17" t="s">
        <v>2590</v>
      </c>
      <c r="B1325" s="17" t="s">
        <v>2591</v>
      </c>
      <c r="C1325" s="15">
        <v>14116</v>
      </c>
      <c r="D1325" s="1">
        <v>5651</v>
      </c>
      <c r="E1325" s="1">
        <v>0</v>
      </c>
      <c r="F1325" t="str">
        <f t="shared" si="60"/>
        <v>503</v>
      </c>
      <c r="G1325" t="str">
        <f t="shared" si="61"/>
        <v>30000</v>
      </c>
      <c r="H1325" t="str">
        <f t="shared" si="62"/>
        <v>3743</v>
      </c>
      <c r="I1325" s="13" t="s">
        <v>3510</v>
      </c>
      <c r="J1325" t="s">
        <v>3517</v>
      </c>
      <c r="K1325" t="s">
        <v>3512</v>
      </c>
      <c r="L1325" s="13" t="s">
        <v>3916</v>
      </c>
    </row>
    <row r="1326" spans="1:12" x14ac:dyDescent="0.2">
      <c r="A1326" s="17" t="s">
        <v>2680</v>
      </c>
      <c r="B1326" s="17" t="s">
        <v>2681</v>
      </c>
      <c r="C1326" s="15">
        <v>14116</v>
      </c>
      <c r="D1326" s="1">
        <v>5651</v>
      </c>
      <c r="E1326" s="1">
        <v>0</v>
      </c>
      <c r="F1326" t="str">
        <f t="shared" si="60"/>
        <v>504</v>
      </c>
      <c r="G1326" t="str">
        <f t="shared" si="61"/>
        <v>30000</v>
      </c>
      <c r="H1326" t="str">
        <f t="shared" si="62"/>
        <v>3743</v>
      </c>
      <c r="I1326" s="13" t="s">
        <v>3510</v>
      </c>
      <c r="J1326" t="s">
        <v>3517</v>
      </c>
      <c r="K1326" t="s">
        <v>3512</v>
      </c>
      <c r="L1326" s="13" t="s">
        <v>3916</v>
      </c>
    </row>
    <row r="1327" spans="1:12" x14ac:dyDescent="0.2">
      <c r="A1327" s="17" t="s">
        <v>2774</v>
      </c>
      <c r="B1327" s="17" t="s">
        <v>2775</v>
      </c>
      <c r="C1327" s="15">
        <v>0</v>
      </c>
      <c r="D1327" s="1">
        <v>13651</v>
      </c>
      <c r="E1327" s="1">
        <v>0</v>
      </c>
      <c r="F1327" t="str">
        <f t="shared" si="60"/>
        <v>505</v>
      </c>
      <c r="G1327" t="str">
        <f t="shared" si="61"/>
        <v>30000</v>
      </c>
      <c r="H1327" t="str">
        <f t="shared" si="62"/>
        <v>3743</v>
      </c>
      <c r="I1327" s="13" t="s">
        <v>3510</v>
      </c>
      <c r="J1327" t="s">
        <v>3517</v>
      </c>
      <c r="K1327" t="s">
        <v>3512</v>
      </c>
      <c r="L1327" s="13" t="s">
        <v>3916</v>
      </c>
    </row>
    <row r="1328" spans="1:12" x14ac:dyDescent="0.2">
      <c r="A1328" s="17" t="s">
        <v>1482</v>
      </c>
      <c r="B1328" s="17" t="s">
        <v>1483</v>
      </c>
      <c r="C1328" s="15">
        <v>3833</v>
      </c>
      <c r="D1328" s="1">
        <v>5320</v>
      </c>
      <c r="E1328" s="1">
        <v>2183</v>
      </c>
      <c r="F1328" t="str">
        <f t="shared" si="60"/>
        <v>111</v>
      </c>
      <c r="G1328" t="str">
        <f t="shared" si="61"/>
        <v>29000</v>
      </c>
      <c r="H1328" t="str">
        <f t="shared" si="62"/>
        <v>3761</v>
      </c>
      <c r="I1328" s="13" t="s">
        <v>3510</v>
      </c>
      <c r="J1328" t="s">
        <v>3517</v>
      </c>
      <c r="K1328" t="s">
        <v>3512</v>
      </c>
      <c r="L1328" s="13" t="s">
        <v>3916</v>
      </c>
    </row>
    <row r="1329" spans="1:12" x14ac:dyDescent="0.2">
      <c r="A1329" s="17" t="s">
        <v>1614</v>
      </c>
      <c r="B1329" s="17" t="s">
        <v>1615</v>
      </c>
      <c r="C1329" s="15">
        <v>3833</v>
      </c>
      <c r="D1329" s="1">
        <v>5320</v>
      </c>
      <c r="E1329" s="1">
        <v>2183</v>
      </c>
      <c r="F1329" t="str">
        <f t="shared" si="60"/>
        <v>112</v>
      </c>
      <c r="G1329" t="str">
        <f t="shared" si="61"/>
        <v>29000</v>
      </c>
      <c r="H1329" t="str">
        <f t="shared" si="62"/>
        <v>3761</v>
      </c>
      <c r="I1329" s="13" t="s">
        <v>3510</v>
      </c>
      <c r="J1329" t="s">
        <v>3517</v>
      </c>
      <c r="K1329" t="s">
        <v>3512</v>
      </c>
      <c r="L1329" s="13" t="s">
        <v>3916</v>
      </c>
    </row>
    <row r="1330" spans="1:12" x14ac:dyDescent="0.2">
      <c r="A1330" s="17" t="s">
        <v>1750</v>
      </c>
      <c r="B1330" s="17" t="s">
        <v>1751</v>
      </c>
      <c r="C1330" s="15">
        <v>958</v>
      </c>
      <c r="D1330" s="1">
        <v>1373</v>
      </c>
      <c r="E1330" s="1">
        <v>546</v>
      </c>
      <c r="F1330" t="str">
        <f t="shared" si="60"/>
        <v>141</v>
      </c>
      <c r="G1330" t="str">
        <f t="shared" si="61"/>
        <v>29000</v>
      </c>
      <c r="H1330" t="str">
        <f t="shared" si="62"/>
        <v>3761</v>
      </c>
      <c r="I1330" s="13" t="s">
        <v>3510</v>
      </c>
      <c r="J1330" t="s">
        <v>3517</v>
      </c>
      <c r="K1330" t="s">
        <v>3512</v>
      </c>
      <c r="L1330" s="13" t="s">
        <v>3916</v>
      </c>
    </row>
    <row r="1331" spans="1:12" x14ac:dyDescent="0.2">
      <c r="A1331" s="17" t="s">
        <v>1872</v>
      </c>
      <c r="B1331" s="17" t="s">
        <v>1873</v>
      </c>
      <c r="C1331" s="15">
        <v>958</v>
      </c>
      <c r="D1331" s="1">
        <v>1084</v>
      </c>
      <c r="E1331" s="1">
        <v>529</v>
      </c>
      <c r="F1331" t="str">
        <f t="shared" si="60"/>
        <v>211</v>
      </c>
      <c r="G1331" t="str">
        <f t="shared" si="61"/>
        <v>29000</v>
      </c>
      <c r="H1331" t="str">
        <f t="shared" si="62"/>
        <v>3761</v>
      </c>
      <c r="I1331" s="13" t="s">
        <v>3510</v>
      </c>
      <c r="J1331" t="s">
        <v>3517</v>
      </c>
      <c r="K1331" t="s">
        <v>3512</v>
      </c>
      <c r="L1331" s="13" t="s">
        <v>3916</v>
      </c>
    </row>
    <row r="1332" spans="1:12" x14ac:dyDescent="0.2">
      <c r="A1332" s="17" t="s">
        <v>1962</v>
      </c>
      <c r="B1332" s="17" t="s">
        <v>1963</v>
      </c>
      <c r="C1332" s="15">
        <v>958</v>
      </c>
      <c r="D1332" s="1">
        <v>1084</v>
      </c>
      <c r="E1332" s="1">
        <v>529</v>
      </c>
      <c r="F1332" t="str">
        <f t="shared" si="60"/>
        <v>212</v>
      </c>
      <c r="G1332" t="str">
        <f t="shared" si="61"/>
        <v>29000</v>
      </c>
      <c r="H1332" t="str">
        <f t="shared" si="62"/>
        <v>3761</v>
      </c>
      <c r="I1332" s="13" t="s">
        <v>3510</v>
      </c>
      <c r="J1332" t="s">
        <v>3517</v>
      </c>
      <c r="K1332" t="s">
        <v>3512</v>
      </c>
      <c r="L1332" s="13" t="s">
        <v>3916</v>
      </c>
    </row>
    <row r="1333" spans="1:12" x14ac:dyDescent="0.2">
      <c r="A1333" s="17" t="s">
        <v>2062</v>
      </c>
      <c r="B1333" s="17" t="s">
        <v>2063</v>
      </c>
      <c r="C1333" s="15">
        <v>958</v>
      </c>
      <c r="D1333" s="1">
        <v>1084</v>
      </c>
      <c r="E1333" s="1">
        <v>529</v>
      </c>
      <c r="F1333" t="str">
        <f t="shared" si="60"/>
        <v>213</v>
      </c>
      <c r="G1333" t="str">
        <f t="shared" si="61"/>
        <v>29000</v>
      </c>
      <c r="H1333" t="str">
        <f t="shared" si="62"/>
        <v>3761</v>
      </c>
      <c r="I1333" s="13" t="s">
        <v>3510</v>
      </c>
      <c r="J1333" t="s">
        <v>3517</v>
      </c>
      <c r="K1333" t="s">
        <v>3512</v>
      </c>
      <c r="L1333" s="13" t="s">
        <v>3916</v>
      </c>
    </row>
    <row r="1334" spans="1:12" x14ac:dyDescent="0.2">
      <c r="A1334" s="17" t="s">
        <v>2162</v>
      </c>
      <c r="B1334" s="17" t="s">
        <v>2163</v>
      </c>
      <c r="C1334" s="15">
        <v>958</v>
      </c>
      <c r="D1334" s="1">
        <v>1084</v>
      </c>
      <c r="E1334" s="1">
        <v>529</v>
      </c>
      <c r="F1334" t="str">
        <f t="shared" si="60"/>
        <v>214</v>
      </c>
      <c r="G1334" t="str">
        <f t="shared" si="61"/>
        <v>29000</v>
      </c>
      <c r="H1334" t="str">
        <f t="shared" si="62"/>
        <v>3761</v>
      </c>
      <c r="I1334" s="13" t="s">
        <v>3510</v>
      </c>
      <c r="J1334" t="s">
        <v>3517</v>
      </c>
      <c r="K1334" t="s">
        <v>3512</v>
      </c>
      <c r="L1334" s="13" t="s">
        <v>3916</v>
      </c>
    </row>
    <row r="1335" spans="1:12" x14ac:dyDescent="0.2">
      <c r="A1335" s="17" t="s">
        <v>3366</v>
      </c>
      <c r="B1335" s="17" t="s">
        <v>3367</v>
      </c>
      <c r="C1335" s="15">
        <v>958</v>
      </c>
      <c r="D1335" s="1">
        <v>0</v>
      </c>
      <c r="E1335" s="1">
        <v>529</v>
      </c>
      <c r="F1335" t="str">
        <f t="shared" si="60"/>
        <v>215</v>
      </c>
      <c r="G1335" t="str">
        <f t="shared" si="61"/>
        <v>29000</v>
      </c>
      <c r="H1335" t="str">
        <f t="shared" si="62"/>
        <v>3761</v>
      </c>
      <c r="I1335" s="13" t="s">
        <v>3510</v>
      </c>
      <c r="J1335" t="s">
        <v>3517</v>
      </c>
      <c r="K1335" t="s">
        <v>3512</v>
      </c>
      <c r="L1335" s="13" t="s">
        <v>3916</v>
      </c>
    </row>
    <row r="1336" spans="1:12" x14ac:dyDescent="0.2">
      <c r="A1336" s="17" t="s">
        <v>2252</v>
      </c>
      <c r="B1336" s="17" t="s">
        <v>2253</v>
      </c>
      <c r="C1336" s="15">
        <v>0</v>
      </c>
      <c r="D1336" s="1">
        <v>2354</v>
      </c>
      <c r="E1336" s="1">
        <v>797</v>
      </c>
      <c r="F1336" t="str">
        <f t="shared" si="60"/>
        <v>230</v>
      </c>
      <c r="G1336" t="str">
        <f t="shared" si="61"/>
        <v>29000</v>
      </c>
      <c r="H1336" t="str">
        <f t="shared" si="62"/>
        <v>3761</v>
      </c>
      <c r="I1336" s="13" t="s">
        <v>3510</v>
      </c>
      <c r="J1336" t="s">
        <v>3517</v>
      </c>
      <c r="K1336" t="s">
        <v>3512</v>
      </c>
      <c r="L1336" s="13" t="s">
        <v>3916</v>
      </c>
    </row>
    <row r="1337" spans="1:12" x14ac:dyDescent="0.2">
      <c r="A1337" s="17" t="s">
        <v>2316</v>
      </c>
      <c r="B1337" s="17" t="s">
        <v>2317</v>
      </c>
      <c r="C1337" s="15">
        <v>0</v>
      </c>
      <c r="D1337" s="1">
        <v>1047</v>
      </c>
      <c r="E1337" s="1">
        <v>232</v>
      </c>
      <c r="F1337" t="str">
        <f t="shared" si="60"/>
        <v>310</v>
      </c>
      <c r="G1337" t="str">
        <f t="shared" si="61"/>
        <v>29000</v>
      </c>
      <c r="H1337" t="str">
        <f t="shared" si="62"/>
        <v>3761</v>
      </c>
      <c r="I1337" s="13" t="s">
        <v>3510</v>
      </c>
      <c r="J1337" t="s">
        <v>3517</v>
      </c>
      <c r="K1337" t="s">
        <v>3512</v>
      </c>
      <c r="L1337" s="13" t="s">
        <v>3916</v>
      </c>
    </row>
    <row r="1338" spans="1:12" x14ac:dyDescent="0.2">
      <c r="A1338" s="17" t="s">
        <v>2396</v>
      </c>
      <c r="B1338" s="17" t="s">
        <v>2397</v>
      </c>
      <c r="C1338" s="15">
        <v>958</v>
      </c>
      <c r="D1338" s="1">
        <v>1380</v>
      </c>
      <c r="E1338" s="1">
        <v>436</v>
      </c>
      <c r="F1338" t="str">
        <f t="shared" si="60"/>
        <v>501</v>
      </c>
      <c r="G1338" t="str">
        <f t="shared" si="61"/>
        <v>29000</v>
      </c>
      <c r="H1338" t="str">
        <f t="shared" si="62"/>
        <v>3761</v>
      </c>
      <c r="I1338" s="13" t="s">
        <v>3510</v>
      </c>
      <c r="J1338" t="s">
        <v>3517</v>
      </c>
      <c r="K1338" t="s">
        <v>3512</v>
      </c>
      <c r="L1338" s="13" t="s">
        <v>3916</v>
      </c>
    </row>
    <row r="1339" spans="1:12" x14ac:dyDescent="0.2">
      <c r="A1339" s="17" t="s">
        <v>2494</v>
      </c>
      <c r="B1339" s="17" t="s">
        <v>2495</v>
      </c>
      <c r="C1339" s="15">
        <v>958</v>
      </c>
      <c r="D1339" s="1">
        <v>1164</v>
      </c>
      <c r="E1339" s="1">
        <v>436</v>
      </c>
      <c r="F1339" t="str">
        <f t="shared" si="60"/>
        <v>502</v>
      </c>
      <c r="G1339" t="str">
        <f t="shared" si="61"/>
        <v>29000</v>
      </c>
      <c r="H1339" t="str">
        <f t="shared" si="62"/>
        <v>3761</v>
      </c>
      <c r="I1339" s="13" t="s">
        <v>3510</v>
      </c>
      <c r="J1339" t="s">
        <v>3517</v>
      </c>
      <c r="K1339" t="s">
        <v>3512</v>
      </c>
      <c r="L1339" s="13" t="s">
        <v>3916</v>
      </c>
    </row>
    <row r="1340" spans="1:12" x14ac:dyDescent="0.2">
      <c r="A1340" s="17" t="s">
        <v>2586</v>
      </c>
      <c r="B1340" s="17" t="s">
        <v>2587</v>
      </c>
      <c r="C1340" s="15">
        <v>958</v>
      </c>
      <c r="D1340" s="1">
        <v>1164</v>
      </c>
      <c r="E1340" s="1">
        <v>436</v>
      </c>
      <c r="F1340" t="str">
        <f t="shared" si="60"/>
        <v>503</v>
      </c>
      <c r="G1340" t="str">
        <f t="shared" si="61"/>
        <v>29000</v>
      </c>
      <c r="H1340" t="str">
        <f t="shared" si="62"/>
        <v>3761</v>
      </c>
      <c r="I1340" s="13" t="s">
        <v>3510</v>
      </c>
      <c r="J1340" t="s">
        <v>3517</v>
      </c>
      <c r="K1340" t="s">
        <v>3512</v>
      </c>
      <c r="L1340" s="13" t="s">
        <v>3916</v>
      </c>
    </row>
    <row r="1341" spans="1:12" x14ac:dyDescent="0.2">
      <c r="A1341" s="17" t="s">
        <v>2676</v>
      </c>
      <c r="B1341" s="17" t="s">
        <v>2677</v>
      </c>
      <c r="C1341" s="15">
        <v>958</v>
      </c>
      <c r="D1341" s="1">
        <v>1164</v>
      </c>
      <c r="E1341" s="1">
        <v>436</v>
      </c>
      <c r="F1341" t="str">
        <f t="shared" si="60"/>
        <v>504</v>
      </c>
      <c r="G1341" t="str">
        <f t="shared" si="61"/>
        <v>29000</v>
      </c>
      <c r="H1341" t="str">
        <f t="shared" si="62"/>
        <v>3761</v>
      </c>
      <c r="I1341" s="13" t="s">
        <v>3510</v>
      </c>
      <c r="J1341" t="s">
        <v>3517</v>
      </c>
      <c r="K1341" t="s">
        <v>3512</v>
      </c>
      <c r="L1341" s="13" t="s">
        <v>3916</v>
      </c>
    </row>
    <row r="1342" spans="1:12" x14ac:dyDescent="0.2">
      <c r="A1342" s="17" t="s">
        <v>2770</v>
      </c>
      <c r="B1342" s="17" t="s">
        <v>2771</v>
      </c>
      <c r="C1342" s="15">
        <v>0</v>
      </c>
      <c r="D1342" s="1">
        <v>1380</v>
      </c>
      <c r="E1342" s="1">
        <v>0</v>
      </c>
      <c r="F1342" t="str">
        <f t="shared" si="60"/>
        <v>505</v>
      </c>
      <c r="G1342" t="str">
        <f t="shared" si="61"/>
        <v>29000</v>
      </c>
      <c r="H1342" t="str">
        <f t="shared" si="62"/>
        <v>3761</v>
      </c>
      <c r="I1342" s="13" t="s">
        <v>3510</v>
      </c>
      <c r="J1342" t="s">
        <v>3517</v>
      </c>
      <c r="K1342" t="s">
        <v>3512</v>
      </c>
      <c r="L1342" s="13" t="s">
        <v>3916</v>
      </c>
    </row>
    <row r="1343" spans="1:12" x14ac:dyDescent="0.2">
      <c r="A1343" s="17" t="s">
        <v>3728</v>
      </c>
      <c r="B1343" s="17" t="s">
        <v>3729</v>
      </c>
      <c r="C1343" s="15">
        <v>778</v>
      </c>
      <c r="D1343" s="1">
        <v>0</v>
      </c>
      <c r="E1343" s="1">
        <v>0</v>
      </c>
      <c r="F1343" t="str">
        <f t="shared" si="60"/>
        <v>111</v>
      </c>
      <c r="G1343" t="str">
        <f t="shared" si="61"/>
        <v>30000</v>
      </c>
      <c r="H1343" t="str">
        <f t="shared" si="62"/>
        <v>3762</v>
      </c>
      <c r="I1343" s="13" t="s">
        <v>3510</v>
      </c>
      <c r="J1343" t="s">
        <v>3517</v>
      </c>
      <c r="K1343" t="s">
        <v>3512</v>
      </c>
      <c r="L1343" s="13" t="s">
        <v>3916</v>
      </c>
    </row>
    <row r="1344" spans="1:12" x14ac:dyDescent="0.2">
      <c r="A1344" s="17" t="s">
        <v>3730</v>
      </c>
      <c r="B1344" s="17" t="s">
        <v>3731</v>
      </c>
      <c r="C1344" s="15">
        <v>778</v>
      </c>
      <c r="D1344" s="1">
        <v>0</v>
      </c>
      <c r="E1344" s="1">
        <v>0</v>
      </c>
      <c r="F1344" t="str">
        <f t="shared" si="60"/>
        <v>112</v>
      </c>
      <c r="G1344" t="str">
        <f t="shared" si="61"/>
        <v>30000</v>
      </c>
      <c r="H1344" t="str">
        <f t="shared" si="62"/>
        <v>3762</v>
      </c>
      <c r="I1344" s="13" t="s">
        <v>3510</v>
      </c>
      <c r="J1344" t="s">
        <v>3517</v>
      </c>
      <c r="K1344" t="s">
        <v>3512</v>
      </c>
      <c r="L1344" s="13" t="s">
        <v>3916</v>
      </c>
    </row>
    <row r="1345" spans="1:12" x14ac:dyDescent="0.2">
      <c r="A1345" s="17" t="s">
        <v>3660</v>
      </c>
      <c r="B1345" s="17" t="s">
        <v>3661</v>
      </c>
      <c r="C1345" s="15">
        <v>194</v>
      </c>
      <c r="D1345" s="1">
        <v>0</v>
      </c>
      <c r="E1345" s="1">
        <v>0</v>
      </c>
      <c r="F1345" t="str">
        <f t="shared" si="60"/>
        <v>141</v>
      </c>
      <c r="G1345" t="str">
        <f t="shared" si="61"/>
        <v>30000</v>
      </c>
      <c r="H1345" t="str">
        <f t="shared" si="62"/>
        <v>3762</v>
      </c>
      <c r="I1345" s="13" t="s">
        <v>3510</v>
      </c>
      <c r="J1345" t="s">
        <v>3517</v>
      </c>
      <c r="K1345" t="s">
        <v>3512</v>
      </c>
      <c r="L1345" s="13" t="s">
        <v>3916</v>
      </c>
    </row>
    <row r="1346" spans="1:12" x14ac:dyDescent="0.2">
      <c r="A1346" s="17" t="s">
        <v>3652</v>
      </c>
      <c r="B1346" s="17" t="s">
        <v>3653</v>
      </c>
      <c r="C1346" s="15">
        <v>194</v>
      </c>
      <c r="D1346" s="1">
        <v>0</v>
      </c>
      <c r="E1346" s="1">
        <v>0</v>
      </c>
      <c r="F1346" t="str">
        <f t="shared" ref="F1346:F1409" si="63">LEFT(A1346,3)</f>
        <v>211</v>
      </c>
      <c r="G1346" t="str">
        <f t="shared" ref="G1346:G1409" si="64">MIDB(A1346,5,5)</f>
        <v>30000</v>
      </c>
      <c r="H1346" t="str">
        <f t="shared" ref="H1346:H1409" si="65">RIGHT(A1346,4)</f>
        <v>3762</v>
      </c>
      <c r="I1346" s="13" t="s">
        <v>3510</v>
      </c>
      <c r="J1346" t="s">
        <v>3517</v>
      </c>
      <c r="K1346" t="s">
        <v>3512</v>
      </c>
      <c r="L1346" s="13" t="s">
        <v>3916</v>
      </c>
    </row>
    <row r="1347" spans="1:12" x14ac:dyDescent="0.2">
      <c r="A1347" s="17" t="s">
        <v>3654</v>
      </c>
      <c r="B1347" s="17" t="s">
        <v>3655</v>
      </c>
      <c r="C1347" s="15">
        <v>194</v>
      </c>
      <c r="D1347" s="1">
        <v>0</v>
      </c>
      <c r="E1347" s="1">
        <v>0</v>
      </c>
      <c r="F1347" t="str">
        <f t="shared" si="63"/>
        <v>212</v>
      </c>
      <c r="G1347" t="str">
        <f t="shared" si="64"/>
        <v>30000</v>
      </c>
      <c r="H1347" t="str">
        <f t="shared" si="65"/>
        <v>3762</v>
      </c>
      <c r="I1347" s="13" t="s">
        <v>3510</v>
      </c>
      <c r="J1347" t="s">
        <v>3517</v>
      </c>
      <c r="K1347" t="s">
        <v>3512</v>
      </c>
      <c r="L1347" s="13" t="s">
        <v>3916</v>
      </c>
    </row>
    <row r="1348" spans="1:12" x14ac:dyDescent="0.2">
      <c r="A1348" s="17" t="s">
        <v>3656</v>
      </c>
      <c r="B1348" s="17" t="s">
        <v>3657</v>
      </c>
      <c r="C1348" s="15">
        <v>194</v>
      </c>
      <c r="D1348" s="1">
        <v>0</v>
      </c>
      <c r="E1348" s="1">
        <v>0</v>
      </c>
      <c r="F1348" t="str">
        <f t="shared" si="63"/>
        <v>213</v>
      </c>
      <c r="G1348" t="str">
        <f t="shared" si="64"/>
        <v>30000</v>
      </c>
      <c r="H1348" t="str">
        <f t="shared" si="65"/>
        <v>3762</v>
      </c>
      <c r="I1348" s="13" t="s">
        <v>3510</v>
      </c>
      <c r="J1348" t="s">
        <v>3517</v>
      </c>
      <c r="K1348" t="s">
        <v>3512</v>
      </c>
      <c r="L1348" s="13" t="s">
        <v>3916</v>
      </c>
    </row>
    <row r="1349" spans="1:12" x14ac:dyDescent="0.2">
      <c r="A1349" s="17" t="s">
        <v>3658</v>
      </c>
      <c r="B1349" s="17" t="s">
        <v>3659</v>
      </c>
      <c r="C1349" s="15">
        <v>194</v>
      </c>
      <c r="D1349" s="1">
        <v>0</v>
      </c>
      <c r="E1349" s="1">
        <v>0</v>
      </c>
      <c r="F1349" t="str">
        <f t="shared" si="63"/>
        <v>214</v>
      </c>
      <c r="G1349" t="str">
        <f t="shared" si="64"/>
        <v>30000</v>
      </c>
      <c r="H1349" t="str">
        <f t="shared" si="65"/>
        <v>3762</v>
      </c>
      <c r="I1349" s="13" t="s">
        <v>3510</v>
      </c>
      <c r="J1349" t="s">
        <v>3517</v>
      </c>
      <c r="K1349" t="s">
        <v>3512</v>
      </c>
      <c r="L1349" s="13" t="s">
        <v>3916</v>
      </c>
    </row>
    <row r="1350" spans="1:12" x14ac:dyDescent="0.2">
      <c r="A1350" s="17" t="s">
        <v>3662</v>
      </c>
      <c r="B1350" s="17" t="s">
        <v>3663</v>
      </c>
      <c r="C1350" s="15">
        <v>194</v>
      </c>
      <c r="D1350" s="1">
        <v>0</v>
      </c>
      <c r="E1350" s="1">
        <v>0</v>
      </c>
      <c r="F1350" t="str">
        <f t="shared" si="63"/>
        <v>215</v>
      </c>
      <c r="G1350" t="str">
        <f t="shared" si="64"/>
        <v>30000</v>
      </c>
      <c r="H1350" t="str">
        <f t="shared" si="65"/>
        <v>3762</v>
      </c>
      <c r="I1350" s="13" t="s">
        <v>3510</v>
      </c>
      <c r="J1350" t="s">
        <v>3517</v>
      </c>
      <c r="K1350" t="s">
        <v>3512</v>
      </c>
      <c r="L1350" s="13" t="s">
        <v>3916</v>
      </c>
    </row>
    <row r="1351" spans="1:12" x14ac:dyDescent="0.2">
      <c r="A1351" s="17" t="s">
        <v>2402</v>
      </c>
      <c r="B1351" s="17" t="s">
        <v>2403</v>
      </c>
      <c r="C1351" s="15">
        <v>0</v>
      </c>
      <c r="D1351" s="1">
        <v>4525</v>
      </c>
      <c r="E1351" s="1">
        <v>0</v>
      </c>
      <c r="F1351" t="str">
        <f t="shared" si="63"/>
        <v>501</v>
      </c>
      <c r="G1351" t="str">
        <f t="shared" si="64"/>
        <v>30000</v>
      </c>
      <c r="H1351" t="str">
        <f t="shared" si="65"/>
        <v>3762</v>
      </c>
      <c r="I1351" s="13" t="s">
        <v>3510</v>
      </c>
      <c r="J1351" t="s">
        <v>3517</v>
      </c>
      <c r="K1351" t="s">
        <v>3512</v>
      </c>
      <c r="L1351" s="13" t="s">
        <v>3916</v>
      </c>
    </row>
    <row r="1352" spans="1:12" x14ac:dyDescent="0.2">
      <c r="A1352" s="17" t="s">
        <v>1552</v>
      </c>
      <c r="B1352" s="17" t="s">
        <v>1553</v>
      </c>
      <c r="C1352" s="15">
        <v>1500</v>
      </c>
      <c r="D1352" s="1">
        <v>1063</v>
      </c>
      <c r="E1352" s="1">
        <v>0</v>
      </c>
      <c r="F1352" t="str">
        <f t="shared" si="63"/>
        <v>111</v>
      </c>
      <c r="G1352" t="str">
        <f t="shared" si="64"/>
        <v>67000</v>
      </c>
      <c r="H1352" t="str">
        <f t="shared" si="65"/>
        <v>3763</v>
      </c>
      <c r="I1352" s="13" t="s">
        <v>3510</v>
      </c>
      <c r="J1352" t="s">
        <v>3517</v>
      </c>
      <c r="K1352" t="s">
        <v>3512</v>
      </c>
      <c r="L1352" s="13" t="s">
        <v>3916</v>
      </c>
    </row>
    <row r="1353" spans="1:12" x14ac:dyDescent="0.2">
      <c r="A1353" s="17" t="s">
        <v>1694</v>
      </c>
      <c r="B1353" s="17" t="s">
        <v>1695</v>
      </c>
      <c r="C1353" s="15">
        <v>1500</v>
      </c>
      <c r="D1353" s="1">
        <v>1250</v>
      </c>
      <c r="E1353" s="1">
        <v>0</v>
      </c>
      <c r="F1353" t="str">
        <f t="shared" si="63"/>
        <v>112</v>
      </c>
      <c r="G1353" t="str">
        <f t="shared" si="64"/>
        <v>67000</v>
      </c>
      <c r="H1353" t="str">
        <f t="shared" si="65"/>
        <v>3763</v>
      </c>
      <c r="I1353" s="13" t="s">
        <v>3510</v>
      </c>
      <c r="J1353" t="s">
        <v>3517</v>
      </c>
      <c r="K1353" t="s">
        <v>3512</v>
      </c>
      <c r="L1353" s="13" t="s">
        <v>3916</v>
      </c>
    </row>
    <row r="1354" spans="1:12" x14ac:dyDescent="0.2">
      <c r="A1354" s="17" t="s">
        <v>1820</v>
      </c>
      <c r="B1354" s="17" t="s">
        <v>1821</v>
      </c>
      <c r="C1354" s="15">
        <v>500</v>
      </c>
      <c r="D1354" s="1">
        <v>500</v>
      </c>
      <c r="E1354" s="1">
        <v>0</v>
      </c>
      <c r="F1354" t="str">
        <f t="shared" si="63"/>
        <v>141</v>
      </c>
      <c r="G1354" t="str">
        <f t="shared" si="64"/>
        <v>67000</v>
      </c>
      <c r="H1354" t="str">
        <f t="shared" si="65"/>
        <v>3763</v>
      </c>
      <c r="I1354" s="13" t="s">
        <v>3510</v>
      </c>
      <c r="J1354" t="s">
        <v>3517</v>
      </c>
      <c r="K1354" t="s">
        <v>3512</v>
      </c>
      <c r="L1354" s="13" t="s">
        <v>3916</v>
      </c>
    </row>
    <row r="1355" spans="1:12" x14ac:dyDescent="0.2">
      <c r="A1355" s="17" t="s">
        <v>1914</v>
      </c>
      <c r="B1355" s="17" t="s">
        <v>1915</v>
      </c>
      <c r="C1355" s="15">
        <v>250</v>
      </c>
      <c r="D1355" s="1">
        <v>150</v>
      </c>
      <c r="E1355" s="1">
        <v>0</v>
      </c>
      <c r="F1355" t="str">
        <f t="shared" si="63"/>
        <v>211</v>
      </c>
      <c r="G1355" t="str">
        <f t="shared" si="64"/>
        <v>67000</v>
      </c>
      <c r="H1355" t="str">
        <f t="shared" si="65"/>
        <v>3763</v>
      </c>
      <c r="I1355" s="13" t="s">
        <v>3510</v>
      </c>
      <c r="J1355" t="s">
        <v>3517</v>
      </c>
      <c r="K1355" t="s">
        <v>3512</v>
      </c>
      <c r="L1355" s="13" t="s">
        <v>3916</v>
      </c>
    </row>
    <row r="1356" spans="1:12" x14ac:dyDescent="0.2">
      <c r="A1356" s="17" t="s">
        <v>2014</v>
      </c>
      <c r="B1356" s="17" t="s">
        <v>2015</v>
      </c>
      <c r="C1356" s="15">
        <v>250</v>
      </c>
      <c r="D1356" s="1">
        <v>151</v>
      </c>
      <c r="E1356" s="1">
        <v>0</v>
      </c>
      <c r="F1356" t="str">
        <f t="shared" si="63"/>
        <v>212</v>
      </c>
      <c r="G1356" t="str">
        <f t="shared" si="64"/>
        <v>67000</v>
      </c>
      <c r="H1356" t="str">
        <f t="shared" si="65"/>
        <v>3763</v>
      </c>
      <c r="I1356" s="13" t="s">
        <v>3510</v>
      </c>
      <c r="J1356" s="13" t="s">
        <v>3517</v>
      </c>
      <c r="K1356" s="13" t="s">
        <v>3512</v>
      </c>
      <c r="L1356" s="13" t="s">
        <v>3916</v>
      </c>
    </row>
    <row r="1357" spans="1:12" x14ac:dyDescent="0.2">
      <c r="A1357" s="17" t="s">
        <v>2114</v>
      </c>
      <c r="B1357" s="17" t="s">
        <v>2115</v>
      </c>
      <c r="C1357" s="15">
        <v>250</v>
      </c>
      <c r="D1357" s="1">
        <v>150</v>
      </c>
      <c r="E1357" s="1">
        <v>0</v>
      </c>
      <c r="F1357" t="str">
        <f t="shared" si="63"/>
        <v>213</v>
      </c>
      <c r="G1357" t="str">
        <f t="shared" si="64"/>
        <v>67000</v>
      </c>
      <c r="H1357" t="str">
        <f t="shared" si="65"/>
        <v>3763</v>
      </c>
      <c r="I1357" s="13" t="s">
        <v>3510</v>
      </c>
      <c r="J1357" s="13" t="s">
        <v>3517</v>
      </c>
      <c r="K1357" s="13" t="s">
        <v>3512</v>
      </c>
      <c r="L1357" s="13" t="s">
        <v>3916</v>
      </c>
    </row>
    <row r="1358" spans="1:12" x14ac:dyDescent="0.2">
      <c r="A1358" s="17" t="s">
        <v>2214</v>
      </c>
      <c r="B1358" s="17" t="s">
        <v>2215</v>
      </c>
      <c r="C1358" s="15">
        <v>250</v>
      </c>
      <c r="D1358" s="1">
        <v>150</v>
      </c>
      <c r="E1358" s="1">
        <v>0</v>
      </c>
      <c r="F1358" t="str">
        <f t="shared" si="63"/>
        <v>214</v>
      </c>
      <c r="G1358" t="str">
        <f t="shared" si="64"/>
        <v>67000</v>
      </c>
      <c r="H1358" t="str">
        <f t="shared" si="65"/>
        <v>3763</v>
      </c>
      <c r="I1358" s="13" t="s">
        <v>3510</v>
      </c>
      <c r="J1358" s="13" t="s">
        <v>3517</v>
      </c>
      <c r="K1358" s="13" t="s">
        <v>3512</v>
      </c>
      <c r="L1358" s="13" t="s">
        <v>3916</v>
      </c>
    </row>
    <row r="1359" spans="1:12" x14ac:dyDescent="0.2">
      <c r="A1359" s="17" t="s">
        <v>3678</v>
      </c>
      <c r="B1359" s="17" t="s">
        <v>3679</v>
      </c>
      <c r="C1359" s="15">
        <v>250</v>
      </c>
      <c r="D1359" s="1">
        <v>0</v>
      </c>
      <c r="E1359" s="1">
        <v>0</v>
      </c>
      <c r="F1359" t="str">
        <f t="shared" si="63"/>
        <v>215</v>
      </c>
      <c r="G1359" t="str">
        <f t="shared" si="64"/>
        <v>67000</v>
      </c>
      <c r="H1359" t="str">
        <f t="shared" si="65"/>
        <v>3763</v>
      </c>
      <c r="I1359" s="13" t="s">
        <v>3510</v>
      </c>
      <c r="J1359" s="13" t="s">
        <v>3517</v>
      </c>
      <c r="K1359" s="13" t="s">
        <v>3512</v>
      </c>
      <c r="L1359" s="13" t="s">
        <v>3916</v>
      </c>
    </row>
    <row r="1360" spans="1:12" x14ac:dyDescent="0.2">
      <c r="A1360" s="17" t="s">
        <v>2454</v>
      </c>
      <c r="B1360" s="17" t="s">
        <v>2455</v>
      </c>
      <c r="C1360" s="15">
        <v>250</v>
      </c>
      <c r="D1360" s="1">
        <v>150</v>
      </c>
      <c r="E1360" s="1">
        <v>0</v>
      </c>
      <c r="F1360" t="str">
        <f t="shared" si="63"/>
        <v>501</v>
      </c>
      <c r="G1360" t="str">
        <f t="shared" si="64"/>
        <v>67000</v>
      </c>
      <c r="H1360" t="str">
        <f t="shared" si="65"/>
        <v>3763</v>
      </c>
      <c r="I1360" s="13" t="s">
        <v>3510</v>
      </c>
      <c r="J1360" s="13" t="s">
        <v>3517</v>
      </c>
      <c r="K1360" s="13" t="s">
        <v>3512</v>
      </c>
      <c r="L1360" s="13" t="s">
        <v>3916</v>
      </c>
    </row>
    <row r="1361" spans="1:12" x14ac:dyDescent="0.2">
      <c r="A1361" s="17" t="s">
        <v>2550</v>
      </c>
      <c r="B1361" s="17" t="s">
        <v>2551</v>
      </c>
      <c r="C1361" s="15">
        <v>250</v>
      </c>
      <c r="D1361" s="1">
        <v>150</v>
      </c>
      <c r="E1361" s="1">
        <v>0</v>
      </c>
      <c r="F1361" t="str">
        <f t="shared" si="63"/>
        <v>502</v>
      </c>
      <c r="G1361" t="str">
        <f t="shared" si="64"/>
        <v>67000</v>
      </c>
      <c r="H1361" t="str">
        <f t="shared" si="65"/>
        <v>3763</v>
      </c>
      <c r="I1361" s="13" t="s">
        <v>3510</v>
      </c>
      <c r="J1361" s="13" t="s">
        <v>3517</v>
      </c>
      <c r="K1361" s="13" t="s">
        <v>3512</v>
      </c>
      <c r="L1361" s="13" t="s">
        <v>3916</v>
      </c>
    </row>
    <row r="1362" spans="1:12" x14ac:dyDescent="0.2">
      <c r="A1362" s="17" t="s">
        <v>2640</v>
      </c>
      <c r="B1362" s="17" t="s">
        <v>2641</v>
      </c>
      <c r="C1362" s="15">
        <v>250</v>
      </c>
      <c r="D1362" s="1">
        <v>150</v>
      </c>
      <c r="E1362" s="1">
        <v>0</v>
      </c>
      <c r="F1362" t="str">
        <f t="shared" si="63"/>
        <v>503</v>
      </c>
      <c r="G1362" t="str">
        <f t="shared" si="64"/>
        <v>67000</v>
      </c>
      <c r="H1362" t="str">
        <f t="shared" si="65"/>
        <v>3763</v>
      </c>
      <c r="I1362" s="13" t="s">
        <v>3510</v>
      </c>
      <c r="J1362" s="13" t="s">
        <v>3517</v>
      </c>
      <c r="K1362" s="13" t="s">
        <v>3512</v>
      </c>
      <c r="L1362" s="13" t="s">
        <v>3916</v>
      </c>
    </row>
    <row r="1363" spans="1:12" x14ac:dyDescent="0.2">
      <c r="A1363" s="17" t="s">
        <v>2732</v>
      </c>
      <c r="B1363" s="17" t="s">
        <v>2733</v>
      </c>
      <c r="C1363" s="15">
        <v>250</v>
      </c>
      <c r="D1363" s="1">
        <v>150</v>
      </c>
      <c r="E1363" s="1">
        <v>0</v>
      </c>
      <c r="F1363" t="str">
        <f t="shared" si="63"/>
        <v>504</v>
      </c>
      <c r="G1363" t="str">
        <f t="shared" si="64"/>
        <v>67000</v>
      </c>
      <c r="H1363" t="str">
        <f t="shared" si="65"/>
        <v>3763</v>
      </c>
      <c r="I1363" s="13" t="s">
        <v>3510</v>
      </c>
      <c r="J1363" t="s">
        <v>3517</v>
      </c>
      <c r="K1363" t="s">
        <v>3512</v>
      </c>
      <c r="L1363" s="13" t="s">
        <v>3916</v>
      </c>
    </row>
    <row r="1364" spans="1:12" x14ac:dyDescent="0.2">
      <c r="A1364" s="17" t="s">
        <v>2830</v>
      </c>
      <c r="B1364" s="17" t="s">
        <v>2831</v>
      </c>
      <c r="C1364" s="15">
        <v>0</v>
      </c>
      <c r="D1364" s="1">
        <v>150</v>
      </c>
      <c r="E1364" s="1">
        <v>0</v>
      </c>
      <c r="F1364" t="str">
        <f t="shared" si="63"/>
        <v>505</v>
      </c>
      <c r="G1364" t="str">
        <f t="shared" si="64"/>
        <v>67000</v>
      </c>
      <c r="H1364" t="str">
        <f t="shared" si="65"/>
        <v>3763</v>
      </c>
      <c r="I1364" s="13" t="s">
        <v>3510</v>
      </c>
      <c r="J1364" t="s">
        <v>3517</v>
      </c>
      <c r="K1364" t="s">
        <v>3512</v>
      </c>
      <c r="L1364" s="13" t="s">
        <v>3916</v>
      </c>
    </row>
    <row r="1365" spans="1:12" x14ac:dyDescent="0.2">
      <c r="A1365" s="17" t="s">
        <v>2360</v>
      </c>
      <c r="B1365" s="17" t="s">
        <v>2361</v>
      </c>
      <c r="C1365" s="15">
        <v>7830</v>
      </c>
      <c r="D1365" s="1">
        <v>7223</v>
      </c>
      <c r="E1365" s="1">
        <v>0</v>
      </c>
      <c r="F1365" t="str">
        <f t="shared" si="63"/>
        <v>310</v>
      </c>
      <c r="G1365" t="str">
        <f t="shared" si="64"/>
        <v>65000</v>
      </c>
      <c r="H1365" t="str">
        <f t="shared" si="65"/>
        <v>3764</v>
      </c>
      <c r="I1365" s="13" t="s">
        <v>3510</v>
      </c>
      <c r="J1365" t="s">
        <v>3517</v>
      </c>
      <c r="K1365" t="s">
        <v>3512</v>
      </c>
      <c r="L1365" s="13" t="s">
        <v>3916</v>
      </c>
    </row>
    <row r="1366" spans="1:12" x14ac:dyDescent="0.2">
      <c r="A1366" s="17" t="s">
        <v>3414</v>
      </c>
      <c r="B1366" s="17" t="s">
        <v>3415</v>
      </c>
      <c r="C1366" s="15">
        <v>624</v>
      </c>
      <c r="D1366" s="1">
        <v>624</v>
      </c>
      <c r="E1366" s="1">
        <v>597</v>
      </c>
      <c r="F1366" t="str">
        <f t="shared" si="63"/>
        <v>310</v>
      </c>
      <c r="G1366" t="str">
        <f t="shared" si="64"/>
        <v>65000</v>
      </c>
      <c r="H1366" t="str">
        <f t="shared" si="65"/>
        <v>3903</v>
      </c>
      <c r="I1366" s="13" t="s">
        <v>3510</v>
      </c>
      <c r="J1366" t="s">
        <v>3517</v>
      </c>
      <c r="K1366" t="s">
        <v>3512</v>
      </c>
      <c r="L1366" s="13" t="s">
        <v>3916</v>
      </c>
    </row>
    <row r="1367" spans="1:12" x14ac:dyDescent="0.2">
      <c r="A1367" s="17" t="s">
        <v>1544</v>
      </c>
      <c r="B1367" s="17" t="s">
        <v>1545</v>
      </c>
      <c r="C1367" s="15">
        <v>0</v>
      </c>
      <c r="D1367" s="1">
        <v>1500</v>
      </c>
      <c r="E1367" s="1">
        <v>0</v>
      </c>
      <c r="F1367" t="str">
        <f t="shared" si="63"/>
        <v>111</v>
      </c>
      <c r="G1367" t="str">
        <f t="shared" si="64"/>
        <v>65000</v>
      </c>
      <c r="H1367" t="str">
        <f t="shared" si="65"/>
        <v>3905</v>
      </c>
      <c r="I1367" s="13" t="s">
        <v>3510</v>
      </c>
      <c r="J1367" t="s">
        <v>3517</v>
      </c>
      <c r="K1367" t="s">
        <v>3512</v>
      </c>
      <c r="L1367" s="13" t="s">
        <v>3916</v>
      </c>
    </row>
    <row r="1368" spans="1:12" x14ac:dyDescent="0.2">
      <c r="A1368" s="17" t="s">
        <v>3284</v>
      </c>
      <c r="B1368" s="17" t="s">
        <v>3285</v>
      </c>
      <c r="C1368" s="15">
        <v>0</v>
      </c>
      <c r="D1368" s="1">
        <v>0</v>
      </c>
      <c r="E1368" s="1">
        <v>1300</v>
      </c>
      <c r="F1368" t="str">
        <f t="shared" si="63"/>
        <v>171</v>
      </c>
      <c r="G1368" t="str">
        <f t="shared" si="64"/>
        <v>65000</v>
      </c>
      <c r="H1368" t="str">
        <f t="shared" si="65"/>
        <v>3905</v>
      </c>
      <c r="I1368" s="13" t="s">
        <v>3510</v>
      </c>
      <c r="J1368" t="s">
        <v>3517</v>
      </c>
      <c r="K1368" t="s">
        <v>3512</v>
      </c>
      <c r="L1368" s="13" t="s">
        <v>3916</v>
      </c>
    </row>
    <row r="1369" spans="1:12" x14ac:dyDescent="0.2">
      <c r="A1369" s="17" t="s">
        <v>2362</v>
      </c>
      <c r="B1369" s="17" t="s">
        <v>2363</v>
      </c>
      <c r="C1369" s="15">
        <v>9600</v>
      </c>
      <c r="D1369" s="1">
        <v>7000</v>
      </c>
      <c r="E1369" s="1">
        <v>260</v>
      </c>
      <c r="F1369" t="str">
        <f t="shared" si="63"/>
        <v>310</v>
      </c>
      <c r="G1369" t="str">
        <f t="shared" si="64"/>
        <v>65000</v>
      </c>
      <c r="H1369" t="str">
        <f t="shared" si="65"/>
        <v>3905</v>
      </c>
      <c r="I1369" s="13" t="s">
        <v>3510</v>
      </c>
      <c r="J1369" t="s">
        <v>3517</v>
      </c>
      <c r="K1369" t="s">
        <v>3512</v>
      </c>
      <c r="L1369" s="13" t="s">
        <v>3916</v>
      </c>
    </row>
    <row r="1370" spans="1:12" x14ac:dyDescent="0.2">
      <c r="A1370" s="17" t="s">
        <v>1928</v>
      </c>
      <c r="B1370" s="17" t="s">
        <v>1929</v>
      </c>
      <c r="C1370" s="15">
        <v>10000</v>
      </c>
      <c r="D1370" s="1">
        <v>3016</v>
      </c>
      <c r="E1370" s="1">
        <v>0</v>
      </c>
      <c r="F1370" t="str">
        <f t="shared" si="63"/>
        <v>211</v>
      </c>
      <c r="G1370" t="str">
        <f t="shared" si="64"/>
        <v>82000</v>
      </c>
      <c r="H1370" t="str">
        <f t="shared" si="65"/>
        <v>4400</v>
      </c>
      <c r="I1370" s="13" t="s">
        <v>3510</v>
      </c>
      <c r="J1370" t="s">
        <v>3517</v>
      </c>
      <c r="K1370" t="s">
        <v>3512</v>
      </c>
      <c r="L1370" s="13" t="s">
        <v>3916</v>
      </c>
    </row>
    <row r="1371" spans="1:12" x14ac:dyDescent="0.2">
      <c r="A1371" s="17" t="s">
        <v>2028</v>
      </c>
      <c r="B1371" s="17" t="s">
        <v>2029</v>
      </c>
      <c r="C1371" s="15">
        <v>10000</v>
      </c>
      <c r="D1371" s="1">
        <v>3016</v>
      </c>
      <c r="E1371" s="1">
        <v>0</v>
      </c>
      <c r="F1371" t="str">
        <f t="shared" si="63"/>
        <v>212</v>
      </c>
      <c r="G1371" t="str">
        <f t="shared" si="64"/>
        <v>82000</v>
      </c>
      <c r="H1371" t="str">
        <f t="shared" si="65"/>
        <v>4400</v>
      </c>
      <c r="I1371" s="13" t="s">
        <v>3510</v>
      </c>
      <c r="J1371" t="s">
        <v>3517</v>
      </c>
      <c r="K1371" t="s">
        <v>3512</v>
      </c>
      <c r="L1371" s="13" t="s">
        <v>3916</v>
      </c>
    </row>
    <row r="1372" spans="1:12" x14ac:dyDescent="0.2">
      <c r="A1372" s="17" t="s">
        <v>2128</v>
      </c>
      <c r="B1372" s="17" t="s">
        <v>2129</v>
      </c>
      <c r="C1372" s="15">
        <v>10000</v>
      </c>
      <c r="D1372" s="1">
        <v>3016</v>
      </c>
      <c r="E1372" s="1">
        <v>0</v>
      </c>
      <c r="F1372" t="str">
        <f t="shared" si="63"/>
        <v>213</v>
      </c>
      <c r="G1372" t="str">
        <f t="shared" si="64"/>
        <v>82000</v>
      </c>
      <c r="H1372" t="str">
        <f t="shared" si="65"/>
        <v>4400</v>
      </c>
      <c r="I1372" s="13" t="s">
        <v>3510</v>
      </c>
      <c r="J1372" t="s">
        <v>3517</v>
      </c>
      <c r="K1372" t="s">
        <v>3512</v>
      </c>
      <c r="L1372" s="13" t="s">
        <v>3916</v>
      </c>
    </row>
    <row r="1373" spans="1:12" x14ac:dyDescent="0.2">
      <c r="A1373" s="17" t="s">
        <v>2228</v>
      </c>
      <c r="B1373" s="17" t="s">
        <v>2229</v>
      </c>
      <c r="C1373" s="15">
        <v>10000</v>
      </c>
      <c r="D1373" s="1">
        <v>3016</v>
      </c>
      <c r="E1373" s="1">
        <v>0</v>
      </c>
      <c r="F1373" t="str">
        <f t="shared" si="63"/>
        <v>214</v>
      </c>
      <c r="G1373" t="str">
        <f t="shared" si="64"/>
        <v>82000</v>
      </c>
      <c r="H1373" t="str">
        <f t="shared" si="65"/>
        <v>4400</v>
      </c>
      <c r="I1373" s="13" t="s">
        <v>3510</v>
      </c>
      <c r="J1373" t="s">
        <v>3517</v>
      </c>
      <c r="K1373" t="s">
        <v>3512</v>
      </c>
      <c r="L1373" s="13" t="s">
        <v>3916</v>
      </c>
    </row>
    <row r="1374" spans="1:12" x14ac:dyDescent="0.2">
      <c r="A1374" s="17" t="s">
        <v>3854</v>
      </c>
      <c r="B1374" s="17" t="s">
        <v>3855</v>
      </c>
      <c r="C1374" s="15">
        <v>10000</v>
      </c>
      <c r="D1374" s="1">
        <v>0</v>
      </c>
      <c r="E1374" s="1">
        <v>0</v>
      </c>
      <c r="F1374" t="str">
        <f t="shared" si="63"/>
        <v>215</v>
      </c>
      <c r="G1374" t="str">
        <f t="shared" si="64"/>
        <v>82000</v>
      </c>
      <c r="H1374" t="str">
        <f t="shared" si="65"/>
        <v>4400</v>
      </c>
      <c r="I1374" s="13" t="s">
        <v>3510</v>
      </c>
      <c r="J1374" t="s">
        <v>3517</v>
      </c>
      <c r="K1374" t="s">
        <v>3512</v>
      </c>
      <c r="L1374" s="13" t="s">
        <v>3916</v>
      </c>
    </row>
    <row r="1375" spans="1:12" x14ac:dyDescent="0.2">
      <c r="A1375" s="17" t="s">
        <v>3768</v>
      </c>
      <c r="B1375" s="17" t="s">
        <v>3769</v>
      </c>
      <c r="C1375" s="15">
        <v>1200</v>
      </c>
      <c r="D1375" s="1">
        <v>0</v>
      </c>
      <c r="E1375" s="1">
        <v>0</v>
      </c>
      <c r="F1375" t="str">
        <f t="shared" si="63"/>
        <v>111</v>
      </c>
      <c r="G1375" t="str">
        <f t="shared" si="64"/>
        <v>28000</v>
      </c>
      <c r="H1375" t="str">
        <f t="shared" si="65"/>
        <v>4500</v>
      </c>
      <c r="I1375" s="13" t="s">
        <v>3510</v>
      </c>
      <c r="J1375" t="s">
        <v>3517</v>
      </c>
      <c r="K1375" t="s">
        <v>3512</v>
      </c>
      <c r="L1375" s="13" t="s">
        <v>3916</v>
      </c>
    </row>
    <row r="1376" spans="1:12" x14ac:dyDescent="0.2">
      <c r="A1376" s="17" t="s">
        <v>3770</v>
      </c>
      <c r="B1376" s="17" t="s">
        <v>3771</v>
      </c>
      <c r="C1376" s="15">
        <v>1200</v>
      </c>
      <c r="D1376" s="1">
        <v>0</v>
      </c>
      <c r="E1376" s="1">
        <v>0</v>
      </c>
      <c r="F1376" t="str">
        <f t="shared" si="63"/>
        <v>112</v>
      </c>
      <c r="G1376" t="str">
        <f t="shared" si="64"/>
        <v>28000</v>
      </c>
      <c r="H1376" t="str">
        <f t="shared" si="65"/>
        <v>4500</v>
      </c>
      <c r="I1376" s="13" t="s">
        <v>3510</v>
      </c>
      <c r="J1376" t="s">
        <v>3517</v>
      </c>
      <c r="K1376" t="s">
        <v>3512</v>
      </c>
      <c r="L1376" s="13" t="s">
        <v>3916</v>
      </c>
    </row>
    <row r="1377" spans="1:12" x14ac:dyDescent="0.2">
      <c r="A1377" s="17" t="s">
        <v>1562</v>
      </c>
      <c r="B1377" s="17" t="s">
        <v>1563</v>
      </c>
      <c r="C1377" s="15">
        <v>6500</v>
      </c>
      <c r="D1377" s="1">
        <v>6500</v>
      </c>
      <c r="E1377" s="1">
        <v>0</v>
      </c>
      <c r="F1377" t="str">
        <f t="shared" si="63"/>
        <v>111</v>
      </c>
      <c r="G1377" t="str">
        <f t="shared" si="64"/>
        <v>70000</v>
      </c>
      <c r="H1377" t="str">
        <f t="shared" si="65"/>
        <v>4502</v>
      </c>
      <c r="I1377" s="13" t="s">
        <v>3510</v>
      </c>
      <c r="J1377" t="s">
        <v>3517</v>
      </c>
      <c r="K1377" t="s">
        <v>3512</v>
      </c>
      <c r="L1377" s="13" t="s">
        <v>3916</v>
      </c>
    </row>
    <row r="1378" spans="1:12" x14ac:dyDescent="0.2">
      <c r="A1378" s="17" t="s">
        <v>1704</v>
      </c>
      <c r="B1378" s="17" t="s">
        <v>1705</v>
      </c>
      <c r="C1378" s="15">
        <v>6500</v>
      </c>
      <c r="D1378" s="1">
        <v>6500</v>
      </c>
      <c r="E1378" s="1">
        <v>0</v>
      </c>
      <c r="F1378" t="str">
        <f t="shared" si="63"/>
        <v>112</v>
      </c>
      <c r="G1378" t="str">
        <f t="shared" si="64"/>
        <v>70000</v>
      </c>
      <c r="H1378" t="str">
        <f t="shared" si="65"/>
        <v>4502</v>
      </c>
      <c r="I1378" s="13" t="s">
        <v>3510</v>
      </c>
      <c r="J1378" t="s">
        <v>3517</v>
      </c>
      <c r="K1378" t="s">
        <v>3512</v>
      </c>
      <c r="L1378" s="13" t="s">
        <v>3916</v>
      </c>
    </row>
    <row r="1379" spans="1:12" x14ac:dyDescent="0.2">
      <c r="A1379" s="17" t="s">
        <v>1832</v>
      </c>
      <c r="B1379" s="17" t="s">
        <v>1833</v>
      </c>
      <c r="C1379" s="15">
        <v>1500</v>
      </c>
      <c r="D1379" s="1">
        <v>1500</v>
      </c>
      <c r="E1379" s="1">
        <v>0</v>
      </c>
      <c r="F1379" t="str">
        <f t="shared" si="63"/>
        <v>141</v>
      </c>
      <c r="G1379" t="str">
        <f t="shared" si="64"/>
        <v>70000</v>
      </c>
      <c r="H1379" t="str">
        <f t="shared" si="65"/>
        <v>4502</v>
      </c>
      <c r="I1379" s="13" t="s">
        <v>3510</v>
      </c>
      <c r="J1379" t="s">
        <v>3517</v>
      </c>
      <c r="K1379" t="s">
        <v>3512</v>
      </c>
      <c r="L1379" s="13" t="s">
        <v>3916</v>
      </c>
    </row>
    <row r="1380" spans="1:12" x14ac:dyDescent="0.2">
      <c r="A1380" s="17" t="s">
        <v>1924</v>
      </c>
      <c r="B1380" s="17" t="s">
        <v>1925</v>
      </c>
      <c r="C1380" s="15">
        <v>1100</v>
      </c>
      <c r="D1380" s="1">
        <v>1100</v>
      </c>
      <c r="E1380" s="1">
        <v>0</v>
      </c>
      <c r="F1380" t="str">
        <f t="shared" si="63"/>
        <v>211</v>
      </c>
      <c r="G1380" t="str">
        <f t="shared" si="64"/>
        <v>70000</v>
      </c>
      <c r="H1380" t="str">
        <f t="shared" si="65"/>
        <v>4502</v>
      </c>
      <c r="I1380" s="13" t="s">
        <v>3510</v>
      </c>
      <c r="J1380" t="s">
        <v>3517</v>
      </c>
      <c r="K1380" t="s">
        <v>3512</v>
      </c>
      <c r="L1380" s="13" t="s">
        <v>3916</v>
      </c>
    </row>
    <row r="1381" spans="1:12" x14ac:dyDescent="0.2">
      <c r="A1381" s="17" t="s">
        <v>2024</v>
      </c>
      <c r="B1381" s="17" t="s">
        <v>2025</v>
      </c>
      <c r="C1381" s="15">
        <v>1100</v>
      </c>
      <c r="D1381" s="1">
        <v>1100</v>
      </c>
      <c r="E1381" s="1">
        <v>0</v>
      </c>
      <c r="F1381" t="str">
        <f t="shared" si="63"/>
        <v>212</v>
      </c>
      <c r="G1381" t="str">
        <f t="shared" si="64"/>
        <v>70000</v>
      </c>
      <c r="H1381" t="str">
        <f t="shared" si="65"/>
        <v>4502</v>
      </c>
      <c r="I1381" s="13" t="s">
        <v>3510</v>
      </c>
      <c r="J1381" t="s">
        <v>3517</v>
      </c>
      <c r="K1381" t="s">
        <v>3512</v>
      </c>
      <c r="L1381" s="13" t="s">
        <v>3916</v>
      </c>
    </row>
    <row r="1382" spans="1:12" x14ac:dyDescent="0.2">
      <c r="A1382" s="17" t="s">
        <v>2124</v>
      </c>
      <c r="B1382" s="17" t="s">
        <v>2125</v>
      </c>
      <c r="C1382" s="15">
        <v>1100</v>
      </c>
      <c r="D1382" s="1">
        <v>1100</v>
      </c>
      <c r="E1382" s="1">
        <v>0</v>
      </c>
      <c r="F1382" t="str">
        <f t="shared" si="63"/>
        <v>213</v>
      </c>
      <c r="G1382" t="str">
        <f t="shared" si="64"/>
        <v>70000</v>
      </c>
      <c r="H1382" t="str">
        <f t="shared" si="65"/>
        <v>4502</v>
      </c>
      <c r="I1382" s="13" t="s">
        <v>3510</v>
      </c>
      <c r="J1382" t="s">
        <v>3517</v>
      </c>
      <c r="K1382" t="s">
        <v>3512</v>
      </c>
      <c r="L1382" s="13" t="s">
        <v>3916</v>
      </c>
    </row>
    <row r="1383" spans="1:12" x14ac:dyDescent="0.2">
      <c r="A1383" s="17" t="s">
        <v>2224</v>
      </c>
      <c r="B1383" s="17" t="s">
        <v>2225</v>
      </c>
      <c r="C1383" s="15">
        <v>1100</v>
      </c>
      <c r="D1383" s="1">
        <v>1100</v>
      </c>
      <c r="E1383" s="1">
        <v>0</v>
      </c>
      <c r="F1383" t="str">
        <f t="shared" si="63"/>
        <v>214</v>
      </c>
      <c r="G1383" t="str">
        <f t="shared" si="64"/>
        <v>70000</v>
      </c>
      <c r="H1383" t="str">
        <f t="shared" si="65"/>
        <v>4502</v>
      </c>
      <c r="I1383" s="13" t="s">
        <v>3510</v>
      </c>
      <c r="J1383" t="s">
        <v>3517</v>
      </c>
      <c r="K1383" t="s">
        <v>3512</v>
      </c>
      <c r="L1383" s="13" t="s">
        <v>3916</v>
      </c>
    </row>
    <row r="1384" spans="1:12" x14ac:dyDescent="0.2">
      <c r="A1384" s="17" t="s">
        <v>3764</v>
      </c>
      <c r="B1384" s="17" t="s">
        <v>3765</v>
      </c>
      <c r="C1384" s="15">
        <v>1100</v>
      </c>
      <c r="D1384" s="1">
        <v>0</v>
      </c>
      <c r="E1384" s="1">
        <v>0</v>
      </c>
      <c r="F1384" t="str">
        <f t="shared" si="63"/>
        <v>215</v>
      </c>
      <c r="G1384" t="str">
        <f t="shared" si="64"/>
        <v>70000</v>
      </c>
      <c r="H1384" t="str">
        <f t="shared" si="65"/>
        <v>4502</v>
      </c>
      <c r="I1384" s="13" t="s">
        <v>3510</v>
      </c>
      <c r="J1384" t="s">
        <v>3517</v>
      </c>
      <c r="K1384" t="s">
        <v>3512</v>
      </c>
      <c r="L1384" s="13" t="s">
        <v>3916</v>
      </c>
    </row>
    <row r="1385" spans="1:12" x14ac:dyDescent="0.2">
      <c r="A1385" s="17" t="s">
        <v>2294</v>
      </c>
      <c r="B1385" s="17" t="s">
        <v>2295</v>
      </c>
      <c r="C1385" s="15">
        <v>2500</v>
      </c>
      <c r="D1385" s="1">
        <v>2500</v>
      </c>
      <c r="E1385" s="1">
        <v>0</v>
      </c>
      <c r="F1385" t="str">
        <f t="shared" si="63"/>
        <v>230</v>
      </c>
      <c r="G1385" t="str">
        <f t="shared" si="64"/>
        <v>70000</v>
      </c>
      <c r="H1385" t="str">
        <f t="shared" si="65"/>
        <v>4502</v>
      </c>
      <c r="I1385" s="13" t="s">
        <v>3510</v>
      </c>
      <c r="J1385" t="s">
        <v>3517</v>
      </c>
      <c r="K1385" t="s">
        <v>3512</v>
      </c>
      <c r="L1385" s="13" t="s">
        <v>3916</v>
      </c>
    </row>
    <row r="1386" spans="1:12" x14ac:dyDescent="0.2">
      <c r="A1386" s="17" t="s">
        <v>2372</v>
      </c>
      <c r="B1386" s="17" t="s">
        <v>2373</v>
      </c>
      <c r="C1386" s="15">
        <v>2500</v>
      </c>
      <c r="D1386" s="1">
        <v>2500</v>
      </c>
      <c r="E1386" s="1">
        <v>0</v>
      </c>
      <c r="F1386" t="str">
        <f t="shared" si="63"/>
        <v>310</v>
      </c>
      <c r="G1386" t="str">
        <f t="shared" si="64"/>
        <v>70000</v>
      </c>
      <c r="H1386" t="str">
        <f t="shared" si="65"/>
        <v>4502</v>
      </c>
      <c r="I1386" s="13" t="s">
        <v>3510</v>
      </c>
      <c r="J1386" t="s">
        <v>3517</v>
      </c>
      <c r="K1386" t="s">
        <v>3512</v>
      </c>
      <c r="L1386" s="13" t="s">
        <v>3916</v>
      </c>
    </row>
    <row r="1387" spans="1:12" x14ac:dyDescent="0.2">
      <c r="A1387" s="17" t="s">
        <v>2464</v>
      </c>
      <c r="B1387" s="17" t="s">
        <v>2465</v>
      </c>
      <c r="C1387" s="15">
        <v>1100</v>
      </c>
      <c r="D1387" s="1">
        <v>1100</v>
      </c>
      <c r="E1387" s="1">
        <v>0</v>
      </c>
      <c r="F1387" t="str">
        <f t="shared" si="63"/>
        <v>501</v>
      </c>
      <c r="G1387" t="str">
        <f t="shared" si="64"/>
        <v>70000</v>
      </c>
      <c r="H1387" t="str">
        <f t="shared" si="65"/>
        <v>4502</v>
      </c>
      <c r="I1387" s="13" t="s">
        <v>3510</v>
      </c>
      <c r="J1387" t="s">
        <v>3517</v>
      </c>
      <c r="K1387" t="s">
        <v>3512</v>
      </c>
      <c r="L1387" s="13" t="s">
        <v>3916</v>
      </c>
    </row>
    <row r="1388" spans="1:12" x14ac:dyDescent="0.2">
      <c r="A1388" s="17" t="s">
        <v>2560</v>
      </c>
      <c r="B1388" s="17" t="s">
        <v>2561</v>
      </c>
      <c r="C1388" s="15">
        <v>1100</v>
      </c>
      <c r="D1388" s="1">
        <v>1100</v>
      </c>
      <c r="E1388" s="1">
        <v>0</v>
      </c>
      <c r="F1388" t="str">
        <f t="shared" si="63"/>
        <v>502</v>
      </c>
      <c r="G1388" t="str">
        <f t="shared" si="64"/>
        <v>70000</v>
      </c>
      <c r="H1388" t="str">
        <f t="shared" si="65"/>
        <v>4502</v>
      </c>
      <c r="I1388" s="13" t="s">
        <v>3510</v>
      </c>
      <c r="J1388" t="s">
        <v>3517</v>
      </c>
      <c r="K1388" t="s">
        <v>3512</v>
      </c>
      <c r="L1388" s="13" t="s">
        <v>3916</v>
      </c>
    </row>
    <row r="1389" spans="1:12" x14ac:dyDescent="0.2">
      <c r="A1389" s="17" t="s">
        <v>2650</v>
      </c>
      <c r="B1389" s="17" t="s">
        <v>2651</v>
      </c>
      <c r="C1389" s="15">
        <v>1100</v>
      </c>
      <c r="D1389" s="1">
        <v>1100</v>
      </c>
      <c r="E1389" s="1">
        <v>0</v>
      </c>
      <c r="F1389" t="str">
        <f t="shared" si="63"/>
        <v>503</v>
      </c>
      <c r="G1389" t="str">
        <f t="shared" si="64"/>
        <v>70000</v>
      </c>
      <c r="H1389" t="str">
        <f t="shared" si="65"/>
        <v>4502</v>
      </c>
      <c r="I1389" s="13" t="s">
        <v>3510</v>
      </c>
      <c r="J1389" t="s">
        <v>3517</v>
      </c>
      <c r="K1389" t="s">
        <v>3512</v>
      </c>
      <c r="L1389" s="13" t="s">
        <v>3916</v>
      </c>
    </row>
    <row r="1390" spans="1:12" x14ac:dyDescent="0.2">
      <c r="A1390" s="17" t="s">
        <v>2742</v>
      </c>
      <c r="B1390" s="17" t="s">
        <v>2743</v>
      </c>
      <c r="C1390" s="15">
        <v>1100</v>
      </c>
      <c r="D1390" s="1">
        <v>1100</v>
      </c>
      <c r="E1390" s="1">
        <v>0</v>
      </c>
      <c r="F1390" t="str">
        <f t="shared" si="63"/>
        <v>504</v>
      </c>
      <c r="G1390" t="str">
        <f t="shared" si="64"/>
        <v>70000</v>
      </c>
      <c r="H1390" t="str">
        <f t="shared" si="65"/>
        <v>4502</v>
      </c>
      <c r="I1390" s="13" t="s">
        <v>3510</v>
      </c>
      <c r="J1390" t="s">
        <v>3517</v>
      </c>
      <c r="K1390" t="s">
        <v>3512</v>
      </c>
      <c r="L1390" s="13" t="s">
        <v>3916</v>
      </c>
    </row>
    <row r="1391" spans="1:12" x14ac:dyDescent="0.2">
      <c r="A1391" s="17" t="s">
        <v>2840</v>
      </c>
      <c r="B1391" s="17" t="s">
        <v>2841</v>
      </c>
      <c r="C1391" s="15">
        <v>0</v>
      </c>
      <c r="D1391" s="1">
        <v>1100</v>
      </c>
      <c r="E1391" s="1">
        <v>0</v>
      </c>
      <c r="F1391" t="str">
        <f t="shared" si="63"/>
        <v>505</v>
      </c>
      <c r="G1391" t="str">
        <f t="shared" si="64"/>
        <v>70000</v>
      </c>
      <c r="H1391" t="str">
        <f t="shared" si="65"/>
        <v>4502</v>
      </c>
      <c r="I1391" s="13" t="s">
        <v>3510</v>
      </c>
      <c r="J1391" t="s">
        <v>3517</v>
      </c>
      <c r="K1391" t="s">
        <v>3512</v>
      </c>
      <c r="L1391" s="13" t="s">
        <v>3916</v>
      </c>
    </row>
    <row r="1392" spans="1:12" x14ac:dyDescent="0.2">
      <c r="A1392" s="17" t="s">
        <v>1448</v>
      </c>
      <c r="B1392" s="17" t="s">
        <v>1449</v>
      </c>
      <c r="C1392" s="15">
        <v>91439</v>
      </c>
      <c r="D1392" s="1">
        <v>38088</v>
      </c>
      <c r="E1392" s="1">
        <v>55286</v>
      </c>
      <c r="F1392" t="str">
        <f t="shared" si="63"/>
        <v>111</v>
      </c>
      <c r="G1392" t="str">
        <f t="shared" si="64"/>
        <v>20000</v>
      </c>
      <c r="H1392" t="str">
        <f t="shared" si="65"/>
        <v>5000</v>
      </c>
      <c r="I1392" s="13" t="s">
        <v>3510</v>
      </c>
      <c r="J1392" t="s">
        <v>3517</v>
      </c>
      <c r="K1392" t="s">
        <v>3512</v>
      </c>
      <c r="L1392" s="13" t="s">
        <v>3916</v>
      </c>
    </row>
    <row r="1393" spans="1:12" x14ac:dyDescent="0.2">
      <c r="A1393" s="17" t="s">
        <v>1582</v>
      </c>
      <c r="B1393" s="17" t="s">
        <v>1583</v>
      </c>
      <c r="C1393" s="15">
        <v>91539</v>
      </c>
      <c r="D1393" s="1">
        <v>116990</v>
      </c>
      <c r="E1393" s="1">
        <v>55738</v>
      </c>
      <c r="F1393" t="str">
        <f t="shared" si="63"/>
        <v>112</v>
      </c>
      <c r="G1393" t="str">
        <f t="shared" si="64"/>
        <v>20000</v>
      </c>
      <c r="H1393" t="str">
        <f t="shared" si="65"/>
        <v>5000</v>
      </c>
      <c r="I1393" s="13" t="s">
        <v>3510</v>
      </c>
      <c r="J1393" t="s">
        <v>3517</v>
      </c>
      <c r="K1393" t="s">
        <v>3512</v>
      </c>
      <c r="L1393" s="13" t="s">
        <v>3916</v>
      </c>
    </row>
    <row r="1394" spans="1:12" x14ac:dyDescent="0.2">
      <c r="A1394" s="17" t="s">
        <v>1720</v>
      </c>
      <c r="B1394" s="17" t="s">
        <v>1721</v>
      </c>
      <c r="C1394" s="15">
        <v>30715</v>
      </c>
      <c r="D1394" s="1">
        <v>25318</v>
      </c>
      <c r="E1394" s="1">
        <v>26052</v>
      </c>
      <c r="F1394" t="str">
        <f t="shared" si="63"/>
        <v>141</v>
      </c>
      <c r="G1394" t="str">
        <f t="shared" si="64"/>
        <v>20000</v>
      </c>
      <c r="H1394" t="str">
        <f t="shared" si="65"/>
        <v>5000</v>
      </c>
      <c r="I1394" s="13" t="s">
        <v>3510</v>
      </c>
      <c r="J1394" t="s">
        <v>3517</v>
      </c>
      <c r="K1394" t="s">
        <v>3512</v>
      </c>
      <c r="L1394" s="13" t="s">
        <v>3916</v>
      </c>
    </row>
    <row r="1395" spans="1:12" x14ac:dyDescent="0.2">
      <c r="A1395" s="17" t="s">
        <v>1848</v>
      </c>
      <c r="B1395" s="17" t="s">
        <v>1849</v>
      </c>
      <c r="C1395" s="15">
        <v>5009</v>
      </c>
      <c r="D1395" s="1">
        <v>751</v>
      </c>
      <c r="E1395" s="1">
        <v>431</v>
      </c>
      <c r="F1395" t="str">
        <f t="shared" si="63"/>
        <v>211</v>
      </c>
      <c r="G1395" t="str">
        <f t="shared" si="64"/>
        <v>20000</v>
      </c>
      <c r="H1395" t="str">
        <f t="shared" si="65"/>
        <v>5000</v>
      </c>
      <c r="I1395" s="13" t="s">
        <v>3510</v>
      </c>
      <c r="J1395" t="s">
        <v>3517</v>
      </c>
      <c r="K1395" t="s">
        <v>3512</v>
      </c>
      <c r="L1395" s="13" t="s">
        <v>3916</v>
      </c>
    </row>
    <row r="1396" spans="1:12" x14ac:dyDescent="0.2">
      <c r="A1396" s="17" t="s">
        <v>1940</v>
      </c>
      <c r="B1396" s="17" t="s">
        <v>1941</v>
      </c>
      <c r="C1396" s="15">
        <v>5009</v>
      </c>
      <c r="D1396" s="1">
        <v>985</v>
      </c>
      <c r="E1396" s="1">
        <v>548</v>
      </c>
      <c r="F1396" t="str">
        <f t="shared" si="63"/>
        <v>212</v>
      </c>
      <c r="G1396" t="str">
        <f t="shared" si="64"/>
        <v>20000</v>
      </c>
      <c r="H1396" t="str">
        <f t="shared" si="65"/>
        <v>5000</v>
      </c>
      <c r="I1396" s="13" t="s">
        <v>3510</v>
      </c>
      <c r="J1396" t="s">
        <v>3517</v>
      </c>
      <c r="K1396" t="s">
        <v>3512</v>
      </c>
      <c r="L1396" s="13" t="s">
        <v>3916</v>
      </c>
    </row>
    <row r="1397" spans="1:12" x14ac:dyDescent="0.2">
      <c r="A1397" s="17" t="s">
        <v>2040</v>
      </c>
      <c r="B1397" s="17" t="s">
        <v>2041</v>
      </c>
      <c r="C1397" s="15">
        <v>5009</v>
      </c>
      <c r="D1397" s="1">
        <v>1117</v>
      </c>
      <c r="E1397" s="1">
        <v>678</v>
      </c>
      <c r="F1397" t="str">
        <f t="shared" si="63"/>
        <v>213</v>
      </c>
      <c r="G1397" t="str">
        <f t="shared" si="64"/>
        <v>20000</v>
      </c>
      <c r="H1397" t="str">
        <f t="shared" si="65"/>
        <v>5000</v>
      </c>
      <c r="I1397" s="13" t="s">
        <v>3510</v>
      </c>
      <c r="J1397" t="s">
        <v>3517</v>
      </c>
      <c r="K1397" t="s">
        <v>3512</v>
      </c>
      <c r="L1397" s="13" t="s">
        <v>3916</v>
      </c>
    </row>
    <row r="1398" spans="1:12" x14ac:dyDescent="0.2">
      <c r="A1398" s="17" t="s">
        <v>2140</v>
      </c>
      <c r="B1398" s="17" t="s">
        <v>2141</v>
      </c>
      <c r="C1398" s="15">
        <v>5009</v>
      </c>
      <c r="D1398" s="1">
        <v>1330</v>
      </c>
      <c r="E1398" s="1">
        <v>896</v>
      </c>
      <c r="F1398" t="str">
        <f t="shared" si="63"/>
        <v>214</v>
      </c>
      <c r="G1398" t="str">
        <f t="shared" si="64"/>
        <v>20000</v>
      </c>
      <c r="H1398" t="str">
        <f t="shared" si="65"/>
        <v>5000</v>
      </c>
      <c r="I1398" s="13" t="s">
        <v>3510</v>
      </c>
      <c r="J1398" t="s">
        <v>3517</v>
      </c>
      <c r="K1398" t="s">
        <v>3512</v>
      </c>
      <c r="L1398" s="13" t="s">
        <v>3916</v>
      </c>
    </row>
    <row r="1399" spans="1:12" x14ac:dyDescent="0.2">
      <c r="A1399" s="17" t="s">
        <v>3352</v>
      </c>
      <c r="B1399" s="17" t="s">
        <v>3353</v>
      </c>
      <c r="C1399" s="15">
        <v>5009</v>
      </c>
      <c r="D1399" s="1">
        <v>0</v>
      </c>
      <c r="E1399" s="1">
        <v>1378</v>
      </c>
      <c r="F1399" t="str">
        <f t="shared" si="63"/>
        <v>215</v>
      </c>
      <c r="G1399" t="str">
        <f t="shared" si="64"/>
        <v>20000</v>
      </c>
      <c r="H1399" t="str">
        <f t="shared" si="65"/>
        <v>5000</v>
      </c>
      <c r="I1399" s="13" t="s">
        <v>3510</v>
      </c>
      <c r="J1399" s="13" t="s">
        <v>3517</v>
      </c>
      <c r="K1399" s="13" t="s">
        <v>3512</v>
      </c>
      <c r="L1399" s="13" t="s">
        <v>3916</v>
      </c>
    </row>
    <row r="1400" spans="1:12" x14ac:dyDescent="0.2">
      <c r="A1400" s="17" t="s">
        <v>2236</v>
      </c>
      <c r="B1400" s="17" t="s">
        <v>2237</v>
      </c>
      <c r="C1400" s="15">
        <v>1566</v>
      </c>
      <c r="D1400" s="1">
        <v>266</v>
      </c>
      <c r="E1400" s="1">
        <v>0</v>
      </c>
      <c r="F1400" t="str">
        <f t="shared" si="63"/>
        <v>230</v>
      </c>
      <c r="G1400" t="str">
        <f t="shared" si="64"/>
        <v>20000</v>
      </c>
      <c r="H1400" t="str">
        <f t="shared" si="65"/>
        <v>5000</v>
      </c>
      <c r="I1400" s="13" t="s">
        <v>3510</v>
      </c>
      <c r="J1400" s="13" t="s">
        <v>3517</v>
      </c>
      <c r="K1400" s="13" t="s">
        <v>3512</v>
      </c>
      <c r="L1400" s="13" t="s">
        <v>3916</v>
      </c>
    </row>
    <row r="1401" spans="1:12" x14ac:dyDescent="0.2">
      <c r="A1401" s="17" t="s">
        <v>2300</v>
      </c>
      <c r="B1401" s="17" t="s">
        <v>2301</v>
      </c>
      <c r="C1401" s="15">
        <v>944</v>
      </c>
      <c r="D1401" s="1">
        <v>155</v>
      </c>
      <c r="E1401" s="1">
        <v>0</v>
      </c>
      <c r="F1401" t="str">
        <f t="shared" si="63"/>
        <v>310</v>
      </c>
      <c r="G1401" t="str">
        <f t="shared" si="64"/>
        <v>20000</v>
      </c>
      <c r="H1401" t="str">
        <f t="shared" si="65"/>
        <v>5000</v>
      </c>
      <c r="I1401" s="13" t="s">
        <v>3510</v>
      </c>
      <c r="J1401" s="13" t="s">
        <v>3517</v>
      </c>
      <c r="K1401" s="13" t="s">
        <v>3512</v>
      </c>
      <c r="L1401" s="13" t="s">
        <v>3916</v>
      </c>
    </row>
    <row r="1402" spans="1:12" x14ac:dyDescent="0.2">
      <c r="A1402" s="17" t="s">
        <v>1450</v>
      </c>
      <c r="B1402" s="17" t="s">
        <v>1451</v>
      </c>
      <c r="C1402" s="15">
        <v>2000</v>
      </c>
      <c r="D1402" s="1">
        <v>1000</v>
      </c>
      <c r="E1402" s="1">
        <v>0</v>
      </c>
      <c r="F1402" t="str">
        <f t="shared" si="63"/>
        <v>111</v>
      </c>
      <c r="G1402" t="str">
        <f t="shared" si="64"/>
        <v>20000</v>
      </c>
      <c r="H1402" t="str">
        <f t="shared" si="65"/>
        <v>5002</v>
      </c>
      <c r="I1402" s="13" t="s">
        <v>3510</v>
      </c>
      <c r="J1402" s="13" t="s">
        <v>3517</v>
      </c>
      <c r="K1402" s="13" t="s">
        <v>3512</v>
      </c>
      <c r="L1402" s="13" t="s">
        <v>3916</v>
      </c>
    </row>
    <row r="1403" spans="1:12" x14ac:dyDescent="0.2">
      <c r="A1403" s="17" t="s">
        <v>1584</v>
      </c>
      <c r="B1403" s="17" t="s">
        <v>1585</v>
      </c>
      <c r="C1403" s="15">
        <v>2000</v>
      </c>
      <c r="D1403" s="1">
        <v>7000</v>
      </c>
      <c r="E1403" s="1">
        <v>0</v>
      </c>
      <c r="F1403" t="str">
        <f t="shared" si="63"/>
        <v>112</v>
      </c>
      <c r="G1403" t="str">
        <f t="shared" si="64"/>
        <v>20000</v>
      </c>
      <c r="H1403" t="str">
        <f t="shared" si="65"/>
        <v>5002</v>
      </c>
      <c r="I1403" s="13" t="s">
        <v>3510</v>
      </c>
      <c r="J1403" t="s">
        <v>3517</v>
      </c>
      <c r="K1403" t="s">
        <v>3512</v>
      </c>
      <c r="L1403" s="13" t="s">
        <v>3916</v>
      </c>
    </row>
    <row r="1404" spans="1:12" x14ac:dyDescent="0.2">
      <c r="A1404" s="17" t="s">
        <v>1722</v>
      </c>
      <c r="B1404" s="17" t="s">
        <v>1723</v>
      </c>
      <c r="C1404" s="15">
        <v>1000</v>
      </c>
      <c r="D1404" s="1">
        <v>3125</v>
      </c>
      <c r="E1404" s="1">
        <v>0</v>
      </c>
      <c r="F1404" t="str">
        <f t="shared" si="63"/>
        <v>141</v>
      </c>
      <c r="G1404" t="str">
        <f t="shared" si="64"/>
        <v>20000</v>
      </c>
      <c r="H1404" t="str">
        <f t="shared" si="65"/>
        <v>5002</v>
      </c>
      <c r="I1404" s="13" t="s">
        <v>3510</v>
      </c>
      <c r="J1404" t="s">
        <v>3517</v>
      </c>
      <c r="K1404" t="s">
        <v>3512</v>
      </c>
      <c r="L1404" s="13" t="s">
        <v>3916</v>
      </c>
    </row>
    <row r="1405" spans="1:12" x14ac:dyDescent="0.2">
      <c r="A1405" s="17" t="s">
        <v>1850</v>
      </c>
      <c r="B1405" s="17" t="s">
        <v>1851</v>
      </c>
      <c r="C1405" s="15">
        <v>500</v>
      </c>
      <c r="D1405" s="1">
        <v>500</v>
      </c>
      <c r="E1405" s="1">
        <v>0</v>
      </c>
      <c r="F1405" t="str">
        <f t="shared" si="63"/>
        <v>211</v>
      </c>
      <c r="G1405" t="str">
        <f t="shared" si="64"/>
        <v>20000</v>
      </c>
      <c r="H1405" t="str">
        <f t="shared" si="65"/>
        <v>5002</v>
      </c>
      <c r="I1405" s="13" t="s">
        <v>3510</v>
      </c>
      <c r="J1405" t="s">
        <v>3517</v>
      </c>
      <c r="K1405" t="s">
        <v>3512</v>
      </c>
      <c r="L1405" s="13" t="s">
        <v>3916</v>
      </c>
    </row>
    <row r="1406" spans="1:12" x14ac:dyDescent="0.2">
      <c r="A1406" s="17" t="s">
        <v>1942</v>
      </c>
      <c r="B1406" s="17" t="s">
        <v>1943</v>
      </c>
      <c r="C1406" s="15">
        <v>500</v>
      </c>
      <c r="D1406" s="1">
        <v>500</v>
      </c>
      <c r="E1406" s="1">
        <v>0</v>
      </c>
      <c r="F1406" t="str">
        <f t="shared" si="63"/>
        <v>212</v>
      </c>
      <c r="G1406" t="str">
        <f t="shared" si="64"/>
        <v>20000</v>
      </c>
      <c r="H1406" t="str">
        <f t="shared" si="65"/>
        <v>5002</v>
      </c>
      <c r="I1406" s="13" t="s">
        <v>3510</v>
      </c>
      <c r="J1406" t="s">
        <v>3517</v>
      </c>
      <c r="K1406" t="s">
        <v>3512</v>
      </c>
      <c r="L1406" s="13" t="s">
        <v>3916</v>
      </c>
    </row>
    <row r="1407" spans="1:12" x14ac:dyDescent="0.2">
      <c r="A1407" s="17" t="s">
        <v>2042</v>
      </c>
      <c r="B1407" s="17" t="s">
        <v>2043</v>
      </c>
      <c r="C1407" s="15">
        <v>100</v>
      </c>
      <c r="D1407" s="1">
        <v>500</v>
      </c>
      <c r="E1407" s="1">
        <v>0</v>
      </c>
      <c r="F1407" t="str">
        <f t="shared" si="63"/>
        <v>213</v>
      </c>
      <c r="G1407" t="str">
        <f t="shared" si="64"/>
        <v>20000</v>
      </c>
      <c r="H1407" t="str">
        <f t="shared" si="65"/>
        <v>5002</v>
      </c>
      <c r="I1407" s="13" t="s">
        <v>3510</v>
      </c>
      <c r="J1407" t="s">
        <v>3517</v>
      </c>
      <c r="K1407" t="s">
        <v>3512</v>
      </c>
      <c r="L1407" s="13" t="s">
        <v>3916</v>
      </c>
    </row>
    <row r="1408" spans="1:12" x14ac:dyDescent="0.2">
      <c r="A1408" s="17" t="s">
        <v>2142</v>
      </c>
      <c r="B1408" s="17" t="s">
        <v>2143</v>
      </c>
      <c r="C1408" s="15">
        <v>100</v>
      </c>
      <c r="D1408" s="1">
        <v>60</v>
      </c>
      <c r="E1408" s="1">
        <v>0</v>
      </c>
      <c r="F1408" t="str">
        <f t="shared" si="63"/>
        <v>214</v>
      </c>
      <c r="G1408" t="str">
        <f t="shared" si="64"/>
        <v>20000</v>
      </c>
      <c r="H1408" t="str">
        <f t="shared" si="65"/>
        <v>5002</v>
      </c>
      <c r="I1408" s="13" t="s">
        <v>3510</v>
      </c>
      <c r="J1408" t="s">
        <v>3517</v>
      </c>
      <c r="K1408" t="s">
        <v>3512</v>
      </c>
      <c r="L1408" s="13" t="s">
        <v>3916</v>
      </c>
    </row>
    <row r="1409" spans="1:12" x14ac:dyDescent="0.2">
      <c r="A1409" s="17" t="s">
        <v>3636</v>
      </c>
      <c r="B1409" s="17" t="s">
        <v>3637</v>
      </c>
      <c r="C1409" s="15">
        <v>100</v>
      </c>
      <c r="D1409" s="1">
        <v>0</v>
      </c>
      <c r="E1409" s="1">
        <v>0</v>
      </c>
      <c r="F1409" t="str">
        <f t="shared" si="63"/>
        <v>215</v>
      </c>
      <c r="G1409" t="str">
        <f t="shared" si="64"/>
        <v>20000</v>
      </c>
      <c r="H1409" t="str">
        <f t="shared" si="65"/>
        <v>5002</v>
      </c>
      <c r="I1409" s="13" t="s">
        <v>3510</v>
      </c>
      <c r="J1409" t="s">
        <v>3517</v>
      </c>
      <c r="K1409" t="s">
        <v>3512</v>
      </c>
      <c r="L1409" s="13" t="s">
        <v>3916</v>
      </c>
    </row>
    <row r="1410" spans="1:12" x14ac:dyDescent="0.2">
      <c r="A1410" s="17" t="s">
        <v>3878</v>
      </c>
      <c r="B1410" s="17" t="s">
        <v>3879</v>
      </c>
      <c r="C1410" s="15">
        <v>19270</v>
      </c>
      <c r="D1410" s="1">
        <v>0</v>
      </c>
      <c r="E1410" s="1">
        <v>0</v>
      </c>
      <c r="F1410" t="str">
        <f t="shared" ref="F1410:F1473" si="66">LEFT(A1410,3)</f>
        <v>000</v>
      </c>
      <c r="G1410" t="str">
        <f t="shared" ref="G1410:G1473" si="67">MIDB(A1410,5,5)</f>
        <v>55000</v>
      </c>
      <c r="H1410" t="str">
        <f t="shared" ref="H1410:H1473" si="68">RIGHT(A1410,4)</f>
        <v>2000</v>
      </c>
      <c r="I1410" s="13" t="s">
        <v>3510</v>
      </c>
      <c r="J1410" t="s">
        <v>3521</v>
      </c>
      <c r="K1410" t="s">
        <v>3521</v>
      </c>
      <c r="L1410" s="13" t="s">
        <v>3917</v>
      </c>
    </row>
    <row r="1411" spans="1:12" x14ac:dyDescent="0.2">
      <c r="A1411" s="17" t="s">
        <v>3794</v>
      </c>
      <c r="B1411" s="17" t="s">
        <v>3795</v>
      </c>
      <c r="C1411" s="15">
        <v>2322</v>
      </c>
      <c r="D1411" s="1">
        <v>0</v>
      </c>
      <c r="E1411" s="1">
        <v>0</v>
      </c>
      <c r="F1411" t="str">
        <f t="shared" si="66"/>
        <v>000</v>
      </c>
      <c r="G1411" t="str">
        <f t="shared" si="67"/>
        <v>55000</v>
      </c>
      <c r="H1411" t="str">
        <f t="shared" si="68"/>
        <v>2003</v>
      </c>
      <c r="I1411" s="13" t="s">
        <v>3510</v>
      </c>
      <c r="J1411" t="s">
        <v>3521</v>
      </c>
      <c r="K1411" t="s">
        <v>3521</v>
      </c>
      <c r="L1411" s="11" t="s">
        <v>3916</v>
      </c>
    </row>
    <row r="1412" spans="1:12" x14ac:dyDescent="0.2">
      <c r="A1412" s="17" t="s">
        <v>988</v>
      </c>
      <c r="B1412" s="17" t="s">
        <v>989</v>
      </c>
      <c r="C1412" s="15">
        <v>19168</v>
      </c>
      <c r="D1412" s="1">
        <v>141951</v>
      </c>
      <c r="E1412" s="1">
        <v>0</v>
      </c>
      <c r="F1412" t="str">
        <f t="shared" si="66"/>
        <v>000</v>
      </c>
      <c r="G1412" t="str">
        <f t="shared" si="67"/>
        <v>55000</v>
      </c>
      <c r="H1412" t="str">
        <f t="shared" si="68"/>
        <v>1313</v>
      </c>
      <c r="I1412" s="13" t="s">
        <v>3510</v>
      </c>
      <c r="J1412" t="s">
        <v>3521</v>
      </c>
      <c r="K1412" t="s">
        <v>3521</v>
      </c>
      <c r="L1412" s="13" t="s">
        <v>3916</v>
      </c>
    </row>
    <row r="1413" spans="1:12" x14ac:dyDescent="0.2">
      <c r="A1413" s="17" t="s">
        <v>3782</v>
      </c>
      <c r="B1413" s="17" t="s">
        <v>3783</v>
      </c>
      <c r="C1413" s="15">
        <v>1980</v>
      </c>
      <c r="D1413" s="1">
        <v>0</v>
      </c>
      <c r="E1413" s="1">
        <v>0</v>
      </c>
      <c r="F1413" t="str">
        <f t="shared" si="66"/>
        <v>000</v>
      </c>
      <c r="G1413" t="str">
        <f t="shared" si="67"/>
        <v>55000</v>
      </c>
      <c r="H1413" t="str">
        <f t="shared" si="68"/>
        <v>2005</v>
      </c>
      <c r="I1413" s="13" t="s">
        <v>3510</v>
      </c>
      <c r="J1413" t="s">
        <v>3521</v>
      </c>
      <c r="K1413" t="s">
        <v>3521</v>
      </c>
      <c r="L1413" s="13" t="s">
        <v>3916</v>
      </c>
    </row>
    <row r="1414" spans="1:12" x14ac:dyDescent="0.2">
      <c r="A1414" s="17" t="s">
        <v>990</v>
      </c>
      <c r="B1414" s="17" t="s">
        <v>991</v>
      </c>
      <c r="C1414" s="15">
        <v>5000</v>
      </c>
      <c r="D1414" s="1">
        <v>9480</v>
      </c>
      <c r="E1414" s="1">
        <v>15830</v>
      </c>
      <c r="F1414" t="str">
        <f t="shared" si="66"/>
        <v>000</v>
      </c>
      <c r="G1414" t="str">
        <f t="shared" si="67"/>
        <v>55000</v>
      </c>
      <c r="H1414" t="str">
        <f t="shared" si="68"/>
        <v>3204</v>
      </c>
      <c r="I1414" s="13" t="s">
        <v>3510</v>
      </c>
      <c r="J1414" t="s">
        <v>3521</v>
      </c>
      <c r="K1414" t="s">
        <v>3521</v>
      </c>
      <c r="L1414" s="13" t="s">
        <v>3916</v>
      </c>
    </row>
    <row r="1415" spans="1:12" x14ac:dyDescent="0.2">
      <c r="A1415" s="17" t="s">
        <v>992</v>
      </c>
      <c r="B1415" s="17" t="s">
        <v>993</v>
      </c>
      <c r="C1415" s="15">
        <v>5000</v>
      </c>
      <c r="D1415" s="1">
        <v>10599</v>
      </c>
      <c r="E1415" s="1">
        <v>0</v>
      </c>
      <c r="F1415" t="str">
        <f t="shared" si="66"/>
        <v>000</v>
      </c>
      <c r="G1415" t="str">
        <f t="shared" si="67"/>
        <v>55000</v>
      </c>
      <c r="H1415" t="str">
        <f t="shared" si="68"/>
        <v>3359</v>
      </c>
      <c r="I1415" s="13" t="s">
        <v>3510</v>
      </c>
      <c r="J1415" t="s">
        <v>3521</v>
      </c>
      <c r="K1415" t="s">
        <v>3521</v>
      </c>
      <c r="L1415" s="13" t="s">
        <v>3916</v>
      </c>
    </row>
    <row r="1416" spans="1:12" x14ac:dyDescent="0.2">
      <c r="A1416" s="17" t="s">
        <v>3470</v>
      </c>
      <c r="B1416" s="17" t="s">
        <v>3471</v>
      </c>
      <c r="C1416" s="15">
        <v>2657</v>
      </c>
      <c r="D1416" s="1">
        <v>23530</v>
      </c>
      <c r="E1416" s="1">
        <v>0</v>
      </c>
      <c r="F1416" t="str">
        <f t="shared" si="66"/>
        <v>000</v>
      </c>
      <c r="G1416" t="str">
        <f t="shared" si="67"/>
        <v>55000</v>
      </c>
      <c r="H1416" t="str">
        <f t="shared" si="68"/>
        <v>3390</v>
      </c>
      <c r="I1416" s="13" t="s">
        <v>3510</v>
      </c>
      <c r="J1416" t="s">
        <v>3521</v>
      </c>
      <c r="K1416" t="s">
        <v>3521</v>
      </c>
      <c r="L1416" s="13" t="s">
        <v>3916</v>
      </c>
    </row>
    <row r="1417" spans="1:12" x14ac:dyDescent="0.2">
      <c r="A1417" s="17" t="s">
        <v>994</v>
      </c>
      <c r="B1417" s="17" t="s">
        <v>995</v>
      </c>
      <c r="C1417" s="15">
        <v>8000</v>
      </c>
      <c r="D1417" s="1">
        <v>340000</v>
      </c>
      <c r="E1417" s="1">
        <v>0</v>
      </c>
      <c r="F1417" t="str">
        <f t="shared" si="66"/>
        <v>000</v>
      </c>
      <c r="G1417" t="str">
        <f t="shared" si="67"/>
        <v>55000</v>
      </c>
      <c r="H1417" t="str">
        <f t="shared" si="68"/>
        <v>4220</v>
      </c>
      <c r="I1417" s="13" t="s">
        <v>3510</v>
      </c>
      <c r="J1417" t="s">
        <v>3521</v>
      </c>
      <c r="K1417" t="s">
        <v>3521</v>
      </c>
      <c r="L1417" s="13" t="s">
        <v>3916</v>
      </c>
    </row>
    <row r="1418" spans="1:12" x14ac:dyDescent="0.2">
      <c r="A1418" s="17" t="s">
        <v>230</v>
      </c>
      <c r="B1418" s="17" t="s">
        <v>231</v>
      </c>
      <c r="C1418" s="15">
        <v>70000</v>
      </c>
      <c r="D1418" s="1">
        <v>54500</v>
      </c>
      <c r="E1418" s="1">
        <v>14272</v>
      </c>
      <c r="F1418" t="str">
        <f t="shared" si="66"/>
        <v>000</v>
      </c>
      <c r="G1418" t="str">
        <f t="shared" si="67"/>
        <v>25000</v>
      </c>
      <c r="H1418" t="str">
        <f t="shared" si="68"/>
        <v>4248</v>
      </c>
      <c r="I1418" s="13" t="s">
        <v>3510</v>
      </c>
      <c r="J1418" t="s">
        <v>3521</v>
      </c>
      <c r="K1418" t="s">
        <v>3521</v>
      </c>
      <c r="L1418" s="13" t="s">
        <v>3916</v>
      </c>
    </row>
    <row r="1419" spans="1:12" x14ac:dyDescent="0.2">
      <c r="A1419" s="17" t="s">
        <v>232</v>
      </c>
      <c r="B1419" s="17" t="s">
        <v>233</v>
      </c>
      <c r="C1419" s="15">
        <v>20000</v>
      </c>
      <c r="D1419" s="1">
        <v>5000</v>
      </c>
      <c r="E1419" s="1">
        <v>0</v>
      </c>
      <c r="F1419" t="str">
        <f t="shared" si="66"/>
        <v>000</v>
      </c>
      <c r="G1419" t="str">
        <f t="shared" si="67"/>
        <v>25000</v>
      </c>
      <c r="H1419" t="str">
        <f t="shared" si="68"/>
        <v>4249</v>
      </c>
      <c r="I1419" s="13" t="s">
        <v>3510</v>
      </c>
      <c r="J1419" t="s">
        <v>3521</v>
      </c>
      <c r="K1419" t="s">
        <v>3521</v>
      </c>
      <c r="L1419" s="13" t="s">
        <v>3916</v>
      </c>
    </row>
    <row r="1420" spans="1:12" x14ac:dyDescent="0.2">
      <c r="A1420" s="17" t="s">
        <v>234</v>
      </c>
      <c r="B1420" s="17" t="s">
        <v>235</v>
      </c>
      <c r="C1420" s="15">
        <v>13500</v>
      </c>
      <c r="D1420" s="1">
        <v>13333</v>
      </c>
      <c r="E1420" s="1">
        <v>3360</v>
      </c>
      <c r="F1420" t="str">
        <f t="shared" si="66"/>
        <v>000</v>
      </c>
      <c r="G1420" t="str">
        <f t="shared" si="67"/>
        <v>25000</v>
      </c>
      <c r="H1420" t="str">
        <f t="shared" si="68"/>
        <v>4250</v>
      </c>
      <c r="I1420" s="13" t="s">
        <v>3510</v>
      </c>
      <c r="J1420" t="s">
        <v>3521</v>
      </c>
      <c r="K1420" t="s">
        <v>3521</v>
      </c>
      <c r="L1420" s="13" t="s">
        <v>3916</v>
      </c>
    </row>
    <row r="1421" spans="1:12" x14ac:dyDescent="0.2">
      <c r="A1421" s="17" t="s">
        <v>236</v>
      </c>
      <c r="B1421" s="17" t="s">
        <v>237</v>
      </c>
      <c r="C1421" s="15">
        <v>100000</v>
      </c>
      <c r="D1421" s="1">
        <v>60500</v>
      </c>
      <c r="E1421" s="1">
        <v>26010</v>
      </c>
      <c r="F1421" t="str">
        <f t="shared" si="66"/>
        <v>000</v>
      </c>
      <c r="G1421" t="str">
        <f t="shared" si="67"/>
        <v>25000</v>
      </c>
      <c r="H1421" t="str">
        <f t="shared" si="68"/>
        <v>4251</v>
      </c>
      <c r="I1421" s="13" t="s">
        <v>3510</v>
      </c>
      <c r="J1421" t="s">
        <v>3521</v>
      </c>
      <c r="K1421" t="s">
        <v>3521</v>
      </c>
      <c r="L1421" s="13" t="s">
        <v>3916</v>
      </c>
    </row>
    <row r="1422" spans="1:12" x14ac:dyDescent="0.2">
      <c r="A1422" s="17" t="s">
        <v>238</v>
      </c>
      <c r="B1422" s="17" t="s">
        <v>239</v>
      </c>
      <c r="C1422" s="15">
        <v>17000</v>
      </c>
      <c r="D1422" s="1">
        <v>8000</v>
      </c>
      <c r="E1422" s="1">
        <v>77</v>
      </c>
      <c r="F1422" t="str">
        <f t="shared" si="66"/>
        <v>000</v>
      </c>
      <c r="G1422" t="str">
        <f t="shared" si="67"/>
        <v>25000</v>
      </c>
      <c r="H1422" t="str">
        <f t="shared" si="68"/>
        <v>4252</v>
      </c>
      <c r="I1422" s="13" t="s">
        <v>3510</v>
      </c>
      <c r="J1422" t="s">
        <v>3521</v>
      </c>
      <c r="K1422" t="s">
        <v>3521</v>
      </c>
      <c r="L1422" s="13" t="s">
        <v>3916</v>
      </c>
    </row>
    <row r="1423" spans="1:12" x14ac:dyDescent="0.2">
      <c r="A1423" s="17" t="s">
        <v>240</v>
      </c>
      <c r="B1423" s="17" t="s">
        <v>241</v>
      </c>
      <c r="C1423" s="15">
        <v>4000</v>
      </c>
      <c r="D1423" s="1">
        <v>4500</v>
      </c>
      <c r="E1423" s="1">
        <v>2604</v>
      </c>
      <c r="F1423" t="str">
        <f t="shared" si="66"/>
        <v>000</v>
      </c>
      <c r="G1423" t="str">
        <f t="shared" si="67"/>
        <v>25000</v>
      </c>
      <c r="H1423" t="str">
        <f t="shared" si="68"/>
        <v>4254</v>
      </c>
      <c r="I1423" s="13" t="s">
        <v>3510</v>
      </c>
      <c r="J1423" t="s">
        <v>3521</v>
      </c>
      <c r="K1423" t="s">
        <v>3521</v>
      </c>
      <c r="L1423" s="13" t="s">
        <v>3916</v>
      </c>
    </row>
    <row r="1424" spans="1:12" x14ac:dyDescent="0.2">
      <c r="A1424" s="17" t="s">
        <v>242</v>
      </c>
      <c r="B1424" s="17" t="s">
        <v>243</v>
      </c>
      <c r="C1424" s="15">
        <v>0</v>
      </c>
      <c r="D1424" s="1">
        <v>5250</v>
      </c>
      <c r="E1424" s="1">
        <v>10500</v>
      </c>
      <c r="F1424" t="str">
        <f t="shared" si="66"/>
        <v>000</v>
      </c>
      <c r="G1424" t="str">
        <f t="shared" si="67"/>
        <v>25000</v>
      </c>
      <c r="H1424" t="str">
        <f t="shared" si="68"/>
        <v>4255</v>
      </c>
      <c r="I1424" s="13" t="s">
        <v>3510</v>
      </c>
      <c r="J1424" t="s">
        <v>3521</v>
      </c>
      <c r="K1424" t="s">
        <v>3521</v>
      </c>
      <c r="L1424" s="13" t="s">
        <v>3916</v>
      </c>
    </row>
    <row r="1425" spans="1:12" x14ac:dyDescent="0.2">
      <c r="A1425" s="17" t="s">
        <v>244</v>
      </c>
      <c r="B1425" s="17" t="s">
        <v>245</v>
      </c>
      <c r="C1425" s="15">
        <v>19970</v>
      </c>
      <c r="D1425" s="1">
        <v>10000</v>
      </c>
      <c r="E1425" s="1">
        <v>9887</v>
      </c>
      <c r="F1425" t="str">
        <f t="shared" si="66"/>
        <v>000</v>
      </c>
      <c r="G1425" t="str">
        <f t="shared" si="67"/>
        <v>25000</v>
      </c>
      <c r="H1425" t="str">
        <f t="shared" si="68"/>
        <v>4256</v>
      </c>
      <c r="I1425" s="13" t="s">
        <v>3510</v>
      </c>
      <c r="J1425" t="s">
        <v>3521</v>
      </c>
      <c r="K1425" t="s">
        <v>3521</v>
      </c>
      <c r="L1425" s="13" t="s">
        <v>3916</v>
      </c>
    </row>
    <row r="1426" spans="1:12" x14ac:dyDescent="0.2">
      <c r="A1426" s="17" t="s">
        <v>2886</v>
      </c>
      <c r="B1426" s="17" t="s">
        <v>2887</v>
      </c>
      <c r="C1426" s="15">
        <v>5560</v>
      </c>
      <c r="D1426" s="1">
        <v>1690</v>
      </c>
      <c r="E1426" s="1">
        <v>2116</v>
      </c>
      <c r="F1426" t="str">
        <f t="shared" si="66"/>
        <v>000</v>
      </c>
      <c r="G1426" t="str">
        <f t="shared" si="67"/>
        <v>25000</v>
      </c>
      <c r="H1426" t="str">
        <f t="shared" si="68"/>
        <v>4257</v>
      </c>
      <c r="I1426" s="13" t="s">
        <v>3510</v>
      </c>
      <c r="J1426" t="s">
        <v>3521</v>
      </c>
      <c r="K1426" t="s">
        <v>3521</v>
      </c>
      <c r="L1426" s="13" t="s">
        <v>3916</v>
      </c>
    </row>
    <row r="1427" spans="1:12" x14ac:dyDescent="0.2">
      <c r="A1427" s="17" t="s">
        <v>246</v>
      </c>
      <c r="B1427" s="17" t="s">
        <v>247</v>
      </c>
      <c r="C1427" s="15">
        <v>3400</v>
      </c>
      <c r="D1427" s="1">
        <v>950</v>
      </c>
      <c r="E1427" s="1">
        <v>912</v>
      </c>
      <c r="F1427" t="str">
        <f t="shared" si="66"/>
        <v>000</v>
      </c>
      <c r="G1427" t="str">
        <f t="shared" si="67"/>
        <v>25000</v>
      </c>
      <c r="H1427" t="str">
        <f t="shared" si="68"/>
        <v>4259</v>
      </c>
      <c r="I1427" s="13" t="s">
        <v>3510</v>
      </c>
      <c r="J1427" t="s">
        <v>3521</v>
      </c>
      <c r="K1427" t="s">
        <v>3521</v>
      </c>
      <c r="L1427" s="13" t="s">
        <v>3916</v>
      </c>
    </row>
    <row r="1428" spans="1:12" x14ac:dyDescent="0.2">
      <c r="A1428" s="17" t="s">
        <v>996</v>
      </c>
      <c r="B1428" s="17" t="s">
        <v>997</v>
      </c>
      <c r="C1428" s="15">
        <v>1446</v>
      </c>
      <c r="D1428" s="1">
        <v>6950</v>
      </c>
      <c r="E1428" s="1">
        <v>0</v>
      </c>
      <c r="F1428" t="str">
        <f t="shared" si="66"/>
        <v>000</v>
      </c>
      <c r="G1428" t="str">
        <f t="shared" si="67"/>
        <v>55000</v>
      </c>
      <c r="H1428" t="str">
        <f t="shared" si="68"/>
        <v>5000</v>
      </c>
      <c r="I1428" s="13" t="s">
        <v>3510</v>
      </c>
      <c r="J1428" t="s">
        <v>3521</v>
      </c>
      <c r="K1428" t="s">
        <v>3521</v>
      </c>
      <c r="L1428" s="13" t="s">
        <v>3916</v>
      </c>
    </row>
    <row r="1429" spans="1:12" x14ac:dyDescent="0.2">
      <c r="A1429" s="17" t="s">
        <v>742</v>
      </c>
      <c r="B1429" s="17" t="s">
        <v>743</v>
      </c>
      <c r="C1429" s="15">
        <v>95235</v>
      </c>
      <c r="D1429" s="1">
        <v>90440</v>
      </c>
      <c r="E1429" s="1">
        <v>114339</v>
      </c>
      <c r="F1429" t="str">
        <f t="shared" si="66"/>
        <v>000</v>
      </c>
      <c r="G1429" t="str">
        <f t="shared" si="67"/>
        <v>47000</v>
      </c>
      <c r="H1429" t="str">
        <f t="shared" si="68"/>
        <v>2000</v>
      </c>
      <c r="I1429" s="13" t="s">
        <v>3510</v>
      </c>
      <c r="J1429" t="s">
        <v>3528</v>
      </c>
      <c r="K1429" t="s">
        <v>3528</v>
      </c>
      <c r="L1429" s="13" t="s">
        <v>3519</v>
      </c>
    </row>
    <row r="1430" spans="1:12" x14ac:dyDescent="0.2">
      <c r="A1430" s="17" t="s">
        <v>744</v>
      </c>
      <c r="B1430" s="17" t="s">
        <v>745</v>
      </c>
      <c r="C1430" s="15">
        <v>10890</v>
      </c>
      <c r="D1430" s="1">
        <v>10157</v>
      </c>
      <c r="E1430" s="1">
        <v>12745</v>
      </c>
      <c r="F1430" t="str">
        <f t="shared" si="66"/>
        <v>000</v>
      </c>
      <c r="G1430" t="str">
        <f t="shared" si="67"/>
        <v>47000</v>
      </c>
      <c r="H1430" t="str">
        <f t="shared" si="68"/>
        <v>2003</v>
      </c>
      <c r="I1430" s="13" t="s">
        <v>3510</v>
      </c>
      <c r="J1430" t="s">
        <v>3528</v>
      </c>
      <c r="K1430" t="s">
        <v>3528</v>
      </c>
      <c r="L1430" s="11" t="s">
        <v>3916</v>
      </c>
    </row>
    <row r="1431" spans="1:12" x14ac:dyDescent="0.2">
      <c r="A1431" s="17" t="s">
        <v>748</v>
      </c>
      <c r="B1431" s="17" t="s">
        <v>749</v>
      </c>
      <c r="C1431" s="15">
        <v>102829</v>
      </c>
      <c r="D1431" s="1">
        <v>20719</v>
      </c>
      <c r="E1431" s="1">
        <v>22981</v>
      </c>
      <c r="F1431" t="str">
        <f t="shared" si="66"/>
        <v>000</v>
      </c>
      <c r="G1431" t="str">
        <f t="shared" si="67"/>
        <v>47000</v>
      </c>
      <c r="H1431" t="str">
        <f t="shared" si="68"/>
        <v>2020</v>
      </c>
      <c r="I1431" s="13" t="s">
        <v>3510</v>
      </c>
      <c r="J1431" t="s">
        <v>3528</v>
      </c>
      <c r="K1431" t="s">
        <v>3528</v>
      </c>
      <c r="L1431" s="13" t="s">
        <v>3519</v>
      </c>
    </row>
    <row r="1432" spans="1:12" x14ac:dyDescent="0.2">
      <c r="A1432" s="17" t="s">
        <v>750</v>
      </c>
      <c r="B1432" s="17" t="s">
        <v>751</v>
      </c>
      <c r="C1432" s="15">
        <v>10283</v>
      </c>
      <c r="D1432" s="1">
        <v>4785</v>
      </c>
      <c r="E1432" s="1">
        <v>1600</v>
      </c>
      <c r="F1432" t="str">
        <f t="shared" si="66"/>
        <v>000</v>
      </c>
      <c r="G1432" t="str">
        <f t="shared" si="67"/>
        <v>47000</v>
      </c>
      <c r="H1432" t="str">
        <f t="shared" si="68"/>
        <v>2023</v>
      </c>
      <c r="I1432" s="13" t="s">
        <v>3510</v>
      </c>
      <c r="J1432" t="s">
        <v>3528</v>
      </c>
      <c r="K1432" t="s">
        <v>3528</v>
      </c>
      <c r="L1432" s="11" t="s">
        <v>3916</v>
      </c>
    </row>
    <row r="1433" spans="1:12" x14ac:dyDescent="0.2">
      <c r="A1433" s="17" t="s">
        <v>736</v>
      </c>
      <c r="B1433" s="17" t="s">
        <v>737</v>
      </c>
      <c r="C1433" s="15">
        <v>72972</v>
      </c>
      <c r="D1433" s="1">
        <v>17284</v>
      </c>
      <c r="E1433" s="1">
        <v>4454</v>
      </c>
      <c r="F1433" t="str">
        <f t="shared" si="66"/>
        <v>000</v>
      </c>
      <c r="G1433" t="str">
        <f t="shared" si="67"/>
        <v>47000</v>
      </c>
      <c r="H1433" t="str">
        <f t="shared" si="68"/>
        <v>1100</v>
      </c>
      <c r="I1433" s="13" t="s">
        <v>3510</v>
      </c>
      <c r="J1433" t="s">
        <v>3528</v>
      </c>
      <c r="K1433" t="s">
        <v>3528</v>
      </c>
      <c r="L1433" s="13" t="s">
        <v>3916</v>
      </c>
    </row>
    <row r="1434" spans="1:12" x14ac:dyDescent="0.2">
      <c r="A1434" s="17" t="s">
        <v>738</v>
      </c>
      <c r="B1434" s="17" t="s">
        <v>739</v>
      </c>
      <c r="C1434" s="15">
        <v>480</v>
      </c>
      <c r="D1434" s="1">
        <v>594</v>
      </c>
      <c r="E1434" s="1">
        <v>3124</v>
      </c>
      <c r="F1434" t="str">
        <f t="shared" si="66"/>
        <v>000</v>
      </c>
      <c r="G1434" t="str">
        <f t="shared" si="67"/>
        <v>47000</v>
      </c>
      <c r="H1434" t="str">
        <f t="shared" si="68"/>
        <v>1102</v>
      </c>
      <c r="I1434" s="13" t="s">
        <v>3510</v>
      </c>
      <c r="J1434" t="s">
        <v>3528</v>
      </c>
      <c r="K1434" t="s">
        <v>3528</v>
      </c>
      <c r="L1434" s="13" t="s">
        <v>3916</v>
      </c>
    </row>
    <row r="1435" spans="1:12" x14ac:dyDescent="0.2">
      <c r="A1435" s="17" t="s">
        <v>740</v>
      </c>
      <c r="B1435" s="17" t="s">
        <v>741</v>
      </c>
      <c r="C1435" s="15">
        <v>12781</v>
      </c>
      <c r="D1435" s="1">
        <v>-2729</v>
      </c>
      <c r="E1435" s="1">
        <v>1315</v>
      </c>
      <c r="F1435" t="str">
        <f t="shared" si="66"/>
        <v>000</v>
      </c>
      <c r="G1435" t="str">
        <f t="shared" si="67"/>
        <v>47000</v>
      </c>
      <c r="H1435" t="str">
        <f t="shared" si="68"/>
        <v>1110</v>
      </c>
      <c r="I1435" s="13" t="s">
        <v>3510</v>
      </c>
      <c r="J1435" t="s">
        <v>3528</v>
      </c>
      <c r="K1435" t="s">
        <v>3528</v>
      </c>
      <c r="L1435" s="13" t="s">
        <v>3916</v>
      </c>
    </row>
    <row r="1436" spans="1:12" x14ac:dyDescent="0.2">
      <c r="A1436" s="17" t="s">
        <v>746</v>
      </c>
      <c r="B1436" s="17" t="s">
        <v>747</v>
      </c>
      <c r="C1436" s="15">
        <v>10916</v>
      </c>
      <c r="D1436" s="1">
        <v>10703</v>
      </c>
      <c r="E1436" s="1">
        <v>13960</v>
      </c>
      <c r="F1436" t="str">
        <f t="shared" si="66"/>
        <v>000</v>
      </c>
      <c r="G1436" t="str">
        <f t="shared" si="67"/>
        <v>47000</v>
      </c>
      <c r="H1436" t="str">
        <f t="shared" si="68"/>
        <v>2005</v>
      </c>
      <c r="I1436" s="13" t="s">
        <v>3510</v>
      </c>
      <c r="J1436" t="s">
        <v>3528</v>
      </c>
      <c r="K1436" t="s">
        <v>3528</v>
      </c>
      <c r="L1436" s="13" t="s">
        <v>3916</v>
      </c>
    </row>
    <row r="1437" spans="1:12" x14ac:dyDescent="0.2">
      <c r="A1437" s="17" t="s">
        <v>752</v>
      </c>
      <c r="B1437" s="17" t="s">
        <v>753</v>
      </c>
      <c r="C1437" s="15">
        <v>0</v>
      </c>
      <c r="D1437" s="1">
        <v>1083</v>
      </c>
      <c r="E1437" s="1">
        <v>0</v>
      </c>
      <c r="F1437" t="str">
        <f t="shared" si="66"/>
        <v>000</v>
      </c>
      <c r="G1437" t="str">
        <f t="shared" si="67"/>
        <v>47000</v>
      </c>
      <c r="H1437" t="str">
        <f t="shared" si="68"/>
        <v>2201</v>
      </c>
      <c r="I1437" s="13" t="s">
        <v>3510</v>
      </c>
      <c r="J1437" t="s">
        <v>3528</v>
      </c>
      <c r="K1437" t="s">
        <v>3528</v>
      </c>
      <c r="L1437" s="13" t="s">
        <v>3916</v>
      </c>
    </row>
    <row r="1438" spans="1:12" x14ac:dyDescent="0.2">
      <c r="A1438" s="17" t="s">
        <v>754</v>
      </c>
      <c r="B1438" s="17" t="s">
        <v>755</v>
      </c>
      <c r="C1438" s="15">
        <v>0</v>
      </c>
      <c r="D1438" s="1">
        <v>-16294</v>
      </c>
      <c r="E1438" s="1">
        <v>-14835</v>
      </c>
      <c r="F1438" t="str">
        <f t="shared" si="66"/>
        <v>000</v>
      </c>
      <c r="G1438" t="str">
        <f t="shared" si="67"/>
        <v>47000</v>
      </c>
      <c r="H1438" t="str">
        <f t="shared" si="68"/>
        <v>2300</v>
      </c>
      <c r="I1438" s="13" t="s">
        <v>3510</v>
      </c>
      <c r="J1438" t="s">
        <v>3528</v>
      </c>
      <c r="K1438" t="s">
        <v>3528</v>
      </c>
      <c r="L1438" s="13" t="s">
        <v>3916</v>
      </c>
    </row>
    <row r="1439" spans="1:12" x14ac:dyDescent="0.2">
      <c r="A1439" s="17" t="s">
        <v>756</v>
      </c>
      <c r="B1439" s="17" t="s">
        <v>757</v>
      </c>
      <c r="C1439" s="15">
        <v>600</v>
      </c>
      <c r="D1439" s="1">
        <v>82</v>
      </c>
      <c r="E1439" s="1">
        <v>0</v>
      </c>
      <c r="F1439" t="str">
        <f t="shared" si="66"/>
        <v>000</v>
      </c>
      <c r="G1439" t="str">
        <f t="shared" si="67"/>
        <v>47000</v>
      </c>
      <c r="H1439" t="str">
        <f t="shared" si="68"/>
        <v>3008</v>
      </c>
      <c r="I1439" s="13" t="s">
        <v>3510</v>
      </c>
      <c r="J1439" t="s">
        <v>3528</v>
      </c>
      <c r="K1439" t="s">
        <v>3528</v>
      </c>
      <c r="L1439" s="13" t="s">
        <v>3916</v>
      </c>
    </row>
    <row r="1440" spans="1:12" x14ac:dyDescent="0.2">
      <c r="A1440" s="17" t="s">
        <v>2978</v>
      </c>
      <c r="B1440" s="17" t="s">
        <v>2979</v>
      </c>
      <c r="C1440" s="15">
        <v>120</v>
      </c>
      <c r="D1440" s="1">
        <v>40</v>
      </c>
      <c r="E1440" s="1">
        <v>25</v>
      </c>
      <c r="F1440" t="str">
        <f t="shared" si="66"/>
        <v>000</v>
      </c>
      <c r="G1440" t="str">
        <f t="shared" si="67"/>
        <v>47000</v>
      </c>
      <c r="H1440" t="str">
        <f t="shared" si="68"/>
        <v>3015</v>
      </c>
      <c r="I1440" s="13" t="s">
        <v>3510</v>
      </c>
      <c r="J1440" t="s">
        <v>3528</v>
      </c>
      <c r="K1440" t="s">
        <v>3528</v>
      </c>
      <c r="L1440" s="13" t="s">
        <v>3916</v>
      </c>
    </row>
    <row r="1441" spans="1:12" x14ac:dyDescent="0.2">
      <c r="A1441" s="17" t="s">
        <v>3798</v>
      </c>
      <c r="B1441" s="17" t="s">
        <v>3799</v>
      </c>
      <c r="C1441" s="15">
        <v>3000</v>
      </c>
      <c r="D1441" s="1">
        <v>0</v>
      </c>
      <c r="E1441" s="1">
        <v>0</v>
      </c>
      <c r="F1441" t="str">
        <f t="shared" si="66"/>
        <v>000</v>
      </c>
      <c r="G1441" t="str">
        <f t="shared" si="67"/>
        <v>47000</v>
      </c>
      <c r="H1441" t="str">
        <f t="shared" si="68"/>
        <v>3082</v>
      </c>
      <c r="I1441" s="13" t="s">
        <v>3510</v>
      </c>
      <c r="J1441" t="s">
        <v>3528</v>
      </c>
      <c r="K1441" t="s">
        <v>3528</v>
      </c>
      <c r="L1441" s="13" t="s">
        <v>3916</v>
      </c>
    </row>
    <row r="1442" spans="1:12" x14ac:dyDescent="0.2">
      <c r="A1442" s="17" t="s">
        <v>2980</v>
      </c>
      <c r="B1442" s="17" t="s">
        <v>2981</v>
      </c>
      <c r="C1442" s="15">
        <v>0</v>
      </c>
      <c r="D1442" s="1">
        <v>0</v>
      </c>
      <c r="E1442" s="1">
        <v>425</v>
      </c>
      <c r="F1442" t="str">
        <f t="shared" si="66"/>
        <v>000</v>
      </c>
      <c r="G1442" t="str">
        <f t="shared" si="67"/>
        <v>47000</v>
      </c>
      <c r="H1442" t="str">
        <f t="shared" si="68"/>
        <v>3134</v>
      </c>
      <c r="I1442" s="13" t="s">
        <v>3510</v>
      </c>
      <c r="J1442" s="13" t="s">
        <v>3528</v>
      </c>
      <c r="K1442" s="13" t="s">
        <v>3528</v>
      </c>
      <c r="L1442" s="13" t="s">
        <v>3916</v>
      </c>
    </row>
    <row r="1443" spans="1:12" x14ac:dyDescent="0.2">
      <c r="A1443" s="17" t="s">
        <v>758</v>
      </c>
      <c r="B1443" s="17" t="s">
        <v>759</v>
      </c>
      <c r="C1443" s="15">
        <v>1080</v>
      </c>
      <c r="D1443" s="1">
        <v>788</v>
      </c>
      <c r="E1443" s="1">
        <v>612</v>
      </c>
      <c r="F1443" t="str">
        <f t="shared" si="66"/>
        <v>000</v>
      </c>
      <c r="G1443" t="str">
        <f t="shared" si="67"/>
        <v>47000</v>
      </c>
      <c r="H1443" t="str">
        <f t="shared" si="68"/>
        <v>3600</v>
      </c>
      <c r="I1443" s="13" t="s">
        <v>3510</v>
      </c>
      <c r="J1443" s="13" t="s">
        <v>3528</v>
      </c>
      <c r="K1443" s="13" t="s">
        <v>3528</v>
      </c>
      <c r="L1443" s="13" t="s">
        <v>3916</v>
      </c>
    </row>
    <row r="1444" spans="1:12" x14ac:dyDescent="0.2">
      <c r="A1444" s="17" t="s">
        <v>2982</v>
      </c>
      <c r="B1444" s="17" t="s">
        <v>2983</v>
      </c>
      <c r="C1444" s="15">
        <v>300</v>
      </c>
      <c r="D1444" s="1">
        <v>100</v>
      </c>
      <c r="E1444" s="1">
        <v>227</v>
      </c>
      <c r="F1444" t="str">
        <f t="shared" si="66"/>
        <v>000</v>
      </c>
      <c r="G1444" t="str">
        <f t="shared" si="67"/>
        <v>47000</v>
      </c>
      <c r="H1444" t="str">
        <f t="shared" si="68"/>
        <v>3601</v>
      </c>
      <c r="I1444" s="13" t="s">
        <v>3510</v>
      </c>
      <c r="J1444" t="s">
        <v>3528</v>
      </c>
      <c r="K1444" t="s">
        <v>3528</v>
      </c>
      <c r="L1444" s="13" t="s">
        <v>3916</v>
      </c>
    </row>
    <row r="1445" spans="1:12" x14ac:dyDescent="0.2">
      <c r="A1445" s="17" t="s">
        <v>760</v>
      </c>
      <c r="B1445" s="17" t="s">
        <v>761</v>
      </c>
      <c r="C1445" s="15">
        <v>5137</v>
      </c>
      <c r="D1445" s="1">
        <v>1131</v>
      </c>
      <c r="E1445" s="1">
        <v>1256</v>
      </c>
      <c r="F1445" t="str">
        <f t="shared" si="66"/>
        <v>000</v>
      </c>
      <c r="G1445" t="str">
        <f t="shared" si="67"/>
        <v>47000</v>
      </c>
      <c r="H1445" t="str">
        <f t="shared" si="68"/>
        <v>3609</v>
      </c>
      <c r="I1445" s="13" t="s">
        <v>3510</v>
      </c>
      <c r="J1445" t="s">
        <v>3528</v>
      </c>
      <c r="K1445" t="s">
        <v>3528</v>
      </c>
      <c r="L1445" s="13" t="s">
        <v>3916</v>
      </c>
    </row>
    <row r="1446" spans="1:12" x14ac:dyDescent="0.2">
      <c r="A1446" s="17" t="s">
        <v>2984</v>
      </c>
      <c r="B1446" s="17" t="s">
        <v>2985</v>
      </c>
      <c r="C1446" s="15">
        <v>3100</v>
      </c>
      <c r="D1446" s="1">
        <v>500</v>
      </c>
      <c r="E1446" s="1">
        <v>1157</v>
      </c>
      <c r="F1446" t="str">
        <f t="shared" si="66"/>
        <v>000</v>
      </c>
      <c r="G1446" t="str">
        <f t="shared" si="67"/>
        <v>47000</v>
      </c>
      <c r="H1446" t="str">
        <f t="shared" si="68"/>
        <v>4502</v>
      </c>
      <c r="I1446" s="13" t="s">
        <v>3510</v>
      </c>
      <c r="J1446" t="s">
        <v>3528</v>
      </c>
      <c r="K1446" t="s">
        <v>3528</v>
      </c>
      <c r="L1446" s="13" t="s">
        <v>3916</v>
      </c>
    </row>
    <row r="1447" spans="1:12" x14ac:dyDescent="0.2">
      <c r="A1447" s="17" t="s">
        <v>762</v>
      </c>
      <c r="B1447" s="17" t="s">
        <v>763</v>
      </c>
      <c r="C1447" s="15">
        <v>2500</v>
      </c>
      <c r="D1447" s="1">
        <v>826</v>
      </c>
      <c r="E1447" s="1">
        <v>0</v>
      </c>
      <c r="F1447" t="str">
        <f t="shared" si="66"/>
        <v>000</v>
      </c>
      <c r="G1447" t="str">
        <f t="shared" si="67"/>
        <v>47000</v>
      </c>
      <c r="H1447" t="str">
        <f t="shared" si="68"/>
        <v>4551</v>
      </c>
      <c r="I1447" s="13" t="s">
        <v>3510</v>
      </c>
      <c r="J1447" t="s">
        <v>3528</v>
      </c>
      <c r="K1447" t="s">
        <v>3528</v>
      </c>
      <c r="L1447" s="13" t="s">
        <v>3916</v>
      </c>
    </row>
    <row r="1448" spans="1:12" x14ac:dyDescent="0.2">
      <c r="A1448" s="17" t="s">
        <v>826</v>
      </c>
      <c r="B1448" s="17" t="s">
        <v>827</v>
      </c>
      <c r="C1448" s="15">
        <v>204675</v>
      </c>
      <c r="D1448" s="1">
        <v>171040</v>
      </c>
      <c r="E1448" s="1">
        <v>169399</v>
      </c>
      <c r="F1448" t="str">
        <f t="shared" si="66"/>
        <v>000</v>
      </c>
      <c r="G1448" t="str">
        <f t="shared" si="67"/>
        <v>50000</v>
      </c>
      <c r="H1448" t="str">
        <f t="shared" si="68"/>
        <v>2000</v>
      </c>
      <c r="I1448" s="13" t="s">
        <v>3510</v>
      </c>
      <c r="J1448" t="s">
        <v>3523</v>
      </c>
      <c r="K1448" t="s">
        <v>3523</v>
      </c>
      <c r="L1448" s="13" t="s">
        <v>3917</v>
      </c>
    </row>
    <row r="1449" spans="1:12" x14ac:dyDescent="0.2">
      <c r="A1449" s="17" t="s">
        <v>828</v>
      </c>
      <c r="B1449" s="17" t="s">
        <v>829</v>
      </c>
      <c r="C1449" s="15">
        <v>21939</v>
      </c>
      <c r="D1449" s="1">
        <v>18308</v>
      </c>
      <c r="E1449" s="1">
        <v>17860</v>
      </c>
      <c r="F1449" t="str">
        <f t="shared" si="66"/>
        <v>000</v>
      </c>
      <c r="G1449" t="str">
        <f t="shared" si="67"/>
        <v>50000</v>
      </c>
      <c r="H1449" t="str">
        <f t="shared" si="68"/>
        <v>2003</v>
      </c>
      <c r="I1449" s="13" t="s">
        <v>3510</v>
      </c>
      <c r="J1449" t="s">
        <v>3523</v>
      </c>
      <c r="K1449" t="s">
        <v>3523</v>
      </c>
      <c r="L1449" s="11" t="s">
        <v>3916</v>
      </c>
    </row>
    <row r="1450" spans="1:12" x14ac:dyDescent="0.2">
      <c r="A1450" s="17" t="s">
        <v>832</v>
      </c>
      <c r="B1450" s="17" t="s">
        <v>833</v>
      </c>
      <c r="C1450" s="15">
        <v>29617</v>
      </c>
      <c r="D1450" s="1">
        <v>29326</v>
      </c>
      <c r="E1450" s="1">
        <v>3081</v>
      </c>
      <c r="F1450" t="str">
        <f t="shared" si="66"/>
        <v>000</v>
      </c>
      <c r="G1450" t="str">
        <f t="shared" si="67"/>
        <v>50000</v>
      </c>
      <c r="H1450" t="str">
        <f t="shared" si="68"/>
        <v>2020</v>
      </c>
      <c r="I1450" s="13" t="s">
        <v>3510</v>
      </c>
      <c r="J1450" t="s">
        <v>3523</v>
      </c>
      <c r="K1450" t="s">
        <v>3523</v>
      </c>
      <c r="L1450" s="13" t="s">
        <v>3917</v>
      </c>
    </row>
    <row r="1451" spans="1:12" x14ac:dyDescent="0.2">
      <c r="A1451" s="17" t="s">
        <v>834</v>
      </c>
      <c r="B1451" s="17" t="s">
        <v>835</v>
      </c>
      <c r="C1451" s="15">
        <v>1111</v>
      </c>
      <c r="D1451" s="1">
        <v>1031</v>
      </c>
      <c r="E1451" s="1">
        <v>-43</v>
      </c>
      <c r="F1451" t="str">
        <f t="shared" si="66"/>
        <v>000</v>
      </c>
      <c r="G1451" t="str">
        <f t="shared" si="67"/>
        <v>50000</v>
      </c>
      <c r="H1451" t="str">
        <f t="shared" si="68"/>
        <v>2023</v>
      </c>
      <c r="I1451" s="13" t="s">
        <v>3510</v>
      </c>
      <c r="J1451" t="s">
        <v>3523</v>
      </c>
      <c r="K1451" t="s">
        <v>3523</v>
      </c>
      <c r="L1451" s="11" t="s">
        <v>3916</v>
      </c>
    </row>
    <row r="1452" spans="1:12" x14ac:dyDescent="0.2">
      <c r="A1452" s="17" t="s">
        <v>822</v>
      </c>
      <c r="B1452" s="17" t="s">
        <v>823</v>
      </c>
      <c r="C1452" s="15">
        <v>647306</v>
      </c>
      <c r="D1452" s="1">
        <v>522921</v>
      </c>
      <c r="E1452" s="1">
        <v>186832</v>
      </c>
      <c r="F1452" t="str">
        <f t="shared" si="66"/>
        <v>000</v>
      </c>
      <c r="G1452" t="str">
        <f t="shared" si="67"/>
        <v>50000</v>
      </c>
      <c r="H1452" t="str">
        <f t="shared" si="68"/>
        <v>1300</v>
      </c>
      <c r="I1452" s="13" t="s">
        <v>3510</v>
      </c>
      <c r="J1452" t="s">
        <v>3523</v>
      </c>
      <c r="K1452" t="s">
        <v>3523</v>
      </c>
      <c r="L1452" s="13" t="s">
        <v>3916</v>
      </c>
    </row>
    <row r="1453" spans="1:12" x14ac:dyDescent="0.2">
      <c r="A1453" s="17" t="s">
        <v>824</v>
      </c>
      <c r="B1453" s="17" t="s">
        <v>825</v>
      </c>
      <c r="C1453" s="15">
        <v>-409649</v>
      </c>
      <c r="D1453" s="1">
        <v>-356263</v>
      </c>
      <c r="E1453" s="1">
        <v>0</v>
      </c>
      <c r="F1453" t="str">
        <f t="shared" si="66"/>
        <v>000</v>
      </c>
      <c r="G1453" t="str">
        <f t="shared" si="67"/>
        <v>50000</v>
      </c>
      <c r="H1453" t="str">
        <f t="shared" si="68"/>
        <v>1330</v>
      </c>
      <c r="I1453" s="13" t="s">
        <v>3510</v>
      </c>
      <c r="J1453" t="s">
        <v>3523</v>
      </c>
      <c r="K1453" t="s">
        <v>3523</v>
      </c>
      <c r="L1453" s="13" t="s">
        <v>3916</v>
      </c>
    </row>
    <row r="1454" spans="1:12" x14ac:dyDescent="0.2">
      <c r="A1454" s="17" t="s">
        <v>1526</v>
      </c>
      <c r="B1454" s="17" t="s">
        <v>1527</v>
      </c>
      <c r="C1454" s="15">
        <v>115920</v>
      </c>
      <c r="D1454" s="1">
        <v>45891</v>
      </c>
      <c r="E1454" s="1">
        <v>0</v>
      </c>
      <c r="F1454" t="str">
        <f t="shared" si="66"/>
        <v>111</v>
      </c>
      <c r="G1454" t="str">
        <f t="shared" si="67"/>
        <v>50000</v>
      </c>
      <c r="H1454" t="str">
        <f t="shared" si="68"/>
        <v>1330</v>
      </c>
      <c r="I1454" s="13" t="s">
        <v>3510</v>
      </c>
      <c r="J1454" t="s">
        <v>3523</v>
      </c>
      <c r="K1454" t="s">
        <v>3523</v>
      </c>
      <c r="L1454" s="13" t="s">
        <v>3916</v>
      </c>
    </row>
    <row r="1455" spans="1:12" x14ac:dyDescent="0.2">
      <c r="A1455" s="17" t="s">
        <v>1672</v>
      </c>
      <c r="B1455" s="17" t="s">
        <v>1673</v>
      </c>
      <c r="C1455" s="15">
        <v>128800</v>
      </c>
      <c r="D1455" s="1">
        <v>142278</v>
      </c>
      <c r="E1455" s="1">
        <v>0</v>
      </c>
      <c r="F1455" t="str">
        <f t="shared" si="66"/>
        <v>112</v>
      </c>
      <c r="G1455" t="str">
        <f t="shared" si="67"/>
        <v>50000</v>
      </c>
      <c r="H1455" t="str">
        <f t="shared" si="68"/>
        <v>1330</v>
      </c>
      <c r="I1455" s="13" t="s">
        <v>3510</v>
      </c>
      <c r="J1455" t="s">
        <v>3523</v>
      </c>
      <c r="K1455" t="s">
        <v>3523</v>
      </c>
      <c r="L1455" s="13" t="s">
        <v>3916</v>
      </c>
    </row>
    <row r="1456" spans="1:12" x14ac:dyDescent="0.2">
      <c r="A1456" s="17" t="s">
        <v>1800</v>
      </c>
      <c r="B1456" s="17" t="s">
        <v>1801</v>
      </c>
      <c r="C1456" s="15">
        <v>34960</v>
      </c>
      <c r="D1456" s="1">
        <v>41420</v>
      </c>
      <c r="E1456" s="1">
        <v>0</v>
      </c>
      <c r="F1456" t="str">
        <f t="shared" si="66"/>
        <v>141</v>
      </c>
      <c r="G1456" t="str">
        <f t="shared" si="67"/>
        <v>50000</v>
      </c>
      <c r="H1456" t="str">
        <f t="shared" si="68"/>
        <v>1330</v>
      </c>
      <c r="I1456" s="13" t="s">
        <v>3510</v>
      </c>
      <c r="J1456" t="s">
        <v>3523</v>
      </c>
      <c r="K1456" t="s">
        <v>3523</v>
      </c>
      <c r="L1456" s="13" t="s">
        <v>3916</v>
      </c>
    </row>
    <row r="1457" spans="1:12" x14ac:dyDescent="0.2">
      <c r="A1457" s="17" t="s">
        <v>1900</v>
      </c>
      <c r="B1457" s="17" t="s">
        <v>1901</v>
      </c>
      <c r="C1457" s="15">
        <v>8280</v>
      </c>
      <c r="D1457" s="1">
        <v>3310</v>
      </c>
      <c r="E1457" s="1">
        <v>0</v>
      </c>
      <c r="F1457" t="str">
        <f t="shared" si="66"/>
        <v>211</v>
      </c>
      <c r="G1457" t="str">
        <f t="shared" si="67"/>
        <v>50000</v>
      </c>
      <c r="H1457" t="str">
        <f t="shared" si="68"/>
        <v>1330</v>
      </c>
      <c r="I1457" s="13" t="s">
        <v>3510</v>
      </c>
      <c r="J1457" t="s">
        <v>3523</v>
      </c>
      <c r="K1457" t="s">
        <v>3523</v>
      </c>
      <c r="L1457" s="13" t="s">
        <v>3916</v>
      </c>
    </row>
    <row r="1458" spans="1:12" x14ac:dyDescent="0.2">
      <c r="A1458" s="17" t="s">
        <v>1998</v>
      </c>
      <c r="B1458" s="17" t="s">
        <v>1999</v>
      </c>
      <c r="C1458" s="15">
        <v>6900</v>
      </c>
      <c r="D1458" s="1">
        <v>3500</v>
      </c>
      <c r="E1458" s="1">
        <v>0</v>
      </c>
      <c r="F1458" t="str">
        <f t="shared" si="66"/>
        <v>212</v>
      </c>
      <c r="G1458" t="str">
        <f t="shared" si="67"/>
        <v>50000</v>
      </c>
      <c r="H1458" t="str">
        <f t="shared" si="68"/>
        <v>1330</v>
      </c>
      <c r="I1458" s="13" t="s">
        <v>3510</v>
      </c>
      <c r="J1458" t="s">
        <v>3523</v>
      </c>
      <c r="K1458" t="s">
        <v>3523</v>
      </c>
      <c r="L1458" s="13" t="s">
        <v>3916</v>
      </c>
    </row>
    <row r="1459" spans="1:12" x14ac:dyDescent="0.2">
      <c r="A1459" s="17" t="s">
        <v>2098</v>
      </c>
      <c r="B1459" s="17" t="s">
        <v>2099</v>
      </c>
      <c r="C1459" s="15">
        <v>6900</v>
      </c>
      <c r="D1459" s="1">
        <v>3851</v>
      </c>
      <c r="E1459" s="1">
        <v>0</v>
      </c>
      <c r="F1459" t="str">
        <f t="shared" si="66"/>
        <v>213</v>
      </c>
      <c r="G1459" t="str">
        <f t="shared" si="67"/>
        <v>50000</v>
      </c>
      <c r="H1459" t="str">
        <f t="shared" si="68"/>
        <v>1330</v>
      </c>
      <c r="I1459" s="13" t="s">
        <v>3510</v>
      </c>
      <c r="J1459" t="s">
        <v>3523</v>
      </c>
      <c r="K1459" t="s">
        <v>3523</v>
      </c>
      <c r="L1459" s="13" t="s">
        <v>3916</v>
      </c>
    </row>
    <row r="1460" spans="1:12" x14ac:dyDescent="0.2">
      <c r="A1460" s="17" t="s">
        <v>2198</v>
      </c>
      <c r="B1460" s="17" t="s">
        <v>2199</v>
      </c>
      <c r="C1460" s="15">
        <v>6900</v>
      </c>
      <c r="D1460" s="1">
        <v>5000</v>
      </c>
      <c r="E1460" s="1">
        <v>0</v>
      </c>
      <c r="F1460" t="str">
        <f t="shared" si="66"/>
        <v>214</v>
      </c>
      <c r="G1460" t="str">
        <f t="shared" si="67"/>
        <v>50000</v>
      </c>
      <c r="H1460" t="str">
        <f t="shared" si="68"/>
        <v>1330</v>
      </c>
      <c r="I1460" s="13" t="s">
        <v>3510</v>
      </c>
      <c r="J1460" t="s">
        <v>3523</v>
      </c>
      <c r="K1460" t="s">
        <v>3523</v>
      </c>
      <c r="L1460" s="13" t="s">
        <v>3916</v>
      </c>
    </row>
    <row r="1461" spans="1:12" x14ac:dyDescent="0.2">
      <c r="A1461" s="17" t="s">
        <v>3826</v>
      </c>
      <c r="B1461" s="17" t="s">
        <v>3827</v>
      </c>
      <c r="C1461" s="15">
        <v>5520</v>
      </c>
      <c r="D1461" s="1">
        <v>0</v>
      </c>
      <c r="E1461" s="1">
        <v>0</v>
      </c>
      <c r="F1461" t="str">
        <f t="shared" si="66"/>
        <v>215</v>
      </c>
      <c r="G1461" t="str">
        <f t="shared" si="67"/>
        <v>50000</v>
      </c>
      <c r="H1461" t="str">
        <f t="shared" si="68"/>
        <v>1330</v>
      </c>
      <c r="I1461" s="13" t="s">
        <v>3510</v>
      </c>
      <c r="J1461" t="s">
        <v>3523</v>
      </c>
      <c r="K1461" t="s">
        <v>3523</v>
      </c>
      <c r="L1461" s="13" t="s">
        <v>3916</v>
      </c>
    </row>
    <row r="1462" spans="1:12" x14ac:dyDescent="0.2">
      <c r="A1462" s="17" t="s">
        <v>2270</v>
      </c>
      <c r="B1462" s="17" t="s">
        <v>2271</v>
      </c>
      <c r="C1462" s="15">
        <v>37026</v>
      </c>
      <c r="D1462" s="1">
        <v>2519</v>
      </c>
      <c r="E1462" s="1">
        <v>0</v>
      </c>
      <c r="F1462" t="str">
        <f t="shared" si="66"/>
        <v>230</v>
      </c>
      <c r="G1462" t="str">
        <f t="shared" si="67"/>
        <v>50000</v>
      </c>
      <c r="H1462" t="str">
        <f t="shared" si="68"/>
        <v>1330</v>
      </c>
      <c r="I1462" s="13" t="s">
        <v>3510</v>
      </c>
      <c r="J1462" t="s">
        <v>3523</v>
      </c>
      <c r="K1462" t="s">
        <v>3523</v>
      </c>
      <c r="L1462" s="13" t="s">
        <v>3916</v>
      </c>
    </row>
    <row r="1463" spans="1:12" x14ac:dyDescent="0.2">
      <c r="A1463" s="17" t="s">
        <v>2342</v>
      </c>
      <c r="B1463" s="17" t="s">
        <v>2343</v>
      </c>
      <c r="C1463" s="15">
        <v>21643</v>
      </c>
      <c r="D1463" s="1">
        <v>6745</v>
      </c>
      <c r="E1463" s="1">
        <v>0</v>
      </c>
      <c r="F1463" t="str">
        <f t="shared" si="66"/>
        <v>310</v>
      </c>
      <c r="G1463" t="str">
        <f t="shared" si="67"/>
        <v>50000</v>
      </c>
      <c r="H1463" t="str">
        <f t="shared" si="68"/>
        <v>1330</v>
      </c>
      <c r="I1463" s="13" t="s">
        <v>3510</v>
      </c>
      <c r="J1463" t="s">
        <v>3523</v>
      </c>
      <c r="K1463" t="s">
        <v>3523</v>
      </c>
      <c r="L1463" s="13" t="s">
        <v>3916</v>
      </c>
    </row>
    <row r="1464" spans="1:12" x14ac:dyDescent="0.2">
      <c r="A1464" s="17" t="s">
        <v>2436</v>
      </c>
      <c r="B1464" s="17" t="s">
        <v>2437</v>
      </c>
      <c r="C1464" s="15">
        <v>11500</v>
      </c>
      <c r="D1464" s="1">
        <v>26678</v>
      </c>
      <c r="E1464" s="1">
        <v>0</v>
      </c>
      <c r="F1464" t="str">
        <f t="shared" si="66"/>
        <v>501</v>
      </c>
      <c r="G1464" t="str">
        <f t="shared" si="67"/>
        <v>50000</v>
      </c>
      <c r="H1464" t="str">
        <f t="shared" si="68"/>
        <v>1330</v>
      </c>
      <c r="I1464" s="13" t="s">
        <v>3510</v>
      </c>
      <c r="J1464" t="s">
        <v>3523</v>
      </c>
      <c r="K1464" t="s">
        <v>3523</v>
      </c>
      <c r="L1464" s="13" t="s">
        <v>3916</v>
      </c>
    </row>
    <row r="1465" spans="1:12" x14ac:dyDescent="0.2">
      <c r="A1465" s="17" t="s">
        <v>2532</v>
      </c>
      <c r="B1465" s="17" t="s">
        <v>2533</v>
      </c>
      <c r="C1465" s="15">
        <v>9200</v>
      </c>
      <c r="D1465" s="1">
        <v>20798</v>
      </c>
      <c r="E1465" s="1">
        <v>0</v>
      </c>
      <c r="F1465" t="str">
        <f t="shared" si="66"/>
        <v>502</v>
      </c>
      <c r="G1465" t="str">
        <f t="shared" si="67"/>
        <v>50000</v>
      </c>
      <c r="H1465" t="str">
        <f t="shared" si="68"/>
        <v>1330</v>
      </c>
      <c r="I1465" s="13" t="s">
        <v>3510</v>
      </c>
      <c r="J1465" t="s">
        <v>3523</v>
      </c>
      <c r="K1465" t="s">
        <v>3523</v>
      </c>
      <c r="L1465" s="13" t="s">
        <v>3916</v>
      </c>
    </row>
    <row r="1466" spans="1:12" x14ac:dyDescent="0.2">
      <c r="A1466" s="17" t="s">
        <v>2622</v>
      </c>
      <c r="B1466" s="17" t="s">
        <v>2623</v>
      </c>
      <c r="C1466" s="15">
        <v>9200</v>
      </c>
      <c r="D1466" s="1">
        <v>23911</v>
      </c>
      <c r="E1466" s="1">
        <v>0</v>
      </c>
      <c r="F1466" t="str">
        <f t="shared" si="66"/>
        <v>503</v>
      </c>
      <c r="G1466" t="str">
        <f t="shared" si="67"/>
        <v>50000</v>
      </c>
      <c r="H1466" t="str">
        <f t="shared" si="68"/>
        <v>1330</v>
      </c>
      <c r="I1466" s="13" t="s">
        <v>3510</v>
      </c>
      <c r="J1466" t="s">
        <v>3523</v>
      </c>
      <c r="K1466" t="s">
        <v>3523</v>
      </c>
      <c r="L1466" s="13" t="s">
        <v>3916</v>
      </c>
    </row>
    <row r="1467" spans="1:12" x14ac:dyDescent="0.2">
      <c r="A1467" s="17" t="s">
        <v>2714</v>
      </c>
      <c r="B1467" s="17" t="s">
        <v>2715</v>
      </c>
      <c r="C1467" s="15">
        <v>6900</v>
      </c>
      <c r="D1467" s="1">
        <v>16826</v>
      </c>
      <c r="E1467" s="1">
        <v>0</v>
      </c>
      <c r="F1467" t="str">
        <f t="shared" si="66"/>
        <v>504</v>
      </c>
      <c r="G1467" t="str">
        <f t="shared" si="67"/>
        <v>50000</v>
      </c>
      <c r="H1467" t="str">
        <f t="shared" si="68"/>
        <v>1330</v>
      </c>
      <c r="I1467" s="13" t="s">
        <v>3510</v>
      </c>
      <c r="J1467" t="s">
        <v>3523</v>
      </c>
      <c r="K1467" t="s">
        <v>3523</v>
      </c>
      <c r="L1467" s="13" t="s">
        <v>3916</v>
      </c>
    </row>
    <row r="1468" spans="1:12" x14ac:dyDescent="0.2">
      <c r="A1468" s="17" t="s">
        <v>2812</v>
      </c>
      <c r="B1468" s="17" t="s">
        <v>2813</v>
      </c>
      <c r="C1468" s="15">
        <v>0</v>
      </c>
      <c r="D1468" s="1">
        <v>13537</v>
      </c>
      <c r="E1468" s="1">
        <v>0</v>
      </c>
      <c r="F1468" t="str">
        <f t="shared" si="66"/>
        <v>505</v>
      </c>
      <c r="G1468" t="str">
        <f t="shared" si="67"/>
        <v>50000</v>
      </c>
      <c r="H1468" t="str">
        <f t="shared" si="68"/>
        <v>1330</v>
      </c>
      <c r="I1468" s="13" t="s">
        <v>3510</v>
      </c>
      <c r="J1468" t="s">
        <v>3523</v>
      </c>
      <c r="K1468" t="s">
        <v>3523</v>
      </c>
      <c r="L1468" s="13" t="s">
        <v>3916</v>
      </c>
    </row>
    <row r="1469" spans="1:12" x14ac:dyDescent="0.2">
      <c r="A1469" s="17" t="s">
        <v>830</v>
      </c>
      <c r="B1469" s="17" t="s">
        <v>831</v>
      </c>
      <c r="C1469" s="15">
        <v>26472</v>
      </c>
      <c r="D1469" s="1">
        <v>23097</v>
      </c>
      <c r="E1469" s="1">
        <v>22493</v>
      </c>
      <c r="F1469" t="str">
        <f t="shared" si="66"/>
        <v>000</v>
      </c>
      <c r="G1469" t="str">
        <f t="shared" si="67"/>
        <v>50000</v>
      </c>
      <c r="H1469" t="str">
        <f t="shared" si="68"/>
        <v>2005</v>
      </c>
      <c r="I1469" s="13" t="s">
        <v>3510</v>
      </c>
      <c r="J1469" t="s">
        <v>3523</v>
      </c>
      <c r="K1469" t="s">
        <v>3523</v>
      </c>
      <c r="L1469" s="13" t="s">
        <v>3916</v>
      </c>
    </row>
    <row r="1470" spans="1:12" x14ac:dyDescent="0.2">
      <c r="A1470" s="17" t="s">
        <v>836</v>
      </c>
      <c r="B1470" s="17" t="s">
        <v>837</v>
      </c>
      <c r="C1470" s="15">
        <v>4000</v>
      </c>
      <c r="D1470" s="1">
        <v>1233</v>
      </c>
      <c r="E1470" s="1">
        <v>0</v>
      </c>
      <c r="F1470" t="str">
        <f t="shared" si="66"/>
        <v>000</v>
      </c>
      <c r="G1470" t="str">
        <f t="shared" si="67"/>
        <v>50000</v>
      </c>
      <c r="H1470" t="str">
        <f t="shared" si="68"/>
        <v>2221</v>
      </c>
      <c r="I1470" s="13" t="s">
        <v>3510</v>
      </c>
      <c r="J1470" t="s">
        <v>3523</v>
      </c>
      <c r="K1470" t="s">
        <v>3523</v>
      </c>
      <c r="L1470" s="13" t="s">
        <v>3916</v>
      </c>
    </row>
    <row r="1471" spans="1:12" x14ac:dyDescent="0.2">
      <c r="A1471" s="17" t="s">
        <v>838</v>
      </c>
      <c r="B1471" s="17" t="s">
        <v>839</v>
      </c>
      <c r="C1471" s="15">
        <v>-205462</v>
      </c>
      <c r="D1471" s="1">
        <v>-165584</v>
      </c>
      <c r="E1471" s="1">
        <v>0</v>
      </c>
      <c r="F1471" t="str">
        <f t="shared" si="66"/>
        <v>000</v>
      </c>
      <c r="G1471" t="str">
        <f t="shared" si="67"/>
        <v>50000</v>
      </c>
      <c r="H1471" t="str">
        <f t="shared" si="68"/>
        <v>2310</v>
      </c>
      <c r="I1471" s="13" t="s">
        <v>3510</v>
      </c>
      <c r="J1471" t="s">
        <v>3523</v>
      </c>
      <c r="K1471" t="s">
        <v>3523</v>
      </c>
      <c r="L1471" s="13" t="s">
        <v>3916</v>
      </c>
    </row>
    <row r="1472" spans="1:12" x14ac:dyDescent="0.2">
      <c r="A1472" s="17" t="s">
        <v>1528</v>
      </c>
      <c r="B1472" s="17" t="s">
        <v>1529</v>
      </c>
      <c r="C1472" s="15">
        <v>58140</v>
      </c>
      <c r="D1472" s="1">
        <v>21329</v>
      </c>
      <c r="E1472" s="1">
        <v>0</v>
      </c>
      <c r="F1472" t="str">
        <f t="shared" si="66"/>
        <v>111</v>
      </c>
      <c r="G1472" t="str">
        <f t="shared" si="67"/>
        <v>50000</v>
      </c>
      <c r="H1472" t="str">
        <f t="shared" si="68"/>
        <v>2310</v>
      </c>
      <c r="I1472" s="13" t="s">
        <v>3510</v>
      </c>
      <c r="J1472" t="s">
        <v>3523</v>
      </c>
      <c r="K1472" t="s">
        <v>3523</v>
      </c>
      <c r="L1472" s="13" t="s">
        <v>3916</v>
      </c>
    </row>
    <row r="1473" spans="1:12" x14ac:dyDescent="0.2">
      <c r="A1473" s="17" t="s">
        <v>1674</v>
      </c>
      <c r="B1473" s="17" t="s">
        <v>1675</v>
      </c>
      <c r="C1473" s="15">
        <v>64600</v>
      </c>
      <c r="D1473" s="1">
        <v>66128</v>
      </c>
      <c r="E1473" s="1">
        <v>0</v>
      </c>
      <c r="F1473" t="str">
        <f t="shared" si="66"/>
        <v>112</v>
      </c>
      <c r="G1473" t="str">
        <f t="shared" si="67"/>
        <v>50000</v>
      </c>
      <c r="H1473" t="str">
        <f t="shared" si="68"/>
        <v>2310</v>
      </c>
      <c r="I1473" s="13" t="s">
        <v>3510</v>
      </c>
      <c r="J1473" t="s">
        <v>3523</v>
      </c>
      <c r="K1473" t="s">
        <v>3523</v>
      </c>
      <c r="L1473" s="13" t="s">
        <v>3916</v>
      </c>
    </row>
    <row r="1474" spans="1:12" x14ac:dyDescent="0.2">
      <c r="A1474" s="17" t="s">
        <v>1802</v>
      </c>
      <c r="B1474" s="17" t="s">
        <v>1803</v>
      </c>
      <c r="C1474" s="15">
        <v>17534</v>
      </c>
      <c r="D1474" s="1">
        <v>19251</v>
      </c>
      <c r="E1474" s="1">
        <v>0</v>
      </c>
      <c r="F1474" t="str">
        <f t="shared" ref="F1474:F1537" si="69">LEFT(A1474,3)</f>
        <v>141</v>
      </c>
      <c r="G1474" t="str">
        <f t="shared" ref="G1474:G1537" si="70">MIDB(A1474,5,5)</f>
        <v>50000</v>
      </c>
      <c r="H1474" t="str">
        <f t="shared" ref="H1474:H1537" si="71">RIGHT(A1474,4)</f>
        <v>2310</v>
      </c>
      <c r="I1474" s="13" t="s">
        <v>3510</v>
      </c>
      <c r="J1474" t="s">
        <v>3523</v>
      </c>
      <c r="K1474" t="s">
        <v>3523</v>
      </c>
      <c r="L1474" s="13" t="s">
        <v>3916</v>
      </c>
    </row>
    <row r="1475" spans="1:12" x14ac:dyDescent="0.2">
      <c r="A1475" s="17" t="s">
        <v>1902</v>
      </c>
      <c r="B1475" s="17" t="s">
        <v>1903</v>
      </c>
      <c r="C1475" s="15">
        <v>4153</v>
      </c>
      <c r="D1475" s="1">
        <v>1538</v>
      </c>
      <c r="E1475" s="1">
        <v>0</v>
      </c>
      <c r="F1475" t="str">
        <f t="shared" si="69"/>
        <v>211</v>
      </c>
      <c r="G1475" t="str">
        <f t="shared" si="70"/>
        <v>50000</v>
      </c>
      <c r="H1475" t="str">
        <f t="shared" si="71"/>
        <v>2310</v>
      </c>
      <c r="I1475" s="13" t="s">
        <v>3510</v>
      </c>
      <c r="J1475" t="s">
        <v>3523</v>
      </c>
      <c r="K1475" t="s">
        <v>3523</v>
      </c>
      <c r="L1475" s="13" t="s">
        <v>3916</v>
      </c>
    </row>
    <row r="1476" spans="1:12" x14ac:dyDescent="0.2">
      <c r="A1476" s="17" t="s">
        <v>2000</v>
      </c>
      <c r="B1476" s="17" t="s">
        <v>2001</v>
      </c>
      <c r="C1476" s="15">
        <v>3461</v>
      </c>
      <c r="D1476" s="1">
        <v>1627</v>
      </c>
      <c r="E1476" s="1">
        <v>0</v>
      </c>
      <c r="F1476" t="str">
        <f t="shared" si="69"/>
        <v>212</v>
      </c>
      <c r="G1476" t="str">
        <f t="shared" si="70"/>
        <v>50000</v>
      </c>
      <c r="H1476" t="str">
        <f t="shared" si="71"/>
        <v>2310</v>
      </c>
      <c r="I1476" s="13" t="s">
        <v>3510</v>
      </c>
      <c r="J1476" t="s">
        <v>3523</v>
      </c>
      <c r="K1476" t="s">
        <v>3523</v>
      </c>
      <c r="L1476" s="13" t="s">
        <v>3916</v>
      </c>
    </row>
    <row r="1477" spans="1:12" x14ac:dyDescent="0.2">
      <c r="A1477" s="17" t="s">
        <v>2100</v>
      </c>
      <c r="B1477" s="17" t="s">
        <v>2101</v>
      </c>
      <c r="C1477" s="15">
        <v>3461</v>
      </c>
      <c r="D1477" s="1">
        <v>1790</v>
      </c>
      <c r="E1477" s="1">
        <v>0</v>
      </c>
      <c r="F1477" t="str">
        <f t="shared" si="69"/>
        <v>213</v>
      </c>
      <c r="G1477" t="str">
        <f t="shared" si="70"/>
        <v>50000</v>
      </c>
      <c r="H1477" t="str">
        <f t="shared" si="71"/>
        <v>2310</v>
      </c>
      <c r="I1477" s="13" t="s">
        <v>3510</v>
      </c>
      <c r="J1477" t="s">
        <v>3523</v>
      </c>
      <c r="K1477" t="s">
        <v>3523</v>
      </c>
      <c r="L1477" s="13" t="s">
        <v>3916</v>
      </c>
    </row>
    <row r="1478" spans="1:12" x14ac:dyDescent="0.2">
      <c r="A1478" s="17" t="s">
        <v>2200</v>
      </c>
      <c r="B1478" s="17" t="s">
        <v>2201</v>
      </c>
      <c r="C1478" s="15">
        <v>3461</v>
      </c>
      <c r="D1478" s="1">
        <v>2324</v>
      </c>
      <c r="E1478" s="1">
        <v>0</v>
      </c>
      <c r="F1478" t="str">
        <f t="shared" si="69"/>
        <v>214</v>
      </c>
      <c r="G1478" t="str">
        <f t="shared" si="70"/>
        <v>50000</v>
      </c>
      <c r="H1478" t="str">
        <f t="shared" si="71"/>
        <v>2310</v>
      </c>
      <c r="I1478" s="13" t="s">
        <v>3510</v>
      </c>
      <c r="J1478" t="s">
        <v>3523</v>
      </c>
      <c r="K1478" t="s">
        <v>3523</v>
      </c>
      <c r="L1478" s="13" t="s">
        <v>3916</v>
      </c>
    </row>
    <row r="1479" spans="1:12" x14ac:dyDescent="0.2">
      <c r="A1479" s="17" t="s">
        <v>3796</v>
      </c>
      <c r="B1479" s="17" t="s">
        <v>3797</v>
      </c>
      <c r="C1479" s="15">
        <v>2769</v>
      </c>
      <c r="D1479" s="1">
        <v>0</v>
      </c>
      <c r="E1479" s="1">
        <v>0</v>
      </c>
      <c r="F1479" t="str">
        <f t="shared" si="69"/>
        <v>215</v>
      </c>
      <c r="G1479" t="str">
        <f t="shared" si="70"/>
        <v>50000</v>
      </c>
      <c r="H1479" t="str">
        <f t="shared" si="71"/>
        <v>2310</v>
      </c>
      <c r="I1479" s="13" t="s">
        <v>3510</v>
      </c>
      <c r="J1479" t="s">
        <v>3523</v>
      </c>
      <c r="K1479" t="s">
        <v>3523</v>
      </c>
      <c r="L1479" s="13" t="s">
        <v>3916</v>
      </c>
    </row>
    <row r="1480" spans="1:12" x14ac:dyDescent="0.2">
      <c r="A1480" s="17" t="s">
        <v>2272</v>
      </c>
      <c r="B1480" s="17" t="s">
        <v>2273</v>
      </c>
      <c r="C1480" s="15">
        <v>18571</v>
      </c>
      <c r="D1480" s="1">
        <v>1171</v>
      </c>
      <c r="E1480" s="1">
        <v>0</v>
      </c>
      <c r="F1480" t="str">
        <f t="shared" si="69"/>
        <v>230</v>
      </c>
      <c r="G1480" t="str">
        <f t="shared" si="70"/>
        <v>50000</v>
      </c>
      <c r="H1480" t="str">
        <f t="shared" si="71"/>
        <v>2310</v>
      </c>
      <c r="I1480" s="13" t="s">
        <v>3510</v>
      </c>
      <c r="J1480" t="s">
        <v>3523</v>
      </c>
      <c r="K1480" t="s">
        <v>3523</v>
      </c>
      <c r="L1480" s="13" t="s">
        <v>3916</v>
      </c>
    </row>
    <row r="1481" spans="1:12" x14ac:dyDescent="0.2">
      <c r="A1481" s="17" t="s">
        <v>2344</v>
      </c>
      <c r="B1481" s="17" t="s">
        <v>2345</v>
      </c>
      <c r="C1481" s="15">
        <v>10855</v>
      </c>
      <c r="D1481" s="1">
        <v>3135</v>
      </c>
      <c r="E1481" s="1">
        <v>0</v>
      </c>
      <c r="F1481" t="str">
        <f t="shared" si="69"/>
        <v>310</v>
      </c>
      <c r="G1481" t="str">
        <f t="shared" si="70"/>
        <v>50000</v>
      </c>
      <c r="H1481" t="str">
        <f t="shared" si="71"/>
        <v>2310</v>
      </c>
      <c r="I1481" s="13" t="s">
        <v>3510</v>
      </c>
      <c r="J1481" t="s">
        <v>3523</v>
      </c>
      <c r="K1481" t="s">
        <v>3523</v>
      </c>
      <c r="L1481" s="13" t="s">
        <v>3916</v>
      </c>
    </row>
    <row r="1482" spans="1:12" x14ac:dyDescent="0.2">
      <c r="A1482" s="17" t="s">
        <v>2438</v>
      </c>
      <c r="B1482" s="17" t="s">
        <v>2439</v>
      </c>
      <c r="C1482" s="15">
        <v>5768</v>
      </c>
      <c r="D1482" s="1">
        <v>12400</v>
      </c>
      <c r="E1482" s="1">
        <v>0</v>
      </c>
      <c r="F1482" t="str">
        <f t="shared" si="69"/>
        <v>501</v>
      </c>
      <c r="G1482" t="str">
        <f t="shared" si="70"/>
        <v>50000</v>
      </c>
      <c r="H1482" t="str">
        <f t="shared" si="71"/>
        <v>2310</v>
      </c>
      <c r="I1482" s="13" t="s">
        <v>3510</v>
      </c>
      <c r="J1482" t="s">
        <v>3523</v>
      </c>
      <c r="K1482" t="s">
        <v>3523</v>
      </c>
      <c r="L1482" s="13" t="s">
        <v>3916</v>
      </c>
    </row>
    <row r="1483" spans="1:12" x14ac:dyDescent="0.2">
      <c r="A1483" s="17" t="s">
        <v>2534</v>
      </c>
      <c r="B1483" s="17" t="s">
        <v>2535</v>
      </c>
      <c r="C1483" s="15">
        <v>4614</v>
      </c>
      <c r="D1483" s="1">
        <v>9666</v>
      </c>
      <c r="E1483" s="1">
        <v>0</v>
      </c>
      <c r="F1483" t="str">
        <f t="shared" si="69"/>
        <v>502</v>
      </c>
      <c r="G1483" t="str">
        <f t="shared" si="70"/>
        <v>50000</v>
      </c>
      <c r="H1483" t="str">
        <f t="shared" si="71"/>
        <v>2310</v>
      </c>
      <c r="I1483" s="13" t="s">
        <v>3510</v>
      </c>
      <c r="J1483" s="13" t="s">
        <v>3523</v>
      </c>
      <c r="K1483" s="13" t="s">
        <v>3523</v>
      </c>
      <c r="L1483" s="13" t="s">
        <v>3916</v>
      </c>
    </row>
    <row r="1484" spans="1:12" x14ac:dyDescent="0.2">
      <c r="A1484" s="17" t="s">
        <v>2624</v>
      </c>
      <c r="B1484" s="17" t="s">
        <v>2625</v>
      </c>
      <c r="C1484" s="15">
        <v>4614</v>
      </c>
      <c r="D1484" s="1">
        <v>11113</v>
      </c>
      <c r="E1484" s="1">
        <v>0</v>
      </c>
      <c r="F1484" t="str">
        <f t="shared" si="69"/>
        <v>503</v>
      </c>
      <c r="G1484" t="str">
        <f t="shared" si="70"/>
        <v>50000</v>
      </c>
      <c r="H1484" t="str">
        <f t="shared" si="71"/>
        <v>2310</v>
      </c>
      <c r="I1484" s="13" t="s">
        <v>3510</v>
      </c>
      <c r="J1484" s="13" t="s">
        <v>3523</v>
      </c>
      <c r="K1484" s="13" t="s">
        <v>3523</v>
      </c>
      <c r="L1484" s="13" t="s">
        <v>3916</v>
      </c>
    </row>
    <row r="1485" spans="1:12" x14ac:dyDescent="0.2">
      <c r="A1485" s="17" t="s">
        <v>2716</v>
      </c>
      <c r="B1485" s="17" t="s">
        <v>2717</v>
      </c>
      <c r="C1485" s="15">
        <v>3461</v>
      </c>
      <c r="D1485" s="1">
        <v>7820</v>
      </c>
      <c r="E1485" s="1">
        <v>0</v>
      </c>
      <c r="F1485" t="str">
        <f t="shared" si="69"/>
        <v>504</v>
      </c>
      <c r="G1485" t="str">
        <f t="shared" si="70"/>
        <v>50000</v>
      </c>
      <c r="H1485" t="str">
        <f t="shared" si="71"/>
        <v>2310</v>
      </c>
      <c r="I1485" s="13" t="s">
        <v>3510</v>
      </c>
      <c r="J1485" s="13" t="s">
        <v>3523</v>
      </c>
      <c r="K1485" s="13" t="s">
        <v>3523</v>
      </c>
      <c r="L1485" s="13" t="s">
        <v>3916</v>
      </c>
    </row>
    <row r="1486" spans="1:12" x14ac:dyDescent="0.2">
      <c r="A1486" s="17" t="s">
        <v>2814</v>
      </c>
      <c r="B1486" s="17" t="s">
        <v>2815</v>
      </c>
      <c r="C1486" s="15">
        <v>0</v>
      </c>
      <c r="D1486" s="1">
        <v>6292</v>
      </c>
      <c r="E1486" s="1">
        <v>0</v>
      </c>
      <c r="F1486" t="str">
        <f t="shared" si="69"/>
        <v>505</v>
      </c>
      <c r="G1486" t="str">
        <f t="shared" si="70"/>
        <v>50000</v>
      </c>
      <c r="H1486" t="str">
        <f t="shared" si="71"/>
        <v>2310</v>
      </c>
      <c r="I1486" s="13" t="s">
        <v>3510</v>
      </c>
      <c r="J1486" s="13" t="s">
        <v>3523</v>
      </c>
      <c r="K1486" s="13" t="s">
        <v>3523</v>
      </c>
      <c r="L1486" s="13" t="s">
        <v>3916</v>
      </c>
    </row>
    <row r="1487" spans="1:12" x14ac:dyDescent="0.2">
      <c r="A1487" s="17" t="s">
        <v>840</v>
      </c>
      <c r="B1487" s="17" t="s">
        <v>841</v>
      </c>
      <c r="C1487" s="15">
        <v>1000</v>
      </c>
      <c r="D1487" s="1">
        <v>443</v>
      </c>
      <c r="E1487" s="1">
        <v>11</v>
      </c>
      <c r="F1487" t="str">
        <f t="shared" si="69"/>
        <v>000</v>
      </c>
      <c r="G1487" t="str">
        <f t="shared" si="70"/>
        <v>50000</v>
      </c>
      <c r="H1487" t="str">
        <f t="shared" si="71"/>
        <v>3007</v>
      </c>
      <c r="I1487" s="13" t="s">
        <v>3510</v>
      </c>
      <c r="J1487" t="s">
        <v>3523</v>
      </c>
      <c r="K1487" t="s">
        <v>3523</v>
      </c>
      <c r="L1487" s="13" t="s">
        <v>3916</v>
      </c>
    </row>
    <row r="1488" spans="1:12" x14ac:dyDescent="0.2">
      <c r="A1488" s="17" t="s">
        <v>3002</v>
      </c>
      <c r="B1488" s="17" t="s">
        <v>3003</v>
      </c>
      <c r="C1488" s="15">
        <v>1000</v>
      </c>
      <c r="D1488" s="1">
        <v>400</v>
      </c>
      <c r="E1488" s="1">
        <v>11</v>
      </c>
      <c r="F1488" t="str">
        <f t="shared" si="69"/>
        <v>000</v>
      </c>
      <c r="G1488" t="str">
        <f t="shared" si="70"/>
        <v>50000</v>
      </c>
      <c r="H1488" t="str">
        <f t="shared" si="71"/>
        <v>3008</v>
      </c>
      <c r="I1488" s="13" t="s">
        <v>3510</v>
      </c>
      <c r="J1488" t="s">
        <v>3523</v>
      </c>
      <c r="K1488" t="s">
        <v>3523</v>
      </c>
      <c r="L1488" s="13" t="s">
        <v>3916</v>
      </c>
    </row>
    <row r="1489" spans="1:12" x14ac:dyDescent="0.2">
      <c r="A1489" s="17" t="s">
        <v>3004</v>
      </c>
      <c r="B1489" s="17" t="s">
        <v>3005</v>
      </c>
      <c r="C1489" s="15">
        <v>2000</v>
      </c>
      <c r="D1489" s="1">
        <v>200</v>
      </c>
      <c r="E1489" s="1">
        <v>28</v>
      </c>
      <c r="F1489" t="str">
        <f t="shared" si="69"/>
        <v>000</v>
      </c>
      <c r="G1489" t="str">
        <f t="shared" si="70"/>
        <v>50000</v>
      </c>
      <c r="H1489" t="str">
        <f t="shared" si="71"/>
        <v>3015</v>
      </c>
      <c r="I1489" s="13" t="s">
        <v>3510</v>
      </c>
      <c r="J1489" t="s">
        <v>3523</v>
      </c>
      <c r="K1489" t="s">
        <v>3523</v>
      </c>
      <c r="L1489" s="13" t="s">
        <v>3916</v>
      </c>
    </row>
    <row r="1490" spans="1:12" x14ac:dyDescent="0.2">
      <c r="A1490" s="17" t="s">
        <v>3006</v>
      </c>
      <c r="B1490" s="17" t="s">
        <v>3007</v>
      </c>
      <c r="C1490" s="15">
        <v>500</v>
      </c>
      <c r="D1490" s="1">
        <v>500</v>
      </c>
      <c r="E1490" s="1">
        <v>0</v>
      </c>
      <c r="F1490" t="str">
        <f t="shared" si="69"/>
        <v>000</v>
      </c>
      <c r="G1490" t="str">
        <f t="shared" si="70"/>
        <v>50000</v>
      </c>
      <c r="H1490" t="str">
        <f t="shared" si="71"/>
        <v>3040</v>
      </c>
      <c r="I1490" s="13" t="s">
        <v>3510</v>
      </c>
      <c r="J1490" t="s">
        <v>3523</v>
      </c>
      <c r="K1490" t="s">
        <v>3523</v>
      </c>
      <c r="L1490" s="13" t="s">
        <v>3916</v>
      </c>
    </row>
    <row r="1491" spans="1:12" x14ac:dyDescent="0.2">
      <c r="A1491" s="17" t="s">
        <v>842</v>
      </c>
      <c r="B1491" s="17" t="s">
        <v>843</v>
      </c>
      <c r="C1491" s="15">
        <v>3000</v>
      </c>
      <c r="D1491" s="1">
        <v>803</v>
      </c>
      <c r="E1491" s="1">
        <v>0</v>
      </c>
      <c r="F1491" t="str">
        <f t="shared" si="69"/>
        <v>000</v>
      </c>
      <c r="G1491" t="str">
        <f t="shared" si="70"/>
        <v>50000</v>
      </c>
      <c r="H1491" t="str">
        <f t="shared" si="71"/>
        <v>3082</v>
      </c>
      <c r="I1491" s="13" t="s">
        <v>3510</v>
      </c>
      <c r="J1491" t="s">
        <v>3523</v>
      </c>
      <c r="K1491" t="s">
        <v>3523</v>
      </c>
      <c r="L1491" s="13" t="s">
        <v>3916</v>
      </c>
    </row>
    <row r="1492" spans="1:12" x14ac:dyDescent="0.2">
      <c r="A1492" s="17" t="s">
        <v>3008</v>
      </c>
      <c r="B1492" s="17" t="s">
        <v>3009</v>
      </c>
      <c r="C1492" s="15">
        <v>0</v>
      </c>
      <c r="D1492" s="1">
        <v>0</v>
      </c>
      <c r="E1492" s="1">
        <v>504</v>
      </c>
      <c r="F1492" t="str">
        <f t="shared" si="69"/>
        <v>000</v>
      </c>
      <c r="G1492" t="str">
        <f t="shared" si="70"/>
        <v>50000</v>
      </c>
      <c r="H1492" t="str">
        <f t="shared" si="71"/>
        <v>3100</v>
      </c>
      <c r="I1492" s="13" t="s">
        <v>3510</v>
      </c>
      <c r="J1492" s="13" t="s">
        <v>3523</v>
      </c>
      <c r="K1492" s="13" t="s">
        <v>3523</v>
      </c>
      <c r="L1492" s="13" t="s">
        <v>3916</v>
      </c>
    </row>
    <row r="1493" spans="1:12" x14ac:dyDescent="0.2">
      <c r="A1493" s="17" t="s">
        <v>844</v>
      </c>
      <c r="B1493" s="17" t="s">
        <v>845</v>
      </c>
      <c r="C1493" s="15">
        <v>29000</v>
      </c>
      <c r="D1493" s="1">
        <v>35948</v>
      </c>
      <c r="E1493" s="1">
        <v>15362</v>
      </c>
      <c r="F1493" t="str">
        <f t="shared" si="69"/>
        <v>000</v>
      </c>
      <c r="G1493" t="str">
        <f t="shared" si="70"/>
        <v>50000</v>
      </c>
      <c r="H1493" t="str">
        <f t="shared" si="71"/>
        <v>3109</v>
      </c>
      <c r="I1493" s="13" t="s">
        <v>3510</v>
      </c>
      <c r="J1493" s="13" t="s">
        <v>3523</v>
      </c>
      <c r="K1493" s="13" t="s">
        <v>3523</v>
      </c>
      <c r="L1493" s="13" t="s">
        <v>3916</v>
      </c>
    </row>
    <row r="1494" spans="1:12" x14ac:dyDescent="0.2">
      <c r="A1494" s="17" t="s">
        <v>3010</v>
      </c>
      <c r="B1494" s="17" t="s">
        <v>3011</v>
      </c>
      <c r="C1494" s="15">
        <v>0</v>
      </c>
      <c r="D1494" s="1">
        <v>0</v>
      </c>
      <c r="E1494" s="1">
        <v>74</v>
      </c>
      <c r="F1494" t="str">
        <f t="shared" si="69"/>
        <v>000</v>
      </c>
      <c r="G1494" t="str">
        <f t="shared" si="70"/>
        <v>50000</v>
      </c>
      <c r="H1494" t="str">
        <f t="shared" si="71"/>
        <v>3200</v>
      </c>
      <c r="I1494" s="13" t="s">
        <v>3510</v>
      </c>
      <c r="J1494" s="13" t="s">
        <v>3523</v>
      </c>
      <c r="K1494" s="13" t="s">
        <v>3523</v>
      </c>
      <c r="L1494" s="13" t="s">
        <v>3916</v>
      </c>
    </row>
    <row r="1495" spans="1:12" x14ac:dyDescent="0.2">
      <c r="A1495" s="17" t="s">
        <v>846</v>
      </c>
      <c r="B1495" s="17" t="s">
        <v>847</v>
      </c>
      <c r="C1495" s="15">
        <v>12000</v>
      </c>
      <c r="D1495" s="1">
        <v>12000</v>
      </c>
      <c r="E1495" s="1">
        <v>12000</v>
      </c>
      <c r="F1495" t="str">
        <f t="shared" si="69"/>
        <v>000</v>
      </c>
      <c r="G1495" t="str">
        <f t="shared" si="70"/>
        <v>50000</v>
      </c>
      <c r="H1495" t="str">
        <f t="shared" si="71"/>
        <v>3202</v>
      </c>
      <c r="I1495" s="13" t="s">
        <v>3510</v>
      </c>
      <c r="J1495" t="s">
        <v>3523</v>
      </c>
      <c r="K1495" t="s">
        <v>3523</v>
      </c>
      <c r="L1495" s="13" t="s">
        <v>3916</v>
      </c>
    </row>
    <row r="1496" spans="1:12" x14ac:dyDescent="0.2">
      <c r="A1496" s="17" t="s">
        <v>848</v>
      </c>
      <c r="B1496" s="17" t="s">
        <v>849</v>
      </c>
      <c r="C1496" s="15">
        <v>0</v>
      </c>
      <c r="D1496" s="1">
        <v>0</v>
      </c>
      <c r="E1496" s="1">
        <v>850</v>
      </c>
      <c r="F1496" t="str">
        <f t="shared" si="69"/>
        <v>000</v>
      </c>
      <c r="G1496" t="str">
        <f t="shared" si="70"/>
        <v>50000</v>
      </c>
      <c r="H1496" t="str">
        <f t="shared" si="71"/>
        <v>3204</v>
      </c>
      <c r="I1496" s="13" t="s">
        <v>3510</v>
      </c>
      <c r="J1496" t="s">
        <v>3523</v>
      </c>
      <c r="K1496" t="s">
        <v>3523</v>
      </c>
      <c r="L1496" s="13" t="s">
        <v>3916</v>
      </c>
    </row>
    <row r="1497" spans="1:12" x14ac:dyDescent="0.2">
      <c r="A1497" s="17" t="s">
        <v>850</v>
      </c>
      <c r="B1497" s="17" t="s">
        <v>851</v>
      </c>
      <c r="C1497" s="15">
        <v>0</v>
      </c>
      <c r="D1497" s="1">
        <v>0</v>
      </c>
      <c r="E1497" s="1">
        <v>2</v>
      </c>
      <c r="F1497" t="str">
        <f t="shared" si="69"/>
        <v>000</v>
      </c>
      <c r="G1497" t="str">
        <f t="shared" si="70"/>
        <v>50000</v>
      </c>
      <c r="H1497" t="str">
        <f t="shared" si="71"/>
        <v>3230</v>
      </c>
      <c r="I1497" s="13" t="s">
        <v>3510</v>
      </c>
      <c r="J1497" t="s">
        <v>3523</v>
      </c>
      <c r="K1497" t="s">
        <v>3523</v>
      </c>
      <c r="L1497" s="13" t="s">
        <v>3916</v>
      </c>
    </row>
    <row r="1498" spans="1:12" x14ac:dyDescent="0.2">
      <c r="A1498" s="17" t="s">
        <v>3012</v>
      </c>
      <c r="B1498" s="17" t="s">
        <v>3013</v>
      </c>
      <c r="C1498" s="15">
        <v>0</v>
      </c>
      <c r="D1498" s="1">
        <v>1500</v>
      </c>
      <c r="E1498" s="1">
        <v>1424</v>
      </c>
      <c r="F1498" t="str">
        <f t="shared" si="69"/>
        <v>000</v>
      </c>
      <c r="G1498" t="str">
        <f t="shared" si="70"/>
        <v>50000</v>
      </c>
      <c r="H1498" t="str">
        <f t="shared" si="71"/>
        <v>3309</v>
      </c>
      <c r="I1498" s="13" t="s">
        <v>3510</v>
      </c>
      <c r="J1498" t="s">
        <v>3523</v>
      </c>
      <c r="K1498" t="s">
        <v>3523</v>
      </c>
      <c r="L1498" s="13" t="s">
        <v>3916</v>
      </c>
    </row>
    <row r="1499" spans="1:12" x14ac:dyDescent="0.2">
      <c r="A1499" s="17" t="s">
        <v>852</v>
      </c>
      <c r="B1499" s="17" t="s">
        <v>853</v>
      </c>
      <c r="C1499" s="15">
        <v>-14209</v>
      </c>
      <c r="D1499" s="1">
        <v>-51262</v>
      </c>
      <c r="E1499" s="1">
        <v>0</v>
      </c>
      <c r="F1499" t="str">
        <f t="shared" si="69"/>
        <v>000</v>
      </c>
      <c r="G1499" t="str">
        <f t="shared" si="70"/>
        <v>50000</v>
      </c>
      <c r="H1499" t="str">
        <f t="shared" si="71"/>
        <v>3800</v>
      </c>
      <c r="I1499" s="13" t="s">
        <v>3510</v>
      </c>
      <c r="J1499" t="s">
        <v>3523</v>
      </c>
      <c r="K1499" t="s">
        <v>3523</v>
      </c>
      <c r="L1499" s="13" t="s">
        <v>3916</v>
      </c>
    </row>
    <row r="1500" spans="1:12" x14ac:dyDescent="0.2">
      <c r="A1500" s="17" t="s">
        <v>1530</v>
      </c>
      <c r="B1500" s="17" t="s">
        <v>1531</v>
      </c>
      <c r="C1500" s="15">
        <v>4021</v>
      </c>
      <c r="D1500" s="1">
        <v>6603</v>
      </c>
      <c r="E1500" s="1">
        <v>0</v>
      </c>
      <c r="F1500" t="str">
        <f t="shared" si="69"/>
        <v>111</v>
      </c>
      <c r="G1500" t="str">
        <f t="shared" si="70"/>
        <v>50000</v>
      </c>
      <c r="H1500" t="str">
        <f t="shared" si="71"/>
        <v>3800</v>
      </c>
      <c r="I1500" s="13" t="s">
        <v>3510</v>
      </c>
      <c r="J1500" t="s">
        <v>3523</v>
      </c>
      <c r="K1500" t="s">
        <v>3523</v>
      </c>
      <c r="L1500" s="13" t="s">
        <v>3916</v>
      </c>
    </row>
    <row r="1501" spans="1:12" x14ac:dyDescent="0.2">
      <c r="A1501" s="17" t="s">
        <v>1676</v>
      </c>
      <c r="B1501" s="17" t="s">
        <v>1677</v>
      </c>
      <c r="C1501" s="15">
        <v>4467</v>
      </c>
      <c r="D1501" s="1">
        <v>20472</v>
      </c>
      <c r="E1501" s="1">
        <v>0</v>
      </c>
      <c r="F1501" t="str">
        <f t="shared" si="69"/>
        <v>112</v>
      </c>
      <c r="G1501" t="str">
        <f t="shared" si="70"/>
        <v>50000</v>
      </c>
      <c r="H1501" t="str">
        <f t="shared" si="71"/>
        <v>3800</v>
      </c>
      <c r="I1501" s="13" t="s">
        <v>3510</v>
      </c>
      <c r="J1501" t="s">
        <v>3523</v>
      </c>
      <c r="K1501" t="s">
        <v>3523</v>
      </c>
      <c r="L1501" s="13" t="s">
        <v>3916</v>
      </c>
    </row>
    <row r="1502" spans="1:12" x14ac:dyDescent="0.2">
      <c r="A1502" s="17" t="s">
        <v>1804</v>
      </c>
      <c r="B1502" s="17" t="s">
        <v>1805</v>
      </c>
      <c r="C1502" s="15">
        <v>1213</v>
      </c>
      <c r="D1502" s="1">
        <v>5960</v>
      </c>
      <c r="E1502" s="1">
        <v>0</v>
      </c>
      <c r="F1502" t="str">
        <f t="shared" si="69"/>
        <v>141</v>
      </c>
      <c r="G1502" t="str">
        <f t="shared" si="70"/>
        <v>50000</v>
      </c>
      <c r="H1502" t="str">
        <f t="shared" si="71"/>
        <v>3800</v>
      </c>
      <c r="I1502" s="13" t="s">
        <v>3510</v>
      </c>
      <c r="J1502" t="s">
        <v>3523</v>
      </c>
      <c r="K1502" t="s">
        <v>3523</v>
      </c>
      <c r="L1502" s="13" t="s">
        <v>3916</v>
      </c>
    </row>
    <row r="1503" spans="1:12" x14ac:dyDescent="0.2">
      <c r="A1503" s="17" t="s">
        <v>1904</v>
      </c>
      <c r="B1503" s="17" t="s">
        <v>1905</v>
      </c>
      <c r="C1503" s="15">
        <v>287</v>
      </c>
      <c r="D1503" s="1">
        <v>476</v>
      </c>
      <c r="E1503" s="1">
        <v>0</v>
      </c>
      <c r="F1503" t="str">
        <f t="shared" si="69"/>
        <v>211</v>
      </c>
      <c r="G1503" t="str">
        <f t="shared" si="70"/>
        <v>50000</v>
      </c>
      <c r="H1503" t="str">
        <f t="shared" si="71"/>
        <v>3800</v>
      </c>
      <c r="I1503" s="13" t="s">
        <v>3510</v>
      </c>
      <c r="J1503" t="s">
        <v>3523</v>
      </c>
      <c r="K1503" t="s">
        <v>3523</v>
      </c>
      <c r="L1503" s="13" t="s">
        <v>3916</v>
      </c>
    </row>
    <row r="1504" spans="1:12" x14ac:dyDescent="0.2">
      <c r="A1504" s="17" t="s">
        <v>2002</v>
      </c>
      <c r="B1504" s="17" t="s">
        <v>2003</v>
      </c>
      <c r="C1504" s="15">
        <v>239</v>
      </c>
      <c r="D1504" s="1">
        <v>504</v>
      </c>
      <c r="E1504" s="1">
        <v>0</v>
      </c>
      <c r="F1504" t="str">
        <f t="shared" si="69"/>
        <v>212</v>
      </c>
      <c r="G1504" t="str">
        <f t="shared" si="70"/>
        <v>50000</v>
      </c>
      <c r="H1504" t="str">
        <f t="shared" si="71"/>
        <v>3800</v>
      </c>
      <c r="I1504" s="13" t="s">
        <v>3510</v>
      </c>
      <c r="J1504" t="s">
        <v>3523</v>
      </c>
      <c r="K1504" t="s">
        <v>3523</v>
      </c>
      <c r="L1504" s="13" t="s">
        <v>3916</v>
      </c>
    </row>
    <row r="1505" spans="1:12" x14ac:dyDescent="0.2">
      <c r="A1505" s="17" t="s">
        <v>2102</v>
      </c>
      <c r="B1505" s="17" t="s">
        <v>2103</v>
      </c>
      <c r="C1505" s="15">
        <v>239</v>
      </c>
      <c r="D1505" s="1">
        <v>554</v>
      </c>
      <c r="E1505" s="1">
        <v>0</v>
      </c>
      <c r="F1505" t="str">
        <f t="shared" si="69"/>
        <v>213</v>
      </c>
      <c r="G1505" t="str">
        <f t="shared" si="70"/>
        <v>50000</v>
      </c>
      <c r="H1505" t="str">
        <f t="shared" si="71"/>
        <v>3800</v>
      </c>
      <c r="I1505" s="13" t="s">
        <v>3510</v>
      </c>
      <c r="J1505" t="s">
        <v>3523</v>
      </c>
      <c r="K1505" t="s">
        <v>3523</v>
      </c>
      <c r="L1505" s="13" t="s">
        <v>3916</v>
      </c>
    </row>
    <row r="1506" spans="1:12" x14ac:dyDescent="0.2">
      <c r="A1506" s="17" t="s">
        <v>2202</v>
      </c>
      <c r="B1506" s="17" t="s">
        <v>2203</v>
      </c>
      <c r="C1506" s="15">
        <v>239</v>
      </c>
      <c r="D1506" s="1">
        <v>719</v>
      </c>
      <c r="E1506" s="1">
        <v>0</v>
      </c>
      <c r="F1506" t="str">
        <f t="shared" si="69"/>
        <v>214</v>
      </c>
      <c r="G1506" t="str">
        <f t="shared" si="70"/>
        <v>50000</v>
      </c>
      <c r="H1506" t="str">
        <f t="shared" si="71"/>
        <v>3800</v>
      </c>
      <c r="I1506" s="13" t="s">
        <v>3510</v>
      </c>
      <c r="J1506" t="s">
        <v>3523</v>
      </c>
      <c r="K1506" t="s">
        <v>3523</v>
      </c>
      <c r="L1506" s="13" t="s">
        <v>3916</v>
      </c>
    </row>
    <row r="1507" spans="1:12" x14ac:dyDescent="0.2">
      <c r="A1507" s="17" t="s">
        <v>3494</v>
      </c>
      <c r="B1507" s="17" t="s">
        <v>3495</v>
      </c>
      <c r="C1507" s="15">
        <v>191</v>
      </c>
      <c r="D1507" s="1">
        <v>362</v>
      </c>
      <c r="E1507" s="1">
        <v>0</v>
      </c>
      <c r="F1507" t="str">
        <f t="shared" si="69"/>
        <v>215</v>
      </c>
      <c r="G1507" t="str">
        <f t="shared" si="70"/>
        <v>50000</v>
      </c>
      <c r="H1507" t="str">
        <f t="shared" si="71"/>
        <v>3800</v>
      </c>
      <c r="I1507" s="13" t="s">
        <v>3510</v>
      </c>
      <c r="J1507" t="s">
        <v>3523</v>
      </c>
      <c r="K1507" t="s">
        <v>3523</v>
      </c>
      <c r="L1507" s="13" t="s">
        <v>3916</v>
      </c>
    </row>
    <row r="1508" spans="1:12" x14ac:dyDescent="0.2">
      <c r="A1508" s="17" t="s">
        <v>2274</v>
      </c>
      <c r="B1508" s="17" t="s">
        <v>2275</v>
      </c>
      <c r="C1508" s="15">
        <v>1284</v>
      </c>
      <c r="D1508" s="1">
        <v>971</v>
      </c>
      <c r="E1508" s="1">
        <v>0</v>
      </c>
      <c r="F1508" t="str">
        <f t="shared" si="69"/>
        <v>230</v>
      </c>
      <c r="G1508" t="str">
        <f t="shared" si="70"/>
        <v>50000</v>
      </c>
      <c r="H1508" t="str">
        <f t="shared" si="71"/>
        <v>3800</v>
      </c>
      <c r="I1508" s="13" t="s">
        <v>3510</v>
      </c>
      <c r="J1508" t="s">
        <v>3523</v>
      </c>
      <c r="K1508" t="s">
        <v>3523</v>
      </c>
      <c r="L1508" s="13" t="s">
        <v>3916</v>
      </c>
    </row>
    <row r="1509" spans="1:12" x14ac:dyDescent="0.2">
      <c r="A1509" s="17" t="s">
        <v>2346</v>
      </c>
      <c r="B1509" s="17" t="s">
        <v>2347</v>
      </c>
      <c r="C1509" s="15">
        <v>751</v>
      </c>
      <c r="D1509" s="1">
        <v>3839</v>
      </c>
      <c r="E1509" s="1">
        <v>0</v>
      </c>
      <c r="F1509" t="str">
        <f t="shared" si="69"/>
        <v>310</v>
      </c>
      <c r="G1509" t="str">
        <f t="shared" si="70"/>
        <v>50000</v>
      </c>
      <c r="H1509" t="str">
        <f t="shared" si="71"/>
        <v>3800</v>
      </c>
      <c r="I1509" s="13" t="s">
        <v>3510</v>
      </c>
      <c r="J1509" t="s">
        <v>3523</v>
      </c>
      <c r="K1509" t="s">
        <v>3523</v>
      </c>
      <c r="L1509" s="13" t="s">
        <v>3916</v>
      </c>
    </row>
    <row r="1510" spans="1:12" x14ac:dyDescent="0.2">
      <c r="A1510" s="17" t="s">
        <v>2440</v>
      </c>
      <c r="B1510" s="17" t="s">
        <v>2441</v>
      </c>
      <c r="C1510" s="15">
        <v>399</v>
      </c>
      <c r="D1510" s="1">
        <v>2993</v>
      </c>
      <c r="E1510" s="1">
        <v>0</v>
      </c>
      <c r="F1510" t="str">
        <f t="shared" si="69"/>
        <v>501</v>
      </c>
      <c r="G1510" t="str">
        <f t="shared" si="70"/>
        <v>50000</v>
      </c>
      <c r="H1510" t="str">
        <f t="shared" si="71"/>
        <v>3800</v>
      </c>
      <c r="I1510" s="13" t="s">
        <v>3510</v>
      </c>
      <c r="J1510" t="s">
        <v>3523</v>
      </c>
      <c r="K1510" t="s">
        <v>3523</v>
      </c>
      <c r="L1510" s="13" t="s">
        <v>3916</v>
      </c>
    </row>
    <row r="1511" spans="1:12" x14ac:dyDescent="0.2">
      <c r="A1511" s="17" t="s">
        <v>2536</v>
      </c>
      <c r="B1511" s="17" t="s">
        <v>2537</v>
      </c>
      <c r="C1511" s="15">
        <v>319</v>
      </c>
      <c r="D1511" s="1">
        <v>3441</v>
      </c>
      <c r="E1511" s="1">
        <v>0</v>
      </c>
      <c r="F1511" t="str">
        <f t="shared" si="69"/>
        <v>502</v>
      </c>
      <c r="G1511" t="str">
        <f t="shared" si="70"/>
        <v>50000</v>
      </c>
      <c r="H1511" t="str">
        <f t="shared" si="71"/>
        <v>3800</v>
      </c>
      <c r="I1511" s="13" t="s">
        <v>3510</v>
      </c>
      <c r="J1511" t="s">
        <v>3523</v>
      </c>
      <c r="K1511" t="s">
        <v>3523</v>
      </c>
      <c r="L1511" s="13" t="s">
        <v>3916</v>
      </c>
    </row>
    <row r="1512" spans="1:12" x14ac:dyDescent="0.2">
      <c r="A1512" s="17" t="s">
        <v>2626</v>
      </c>
      <c r="B1512" s="17" t="s">
        <v>2627</v>
      </c>
      <c r="C1512" s="15">
        <v>319</v>
      </c>
      <c r="D1512" s="1">
        <v>2421</v>
      </c>
      <c r="E1512" s="1">
        <v>0</v>
      </c>
      <c r="F1512" t="str">
        <f t="shared" si="69"/>
        <v>503</v>
      </c>
      <c r="G1512" t="str">
        <f t="shared" si="70"/>
        <v>50000</v>
      </c>
      <c r="H1512" t="str">
        <f t="shared" si="71"/>
        <v>3800</v>
      </c>
      <c r="I1512" s="13" t="s">
        <v>3510</v>
      </c>
      <c r="J1512" t="s">
        <v>3523</v>
      </c>
      <c r="K1512" t="s">
        <v>3523</v>
      </c>
      <c r="L1512" s="13" t="s">
        <v>3916</v>
      </c>
    </row>
    <row r="1513" spans="1:12" x14ac:dyDescent="0.2">
      <c r="A1513" s="17" t="s">
        <v>2718</v>
      </c>
      <c r="B1513" s="17" t="s">
        <v>2719</v>
      </c>
      <c r="C1513" s="15">
        <v>239</v>
      </c>
      <c r="D1513" s="1">
        <v>1948</v>
      </c>
      <c r="E1513" s="1">
        <v>0</v>
      </c>
      <c r="F1513" t="str">
        <f t="shared" si="69"/>
        <v>504</v>
      </c>
      <c r="G1513" t="str">
        <f t="shared" si="70"/>
        <v>50000</v>
      </c>
      <c r="H1513" t="str">
        <f t="shared" si="71"/>
        <v>3800</v>
      </c>
      <c r="I1513" s="13" t="s">
        <v>3510</v>
      </c>
      <c r="J1513" t="s">
        <v>3523</v>
      </c>
      <c r="K1513" t="s">
        <v>3523</v>
      </c>
      <c r="L1513" s="13" t="s">
        <v>3916</v>
      </c>
    </row>
    <row r="1514" spans="1:12" x14ac:dyDescent="0.2">
      <c r="A1514" s="17" t="s">
        <v>2816</v>
      </c>
      <c r="B1514" s="17" t="s">
        <v>2817</v>
      </c>
      <c r="C1514" s="15">
        <v>0</v>
      </c>
      <c r="D1514" s="1">
        <v>177</v>
      </c>
      <c r="E1514" s="1">
        <v>0</v>
      </c>
      <c r="F1514" t="str">
        <f t="shared" si="69"/>
        <v>505</v>
      </c>
      <c r="G1514" t="str">
        <f t="shared" si="70"/>
        <v>50000</v>
      </c>
      <c r="H1514" t="str">
        <f t="shared" si="71"/>
        <v>3800</v>
      </c>
      <c r="I1514" s="13" t="s">
        <v>3510</v>
      </c>
      <c r="J1514" t="s">
        <v>3523</v>
      </c>
      <c r="K1514" t="s">
        <v>3523</v>
      </c>
      <c r="L1514" s="13" t="s">
        <v>3916</v>
      </c>
    </row>
    <row r="1515" spans="1:12" x14ac:dyDescent="0.2">
      <c r="A1515" s="17" t="s">
        <v>854</v>
      </c>
      <c r="B1515" s="17" t="s">
        <v>855</v>
      </c>
      <c r="C1515" s="15">
        <v>10500</v>
      </c>
      <c r="D1515" s="1">
        <v>10366</v>
      </c>
      <c r="E1515" s="1">
        <v>3684</v>
      </c>
      <c r="F1515" t="str">
        <f t="shared" si="69"/>
        <v>000</v>
      </c>
      <c r="G1515" t="str">
        <f t="shared" si="70"/>
        <v>50000</v>
      </c>
      <c r="H1515" t="str">
        <f t="shared" si="71"/>
        <v>4206</v>
      </c>
      <c r="I1515" s="13" t="s">
        <v>3510</v>
      </c>
      <c r="J1515" t="s">
        <v>3523</v>
      </c>
      <c r="K1515" t="s">
        <v>3523</v>
      </c>
      <c r="L1515" s="13" t="s">
        <v>3916</v>
      </c>
    </row>
    <row r="1516" spans="1:12" x14ac:dyDescent="0.2">
      <c r="A1516" s="17" t="s">
        <v>856</v>
      </c>
      <c r="B1516" s="17" t="s">
        <v>857</v>
      </c>
      <c r="C1516" s="15">
        <v>0</v>
      </c>
      <c r="D1516" s="1">
        <v>3089</v>
      </c>
      <c r="E1516" s="1">
        <v>535</v>
      </c>
      <c r="F1516" t="str">
        <f t="shared" si="69"/>
        <v>000</v>
      </c>
      <c r="G1516" t="str">
        <f t="shared" si="70"/>
        <v>50000</v>
      </c>
      <c r="H1516" t="str">
        <f t="shared" si="71"/>
        <v>4551</v>
      </c>
      <c r="I1516" s="13" t="s">
        <v>3510</v>
      </c>
      <c r="J1516" t="s">
        <v>3523</v>
      </c>
      <c r="K1516" t="s">
        <v>3523</v>
      </c>
      <c r="L1516" s="13" t="s">
        <v>3916</v>
      </c>
    </row>
    <row r="1517" spans="1:12" x14ac:dyDescent="0.2">
      <c r="A1517" s="17" t="s">
        <v>858</v>
      </c>
      <c r="B1517" s="17" t="s">
        <v>859</v>
      </c>
      <c r="C1517" s="15">
        <v>5000</v>
      </c>
      <c r="D1517" s="1">
        <v>10301</v>
      </c>
      <c r="E1517" s="1">
        <v>0</v>
      </c>
      <c r="F1517" t="str">
        <f t="shared" si="69"/>
        <v>000</v>
      </c>
      <c r="G1517" t="str">
        <f t="shared" si="70"/>
        <v>50000</v>
      </c>
      <c r="H1517" t="str">
        <f t="shared" si="71"/>
        <v>4650</v>
      </c>
      <c r="I1517" s="13" t="s">
        <v>3510</v>
      </c>
      <c r="J1517" t="s">
        <v>3523</v>
      </c>
      <c r="K1517" t="s">
        <v>3523</v>
      </c>
      <c r="L1517" s="13" t="s">
        <v>3916</v>
      </c>
    </row>
    <row r="1518" spans="1:12" x14ac:dyDescent="0.2">
      <c r="A1518" s="17" t="s">
        <v>860</v>
      </c>
      <c r="B1518" s="17" t="s">
        <v>861</v>
      </c>
      <c r="C1518" s="15">
        <v>20235</v>
      </c>
      <c r="D1518" s="1">
        <v>11875</v>
      </c>
      <c r="E1518" s="1">
        <v>6183</v>
      </c>
      <c r="F1518" t="str">
        <f t="shared" si="69"/>
        <v>000</v>
      </c>
      <c r="G1518" t="str">
        <f t="shared" si="70"/>
        <v>50000</v>
      </c>
      <c r="H1518" t="str">
        <f t="shared" si="71"/>
        <v>5000</v>
      </c>
      <c r="I1518" s="13" t="s">
        <v>3510</v>
      </c>
      <c r="J1518" t="s">
        <v>3523</v>
      </c>
      <c r="K1518" t="s">
        <v>3523</v>
      </c>
      <c r="L1518" s="13" t="s">
        <v>3916</v>
      </c>
    </row>
    <row r="1519" spans="1:12" x14ac:dyDescent="0.2">
      <c r="A1519" s="17" t="s">
        <v>862</v>
      </c>
      <c r="B1519" s="17" t="s">
        <v>863</v>
      </c>
      <c r="C1519" s="15">
        <v>-12468</v>
      </c>
      <c r="D1519" s="1">
        <v>-8057</v>
      </c>
      <c r="E1519" s="1">
        <v>0</v>
      </c>
      <c r="F1519" t="str">
        <f t="shared" si="69"/>
        <v>000</v>
      </c>
      <c r="G1519" t="str">
        <f t="shared" si="70"/>
        <v>50000</v>
      </c>
      <c r="H1519" t="str">
        <f t="shared" si="71"/>
        <v>5100</v>
      </c>
      <c r="I1519" s="13" t="s">
        <v>3510</v>
      </c>
      <c r="J1519" t="s">
        <v>3523</v>
      </c>
      <c r="K1519" t="s">
        <v>3523</v>
      </c>
      <c r="L1519" s="13" t="s">
        <v>3916</v>
      </c>
    </row>
    <row r="1520" spans="1:12" x14ac:dyDescent="0.2">
      <c r="A1520" s="17" t="s">
        <v>1532</v>
      </c>
      <c r="B1520" s="17" t="s">
        <v>1533</v>
      </c>
      <c r="C1520" s="15">
        <v>3528</v>
      </c>
      <c r="D1520" s="1">
        <v>1038</v>
      </c>
      <c r="E1520" s="1">
        <v>0</v>
      </c>
      <c r="F1520" t="str">
        <f t="shared" si="69"/>
        <v>111</v>
      </c>
      <c r="G1520" t="str">
        <f t="shared" si="70"/>
        <v>50000</v>
      </c>
      <c r="H1520" t="str">
        <f t="shared" si="71"/>
        <v>5100</v>
      </c>
      <c r="I1520" s="13" t="s">
        <v>3510</v>
      </c>
      <c r="J1520" t="s">
        <v>3523</v>
      </c>
      <c r="K1520" t="s">
        <v>3523</v>
      </c>
      <c r="L1520" s="13" t="s">
        <v>3916</v>
      </c>
    </row>
    <row r="1521" spans="1:12" x14ac:dyDescent="0.2">
      <c r="A1521" s="17" t="s">
        <v>1678</v>
      </c>
      <c r="B1521" s="17" t="s">
        <v>1679</v>
      </c>
      <c r="C1521" s="15">
        <v>3920</v>
      </c>
      <c r="D1521" s="1">
        <v>3218</v>
      </c>
      <c r="E1521" s="1">
        <v>0</v>
      </c>
      <c r="F1521" t="str">
        <f t="shared" si="69"/>
        <v>112</v>
      </c>
      <c r="G1521" t="str">
        <f t="shared" si="70"/>
        <v>50000</v>
      </c>
      <c r="H1521" t="str">
        <f t="shared" si="71"/>
        <v>5100</v>
      </c>
      <c r="I1521" s="13" t="s">
        <v>3510</v>
      </c>
      <c r="J1521" t="s">
        <v>3523</v>
      </c>
      <c r="K1521" t="s">
        <v>3523</v>
      </c>
      <c r="L1521" s="13" t="s">
        <v>3916</v>
      </c>
    </row>
    <row r="1522" spans="1:12" x14ac:dyDescent="0.2">
      <c r="A1522" s="17" t="s">
        <v>1806</v>
      </c>
      <c r="B1522" s="17" t="s">
        <v>1807</v>
      </c>
      <c r="C1522" s="15">
        <v>1064</v>
      </c>
      <c r="D1522" s="1">
        <v>937</v>
      </c>
      <c r="E1522" s="1">
        <v>0</v>
      </c>
      <c r="F1522" t="str">
        <f t="shared" si="69"/>
        <v>141</v>
      </c>
      <c r="G1522" t="str">
        <f t="shared" si="70"/>
        <v>50000</v>
      </c>
      <c r="H1522" t="str">
        <f t="shared" si="71"/>
        <v>5100</v>
      </c>
      <c r="I1522" s="13" t="s">
        <v>3510</v>
      </c>
      <c r="J1522" t="s">
        <v>3523</v>
      </c>
      <c r="K1522" t="s">
        <v>3523</v>
      </c>
      <c r="L1522" s="13" t="s">
        <v>3916</v>
      </c>
    </row>
    <row r="1523" spans="1:12" x14ac:dyDescent="0.2">
      <c r="A1523" s="17" t="s">
        <v>1906</v>
      </c>
      <c r="B1523" s="17" t="s">
        <v>1907</v>
      </c>
      <c r="C1523" s="15">
        <v>252</v>
      </c>
      <c r="D1523" s="1">
        <v>75</v>
      </c>
      <c r="E1523" s="1">
        <v>0</v>
      </c>
      <c r="F1523" t="str">
        <f t="shared" si="69"/>
        <v>211</v>
      </c>
      <c r="G1523" t="str">
        <f t="shared" si="70"/>
        <v>50000</v>
      </c>
      <c r="H1523" t="str">
        <f t="shared" si="71"/>
        <v>5100</v>
      </c>
      <c r="I1523" s="13" t="s">
        <v>3510</v>
      </c>
      <c r="J1523" t="s">
        <v>3523</v>
      </c>
      <c r="K1523" t="s">
        <v>3523</v>
      </c>
      <c r="L1523" s="13" t="s">
        <v>3916</v>
      </c>
    </row>
    <row r="1524" spans="1:12" x14ac:dyDescent="0.2">
      <c r="A1524" s="17" t="s">
        <v>2004</v>
      </c>
      <c r="B1524" s="17" t="s">
        <v>2005</v>
      </c>
      <c r="C1524" s="15">
        <v>210</v>
      </c>
      <c r="D1524" s="1">
        <v>79</v>
      </c>
      <c r="E1524" s="1">
        <v>0</v>
      </c>
      <c r="F1524" t="str">
        <f t="shared" si="69"/>
        <v>212</v>
      </c>
      <c r="G1524" t="str">
        <f t="shared" si="70"/>
        <v>50000</v>
      </c>
      <c r="H1524" t="str">
        <f t="shared" si="71"/>
        <v>5100</v>
      </c>
      <c r="I1524" s="13" t="s">
        <v>3510</v>
      </c>
      <c r="J1524" s="13" t="s">
        <v>3523</v>
      </c>
      <c r="K1524" s="13" t="s">
        <v>3523</v>
      </c>
      <c r="L1524" s="13" t="s">
        <v>3916</v>
      </c>
    </row>
    <row r="1525" spans="1:12" x14ac:dyDescent="0.2">
      <c r="A1525" s="17" t="s">
        <v>2104</v>
      </c>
      <c r="B1525" s="17" t="s">
        <v>2105</v>
      </c>
      <c r="C1525" s="15">
        <v>210</v>
      </c>
      <c r="D1525" s="1">
        <v>87</v>
      </c>
      <c r="E1525" s="1">
        <v>0</v>
      </c>
      <c r="F1525" t="str">
        <f t="shared" si="69"/>
        <v>213</v>
      </c>
      <c r="G1525" t="str">
        <f t="shared" si="70"/>
        <v>50000</v>
      </c>
      <c r="H1525" t="str">
        <f t="shared" si="71"/>
        <v>5100</v>
      </c>
      <c r="I1525" s="13" t="s">
        <v>3510</v>
      </c>
      <c r="J1525" s="13" t="s">
        <v>3523</v>
      </c>
      <c r="K1525" s="13" t="s">
        <v>3523</v>
      </c>
      <c r="L1525" s="13" t="s">
        <v>3916</v>
      </c>
    </row>
    <row r="1526" spans="1:12" x14ac:dyDescent="0.2">
      <c r="A1526" s="17" t="s">
        <v>2204</v>
      </c>
      <c r="B1526" s="17" t="s">
        <v>2205</v>
      </c>
      <c r="C1526" s="15">
        <v>210</v>
      </c>
      <c r="D1526" s="1">
        <v>113</v>
      </c>
      <c r="E1526" s="1">
        <v>0</v>
      </c>
      <c r="F1526" t="str">
        <f t="shared" si="69"/>
        <v>214</v>
      </c>
      <c r="G1526" t="str">
        <f t="shared" si="70"/>
        <v>50000</v>
      </c>
      <c r="H1526" t="str">
        <f t="shared" si="71"/>
        <v>5100</v>
      </c>
      <c r="I1526" s="13" t="s">
        <v>3510</v>
      </c>
      <c r="J1526" s="13" t="s">
        <v>3523</v>
      </c>
      <c r="K1526" s="13" t="s">
        <v>3523</v>
      </c>
      <c r="L1526" s="13" t="s">
        <v>3916</v>
      </c>
    </row>
    <row r="1527" spans="1:12" x14ac:dyDescent="0.2">
      <c r="A1527" s="17" t="s">
        <v>3496</v>
      </c>
      <c r="B1527" s="17" t="s">
        <v>3497</v>
      </c>
      <c r="C1527" s="15">
        <v>168</v>
      </c>
      <c r="D1527" s="1">
        <v>57</v>
      </c>
      <c r="E1527" s="1">
        <v>0</v>
      </c>
      <c r="F1527" t="str">
        <f t="shared" si="69"/>
        <v>215</v>
      </c>
      <c r="G1527" t="str">
        <f t="shared" si="70"/>
        <v>50000</v>
      </c>
      <c r="H1527" t="str">
        <f t="shared" si="71"/>
        <v>5100</v>
      </c>
      <c r="I1527" s="13" t="s">
        <v>3510</v>
      </c>
      <c r="J1527" t="s">
        <v>3523</v>
      </c>
      <c r="K1527" t="s">
        <v>3523</v>
      </c>
      <c r="L1527" s="13" t="s">
        <v>3916</v>
      </c>
    </row>
    <row r="1528" spans="1:12" x14ac:dyDescent="0.2">
      <c r="A1528" s="17" t="s">
        <v>2276</v>
      </c>
      <c r="B1528" s="17" t="s">
        <v>2277</v>
      </c>
      <c r="C1528" s="15">
        <v>1127</v>
      </c>
      <c r="D1528" s="1">
        <v>153</v>
      </c>
      <c r="E1528" s="1">
        <v>0</v>
      </c>
      <c r="F1528" t="str">
        <f t="shared" si="69"/>
        <v>230</v>
      </c>
      <c r="G1528" t="str">
        <f t="shared" si="70"/>
        <v>50000</v>
      </c>
      <c r="H1528" t="str">
        <f t="shared" si="71"/>
        <v>5100</v>
      </c>
      <c r="I1528" s="13" t="s">
        <v>3510</v>
      </c>
      <c r="J1528" t="s">
        <v>3523</v>
      </c>
      <c r="K1528" t="s">
        <v>3523</v>
      </c>
      <c r="L1528" s="13" t="s">
        <v>3916</v>
      </c>
    </row>
    <row r="1529" spans="1:12" x14ac:dyDescent="0.2">
      <c r="A1529" s="17" t="s">
        <v>2348</v>
      </c>
      <c r="B1529" s="17" t="s">
        <v>2349</v>
      </c>
      <c r="C1529" s="15">
        <v>659</v>
      </c>
      <c r="D1529" s="1">
        <v>603</v>
      </c>
      <c r="E1529" s="1">
        <v>0</v>
      </c>
      <c r="F1529" t="str">
        <f t="shared" si="69"/>
        <v>310</v>
      </c>
      <c r="G1529" t="str">
        <f t="shared" si="70"/>
        <v>50000</v>
      </c>
      <c r="H1529" t="str">
        <f t="shared" si="71"/>
        <v>5100</v>
      </c>
      <c r="I1529" s="13" t="s">
        <v>3510</v>
      </c>
      <c r="J1529" t="s">
        <v>3523</v>
      </c>
      <c r="K1529" t="s">
        <v>3523</v>
      </c>
      <c r="L1529" s="13" t="s">
        <v>3916</v>
      </c>
    </row>
    <row r="1530" spans="1:12" x14ac:dyDescent="0.2">
      <c r="A1530" s="17" t="s">
        <v>2442</v>
      </c>
      <c r="B1530" s="17" t="s">
        <v>2443</v>
      </c>
      <c r="C1530" s="15">
        <v>350</v>
      </c>
      <c r="D1530" s="1">
        <v>470</v>
      </c>
      <c r="E1530" s="1">
        <v>0</v>
      </c>
      <c r="F1530" t="str">
        <f t="shared" si="69"/>
        <v>501</v>
      </c>
      <c r="G1530" t="str">
        <f t="shared" si="70"/>
        <v>50000</v>
      </c>
      <c r="H1530" t="str">
        <f t="shared" si="71"/>
        <v>5100</v>
      </c>
      <c r="I1530" s="13" t="s">
        <v>3510</v>
      </c>
      <c r="J1530" t="s">
        <v>3523</v>
      </c>
      <c r="K1530" t="s">
        <v>3523</v>
      </c>
      <c r="L1530" s="13" t="s">
        <v>3916</v>
      </c>
    </row>
    <row r="1531" spans="1:12" x14ac:dyDescent="0.2">
      <c r="A1531" s="17" t="s">
        <v>2538</v>
      </c>
      <c r="B1531" s="17" t="s">
        <v>2539</v>
      </c>
      <c r="C1531" s="15">
        <v>280</v>
      </c>
      <c r="D1531" s="1">
        <v>541</v>
      </c>
      <c r="E1531" s="1">
        <v>0</v>
      </c>
      <c r="F1531" t="str">
        <f t="shared" si="69"/>
        <v>502</v>
      </c>
      <c r="G1531" t="str">
        <f t="shared" si="70"/>
        <v>50000</v>
      </c>
      <c r="H1531" t="str">
        <f t="shared" si="71"/>
        <v>5100</v>
      </c>
      <c r="I1531" s="13" t="s">
        <v>3510</v>
      </c>
      <c r="J1531" t="s">
        <v>3523</v>
      </c>
      <c r="K1531" t="s">
        <v>3523</v>
      </c>
      <c r="L1531" s="13" t="s">
        <v>3916</v>
      </c>
    </row>
    <row r="1532" spans="1:12" x14ac:dyDescent="0.2">
      <c r="A1532" s="17" t="s">
        <v>2628</v>
      </c>
      <c r="B1532" s="17" t="s">
        <v>2629</v>
      </c>
      <c r="C1532" s="15">
        <v>280</v>
      </c>
      <c r="D1532" s="1">
        <v>381</v>
      </c>
      <c r="E1532" s="1">
        <v>0</v>
      </c>
      <c r="F1532" t="str">
        <f t="shared" si="69"/>
        <v>503</v>
      </c>
      <c r="G1532" t="str">
        <f t="shared" si="70"/>
        <v>50000</v>
      </c>
      <c r="H1532" t="str">
        <f t="shared" si="71"/>
        <v>5100</v>
      </c>
      <c r="I1532" s="13" t="s">
        <v>3510</v>
      </c>
      <c r="J1532" t="s">
        <v>3523</v>
      </c>
      <c r="K1532" t="s">
        <v>3523</v>
      </c>
      <c r="L1532" s="13" t="s">
        <v>3916</v>
      </c>
    </row>
    <row r="1533" spans="1:12" x14ac:dyDescent="0.2">
      <c r="A1533" s="17" t="s">
        <v>2720</v>
      </c>
      <c r="B1533" s="17" t="s">
        <v>2721</v>
      </c>
      <c r="C1533" s="15">
        <v>210</v>
      </c>
      <c r="D1533" s="1">
        <v>306</v>
      </c>
      <c r="E1533" s="1">
        <v>0</v>
      </c>
      <c r="F1533" t="str">
        <f t="shared" si="69"/>
        <v>504</v>
      </c>
      <c r="G1533" t="str">
        <f t="shared" si="70"/>
        <v>50000</v>
      </c>
      <c r="H1533" t="str">
        <f t="shared" si="71"/>
        <v>5100</v>
      </c>
      <c r="I1533" s="13" t="s">
        <v>3510</v>
      </c>
      <c r="J1533" t="s">
        <v>3523</v>
      </c>
      <c r="K1533" t="s">
        <v>3523</v>
      </c>
      <c r="L1533" s="13" t="s">
        <v>3916</v>
      </c>
    </row>
    <row r="1534" spans="1:12" x14ac:dyDescent="0.2">
      <c r="A1534" s="17" t="s">
        <v>2818</v>
      </c>
      <c r="B1534" s="17" t="s">
        <v>2819</v>
      </c>
      <c r="C1534" s="15">
        <v>0</v>
      </c>
      <c r="D1534" s="1">
        <v>340</v>
      </c>
      <c r="E1534" s="1">
        <v>0</v>
      </c>
      <c r="F1534" t="str">
        <f t="shared" si="69"/>
        <v>505</v>
      </c>
      <c r="G1534" t="str">
        <f t="shared" si="70"/>
        <v>50000</v>
      </c>
      <c r="H1534" t="str">
        <f t="shared" si="71"/>
        <v>5100</v>
      </c>
      <c r="I1534" s="13" t="s">
        <v>3510</v>
      </c>
      <c r="J1534" t="s">
        <v>3523</v>
      </c>
      <c r="K1534" t="s">
        <v>3523</v>
      </c>
      <c r="L1534" s="13" t="s">
        <v>3916</v>
      </c>
    </row>
    <row r="1535" spans="1:12" x14ac:dyDescent="0.2">
      <c r="A1535" s="17" t="s">
        <v>1166</v>
      </c>
      <c r="B1535" s="17" t="s">
        <v>1167</v>
      </c>
      <c r="C1535" s="15">
        <v>60154</v>
      </c>
      <c r="D1535" s="1">
        <v>56728</v>
      </c>
      <c r="E1535" s="1">
        <v>57741</v>
      </c>
      <c r="F1535" t="str">
        <f t="shared" si="69"/>
        <v>000</v>
      </c>
      <c r="G1535" t="str">
        <f t="shared" si="70"/>
        <v>68000</v>
      </c>
      <c r="H1535" t="str">
        <f t="shared" si="71"/>
        <v>2000</v>
      </c>
      <c r="I1535" s="13" t="s">
        <v>3510</v>
      </c>
      <c r="J1535" t="s">
        <v>3526</v>
      </c>
      <c r="K1535" t="s">
        <v>3526</v>
      </c>
      <c r="L1535" s="13" t="s">
        <v>3917</v>
      </c>
    </row>
    <row r="1536" spans="1:12" x14ac:dyDescent="0.2">
      <c r="A1536" s="17" t="s">
        <v>1168</v>
      </c>
      <c r="B1536" s="17" t="s">
        <v>1169</v>
      </c>
      <c r="C1536" s="15">
        <v>12500</v>
      </c>
      <c r="D1536" s="1">
        <v>6000</v>
      </c>
      <c r="E1536" s="1">
        <v>3798</v>
      </c>
      <c r="F1536" t="str">
        <f t="shared" si="69"/>
        <v>000</v>
      </c>
      <c r="G1536" t="str">
        <f t="shared" si="70"/>
        <v>68000</v>
      </c>
      <c r="H1536" t="str">
        <f t="shared" si="71"/>
        <v>2001</v>
      </c>
      <c r="I1536" s="13" t="s">
        <v>3510</v>
      </c>
      <c r="J1536" t="s">
        <v>3526</v>
      </c>
      <c r="K1536" t="s">
        <v>3526</v>
      </c>
      <c r="L1536" s="13" t="s">
        <v>3917</v>
      </c>
    </row>
    <row r="1537" spans="1:12" x14ac:dyDescent="0.2">
      <c r="A1537" s="17" t="s">
        <v>1170</v>
      </c>
      <c r="B1537" s="17" t="s">
        <v>1171</v>
      </c>
      <c r="C1537" s="15">
        <v>6049</v>
      </c>
      <c r="D1537" s="1">
        <v>5503</v>
      </c>
      <c r="E1537" s="1">
        <v>5660</v>
      </c>
      <c r="F1537" t="str">
        <f t="shared" si="69"/>
        <v>000</v>
      </c>
      <c r="G1537" t="str">
        <f t="shared" si="70"/>
        <v>68000</v>
      </c>
      <c r="H1537" t="str">
        <f t="shared" si="71"/>
        <v>2003</v>
      </c>
      <c r="I1537" s="13" t="s">
        <v>3510</v>
      </c>
      <c r="J1537" t="s">
        <v>3526</v>
      </c>
      <c r="K1537" t="s">
        <v>3526</v>
      </c>
      <c r="L1537" s="11" t="s">
        <v>3916</v>
      </c>
    </row>
    <row r="1538" spans="1:12" x14ac:dyDescent="0.2">
      <c r="A1538" s="17" t="s">
        <v>3154</v>
      </c>
      <c r="B1538" s="17" t="s">
        <v>3155</v>
      </c>
      <c r="C1538" s="15">
        <v>3500</v>
      </c>
      <c r="D1538" s="1">
        <v>7000</v>
      </c>
      <c r="E1538" s="1">
        <v>2034</v>
      </c>
      <c r="F1538" t="str">
        <f t="shared" ref="F1538:F1601" si="72">LEFT(A1538,3)</f>
        <v>000</v>
      </c>
      <c r="G1538" t="str">
        <f t="shared" ref="G1538:G1601" si="73">MIDB(A1538,5,5)</f>
        <v>68000</v>
      </c>
      <c r="H1538" t="str">
        <f t="shared" ref="H1538:H1601" si="74">RIGHT(A1538,4)</f>
        <v>2020</v>
      </c>
      <c r="I1538" s="13" t="s">
        <v>3510</v>
      </c>
      <c r="J1538" t="s">
        <v>3526</v>
      </c>
      <c r="K1538" t="s">
        <v>3526</v>
      </c>
      <c r="L1538" s="13" t="s">
        <v>3917</v>
      </c>
    </row>
    <row r="1539" spans="1:12" x14ac:dyDescent="0.2">
      <c r="A1539" s="17" t="s">
        <v>1164</v>
      </c>
      <c r="B1539" s="17" t="s">
        <v>1165</v>
      </c>
      <c r="C1539" s="15">
        <v>10000</v>
      </c>
      <c r="D1539" s="1">
        <v>2500</v>
      </c>
      <c r="E1539" s="1">
        <v>1619</v>
      </c>
      <c r="F1539" t="str">
        <f t="shared" si="72"/>
        <v>000</v>
      </c>
      <c r="G1539" t="str">
        <f t="shared" si="73"/>
        <v>68000</v>
      </c>
      <c r="H1539" t="str">
        <f t="shared" si="74"/>
        <v>1300</v>
      </c>
      <c r="I1539" s="13" t="s">
        <v>3510</v>
      </c>
      <c r="J1539" t="s">
        <v>3526</v>
      </c>
      <c r="K1539" t="s">
        <v>3526</v>
      </c>
      <c r="L1539" s="13" t="s">
        <v>3916</v>
      </c>
    </row>
    <row r="1540" spans="1:12" x14ac:dyDescent="0.2">
      <c r="A1540" s="17" t="s">
        <v>1172</v>
      </c>
      <c r="B1540" s="17" t="s">
        <v>1173</v>
      </c>
      <c r="C1540" s="15">
        <v>8135</v>
      </c>
      <c r="D1540" s="1">
        <v>7977</v>
      </c>
      <c r="E1540" s="1">
        <v>7975</v>
      </c>
      <c r="F1540" t="str">
        <f t="shared" si="72"/>
        <v>000</v>
      </c>
      <c r="G1540" t="str">
        <f t="shared" si="73"/>
        <v>68000</v>
      </c>
      <c r="H1540" t="str">
        <f t="shared" si="74"/>
        <v>2005</v>
      </c>
      <c r="I1540" s="13" t="s">
        <v>3510</v>
      </c>
      <c r="J1540" t="s">
        <v>3526</v>
      </c>
      <c r="K1540" t="s">
        <v>3526</v>
      </c>
      <c r="L1540" s="13" t="s">
        <v>3916</v>
      </c>
    </row>
    <row r="1541" spans="1:12" x14ac:dyDescent="0.2">
      <c r="A1541" s="17" t="s">
        <v>1174</v>
      </c>
      <c r="B1541" s="17" t="s">
        <v>1175</v>
      </c>
      <c r="C1541" s="15">
        <v>10000</v>
      </c>
      <c r="D1541" s="1">
        <v>11880</v>
      </c>
      <c r="E1541" s="1">
        <v>0</v>
      </c>
      <c r="F1541" t="str">
        <f t="shared" si="72"/>
        <v>000</v>
      </c>
      <c r="G1541" t="str">
        <f t="shared" si="73"/>
        <v>68000</v>
      </c>
      <c r="H1541" t="str">
        <f t="shared" si="74"/>
        <v>2200</v>
      </c>
      <c r="I1541" s="13" t="s">
        <v>3510</v>
      </c>
      <c r="J1541" t="s">
        <v>3526</v>
      </c>
      <c r="K1541" t="s">
        <v>3526</v>
      </c>
      <c r="L1541" s="13" t="s">
        <v>3916</v>
      </c>
    </row>
    <row r="1542" spans="1:12" x14ac:dyDescent="0.2">
      <c r="A1542" s="17" t="s">
        <v>3156</v>
      </c>
      <c r="B1542" s="17" t="s">
        <v>3157</v>
      </c>
      <c r="C1542" s="15">
        <v>0</v>
      </c>
      <c r="D1542" s="1">
        <v>0</v>
      </c>
      <c r="E1542" s="1">
        <v>8</v>
      </c>
      <c r="F1542" t="str">
        <f t="shared" si="72"/>
        <v>000</v>
      </c>
      <c r="G1542" t="str">
        <f t="shared" si="73"/>
        <v>68000</v>
      </c>
      <c r="H1542" t="str">
        <f t="shared" si="74"/>
        <v>3015</v>
      </c>
      <c r="I1542" s="13" t="s">
        <v>3510</v>
      </c>
      <c r="J1542" t="s">
        <v>3526</v>
      </c>
      <c r="K1542" t="s">
        <v>3526</v>
      </c>
      <c r="L1542" s="13" t="s">
        <v>3916</v>
      </c>
    </row>
    <row r="1543" spans="1:12" x14ac:dyDescent="0.2">
      <c r="A1543" s="17" t="s">
        <v>3158</v>
      </c>
      <c r="B1543" s="17" t="s">
        <v>3159</v>
      </c>
      <c r="C1543" s="15">
        <v>700</v>
      </c>
      <c r="D1543" s="1">
        <v>400</v>
      </c>
      <c r="E1543" s="1">
        <v>0</v>
      </c>
      <c r="F1543" t="str">
        <f t="shared" si="72"/>
        <v>000</v>
      </c>
      <c r="G1543" t="str">
        <f t="shared" si="73"/>
        <v>68000</v>
      </c>
      <c r="H1543" t="str">
        <f t="shared" si="74"/>
        <v>3082</v>
      </c>
      <c r="I1543" s="13" t="s">
        <v>3510</v>
      </c>
      <c r="J1543" t="s">
        <v>3526</v>
      </c>
      <c r="K1543" t="s">
        <v>3526</v>
      </c>
      <c r="L1543" s="13" t="s">
        <v>3916</v>
      </c>
    </row>
    <row r="1544" spans="1:12" x14ac:dyDescent="0.2">
      <c r="A1544" s="17" t="s">
        <v>1176</v>
      </c>
      <c r="B1544" s="17" t="s">
        <v>1177</v>
      </c>
      <c r="C1544" s="15">
        <v>2000</v>
      </c>
      <c r="D1544" s="1">
        <v>500</v>
      </c>
      <c r="E1544" s="1">
        <v>1981</v>
      </c>
      <c r="F1544" t="str">
        <f t="shared" si="72"/>
        <v>000</v>
      </c>
      <c r="G1544" t="str">
        <f t="shared" si="73"/>
        <v>68000</v>
      </c>
      <c r="H1544" t="str">
        <f t="shared" si="74"/>
        <v>3085</v>
      </c>
      <c r="I1544" s="13" t="s">
        <v>3510</v>
      </c>
      <c r="J1544" t="s">
        <v>3526</v>
      </c>
      <c r="K1544" t="s">
        <v>3526</v>
      </c>
      <c r="L1544" s="13" t="s">
        <v>3916</v>
      </c>
    </row>
    <row r="1545" spans="1:12" x14ac:dyDescent="0.2">
      <c r="A1545" s="17" t="s">
        <v>3160</v>
      </c>
      <c r="B1545" s="17" t="s">
        <v>3161</v>
      </c>
      <c r="C1545" s="15">
        <v>200</v>
      </c>
      <c r="D1545" s="1">
        <v>200</v>
      </c>
      <c r="E1545" s="1">
        <v>227</v>
      </c>
      <c r="F1545" t="str">
        <f t="shared" si="72"/>
        <v>000</v>
      </c>
      <c r="G1545" t="str">
        <f t="shared" si="73"/>
        <v>68000</v>
      </c>
      <c r="H1545" t="str">
        <f t="shared" si="74"/>
        <v>3100</v>
      </c>
      <c r="I1545" s="13" t="s">
        <v>3510</v>
      </c>
      <c r="J1545" t="s">
        <v>3526</v>
      </c>
      <c r="K1545" t="s">
        <v>3526</v>
      </c>
      <c r="L1545" s="13" t="s">
        <v>3916</v>
      </c>
    </row>
    <row r="1546" spans="1:12" x14ac:dyDescent="0.2">
      <c r="A1546" s="17" t="s">
        <v>3162</v>
      </c>
      <c r="B1546" s="17" t="s">
        <v>3163</v>
      </c>
      <c r="C1546" s="15">
        <v>1000</v>
      </c>
      <c r="D1546" s="1">
        <v>1000</v>
      </c>
      <c r="E1546" s="1">
        <v>982</v>
      </c>
      <c r="F1546" t="str">
        <f t="shared" si="72"/>
        <v>000</v>
      </c>
      <c r="G1546" t="str">
        <f t="shared" si="73"/>
        <v>68000</v>
      </c>
      <c r="H1546" t="str">
        <f t="shared" si="74"/>
        <v>3135</v>
      </c>
      <c r="I1546" s="13" t="s">
        <v>3510</v>
      </c>
      <c r="J1546" t="s">
        <v>3526</v>
      </c>
      <c r="K1546" t="s">
        <v>3526</v>
      </c>
      <c r="L1546" s="13" t="s">
        <v>3916</v>
      </c>
    </row>
    <row r="1547" spans="1:12" x14ac:dyDescent="0.2">
      <c r="A1547" s="17" t="s">
        <v>1178</v>
      </c>
      <c r="B1547" s="17" t="s">
        <v>1179</v>
      </c>
      <c r="C1547" s="15">
        <v>9000</v>
      </c>
      <c r="D1547" s="1">
        <v>1000</v>
      </c>
      <c r="E1547" s="1">
        <v>1483</v>
      </c>
      <c r="F1547" t="str">
        <f t="shared" si="72"/>
        <v>000</v>
      </c>
      <c r="G1547" t="str">
        <f t="shared" si="73"/>
        <v>68000</v>
      </c>
      <c r="H1547" t="str">
        <f t="shared" si="74"/>
        <v>3609</v>
      </c>
      <c r="I1547" s="13" t="s">
        <v>3510</v>
      </c>
      <c r="J1547" t="s">
        <v>3526</v>
      </c>
      <c r="K1547" t="s">
        <v>3526</v>
      </c>
      <c r="L1547" s="13" t="s">
        <v>3916</v>
      </c>
    </row>
    <row r="1548" spans="1:12" x14ac:dyDescent="0.2">
      <c r="A1548" s="17" t="s">
        <v>3164</v>
      </c>
      <c r="B1548" s="17" t="s">
        <v>3165</v>
      </c>
      <c r="C1548" s="15">
        <v>4320</v>
      </c>
      <c r="D1548" s="1">
        <v>0</v>
      </c>
      <c r="E1548" s="1">
        <v>3072</v>
      </c>
      <c r="F1548" t="str">
        <f t="shared" si="72"/>
        <v>000</v>
      </c>
      <c r="G1548" t="str">
        <f t="shared" si="73"/>
        <v>68000</v>
      </c>
      <c r="H1548" t="str">
        <f t="shared" si="74"/>
        <v>4241</v>
      </c>
      <c r="I1548" s="13" t="s">
        <v>3510</v>
      </c>
      <c r="J1548" t="s">
        <v>3526</v>
      </c>
      <c r="K1548" t="s">
        <v>3526</v>
      </c>
      <c r="L1548" s="13" t="s">
        <v>3916</v>
      </c>
    </row>
    <row r="1549" spans="1:12" x14ac:dyDescent="0.2">
      <c r="A1549" s="17" t="s">
        <v>1180</v>
      </c>
      <c r="B1549" s="17" t="s">
        <v>1181</v>
      </c>
      <c r="C1549" s="15">
        <v>6000</v>
      </c>
      <c r="D1549" s="1">
        <v>4500</v>
      </c>
      <c r="E1549" s="1">
        <v>4105</v>
      </c>
      <c r="F1549" t="str">
        <f t="shared" si="72"/>
        <v>000</v>
      </c>
      <c r="G1549" t="str">
        <f t="shared" si="73"/>
        <v>68000</v>
      </c>
      <c r="H1549" t="str">
        <f t="shared" si="74"/>
        <v>4242</v>
      </c>
      <c r="I1549" s="13" t="s">
        <v>3510</v>
      </c>
      <c r="J1549" t="s">
        <v>3526</v>
      </c>
      <c r="K1549" t="s">
        <v>3526</v>
      </c>
      <c r="L1549" s="13" t="s">
        <v>3916</v>
      </c>
    </row>
    <row r="1550" spans="1:12" x14ac:dyDescent="0.2">
      <c r="A1550" s="17" t="s">
        <v>3166</v>
      </c>
      <c r="B1550" s="17" t="s">
        <v>3167</v>
      </c>
      <c r="C1550" s="15">
        <v>7500</v>
      </c>
      <c r="D1550" s="1">
        <v>5000</v>
      </c>
      <c r="E1550" s="1">
        <v>4636</v>
      </c>
      <c r="F1550" t="str">
        <f t="shared" si="72"/>
        <v>000</v>
      </c>
      <c r="G1550" t="str">
        <f t="shared" si="73"/>
        <v>68000</v>
      </c>
      <c r="H1550" t="str">
        <f t="shared" si="74"/>
        <v>4245</v>
      </c>
      <c r="I1550" s="13" t="s">
        <v>3510</v>
      </c>
      <c r="J1550" t="s">
        <v>3526</v>
      </c>
      <c r="K1550" t="s">
        <v>3526</v>
      </c>
      <c r="L1550" s="13" t="s">
        <v>3916</v>
      </c>
    </row>
    <row r="1551" spans="1:12" x14ac:dyDescent="0.2">
      <c r="A1551" s="17" t="s">
        <v>3168</v>
      </c>
      <c r="B1551" s="17" t="s">
        <v>3169</v>
      </c>
      <c r="C1551" s="15">
        <v>2000</v>
      </c>
      <c r="D1551" s="1">
        <v>1000</v>
      </c>
      <c r="E1551" s="1">
        <v>111</v>
      </c>
      <c r="F1551" t="str">
        <f t="shared" si="72"/>
        <v>000</v>
      </c>
      <c r="G1551" t="str">
        <f t="shared" si="73"/>
        <v>68000</v>
      </c>
      <c r="H1551" t="str">
        <f t="shared" si="74"/>
        <v>4551</v>
      </c>
      <c r="I1551" s="13" t="s">
        <v>3510</v>
      </c>
      <c r="J1551" t="s">
        <v>3526</v>
      </c>
      <c r="K1551" t="s">
        <v>3526</v>
      </c>
      <c r="L1551" s="13" t="s">
        <v>3916</v>
      </c>
    </row>
    <row r="1552" spans="1:12" x14ac:dyDescent="0.2">
      <c r="A1552" s="17" t="s">
        <v>1182</v>
      </c>
      <c r="B1552" s="17" t="s">
        <v>1183</v>
      </c>
      <c r="C1552" s="15">
        <v>5000</v>
      </c>
      <c r="D1552" s="1">
        <v>120</v>
      </c>
      <c r="E1552" s="1">
        <v>0</v>
      </c>
      <c r="F1552" t="str">
        <f t="shared" si="72"/>
        <v>000</v>
      </c>
      <c r="G1552" t="str">
        <f t="shared" si="73"/>
        <v>68000</v>
      </c>
      <c r="H1552" t="str">
        <f t="shared" si="74"/>
        <v>4562</v>
      </c>
      <c r="I1552" s="13" t="s">
        <v>3510</v>
      </c>
      <c r="J1552" t="s">
        <v>3526</v>
      </c>
      <c r="K1552" t="s">
        <v>3526</v>
      </c>
      <c r="L1552" s="13" t="s">
        <v>3916</v>
      </c>
    </row>
    <row r="1553" spans="1:12" x14ac:dyDescent="0.2">
      <c r="A1553" s="17" t="s">
        <v>3170</v>
      </c>
      <c r="B1553" s="17" t="s">
        <v>3171</v>
      </c>
      <c r="C1553" s="15">
        <v>0</v>
      </c>
      <c r="D1553" s="1">
        <v>0</v>
      </c>
      <c r="E1553" s="1">
        <v>30</v>
      </c>
      <c r="F1553" t="str">
        <f t="shared" si="72"/>
        <v>000</v>
      </c>
      <c r="G1553" t="str">
        <f t="shared" si="73"/>
        <v>68000</v>
      </c>
      <c r="H1553" t="str">
        <f t="shared" si="74"/>
        <v>4650</v>
      </c>
      <c r="I1553" s="13" t="s">
        <v>3510</v>
      </c>
      <c r="J1553" t="s">
        <v>3526</v>
      </c>
      <c r="K1553" t="s">
        <v>3526</v>
      </c>
      <c r="L1553" s="13" t="s">
        <v>3916</v>
      </c>
    </row>
    <row r="1554" spans="1:12" x14ac:dyDescent="0.2">
      <c r="A1554" s="17" t="s">
        <v>3172</v>
      </c>
      <c r="B1554" s="17" t="s">
        <v>3173</v>
      </c>
      <c r="C1554" s="15">
        <v>0</v>
      </c>
      <c r="D1554" s="1">
        <v>0</v>
      </c>
      <c r="E1554" s="1">
        <v>779</v>
      </c>
      <c r="F1554" t="str">
        <f t="shared" si="72"/>
        <v>000</v>
      </c>
      <c r="G1554" t="str">
        <f t="shared" si="73"/>
        <v>68000</v>
      </c>
      <c r="H1554" t="str">
        <f t="shared" si="74"/>
        <v>4700</v>
      </c>
      <c r="I1554" s="13" t="s">
        <v>3510</v>
      </c>
      <c r="J1554" t="s">
        <v>3526</v>
      </c>
      <c r="K1554" t="s">
        <v>3526</v>
      </c>
      <c r="L1554" s="13" t="s">
        <v>3916</v>
      </c>
    </row>
    <row r="1555" spans="1:12" x14ac:dyDescent="0.2">
      <c r="A1555" s="17" t="s">
        <v>1184</v>
      </c>
      <c r="B1555" s="17" t="s">
        <v>1185</v>
      </c>
      <c r="C1555" s="15">
        <v>2000</v>
      </c>
      <c r="D1555" s="1">
        <v>1500</v>
      </c>
      <c r="E1555" s="1">
        <v>812</v>
      </c>
      <c r="F1555" t="str">
        <f t="shared" si="72"/>
        <v>000</v>
      </c>
      <c r="G1555" t="str">
        <f t="shared" si="73"/>
        <v>68000</v>
      </c>
      <c r="H1555" t="str">
        <f t="shared" si="74"/>
        <v>5000</v>
      </c>
      <c r="I1555" s="13" t="s">
        <v>3510</v>
      </c>
      <c r="J1555" t="s">
        <v>3526</v>
      </c>
      <c r="K1555" t="s">
        <v>3526</v>
      </c>
      <c r="L1555" s="13" t="s">
        <v>3916</v>
      </c>
    </row>
    <row r="1556" spans="1:12" x14ac:dyDescent="0.2">
      <c r="A1556" s="17" t="s">
        <v>874</v>
      </c>
      <c r="B1556" s="17" t="s">
        <v>875</v>
      </c>
      <c r="C1556" s="15">
        <v>62188</v>
      </c>
      <c r="D1556" s="1">
        <v>44347</v>
      </c>
      <c r="E1556" s="1">
        <v>76175</v>
      </c>
      <c r="F1556" t="str">
        <f t="shared" si="72"/>
        <v>000</v>
      </c>
      <c r="G1556" t="str">
        <f t="shared" si="73"/>
        <v>51000</v>
      </c>
      <c r="H1556" t="str">
        <f t="shared" si="74"/>
        <v>2000</v>
      </c>
      <c r="I1556" s="13" t="s">
        <v>3510</v>
      </c>
      <c r="J1556" t="s">
        <v>3527</v>
      </c>
      <c r="K1556" t="s">
        <v>3527</v>
      </c>
      <c r="L1556" s="13" t="s">
        <v>3917</v>
      </c>
    </row>
    <row r="1557" spans="1:12" x14ac:dyDescent="0.2">
      <c r="A1557" s="17" t="s">
        <v>876</v>
      </c>
      <c r="B1557" s="17" t="s">
        <v>877</v>
      </c>
      <c r="C1557" s="15">
        <v>6217</v>
      </c>
      <c r="D1557" s="1">
        <v>4639</v>
      </c>
      <c r="E1557" s="1">
        <v>7886</v>
      </c>
      <c r="F1557" t="str">
        <f t="shared" si="72"/>
        <v>000</v>
      </c>
      <c r="G1557" t="str">
        <f t="shared" si="73"/>
        <v>51000</v>
      </c>
      <c r="H1557" t="str">
        <f t="shared" si="74"/>
        <v>2003</v>
      </c>
      <c r="I1557" s="13" t="s">
        <v>3510</v>
      </c>
      <c r="J1557" t="s">
        <v>3527</v>
      </c>
      <c r="K1557" t="s">
        <v>3527</v>
      </c>
      <c r="L1557" s="11" t="s">
        <v>3916</v>
      </c>
    </row>
    <row r="1558" spans="1:12" x14ac:dyDescent="0.2">
      <c r="A1558" s="17" t="s">
        <v>880</v>
      </c>
      <c r="B1558" s="17" t="s">
        <v>881</v>
      </c>
      <c r="C1558" s="15">
        <v>121700</v>
      </c>
      <c r="D1558" s="1">
        <v>21897</v>
      </c>
      <c r="E1558" s="1">
        <v>28625</v>
      </c>
      <c r="F1558" t="str">
        <f t="shared" si="72"/>
        <v>000</v>
      </c>
      <c r="G1558" t="str">
        <f t="shared" si="73"/>
        <v>51000</v>
      </c>
      <c r="H1558" t="str">
        <f t="shared" si="74"/>
        <v>2020</v>
      </c>
      <c r="I1558" s="13" t="s">
        <v>3510</v>
      </c>
      <c r="J1558" t="s">
        <v>3527</v>
      </c>
      <c r="K1558" t="s">
        <v>3527</v>
      </c>
      <c r="L1558" s="13" t="s">
        <v>3917</v>
      </c>
    </row>
    <row r="1559" spans="1:12" x14ac:dyDescent="0.2">
      <c r="A1559" s="17" t="s">
        <v>882</v>
      </c>
      <c r="B1559" s="17" t="s">
        <v>883</v>
      </c>
      <c r="C1559" s="15">
        <v>4706</v>
      </c>
      <c r="D1559" s="1">
        <v>873</v>
      </c>
      <c r="E1559" s="1">
        <v>208</v>
      </c>
      <c r="F1559" t="str">
        <f t="shared" si="72"/>
        <v>000</v>
      </c>
      <c r="G1559" t="str">
        <f t="shared" si="73"/>
        <v>51000</v>
      </c>
      <c r="H1559" t="str">
        <f t="shared" si="74"/>
        <v>2023</v>
      </c>
      <c r="I1559" s="13" t="s">
        <v>3510</v>
      </c>
      <c r="J1559" t="s">
        <v>3527</v>
      </c>
      <c r="K1559" t="s">
        <v>3527</v>
      </c>
      <c r="L1559" s="11" t="s">
        <v>3916</v>
      </c>
    </row>
    <row r="1560" spans="1:12" x14ac:dyDescent="0.2">
      <c r="A1560" s="17" t="s">
        <v>878</v>
      </c>
      <c r="B1560" s="17" t="s">
        <v>879</v>
      </c>
      <c r="C1560" s="15">
        <v>8046</v>
      </c>
      <c r="D1560" s="1">
        <v>5846</v>
      </c>
      <c r="E1560" s="1">
        <v>9765</v>
      </c>
      <c r="F1560" t="str">
        <f t="shared" si="72"/>
        <v>000</v>
      </c>
      <c r="G1560" t="str">
        <f t="shared" si="73"/>
        <v>51000</v>
      </c>
      <c r="H1560" t="str">
        <f t="shared" si="74"/>
        <v>2005</v>
      </c>
      <c r="I1560" s="13" t="s">
        <v>3510</v>
      </c>
      <c r="J1560" t="s">
        <v>3527</v>
      </c>
      <c r="K1560" t="s">
        <v>3527</v>
      </c>
      <c r="L1560" s="13" t="s">
        <v>3916</v>
      </c>
    </row>
    <row r="1561" spans="1:12" x14ac:dyDescent="0.2">
      <c r="A1561" s="17" t="s">
        <v>884</v>
      </c>
      <c r="B1561" s="17" t="s">
        <v>885</v>
      </c>
      <c r="C1561" s="15">
        <v>0</v>
      </c>
      <c r="D1561" s="1">
        <v>0</v>
      </c>
      <c r="E1561" s="1">
        <v>70</v>
      </c>
      <c r="F1561" t="str">
        <f t="shared" si="72"/>
        <v>000</v>
      </c>
      <c r="G1561" t="str">
        <f t="shared" si="73"/>
        <v>51000</v>
      </c>
      <c r="H1561" t="str">
        <f t="shared" si="74"/>
        <v>2025</v>
      </c>
      <c r="I1561" s="13" t="s">
        <v>3510</v>
      </c>
      <c r="J1561" t="s">
        <v>3527</v>
      </c>
      <c r="K1561" t="s">
        <v>3527</v>
      </c>
      <c r="L1561" s="13" t="s">
        <v>3916</v>
      </c>
    </row>
    <row r="1562" spans="1:12" x14ac:dyDescent="0.2">
      <c r="A1562" s="17" t="s">
        <v>886</v>
      </c>
      <c r="B1562" s="17" t="s">
        <v>887</v>
      </c>
      <c r="C1562" s="15">
        <v>12750</v>
      </c>
      <c r="D1562" s="1">
        <v>6750</v>
      </c>
      <c r="E1562" s="1">
        <v>1000</v>
      </c>
      <c r="F1562" t="str">
        <f t="shared" si="72"/>
        <v>000</v>
      </c>
      <c r="G1562" t="str">
        <f t="shared" si="73"/>
        <v>51000</v>
      </c>
      <c r="H1562" t="str">
        <f t="shared" si="74"/>
        <v>2200</v>
      </c>
      <c r="I1562" s="13" t="s">
        <v>3510</v>
      </c>
      <c r="J1562" s="13" t="s">
        <v>3527</v>
      </c>
      <c r="K1562" s="13" t="s">
        <v>3527</v>
      </c>
      <c r="L1562" s="13" t="s">
        <v>3916</v>
      </c>
    </row>
    <row r="1563" spans="1:12" x14ac:dyDescent="0.2">
      <c r="A1563" s="17" t="s">
        <v>3016</v>
      </c>
      <c r="B1563" s="17" t="s">
        <v>3017</v>
      </c>
      <c r="C1563" s="15">
        <v>500</v>
      </c>
      <c r="D1563" s="1">
        <v>100</v>
      </c>
      <c r="E1563" s="1">
        <v>0</v>
      </c>
      <c r="F1563" t="str">
        <f t="shared" si="72"/>
        <v>000</v>
      </c>
      <c r="G1563" t="str">
        <f t="shared" si="73"/>
        <v>51000</v>
      </c>
      <c r="H1563" t="str">
        <f t="shared" si="74"/>
        <v>3007</v>
      </c>
      <c r="I1563" s="13" t="s">
        <v>3510</v>
      </c>
      <c r="J1563" s="13" t="s">
        <v>3527</v>
      </c>
      <c r="K1563" s="13" t="s">
        <v>3527</v>
      </c>
      <c r="L1563" s="13" t="s">
        <v>3916</v>
      </c>
    </row>
    <row r="1564" spans="1:12" x14ac:dyDescent="0.2">
      <c r="A1564" s="17" t="s">
        <v>3466</v>
      </c>
      <c r="B1564" s="17" t="s">
        <v>3467</v>
      </c>
      <c r="C1564" s="15">
        <v>500</v>
      </c>
      <c r="D1564" s="1">
        <v>100</v>
      </c>
      <c r="E1564" s="1">
        <v>0</v>
      </c>
      <c r="F1564" t="str">
        <f t="shared" si="72"/>
        <v>000</v>
      </c>
      <c r="G1564" t="str">
        <f t="shared" si="73"/>
        <v>51000</v>
      </c>
      <c r="H1564" t="str">
        <f t="shared" si="74"/>
        <v>3008</v>
      </c>
      <c r="I1564" s="13" t="s">
        <v>3510</v>
      </c>
      <c r="J1564" s="13" t="s">
        <v>3527</v>
      </c>
      <c r="K1564" s="13" t="s">
        <v>3527</v>
      </c>
      <c r="L1564" s="13" t="s">
        <v>3916</v>
      </c>
    </row>
    <row r="1565" spans="1:12" x14ac:dyDescent="0.2">
      <c r="A1565" s="17" t="s">
        <v>3468</v>
      </c>
      <c r="B1565" s="17" t="s">
        <v>3469</v>
      </c>
      <c r="C1565" s="15">
        <v>0</v>
      </c>
      <c r="D1565" s="1">
        <v>100</v>
      </c>
      <c r="E1565" s="1">
        <v>0</v>
      </c>
      <c r="F1565" t="str">
        <f t="shared" si="72"/>
        <v>000</v>
      </c>
      <c r="G1565" t="str">
        <f t="shared" si="73"/>
        <v>51000</v>
      </c>
      <c r="H1565" t="str">
        <f t="shared" si="74"/>
        <v>3009</v>
      </c>
      <c r="I1565" s="13" t="s">
        <v>3510</v>
      </c>
      <c r="J1565" s="13" t="s">
        <v>3527</v>
      </c>
      <c r="K1565" s="13" t="s">
        <v>3527</v>
      </c>
      <c r="L1565" s="13" t="s">
        <v>3916</v>
      </c>
    </row>
    <row r="1566" spans="1:12" x14ac:dyDescent="0.2">
      <c r="A1566" s="17" t="s">
        <v>3018</v>
      </c>
      <c r="B1566" s="17" t="s">
        <v>3019</v>
      </c>
      <c r="C1566" s="15">
        <v>1500</v>
      </c>
      <c r="D1566" s="1">
        <v>100</v>
      </c>
      <c r="E1566" s="1">
        <v>7</v>
      </c>
      <c r="F1566" t="str">
        <f t="shared" si="72"/>
        <v>000</v>
      </c>
      <c r="G1566" t="str">
        <f t="shared" si="73"/>
        <v>51000</v>
      </c>
      <c r="H1566" t="str">
        <f t="shared" si="74"/>
        <v>3015</v>
      </c>
      <c r="I1566" s="13" t="s">
        <v>3510</v>
      </c>
      <c r="J1566" s="13" t="s">
        <v>3527</v>
      </c>
      <c r="K1566" s="13" t="s">
        <v>3527</v>
      </c>
      <c r="L1566" s="13" t="s">
        <v>3916</v>
      </c>
    </row>
    <row r="1567" spans="1:12" x14ac:dyDescent="0.2">
      <c r="A1567" s="17" t="s">
        <v>3020</v>
      </c>
      <c r="B1567" s="17" t="s">
        <v>3021</v>
      </c>
      <c r="C1567" s="15">
        <v>1000</v>
      </c>
      <c r="D1567" s="1">
        <v>600</v>
      </c>
      <c r="E1567" s="1">
        <v>0</v>
      </c>
      <c r="F1567" t="str">
        <f t="shared" si="72"/>
        <v>000</v>
      </c>
      <c r="G1567" t="str">
        <f t="shared" si="73"/>
        <v>51000</v>
      </c>
      <c r="H1567" t="str">
        <f t="shared" si="74"/>
        <v>3040</v>
      </c>
      <c r="I1567" s="13" t="s">
        <v>3510</v>
      </c>
      <c r="J1567" s="13" t="s">
        <v>3527</v>
      </c>
      <c r="K1567" s="13" t="s">
        <v>3527</v>
      </c>
      <c r="L1567" s="13" t="s">
        <v>3916</v>
      </c>
    </row>
    <row r="1568" spans="1:12" x14ac:dyDescent="0.2">
      <c r="A1568" s="17" t="s">
        <v>3022</v>
      </c>
      <c r="B1568" s="17" t="s">
        <v>3023</v>
      </c>
      <c r="C1568" s="15">
        <v>10000</v>
      </c>
      <c r="D1568" s="1">
        <v>0</v>
      </c>
      <c r="E1568" s="1">
        <v>102</v>
      </c>
      <c r="F1568" t="str">
        <f t="shared" si="72"/>
        <v>000</v>
      </c>
      <c r="G1568" t="str">
        <f t="shared" si="73"/>
        <v>51000</v>
      </c>
      <c r="H1568" t="str">
        <f t="shared" si="74"/>
        <v>3082</v>
      </c>
      <c r="I1568" s="13" t="s">
        <v>3510</v>
      </c>
      <c r="J1568" s="13" t="s">
        <v>3527</v>
      </c>
      <c r="K1568" s="13" t="s">
        <v>3527</v>
      </c>
      <c r="L1568" s="13" t="s">
        <v>3916</v>
      </c>
    </row>
    <row r="1569" spans="1:12" x14ac:dyDescent="0.2">
      <c r="A1569" s="17" t="s">
        <v>3844</v>
      </c>
      <c r="B1569" s="17" t="s">
        <v>3845</v>
      </c>
      <c r="C1569" s="15">
        <v>7500</v>
      </c>
      <c r="D1569" s="1">
        <v>0</v>
      </c>
      <c r="E1569" s="1">
        <v>0</v>
      </c>
      <c r="F1569" t="str">
        <f t="shared" si="72"/>
        <v>000</v>
      </c>
      <c r="G1569" t="str">
        <f t="shared" si="73"/>
        <v>51000</v>
      </c>
      <c r="H1569" t="str">
        <f t="shared" si="74"/>
        <v>3308</v>
      </c>
      <c r="I1569" s="13" t="s">
        <v>3510</v>
      </c>
      <c r="J1569" s="13" t="s">
        <v>3527</v>
      </c>
      <c r="K1569" s="13" t="s">
        <v>3527</v>
      </c>
      <c r="L1569" s="13" t="s">
        <v>3916</v>
      </c>
    </row>
    <row r="1570" spans="1:12" x14ac:dyDescent="0.2">
      <c r="A1570" s="17" t="s">
        <v>888</v>
      </c>
      <c r="B1570" s="17" t="s">
        <v>889</v>
      </c>
      <c r="C1570" s="15">
        <v>0</v>
      </c>
      <c r="D1570" s="1">
        <v>0</v>
      </c>
      <c r="E1570" s="1">
        <v>132</v>
      </c>
      <c r="F1570" t="str">
        <f t="shared" si="72"/>
        <v>000</v>
      </c>
      <c r="G1570" t="str">
        <f t="shared" si="73"/>
        <v>51000</v>
      </c>
      <c r="H1570" t="str">
        <f t="shared" si="74"/>
        <v>3609</v>
      </c>
      <c r="I1570" s="13" t="s">
        <v>3510</v>
      </c>
      <c r="J1570" s="13" t="s">
        <v>3527</v>
      </c>
      <c r="K1570" s="13" t="s">
        <v>3527</v>
      </c>
      <c r="L1570" s="13" t="s">
        <v>3916</v>
      </c>
    </row>
    <row r="1571" spans="1:12" x14ac:dyDescent="0.2">
      <c r="A1571" s="17" t="s">
        <v>890</v>
      </c>
      <c r="B1571" s="17" t="s">
        <v>891</v>
      </c>
      <c r="C1571" s="15">
        <v>0</v>
      </c>
      <c r="D1571" s="1">
        <v>0</v>
      </c>
      <c r="E1571" s="1">
        <v>22</v>
      </c>
      <c r="F1571" t="str">
        <f t="shared" si="72"/>
        <v>000</v>
      </c>
      <c r="G1571" t="str">
        <f t="shared" si="73"/>
        <v>51000</v>
      </c>
      <c r="H1571" t="str">
        <f t="shared" si="74"/>
        <v>4700</v>
      </c>
      <c r="I1571" s="13" t="s">
        <v>3510</v>
      </c>
      <c r="J1571" s="13" t="s">
        <v>3527</v>
      </c>
      <c r="K1571" s="13" t="s">
        <v>3527</v>
      </c>
      <c r="L1571" s="13" t="s">
        <v>3916</v>
      </c>
    </row>
    <row r="1572" spans="1:12" x14ac:dyDescent="0.2">
      <c r="A1572" s="17" t="s">
        <v>892</v>
      </c>
      <c r="B1572" s="17" t="s">
        <v>893</v>
      </c>
      <c r="C1572" s="15">
        <v>8000</v>
      </c>
      <c r="D1572" s="1">
        <v>1655</v>
      </c>
      <c r="E1572" s="1">
        <v>8500</v>
      </c>
      <c r="F1572" t="str">
        <f t="shared" si="72"/>
        <v>000</v>
      </c>
      <c r="G1572" t="str">
        <f t="shared" si="73"/>
        <v>51000</v>
      </c>
      <c r="H1572" t="str">
        <f t="shared" si="74"/>
        <v>5000</v>
      </c>
      <c r="I1572" s="13" t="s">
        <v>3510</v>
      </c>
      <c r="J1572" s="13" t="s">
        <v>3527</v>
      </c>
      <c r="K1572" s="13" t="s">
        <v>3527</v>
      </c>
      <c r="L1572" s="13" t="s">
        <v>3916</v>
      </c>
    </row>
    <row r="1573" spans="1:12" x14ac:dyDescent="0.2">
      <c r="A1573" s="17" t="s">
        <v>650</v>
      </c>
      <c r="B1573" s="17" t="s">
        <v>651</v>
      </c>
      <c r="C1573" s="15">
        <v>-1020000</v>
      </c>
      <c r="D1573" s="1">
        <v>-348493</v>
      </c>
      <c r="E1573" s="1">
        <v>-173282</v>
      </c>
      <c r="F1573" t="str">
        <f t="shared" si="72"/>
        <v>000</v>
      </c>
      <c r="G1573" t="str">
        <f t="shared" si="73"/>
        <v>46000</v>
      </c>
      <c r="H1573" t="str">
        <f t="shared" si="74"/>
        <v>0200</v>
      </c>
      <c r="I1573" s="13" t="s">
        <v>3509</v>
      </c>
      <c r="J1573" s="13" t="s">
        <v>3519</v>
      </c>
      <c r="K1573" s="13" t="s">
        <v>3516</v>
      </c>
      <c r="L1573" s="13" t="s">
        <v>3916</v>
      </c>
    </row>
    <row r="1574" spans="1:12" x14ac:dyDescent="0.2">
      <c r="A1574" s="17" t="s">
        <v>652</v>
      </c>
      <c r="B1574" s="17" t="s">
        <v>653</v>
      </c>
      <c r="C1574" s="15">
        <v>-390000</v>
      </c>
      <c r="D1574" s="1">
        <v>-133793</v>
      </c>
      <c r="E1574" s="1">
        <v>-67978</v>
      </c>
      <c r="F1574" t="str">
        <f t="shared" si="72"/>
        <v>000</v>
      </c>
      <c r="G1574" t="str">
        <f t="shared" si="73"/>
        <v>46000</v>
      </c>
      <c r="H1574" t="str">
        <f t="shared" si="74"/>
        <v>0210</v>
      </c>
      <c r="I1574" s="13" t="s">
        <v>3509</v>
      </c>
      <c r="J1574" s="13" t="s">
        <v>3519</v>
      </c>
      <c r="K1574" s="13" t="s">
        <v>3516</v>
      </c>
      <c r="L1574" s="13" t="s">
        <v>3916</v>
      </c>
    </row>
    <row r="1575" spans="1:12" x14ac:dyDescent="0.2">
      <c r="A1575" s="17" t="s">
        <v>782</v>
      </c>
      <c r="B1575" s="17" t="s">
        <v>783</v>
      </c>
      <c r="C1575" s="15">
        <v>-11845</v>
      </c>
      <c r="D1575" s="1">
        <v>-32115</v>
      </c>
      <c r="E1575" s="1">
        <v>-151</v>
      </c>
      <c r="F1575" t="str">
        <f t="shared" si="72"/>
        <v>000</v>
      </c>
      <c r="G1575" t="str">
        <f t="shared" si="73"/>
        <v>49000</v>
      </c>
      <c r="H1575" t="str">
        <f t="shared" si="74"/>
        <v>0210</v>
      </c>
      <c r="I1575" s="13" t="s">
        <v>3509</v>
      </c>
      <c r="J1575" s="13" t="s">
        <v>3519</v>
      </c>
      <c r="K1575" s="13" t="s">
        <v>3516</v>
      </c>
      <c r="L1575" s="13" t="s">
        <v>3916</v>
      </c>
    </row>
    <row r="1576" spans="1:12" x14ac:dyDescent="0.2">
      <c r="A1576" s="17" t="s">
        <v>654</v>
      </c>
      <c r="B1576" s="17" t="s">
        <v>655</v>
      </c>
      <c r="C1576" s="15">
        <v>-772000</v>
      </c>
      <c r="D1576" s="1">
        <v>-262675</v>
      </c>
      <c r="E1576" s="1">
        <v>-113198</v>
      </c>
      <c r="F1576" t="str">
        <f t="shared" si="72"/>
        <v>000</v>
      </c>
      <c r="G1576" t="str">
        <f t="shared" si="73"/>
        <v>46000</v>
      </c>
      <c r="H1576" t="str">
        <f t="shared" si="74"/>
        <v>0230</v>
      </c>
      <c r="I1576" s="13" t="s">
        <v>3509</v>
      </c>
      <c r="J1576" s="13" t="s">
        <v>3519</v>
      </c>
      <c r="K1576" s="13" t="s">
        <v>3516</v>
      </c>
      <c r="L1576" s="13" t="s">
        <v>3916</v>
      </c>
    </row>
    <row r="1577" spans="1:12" x14ac:dyDescent="0.2">
      <c r="A1577" s="17" t="s">
        <v>656</v>
      </c>
      <c r="B1577" s="17" t="s">
        <v>657</v>
      </c>
      <c r="C1577" s="15">
        <v>-206000</v>
      </c>
      <c r="D1577" s="1">
        <v>-70760</v>
      </c>
      <c r="E1577" s="1">
        <v>-22402</v>
      </c>
      <c r="F1577" t="str">
        <f t="shared" si="72"/>
        <v>000</v>
      </c>
      <c r="G1577" t="str">
        <f t="shared" si="73"/>
        <v>46000</v>
      </c>
      <c r="H1577" t="str">
        <f t="shared" si="74"/>
        <v>0250</v>
      </c>
      <c r="I1577" s="13" t="s">
        <v>3509</v>
      </c>
      <c r="J1577" s="13" t="s">
        <v>3519</v>
      </c>
      <c r="K1577" s="13" t="s">
        <v>3516</v>
      </c>
      <c r="L1577" s="13" t="s">
        <v>3916</v>
      </c>
    </row>
    <row r="1578" spans="1:12" x14ac:dyDescent="0.2">
      <c r="A1578" s="17" t="s">
        <v>658</v>
      </c>
      <c r="B1578" s="17" t="s">
        <v>659</v>
      </c>
      <c r="C1578" s="15">
        <v>0</v>
      </c>
      <c r="D1578" s="1">
        <v>0</v>
      </c>
      <c r="E1578" s="1">
        <v>-489</v>
      </c>
      <c r="F1578" t="str">
        <f t="shared" si="72"/>
        <v>000</v>
      </c>
      <c r="G1578" t="str">
        <f t="shared" si="73"/>
        <v>46000</v>
      </c>
      <c r="H1578" t="str">
        <f t="shared" si="74"/>
        <v>0271</v>
      </c>
      <c r="I1578" s="13" t="s">
        <v>3509</v>
      </c>
      <c r="J1578" s="13" t="s">
        <v>3519</v>
      </c>
      <c r="K1578" s="13" t="s">
        <v>3516</v>
      </c>
      <c r="L1578" s="13" t="s">
        <v>3916</v>
      </c>
    </row>
    <row r="1579" spans="1:12" x14ac:dyDescent="0.2">
      <c r="A1579" s="17" t="s">
        <v>2960</v>
      </c>
      <c r="B1579" s="17" t="s">
        <v>2961</v>
      </c>
      <c r="C1579" s="15">
        <v>-44000</v>
      </c>
      <c r="D1579" s="1">
        <v>-15000</v>
      </c>
      <c r="E1579" s="1">
        <v>-3868</v>
      </c>
      <c r="F1579" t="str">
        <f t="shared" si="72"/>
        <v>000</v>
      </c>
      <c r="G1579" t="str">
        <f t="shared" si="73"/>
        <v>46000</v>
      </c>
      <c r="H1579" t="str">
        <f t="shared" si="74"/>
        <v>0272</v>
      </c>
      <c r="I1579" s="13" t="s">
        <v>3509</v>
      </c>
      <c r="J1579" s="13" t="s">
        <v>3519</v>
      </c>
      <c r="K1579" s="13" t="s">
        <v>3516</v>
      </c>
      <c r="L1579" s="13" t="s">
        <v>3916</v>
      </c>
    </row>
    <row r="1580" spans="1:12" x14ac:dyDescent="0.2">
      <c r="A1580" s="17" t="s">
        <v>784</v>
      </c>
      <c r="B1580" s="17" t="s">
        <v>785</v>
      </c>
      <c r="C1580" s="15">
        <v>-138842</v>
      </c>
      <c r="D1580" s="1">
        <v>-32054</v>
      </c>
      <c r="E1580" s="1">
        <v>-47096</v>
      </c>
      <c r="F1580" t="str">
        <f t="shared" si="72"/>
        <v>000</v>
      </c>
      <c r="G1580" t="str">
        <f t="shared" si="73"/>
        <v>49000</v>
      </c>
      <c r="H1580" t="str">
        <f t="shared" si="74"/>
        <v>0274</v>
      </c>
      <c r="I1580" s="13" t="s">
        <v>3509</v>
      </c>
      <c r="J1580" s="13" t="s">
        <v>3519</v>
      </c>
      <c r="K1580" s="13" t="s">
        <v>3516</v>
      </c>
      <c r="L1580" s="13" t="s">
        <v>3916</v>
      </c>
    </row>
    <row r="1581" spans="1:12" x14ac:dyDescent="0.2">
      <c r="A1581" s="17" t="s">
        <v>764</v>
      </c>
      <c r="B1581" s="17" t="s">
        <v>765</v>
      </c>
      <c r="C1581" s="15">
        <v>-42000</v>
      </c>
      <c r="D1581" s="1">
        <v>-6208</v>
      </c>
      <c r="E1581" s="1">
        <v>-8354</v>
      </c>
      <c r="F1581" t="str">
        <f t="shared" si="72"/>
        <v>000</v>
      </c>
      <c r="G1581" t="str">
        <f t="shared" si="73"/>
        <v>48000</v>
      </c>
      <c r="H1581" t="str">
        <f t="shared" si="74"/>
        <v>0277</v>
      </c>
      <c r="I1581" s="13" t="s">
        <v>3509</v>
      </c>
      <c r="J1581" s="13" t="s">
        <v>3519</v>
      </c>
      <c r="K1581" s="13" t="s">
        <v>3516</v>
      </c>
      <c r="L1581" s="13" t="s">
        <v>3916</v>
      </c>
    </row>
    <row r="1582" spans="1:12" x14ac:dyDescent="0.2">
      <c r="A1582" s="17" t="s">
        <v>660</v>
      </c>
      <c r="B1582" s="17" t="s">
        <v>661</v>
      </c>
      <c r="C1582" s="15">
        <v>262000</v>
      </c>
      <c r="D1582" s="1">
        <v>91000</v>
      </c>
      <c r="E1582" s="1">
        <v>27381</v>
      </c>
      <c r="F1582" t="str">
        <f t="shared" si="72"/>
        <v>000</v>
      </c>
      <c r="G1582" t="str">
        <f t="shared" si="73"/>
        <v>46000</v>
      </c>
      <c r="H1582" t="str">
        <f t="shared" si="74"/>
        <v>0290</v>
      </c>
      <c r="I1582" s="13" t="s">
        <v>3509</v>
      </c>
      <c r="J1582" t="s">
        <v>3519</v>
      </c>
      <c r="K1582" t="s">
        <v>3516</v>
      </c>
      <c r="L1582" s="13" t="s">
        <v>3916</v>
      </c>
    </row>
    <row r="1583" spans="1:12" x14ac:dyDescent="0.2">
      <c r="A1583" s="17" t="s">
        <v>634</v>
      </c>
      <c r="B1583" s="17" t="s">
        <v>635</v>
      </c>
      <c r="C1583" s="15">
        <v>-55500</v>
      </c>
      <c r="D1583" s="1">
        <v>0</v>
      </c>
      <c r="E1583" s="1">
        <v>-15824</v>
      </c>
      <c r="F1583" t="str">
        <f t="shared" si="72"/>
        <v>000</v>
      </c>
      <c r="G1583" t="str">
        <f t="shared" si="73"/>
        <v>45000</v>
      </c>
      <c r="H1583" t="str">
        <f t="shared" si="74"/>
        <v>0200</v>
      </c>
      <c r="I1583" s="13" t="s">
        <v>3509</v>
      </c>
      <c r="J1583" t="s">
        <v>3519</v>
      </c>
      <c r="K1583" t="s">
        <v>3515</v>
      </c>
      <c r="L1583" s="13" t="s">
        <v>3916</v>
      </c>
    </row>
    <row r="1584" spans="1:12" x14ac:dyDescent="0.2">
      <c r="A1584" s="17" t="s">
        <v>636</v>
      </c>
      <c r="B1584" s="17" t="s">
        <v>637</v>
      </c>
      <c r="C1584" s="15">
        <v>-65500</v>
      </c>
      <c r="D1584" s="1">
        <v>0</v>
      </c>
      <c r="E1584" s="1">
        <v>-14669</v>
      </c>
      <c r="F1584" t="str">
        <f t="shared" si="72"/>
        <v>000</v>
      </c>
      <c r="G1584" t="str">
        <f t="shared" si="73"/>
        <v>45000</v>
      </c>
      <c r="H1584" t="str">
        <f t="shared" si="74"/>
        <v>0210</v>
      </c>
      <c r="I1584" s="13" t="s">
        <v>3509</v>
      </c>
      <c r="J1584" t="s">
        <v>3519</v>
      </c>
      <c r="K1584" t="s">
        <v>3515</v>
      </c>
      <c r="L1584" s="13" t="s">
        <v>3916</v>
      </c>
    </row>
    <row r="1585" spans="1:12" x14ac:dyDescent="0.2">
      <c r="A1585" s="17" t="s">
        <v>2938</v>
      </c>
      <c r="B1585" s="17" t="s">
        <v>2939</v>
      </c>
      <c r="C1585" s="15">
        <v>-1200</v>
      </c>
      <c r="D1585" s="1">
        <v>-300</v>
      </c>
      <c r="E1585" s="1">
        <v>-169</v>
      </c>
      <c r="F1585" t="str">
        <f t="shared" si="72"/>
        <v>000</v>
      </c>
      <c r="G1585" t="str">
        <f t="shared" si="73"/>
        <v>45000</v>
      </c>
      <c r="H1585" t="str">
        <f t="shared" si="74"/>
        <v>0273</v>
      </c>
      <c r="I1585" s="13" t="s">
        <v>3509</v>
      </c>
      <c r="J1585" s="13" t="s">
        <v>3519</v>
      </c>
      <c r="K1585" s="13" t="s">
        <v>3515</v>
      </c>
      <c r="L1585" s="13" t="s">
        <v>3916</v>
      </c>
    </row>
    <row r="1586" spans="1:12" x14ac:dyDescent="0.2">
      <c r="A1586" s="17" t="s">
        <v>1494</v>
      </c>
      <c r="B1586" s="17" t="s">
        <v>1495</v>
      </c>
      <c r="C1586" s="15">
        <v>-107417</v>
      </c>
      <c r="D1586" s="1">
        <v>-41392</v>
      </c>
      <c r="E1586" s="1">
        <v>0</v>
      </c>
      <c r="F1586" t="str">
        <f t="shared" si="72"/>
        <v>111</v>
      </c>
      <c r="G1586" t="str">
        <f t="shared" si="73"/>
        <v>41000</v>
      </c>
      <c r="H1586" t="str">
        <f t="shared" si="74"/>
        <v>0200</v>
      </c>
      <c r="I1586" s="13" t="s">
        <v>3509</v>
      </c>
      <c r="J1586" t="s">
        <v>3519</v>
      </c>
      <c r="K1586" s="13" t="s">
        <v>3517</v>
      </c>
      <c r="L1586" s="13" t="s">
        <v>3916</v>
      </c>
    </row>
    <row r="1587" spans="1:12" x14ac:dyDescent="0.2">
      <c r="A1587" s="17" t="s">
        <v>1626</v>
      </c>
      <c r="B1587" s="17" t="s">
        <v>1627</v>
      </c>
      <c r="C1587" s="15">
        <v>-136583</v>
      </c>
      <c r="D1587" s="1">
        <v>-198090</v>
      </c>
      <c r="E1587" s="1">
        <v>0</v>
      </c>
      <c r="F1587" t="str">
        <f t="shared" si="72"/>
        <v>112</v>
      </c>
      <c r="G1587" t="str">
        <f t="shared" si="73"/>
        <v>41000</v>
      </c>
      <c r="H1587" t="str">
        <f t="shared" si="74"/>
        <v>0200</v>
      </c>
      <c r="I1587" s="13" t="s">
        <v>3509</v>
      </c>
      <c r="J1587" t="s">
        <v>3519</v>
      </c>
      <c r="K1587" t="s">
        <v>3517</v>
      </c>
      <c r="L1587" s="13" t="s">
        <v>3916</v>
      </c>
    </row>
    <row r="1588" spans="1:12" x14ac:dyDescent="0.2">
      <c r="A1588" s="17" t="s">
        <v>1760</v>
      </c>
      <c r="B1588" s="17" t="s">
        <v>1761</v>
      </c>
      <c r="C1588" s="15">
        <v>-29750</v>
      </c>
      <c r="D1588" s="1">
        <v>-67421</v>
      </c>
      <c r="E1588" s="1">
        <v>0</v>
      </c>
      <c r="F1588" t="str">
        <f t="shared" si="72"/>
        <v>141</v>
      </c>
      <c r="G1588" t="str">
        <f t="shared" si="73"/>
        <v>41000</v>
      </c>
      <c r="H1588" t="str">
        <f t="shared" si="74"/>
        <v>0200</v>
      </c>
      <c r="I1588" s="13" t="s">
        <v>3509</v>
      </c>
      <c r="J1588" t="s">
        <v>3519</v>
      </c>
      <c r="K1588" t="s">
        <v>3517</v>
      </c>
      <c r="L1588" s="13" t="s">
        <v>3916</v>
      </c>
    </row>
    <row r="1589" spans="1:12" x14ac:dyDescent="0.2">
      <c r="A1589" s="17" t="s">
        <v>1882</v>
      </c>
      <c r="B1589" s="17" t="s">
        <v>1883</v>
      </c>
      <c r="C1589" s="15">
        <v>-17500</v>
      </c>
      <c r="D1589" s="1">
        <v>-9193</v>
      </c>
      <c r="E1589" s="1">
        <v>0</v>
      </c>
      <c r="F1589" t="str">
        <f t="shared" si="72"/>
        <v>211</v>
      </c>
      <c r="G1589" t="str">
        <f t="shared" si="73"/>
        <v>41000</v>
      </c>
      <c r="H1589" t="str">
        <f t="shared" si="74"/>
        <v>0200</v>
      </c>
      <c r="I1589" s="13" t="s">
        <v>3509</v>
      </c>
      <c r="J1589" t="s">
        <v>3519</v>
      </c>
      <c r="K1589" t="s">
        <v>3517</v>
      </c>
      <c r="L1589" s="13" t="s">
        <v>3916</v>
      </c>
    </row>
    <row r="1590" spans="1:12" x14ac:dyDescent="0.2">
      <c r="A1590" s="17" t="s">
        <v>1972</v>
      </c>
      <c r="B1590" s="17" t="s">
        <v>1973</v>
      </c>
      <c r="C1590" s="15">
        <v>-17500</v>
      </c>
      <c r="D1590" s="1">
        <v>-9749</v>
      </c>
      <c r="E1590" s="1">
        <v>0</v>
      </c>
      <c r="F1590" t="str">
        <f t="shared" si="72"/>
        <v>212</v>
      </c>
      <c r="G1590" t="str">
        <f t="shared" si="73"/>
        <v>41000</v>
      </c>
      <c r="H1590" t="str">
        <f t="shared" si="74"/>
        <v>0200</v>
      </c>
      <c r="I1590" s="13" t="s">
        <v>3509</v>
      </c>
      <c r="J1590" t="s">
        <v>3519</v>
      </c>
      <c r="K1590" t="s">
        <v>3517</v>
      </c>
      <c r="L1590" s="13" t="s">
        <v>3916</v>
      </c>
    </row>
    <row r="1591" spans="1:12" x14ac:dyDescent="0.2">
      <c r="A1591" s="17" t="s">
        <v>2072</v>
      </c>
      <c r="B1591" s="17" t="s">
        <v>2073</v>
      </c>
      <c r="C1591" s="15">
        <v>-17500</v>
      </c>
      <c r="D1591" s="1">
        <v>-11167</v>
      </c>
      <c r="E1591" s="1">
        <v>0</v>
      </c>
      <c r="F1591" t="str">
        <f t="shared" si="72"/>
        <v>213</v>
      </c>
      <c r="G1591" t="str">
        <f t="shared" si="73"/>
        <v>41000</v>
      </c>
      <c r="H1591" t="str">
        <f t="shared" si="74"/>
        <v>0200</v>
      </c>
      <c r="I1591" s="13" t="s">
        <v>3509</v>
      </c>
      <c r="J1591" t="s">
        <v>3519</v>
      </c>
      <c r="K1591" t="s">
        <v>3517</v>
      </c>
      <c r="L1591" s="13" t="s">
        <v>3916</v>
      </c>
    </row>
    <row r="1592" spans="1:12" x14ac:dyDescent="0.2">
      <c r="A1592" s="17" t="s">
        <v>2172</v>
      </c>
      <c r="B1592" s="17" t="s">
        <v>2173</v>
      </c>
      <c r="C1592" s="15">
        <v>-17500</v>
      </c>
      <c r="D1592" s="1">
        <v>-9711</v>
      </c>
      <c r="E1592" s="1">
        <v>0</v>
      </c>
      <c r="F1592" t="str">
        <f t="shared" si="72"/>
        <v>214</v>
      </c>
      <c r="G1592" t="str">
        <f t="shared" si="73"/>
        <v>41000</v>
      </c>
      <c r="H1592" t="str">
        <f t="shared" si="74"/>
        <v>0200</v>
      </c>
      <c r="I1592" s="13" t="s">
        <v>3509</v>
      </c>
      <c r="J1592" s="13" t="s">
        <v>3519</v>
      </c>
      <c r="K1592" s="13" t="s">
        <v>3517</v>
      </c>
      <c r="L1592" s="13" t="s">
        <v>3916</v>
      </c>
    </row>
    <row r="1593" spans="1:12" x14ac:dyDescent="0.2">
      <c r="A1593" s="17" t="s">
        <v>3570</v>
      </c>
      <c r="B1593" s="17" t="s">
        <v>3571</v>
      </c>
      <c r="C1593" s="15">
        <v>-17250</v>
      </c>
      <c r="D1593" s="1">
        <v>0</v>
      </c>
      <c r="E1593" s="1">
        <v>0</v>
      </c>
      <c r="F1593" t="str">
        <f t="shared" si="72"/>
        <v>215</v>
      </c>
      <c r="G1593" t="str">
        <f t="shared" si="73"/>
        <v>41000</v>
      </c>
      <c r="H1593" t="str">
        <f t="shared" si="74"/>
        <v>0200</v>
      </c>
      <c r="I1593" s="13" t="s">
        <v>3509</v>
      </c>
      <c r="J1593" s="13" t="s">
        <v>3519</v>
      </c>
      <c r="K1593" s="13" t="s">
        <v>3517</v>
      </c>
      <c r="L1593" s="13" t="s">
        <v>3916</v>
      </c>
    </row>
    <row r="1594" spans="1:12" x14ac:dyDescent="0.2">
      <c r="A1594" s="17" t="s">
        <v>2260</v>
      </c>
      <c r="B1594" s="17" t="s">
        <v>2261</v>
      </c>
      <c r="C1594" s="15">
        <v>-120155</v>
      </c>
      <c r="D1594" s="1">
        <v>-47370</v>
      </c>
      <c r="E1594" s="1">
        <v>0</v>
      </c>
      <c r="F1594" t="str">
        <f t="shared" si="72"/>
        <v>230</v>
      </c>
      <c r="G1594" t="str">
        <f t="shared" si="73"/>
        <v>41000</v>
      </c>
      <c r="H1594" t="str">
        <f t="shared" si="74"/>
        <v>0200</v>
      </c>
      <c r="I1594" s="13" t="s">
        <v>3509</v>
      </c>
      <c r="J1594" s="13" t="s">
        <v>3519</v>
      </c>
      <c r="K1594" s="13" t="s">
        <v>3517</v>
      </c>
      <c r="L1594" s="13" t="s">
        <v>3916</v>
      </c>
    </row>
    <row r="1595" spans="1:12" x14ac:dyDescent="0.2">
      <c r="A1595" s="17" t="s">
        <v>2326</v>
      </c>
      <c r="B1595" s="17" t="s">
        <v>2327</v>
      </c>
      <c r="C1595" s="15">
        <v>-32220</v>
      </c>
      <c r="D1595" s="1">
        <v>-19830</v>
      </c>
      <c r="E1595" s="1">
        <v>0</v>
      </c>
      <c r="F1595" t="str">
        <f t="shared" si="72"/>
        <v>310</v>
      </c>
      <c r="G1595" t="str">
        <f t="shared" si="73"/>
        <v>41000</v>
      </c>
      <c r="H1595" t="str">
        <f t="shared" si="74"/>
        <v>0200</v>
      </c>
      <c r="I1595" s="13" t="s">
        <v>3509</v>
      </c>
      <c r="J1595" s="13" t="s">
        <v>3519</v>
      </c>
      <c r="K1595" s="13" t="s">
        <v>3517</v>
      </c>
      <c r="L1595" s="13" t="s">
        <v>3916</v>
      </c>
    </row>
    <row r="1596" spans="1:12" x14ac:dyDescent="0.2">
      <c r="A1596" s="17" t="s">
        <v>2408</v>
      </c>
      <c r="B1596" s="17" t="s">
        <v>2409</v>
      </c>
      <c r="C1596" s="15">
        <v>-13250</v>
      </c>
      <c r="D1596" s="1">
        <v>-17504</v>
      </c>
      <c r="E1596" s="1">
        <v>0</v>
      </c>
      <c r="F1596" t="str">
        <f t="shared" si="72"/>
        <v>501</v>
      </c>
      <c r="G1596" t="str">
        <f t="shared" si="73"/>
        <v>41000</v>
      </c>
      <c r="H1596" t="str">
        <f t="shared" si="74"/>
        <v>0200</v>
      </c>
      <c r="I1596" s="13" t="s">
        <v>3509</v>
      </c>
      <c r="J1596" s="13" t="s">
        <v>3519</v>
      </c>
      <c r="K1596" s="13" t="s">
        <v>3517</v>
      </c>
      <c r="L1596" s="13" t="s">
        <v>3916</v>
      </c>
    </row>
    <row r="1597" spans="1:12" x14ac:dyDescent="0.2">
      <c r="A1597" s="17" t="s">
        <v>2504</v>
      </c>
      <c r="B1597" s="17" t="s">
        <v>2505</v>
      </c>
      <c r="C1597" s="15">
        <v>-13250</v>
      </c>
      <c r="D1597" s="1">
        <v>-21095</v>
      </c>
      <c r="E1597" s="1">
        <v>0</v>
      </c>
      <c r="F1597" t="str">
        <f t="shared" si="72"/>
        <v>502</v>
      </c>
      <c r="G1597" t="str">
        <f t="shared" si="73"/>
        <v>41000</v>
      </c>
      <c r="H1597" t="str">
        <f t="shared" si="74"/>
        <v>0200</v>
      </c>
      <c r="I1597" s="13" t="s">
        <v>3509</v>
      </c>
      <c r="J1597" s="13" t="s">
        <v>3519</v>
      </c>
      <c r="K1597" s="13" t="s">
        <v>3517</v>
      </c>
      <c r="L1597" s="13" t="s">
        <v>3916</v>
      </c>
    </row>
    <row r="1598" spans="1:12" x14ac:dyDescent="0.2">
      <c r="A1598" s="17" t="s">
        <v>2596</v>
      </c>
      <c r="B1598" s="17" t="s">
        <v>2597</v>
      </c>
      <c r="C1598" s="15">
        <v>-13250</v>
      </c>
      <c r="D1598" s="1">
        <v>-21838</v>
      </c>
      <c r="E1598" s="1">
        <v>0</v>
      </c>
      <c r="F1598" t="str">
        <f t="shared" si="72"/>
        <v>503</v>
      </c>
      <c r="G1598" t="str">
        <f t="shared" si="73"/>
        <v>41000</v>
      </c>
      <c r="H1598" t="str">
        <f t="shared" si="74"/>
        <v>0200</v>
      </c>
      <c r="I1598" s="13" t="s">
        <v>3509</v>
      </c>
      <c r="J1598" s="13" t="s">
        <v>3519</v>
      </c>
      <c r="K1598" s="13" t="s">
        <v>3517</v>
      </c>
      <c r="L1598" s="13" t="s">
        <v>3916</v>
      </c>
    </row>
    <row r="1599" spans="1:12" x14ac:dyDescent="0.2">
      <c r="A1599" s="17" t="s">
        <v>2686</v>
      </c>
      <c r="B1599" s="17" t="s">
        <v>2687</v>
      </c>
      <c r="C1599" s="15">
        <v>-13250</v>
      </c>
      <c r="D1599" s="1">
        <v>-23280</v>
      </c>
      <c r="E1599" s="1">
        <v>0</v>
      </c>
      <c r="F1599" t="str">
        <f t="shared" si="72"/>
        <v>504</v>
      </c>
      <c r="G1599" t="str">
        <f t="shared" si="73"/>
        <v>41000</v>
      </c>
      <c r="H1599" t="str">
        <f t="shared" si="74"/>
        <v>0200</v>
      </c>
      <c r="I1599" s="13" t="s">
        <v>3509</v>
      </c>
      <c r="J1599" s="13" t="s">
        <v>3519</v>
      </c>
      <c r="K1599" s="13" t="s">
        <v>3517</v>
      </c>
      <c r="L1599" s="13" t="s">
        <v>3916</v>
      </c>
    </row>
    <row r="1600" spans="1:12" x14ac:dyDescent="0.2">
      <c r="A1600" s="17" t="s">
        <v>2782</v>
      </c>
      <c r="B1600" s="17" t="s">
        <v>2783</v>
      </c>
      <c r="C1600" s="15">
        <v>0</v>
      </c>
      <c r="D1600" s="1">
        <v>-23073</v>
      </c>
      <c r="E1600" s="1">
        <v>0</v>
      </c>
      <c r="F1600" t="str">
        <f t="shared" si="72"/>
        <v>505</v>
      </c>
      <c r="G1600" t="str">
        <f t="shared" si="73"/>
        <v>41000</v>
      </c>
      <c r="H1600" t="str">
        <f t="shared" si="74"/>
        <v>0200</v>
      </c>
      <c r="I1600" s="13" t="s">
        <v>3509</v>
      </c>
      <c r="J1600" t="s">
        <v>3519</v>
      </c>
      <c r="K1600" t="s">
        <v>3517</v>
      </c>
      <c r="L1600" s="13" t="s">
        <v>3916</v>
      </c>
    </row>
    <row r="1601" spans="1:12" x14ac:dyDescent="0.2">
      <c r="A1601" s="17" t="s">
        <v>1506</v>
      </c>
      <c r="B1601" s="17" t="s">
        <v>1507</v>
      </c>
      <c r="C1601" s="15">
        <v>-738937</v>
      </c>
      <c r="D1601" s="1">
        <v>-83284</v>
      </c>
      <c r="E1601" s="1">
        <v>0</v>
      </c>
      <c r="F1601" t="str">
        <f t="shared" si="72"/>
        <v>111</v>
      </c>
      <c r="G1601" t="str">
        <f t="shared" si="73"/>
        <v>42000</v>
      </c>
      <c r="H1601" t="str">
        <f t="shared" si="74"/>
        <v>0200</v>
      </c>
      <c r="I1601" s="13" t="s">
        <v>3509</v>
      </c>
      <c r="J1601" t="s">
        <v>3519</v>
      </c>
      <c r="K1601" t="s">
        <v>3517</v>
      </c>
      <c r="L1601" s="13" t="s">
        <v>3916</v>
      </c>
    </row>
    <row r="1602" spans="1:12" x14ac:dyDescent="0.2">
      <c r="A1602" s="17" t="s">
        <v>1640</v>
      </c>
      <c r="B1602" s="17" t="s">
        <v>1641</v>
      </c>
      <c r="C1602" s="15">
        <v>-785271</v>
      </c>
      <c r="D1602" s="1">
        <v>-694185</v>
      </c>
      <c r="E1602" s="1">
        <v>0</v>
      </c>
      <c r="F1602" t="str">
        <f t="shared" ref="F1602:F1665" si="75">LEFT(A1602,3)</f>
        <v>112</v>
      </c>
      <c r="G1602" t="str">
        <f t="shared" ref="G1602:G1665" si="76">MIDB(A1602,5,5)</f>
        <v>42000</v>
      </c>
      <c r="H1602" t="str">
        <f t="shared" ref="H1602:H1665" si="77">RIGHT(A1602,4)</f>
        <v>0200</v>
      </c>
      <c r="I1602" s="13" t="s">
        <v>3509</v>
      </c>
      <c r="J1602" t="s">
        <v>3519</v>
      </c>
      <c r="K1602" t="s">
        <v>3517</v>
      </c>
      <c r="L1602" s="13" t="s">
        <v>3916</v>
      </c>
    </row>
    <row r="1603" spans="1:12" x14ac:dyDescent="0.2">
      <c r="A1603" s="17" t="s">
        <v>1774</v>
      </c>
      <c r="B1603" s="17" t="s">
        <v>1775</v>
      </c>
      <c r="C1603" s="15">
        <v>-200180</v>
      </c>
      <c r="D1603" s="1">
        <v>-138441</v>
      </c>
      <c r="E1603" s="1">
        <v>0</v>
      </c>
      <c r="F1603" t="str">
        <f t="shared" si="75"/>
        <v>141</v>
      </c>
      <c r="G1603" t="str">
        <f t="shared" si="76"/>
        <v>42000</v>
      </c>
      <c r="H1603" t="str">
        <f t="shared" si="77"/>
        <v>0200</v>
      </c>
      <c r="I1603" s="13" t="s">
        <v>3509</v>
      </c>
      <c r="J1603" t="s">
        <v>3519</v>
      </c>
      <c r="K1603" t="s">
        <v>3517</v>
      </c>
      <c r="L1603" s="13" t="s">
        <v>3916</v>
      </c>
    </row>
    <row r="1604" spans="1:12" x14ac:dyDescent="0.2">
      <c r="A1604" s="17" t="s">
        <v>1890</v>
      </c>
      <c r="B1604" s="17" t="s">
        <v>1891</v>
      </c>
      <c r="C1604" s="15">
        <v>-71582</v>
      </c>
      <c r="D1604" s="1">
        <v>-8475</v>
      </c>
      <c r="E1604" s="1">
        <v>0</v>
      </c>
      <c r="F1604" t="str">
        <f t="shared" si="75"/>
        <v>211</v>
      </c>
      <c r="G1604" t="str">
        <f t="shared" si="76"/>
        <v>42000</v>
      </c>
      <c r="H1604" t="str">
        <f t="shared" si="77"/>
        <v>0200</v>
      </c>
      <c r="I1604" s="13" t="s">
        <v>3509</v>
      </c>
      <c r="J1604" t="s">
        <v>3519</v>
      </c>
      <c r="K1604" t="s">
        <v>3517</v>
      </c>
      <c r="L1604" s="13" t="s">
        <v>3916</v>
      </c>
    </row>
    <row r="1605" spans="1:12" x14ac:dyDescent="0.2">
      <c r="A1605" s="17" t="s">
        <v>1982</v>
      </c>
      <c r="B1605" s="17" t="s">
        <v>1983</v>
      </c>
      <c r="C1605" s="15">
        <v>-68582</v>
      </c>
      <c r="D1605" s="1">
        <v>-11905</v>
      </c>
      <c r="E1605" s="1">
        <v>0</v>
      </c>
      <c r="F1605" t="str">
        <f t="shared" si="75"/>
        <v>212</v>
      </c>
      <c r="G1605" t="str">
        <f t="shared" si="76"/>
        <v>42000</v>
      </c>
      <c r="H1605" t="str">
        <f t="shared" si="77"/>
        <v>0200</v>
      </c>
      <c r="I1605" s="13" t="s">
        <v>3509</v>
      </c>
      <c r="J1605" s="13" t="s">
        <v>3519</v>
      </c>
      <c r="K1605" s="13" t="s">
        <v>3517</v>
      </c>
      <c r="L1605" s="13" t="s">
        <v>3916</v>
      </c>
    </row>
    <row r="1606" spans="1:12" x14ac:dyDescent="0.2">
      <c r="A1606" s="17" t="s">
        <v>2082</v>
      </c>
      <c r="B1606" s="17" t="s">
        <v>2083</v>
      </c>
      <c r="C1606" s="15">
        <v>-68582</v>
      </c>
      <c r="D1606" s="1">
        <v>-13269</v>
      </c>
      <c r="E1606" s="1">
        <v>0</v>
      </c>
      <c r="F1606" t="str">
        <f t="shared" si="75"/>
        <v>213</v>
      </c>
      <c r="G1606" t="str">
        <f t="shared" si="76"/>
        <v>42000</v>
      </c>
      <c r="H1606" t="str">
        <f t="shared" si="77"/>
        <v>0200</v>
      </c>
      <c r="I1606" s="13" t="s">
        <v>3509</v>
      </c>
      <c r="J1606" s="13" t="s">
        <v>3519</v>
      </c>
      <c r="K1606" s="13" t="s">
        <v>3517</v>
      </c>
      <c r="L1606" s="13" t="s">
        <v>3916</v>
      </c>
    </row>
    <row r="1607" spans="1:12" x14ac:dyDescent="0.2">
      <c r="A1607" s="17" t="s">
        <v>2182</v>
      </c>
      <c r="B1607" s="17" t="s">
        <v>2183</v>
      </c>
      <c r="C1607" s="15">
        <v>-67739</v>
      </c>
      <c r="D1607" s="1">
        <v>-13709</v>
      </c>
      <c r="E1607" s="1">
        <v>0</v>
      </c>
      <c r="F1607" t="str">
        <f t="shared" si="75"/>
        <v>214</v>
      </c>
      <c r="G1607" t="str">
        <f t="shared" si="76"/>
        <v>42000</v>
      </c>
      <c r="H1607" t="str">
        <f t="shared" si="77"/>
        <v>0200</v>
      </c>
      <c r="I1607" s="13" t="s">
        <v>3509</v>
      </c>
      <c r="J1607" t="s">
        <v>3519</v>
      </c>
      <c r="K1607" t="s">
        <v>3517</v>
      </c>
      <c r="L1607" s="13" t="s">
        <v>3916</v>
      </c>
    </row>
    <row r="1608" spans="1:12" x14ac:dyDescent="0.2">
      <c r="A1608" s="17" t="s">
        <v>3552</v>
      </c>
      <c r="B1608" s="17" t="s">
        <v>3553</v>
      </c>
      <c r="C1608" s="15">
        <v>-61565</v>
      </c>
      <c r="D1608" s="1">
        <v>0</v>
      </c>
      <c r="E1608" s="1">
        <v>0</v>
      </c>
      <c r="F1608" t="str">
        <f t="shared" si="75"/>
        <v>215</v>
      </c>
      <c r="G1608" t="str">
        <f t="shared" si="76"/>
        <v>42000</v>
      </c>
      <c r="H1608" t="str">
        <f t="shared" si="77"/>
        <v>0200</v>
      </c>
      <c r="I1608" s="13" t="s">
        <v>3509</v>
      </c>
      <c r="J1608" t="s">
        <v>3519</v>
      </c>
      <c r="K1608" t="s">
        <v>3517</v>
      </c>
      <c r="L1608" s="13" t="s">
        <v>3916</v>
      </c>
    </row>
    <row r="1609" spans="1:12" x14ac:dyDescent="0.2">
      <c r="A1609" s="17" t="s">
        <v>2264</v>
      </c>
      <c r="B1609" s="17" t="s">
        <v>2265</v>
      </c>
      <c r="C1609" s="15">
        <v>-99630</v>
      </c>
      <c r="D1609" s="1">
        <v>-30020</v>
      </c>
      <c r="E1609" s="1">
        <v>0</v>
      </c>
      <c r="F1609" t="str">
        <f t="shared" si="75"/>
        <v>230</v>
      </c>
      <c r="G1609" t="str">
        <f t="shared" si="76"/>
        <v>42000</v>
      </c>
      <c r="H1609" t="str">
        <f t="shared" si="77"/>
        <v>0200</v>
      </c>
      <c r="I1609" s="13" t="s">
        <v>3509</v>
      </c>
      <c r="J1609" t="s">
        <v>3519</v>
      </c>
      <c r="K1609" t="s">
        <v>3517</v>
      </c>
      <c r="L1609" s="13" t="s">
        <v>3916</v>
      </c>
    </row>
    <row r="1610" spans="1:12" x14ac:dyDescent="0.2">
      <c r="A1610" s="17" t="s">
        <v>2330</v>
      </c>
      <c r="B1610" s="17" t="s">
        <v>2331</v>
      </c>
      <c r="C1610" s="15">
        <v>-34400</v>
      </c>
      <c r="D1610" s="1">
        <v>-2779</v>
      </c>
      <c r="E1610" s="1">
        <v>0</v>
      </c>
      <c r="F1610" t="str">
        <f t="shared" si="75"/>
        <v>310</v>
      </c>
      <c r="G1610" t="str">
        <f t="shared" si="76"/>
        <v>42000</v>
      </c>
      <c r="H1610" t="str">
        <f t="shared" si="77"/>
        <v>0200</v>
      </c>
      <c r="I1610" s="13" t="s">
        <v>3509</v>
      </c>
      <c r="J1610" t="s">
        <v>3519</v>
      </c>
      <c r="K1610" t="s">
        <v>3517</v>
      </c>
      <c r="L1610" s="13" t="s">
        <v>3916</v>
      </c>
    </row>
    <row r="1611" spans="1:12" x14ac:dyDescent="0.2">
      <c r="A1611" s="17" t="s">
        <v>2418</v>
      </c>
      <c r="B1611" s="17" t="s">
        <v>2419</v>
      </c>
      <c r="C1611" s="15">
        <v>-90067</v>
      </c>
      <c r="D1611" s="1">
        <v>-16409</v>
      </c>
      <c r="E1611" s="1">
        <v>0</v>
      </c>
      <c r="F1611" t="str">
        <f t="shared" si="75"/>
        <v>501</v>
      </c>
      <c r="G1611" t="str">
        <f t="shared" si="76"/>
        <v>42000</v>
      </c>
      <c r="H1611" t="str">
        <f t="shared" si="77"/>
        <v>0200</v>
      </c>
      <c r="I1611" s="13" t="s">
        <v>3509</v>
      </c>
      <c r="J1611" t="s">
        <v>3519</v>
      </c>
      <c r="K1611" t="s">
        <v>3517</v>
      </c>
      <c r="L1611" s="13" t="s">
        <v>3916</v>
      </c>
    </row>
    <row r="1612" spans="1:12" x14ac:dyDescent="0.2">
      <c r="A1612" s="17" t="s">
        <v>2514</v>
      </c>
      <c r="B1612" s="17" t="s">
        <v>2515</v>
      </c>
      <c r="C1612" s="15">
        <v>-87067</v>
      </c>
      <c r="D1612" s="1">
        <v>-26477</v>
      </c>
      <c r="E1612" s="1">
        <v>0</v>
      </c>
      <c r="F1612" t="str">
        <f t="shared" si="75"/>
        <v>502</v>
      </c>
      <c r="G1612" t="str">
        <f t="shared" si="76"/>
        <v>42000</v>
      </c>
      <c r="H1612" t="str">
        <f t="shared" si="77"/>
        <v>0200</v>
      </c>
      <c r="I1612" s="13" t="s">
        <v>3509</v>
      </c>
      <c r="J1612" t="s">
        <v>3519</v>
      </c>
      <c r="K1612" t="s">
        <v>3517</v>
      </c>
      <c r="L1612" s="13" t="s">
        <v>3916</v>
      </c>
    </row>
    <row r="1613" spans="1:12" x14ac:dyDescent="0.2">
      <c r="A1613" s="17" t="s">
        <v>2604</v>
      </c>
      <c r="B1613" s="17" t="s">
        <v>2605</v>
      </c>
      <c r="C1613" s="15">
        <v>-78032</v>
      </c>
      <c r="D1613" s="1">
        <v>-14369</v>
      </c>
      <c r="E1613" s="1">
        <v>0</v>
      </c>
      <c r="F1613" t="str">
        <f t="shared" si="75"/>
        <v>503</v>
      </c>
      <c r="G1613" t="str">
        <f t="shared" si="76"/>
        <v>42000</v>
      </c>
      <c r="H1613" t="str">
        <f t="shared" si="77"/>
        <v>0200</v>
      </c>
      <c r="I1613" s="13" t="s">
        <v>3509</v>
      </c>
      <c r="J1613" t="s">
        <v>3519</v>
      </c>
      <c r="K1613" t="s">
        <v>3517</v>
      </c>
      <c r="L1613" s="13" t="s">
        <v>3916</v>
      </c>
    </row>
    <row r="1614" spans="1:12" x14ac:dyDescent="0.2">
      <c r="A1614" s="17" t="s">
        <v>2696</v>
      </c>
      <c r="B1614" s="17" t="s">
        <v>2697</v>
      </c>
      <c r="C1614" s="15">
        <v>-78032</v>
      </c>
      <c r="D1614" s="1">
        <v>-31024</v>
      </c>
      <c r="E1614" s="1">
        <v>0</v>
      </c>
      <c r="F1614" t="str">
        <f t="shared" si="75"/>
        <v>504</v>
      </c>
      <c r="G1614" t="str">
        <f t="shared" si="76"/>
        <v>42000</v>
      </c>
      <c r="H1614" t="str">
        <f t="shared" si="77"/>
        <v>0200</v>
      </c>
      <c r="I1614" s="13" t="s">
        <v>3509</v>
      </c>
      <c r="J1614" t="s">
        <v>3519</v>
      </c>
      <c r="K1614" t="s">
        <v>3517</v>
      </c>
      <c r="L1614" s="13" t="s">
        <v>3916</v>
      </c>
    </row>
    <row r="1615" spans="1:12" x14ac:dyDescent="0.2">
      <c r="A1615" s="17" t="s">
        <v>2794</v>
      </c>
      <c r="B1615" s="17" t="s">
        <v>2795</v>
      </c>
      <c r="C1615" s="15">
        <v>0</v>
      </c>
      <c r="D1615" s="1">
        <v>-40533</v>
      </c>
      <c r="E1615" s="1">
        <v>0</v>
      </c>
      <c r="F1615" t="str">
        <f t="shared" si="75"/>
        <v>505</v>
      </c>
      <c r="G1615" t="str">
        <f t="shared" si="76"/>
        <v>42000</v>
      </c>
      <c r="H1615" t="str">
        <f t="shared" si="77"/>
        <v>0200</v>
      </c>
      <c r="I1615" s="13" t="s">
        <v>3509</v>
      </c>
      <c r="J1615" t="s">
        <v>3519</v>
      </c>
      <c r="K1615" t="s">
        <v>3517</v>
      </c>
      <c r="L1615" s="13" t="s">
        <v>3916</v>
      </c>
    </row>
    <row r="1616" spans="1:12" x14ac:dyDescent="0.2">
      <c r="A1616" s="17" t="s">
        <v>1496</v>
      </c>
      <c r="B1616" s="17" t="s">
        <v>1497</v>
      </c>
      <c r="C1616" s="15">
        <v>-1128917</v>
      </c>
      <c r="D1616" s="1">
        <v>-137066</v>
      </c>
      <c r="E1616" s="1">
        <v>0</v>
      </c>
      <c r="F1616" t="str">
        <f t="shared" si="75"/>
        <v>111</v>
      </c>
      <c r="G1616" t="str">
        <f t="shared" si="76"/>
        <v>41000</v>
      </c>
      <c r="H1616" t="str">
        <f t="shared" si="77"/>
        <v>0210</v>
      </c>
      <c r="I1616" s="13" t="s">
        <v>3509</v>
      </c>
      <c r="J1616" t="s">
        <v>3519</v>
      </c>
      <c r="K1616" t="s">
        <v>3517</v>
      </c>
      <c r="L1616" s="13" t="s">
        <v>3916</v>
      </c>
    </row>
    <row r="1617" spans="1:12" x14ac:dyDescent="0.2">
      <c r="A1617" s="17" t="s">
        <v>1628</v>
      </c>
      <c r="B1617" s="17" t="s">
        <v>1629</v>
      </c>
      <c r="C1617" s="15">
        <v>-1434083</v>
      </c>
      <c r="D1617" s="1">
        <v>-1672341</v>
      </c>
      <c r="E1617" s="1">
        <v>0</v>
      </c>
      <c r="F1617" t="str">
        <f t="shared" si="75"/>
        <v>112</v>
      </c>
      <c r="G1617" t="str">
        <f t="shared" si="76"/>
        <v>41000</v>
      </c>
      <c r="H1617" t="str">
        <f t="shared" si="77"/>
        <v>0210</v>
      </c>
      <c r="I1617" s="13" t="s">
        <v>3509</v>
      </c>
      <c r="J1617" t="s">
        <v>3519</v>
      </c>
      <c r="K1617" t="s">
        <v>3517</v>
      </c>
      <c r="L1617" s="13" t="s">
        <v>3916</v>
      </c>
    </row>
    <row r="1618" spans="1:12" x14ac:dyDescent="0.2">
      <c r="A1618" s="17" t="s">
        <v>1762</v>
      </c>
      <c r="B1618" s="17" t="s">
        <v>1763</v>
      </c>
      <c r="C1618" s="15">
        <v>-267667</v>
      </c>
      <c r="D1618" s="1">
        <v>-172651</v>
      </c>
      <c r="E1618" s="1">
        <v>0</v>
      </c>
      <c r="F1618" t="str">
        <f t="shared" si="75"/>
        <v>141</v>
      </c>
      <c r="G1618" t="str">
        <f t="shared" si="76"/>
        <v>41000</v>
      </c>
      <c r="H1618" t="str">
        <f t="shared" si="77"/>
        <v>0210</v>
      </c>
      <c r="I1618" s="13" t="s">
        <v>3509</v>
      </c>
      <c r="J1618" t="s">
        <v>3519</v>
      </c>
      <c r="K1618" t="s">
        <v>3517</v>
      </c>
      <c r="L1618" s="13" t="s">
        <v>3916</v>
      </c>
    </row>
    <row r="1619" spans="1:12" x14ac:dyDescent="0.2">
      <c r="A1619" s="17" t="s">
        <v>1884</v>
      </c>
      <c r="B1619" s="17" t="s">
        <v>1885</v>
      </c>
      <c r="C1619" s="15">
        <v>-188417</v>
      </c>
      <c r="D1619" s="1">
        <v>-24400</v>
      </c>
      <c r="E1619" s="1">
        <v>0</v>
      </c>
      <c r="F1619" t="str">
        <f t="shared" si="75"/>
        <v>211</v>
      </c>
      <c r="G1619" t="str">
        <f t="shared" si="76"/>
        <v>41000</v>
      </c>
      <c r="H1619" t="str">
        <f t="shared" si="77"/>
        <v>0210</v>
      </c>
      <c r="I1619" s="13" t="s">
        <v>3509</v>
      </c>
      <c r="J1619" t="s">
        <v>3519</v>
      </c>
      <c r="K1619" t="s">
        <v>3517</v>
      </c>
      <c r="L1619" s="13" t="s">
        <v>3916</v>
      </c>
    </row>
    <row r="1620" spans="1:12" x14ac:dyDescent="0.2">
      <c r="A1620" s="17" t="s">
        <v>1974</v>
      </c>
      <c r="B1620" s="17" t="s">
        <v>1975</v>
      </c>
      <c r="C1620" s="15">
        <v>-160250</v>
      </c>
      <c r="D1620" s="1">
        <v>-26682</v>
      </c>
      <c r="E1620" s="1">
        <v>0</v>
      </c>
      <c r="F1620" t="str">
        <f t="shared" si="75"/>
        <v>212</v>
      </c>
      <c r="G1620" t="str">
        <f t="shared" si="76"/>
        <v>41000</v>
      </c>
      <c r="H1620" t="str">
        <f t="shared" si="77"/>
        <v>0210</v>
      </c>
      <c r="I1620" s="13" t="s">
        <v>3509</v>
      </c>
      <c r="J1620" s="13" t="s">
        <v>3519</v>
      </c>
      <c r="K1620" s="13" t="s">
        <v>3517</v>
      </c>
      <c r="L1620" s="13" t="s">
        <v>3916</v>
      </c>
    </row>
    <row r="1621" spans="1:12" x14ac:dyDescent="0.2">
      <c r="A1621" s="17" t="s">
        <v>2074</v>
      </c>
      <c r="B1621" s="17" t="s">
        <v>2075</v>
      </c>
      <c r="C1621" s="15">
        <v>-160250</v>
      </c>
      <c r="D1621" s="1">
        <v>-28231</v>
      </c>
      <c r="E1621" s="1">
        <v>0</v>
      </c>
      <c r="F1621" t="str">
        <f t="shared" si="75"/>
        <v>213</v>
      </c>
      <c r="G1621" t="str">
        <f t="shared" si="76"/>
        <v>41000</v>
      </c>
      <c r="H1621" t="str">
        <f t="shared" si="77"/>
        <v>0210</v>
      </c>
      <c r="I1621" s="13" t="s">
        <v>3509</v>
      </c>
      <c r="J1621" s="13" t="s">
        <v>3519</v>
      </c>
      <c r="K1621" s="13" t="s">
        <v>3517</v>
      </c>
      <c r="L1621" s="13" t="s">
        <v>3916</v>
      </c>
    </row>
    <row r="1622" spans="1:12" x14ac:dyDescent="0.2">
      <c r="A1622" s="17" t="s">
        <v>2174</v>
      </c>
      <c r="B1622" s="17" t="s">
        <v>2175</v>
      </c>
      <c r="C1622" s="15">
        <v>-188417</v>
      </c>
      <c r="D1622" s="1">
        <v>-41555</v>
      </c>
      <c r="E1622" s="1">
        <v>0</v>
      </c>
      <c r="F1622" t="str">
        <f t="shared" si="75"/>
        <v>214</v>
      </c>
      <c r="G1622" t="str">
        <f t="shared" si="76"/>
        <v>41000</v>
      </c>
      <c r="H1622" t="str">
        <f t="shared" si="77"/>
        <v>0210</v>
      </c>
      <c r="I1622" s="13" t="s">
        <v>3509</v>
      </c>
      <c r="J1622" s="13" t="s">
        <v>3519</v>
      </c>
      <c r="K1622" s="13" t="s">
        <v>3517</v>
      </c>
      <c r="L1622" s="13" t="s">
        <v>3916</v>
      </c>
    </row>
    <row r="1623" spans="1:12" x14ac:dyDescent="0.2">
      <c r="A1623" s="17" t="s">
        <v>3548</v>
      </c>
      <c r="B1623" s="17" t="s">
        <v>3549</v>
      </c>
      <c r="C1623" s="15">
        <v>-138250</v>
      </c>
      <c r="D1623" s="1">
        <v>0</v>
      </c>
      <c r="E1623" s="1">
        <v>0</v>
      </c>
      <c r="F1623" t="str">
        <f t="shared" si="75"/>
        <v>215</v>
      </c>
      <c r="G1623" t="str">
        <f t="shared" si="76"/>
        <v>41000</v>
      </c>
      <c r="H1623" t="str">
        <f t="shared" si="77"/>
        <v>0210</v>
      </c>
      <c r="I1623" s="13" t="s">
        <v>3509</v>
      </c>
      <c r="J1623" s="13" t="s">
        <v>3519</v>
      </c>
      <c r="K1623" s="13" t="s">
        <v>3517</v>
      </c>
      <c r="L1623" s="13" t="s">
        <v>3916</v>
      </c>
    </row>
    <row r="1624" spans="1:12" x14ac:dyDescent="0.2">
      <c r="A1624" s="17" t="s">
        <v>2262</v>
      </c>
      <c r="B1624" s="17" t="s">
        <v>2263</v>
      </c>
      <c r="C1624" s="15">
        <v>-169500</v>
      </c>
      <c r="D1624" s="1">
        <v>-70280</v>
      </c>
      <c r="E1624" s="1">
        <v>0</v>
      </c>
      <c r="F1624" t="str">
        <f t="shared" si="75"/>
        <v>230</v>
      </c>
      <c r="G1624" t="str">
        <f t="shared" si="76"/>
        <v>41000</v>
      </c>
      <c r="H1624" t="str">
        <f t="shared" si="77"/>
        <v>0210</v>
      </c>
      <c r="I1624" s="13" t="s">
        <v>3509</v>
      </c>
      <c r="J1624" s="13" t="s">
        <v>3519</v>
      </c>
      <c r="K1624" s="13" t="s">
        <v>3517</v>
      </c>
      <c r="L1624" s="13" t="s">
        <v>3916</v>
      </c>
    </row>
    <row r="1625" spans="1:12" x14ac:dyDescent="0.2">
      <c r="A1625" s="17" t="s">
        <v>2328</v>
      </c>
      <c r="B1625" s="17" t="s">
        <v>2329</v>
      </c>
      <c r="C1625" s="15">
        <v>-64330</v>
      </c>
      <c r="D1625" s="1">
        <v>-28117</v>
      </c>
      <c r="E1625" s="1">
        <v>0</v>
      </c>
      <c r="F1625" t="str">
        <f t="shared" si="75"/>
        <v>310</v>
      </c>
      <c r="G1625" t="str">
        <f t="shared" si="76"/>
        <v>41000</v>
      </c>
      <c r="H1625" t="str">
        <f t="shared" si="77"/>
        <v>0210</v>
      </c>
      <c r="I1625" s="13" t="s">
        <v>3509</v>
      </c>
      <c r="J1625" s="13" t="s">
        <v>3519</v>
      </c>
      <c r="K1625" s="13" t="s">
        <v>3517</v>
      </c>
      <c r="L1625" s="13" t="s">
        <v>3916</v>
      </c>
    </row>
    <row r="1626" spans="1:12" x14ac:dyDescent="0.2">
      <c r="A1626" s="17" t="s">
        <v>2410</v>
      </c>
      <c r="B1626" s="17" t="s">
        <v>2411</v>
      </c>
      <c r="C1626" s="15">
        <v>-103417</v>
      </c>
      <c r="D1626" s="1">
        <v>-74174</v>
      </c>
      <c r="E1626" s="1">
        <v>0</v>
      </c>
      <c r="F1626" t="str">
        <f t="shared" si="75"/>
        <v>501</v>
      </c>
      <c r="G1626" t="str">
        <f t="shared" si="76"/>
        <v>41000</v>
      </c>
      <c r="H1626" t="str">
        <f t="shared" si="77"/>
        <v>0210</v>
      </c>
      <c r="I1626" s="13" t="s">
        <v>3509</v>
      </c>
      <c r="J1626" s="13" t="s">
        <v>3519</v>
      </c>
      <c r="K1626" s="13" t="s">
        <v>3517</v>
      </c>
      <c r="L1626" s="13" t="s">
        <v>3916</v>
      </c>
    </row>
    <row r="1627" spans="1:12" x14ac:dyDescent="0.2">
      <c r="A1627" s="17" t="s">
        <v>2506</v>
      </c>
      <c r="B1627" s="17" t="s">
        <v>2507</v>
      </c>
      <c r="C1627" s="15">
        <v>-103417</v>
      </c>
      <c r="D1627" s="1">
        <v>-165736</v>
      </c>
      <c r="E1627" s="1">
        <v>0</v>
      </c>
      <c r="F1627" t="str">
        <f t="shared" si="75"/>
        <v>502</v>
      </c>
      <c r="G1627" t="str">
        <f t="shared" si="76"/>
        <v>41000</v>
      </c>
      <c r="H1627" t="str">
        <f t="shared" si="77"/>
        <v>0210</v>
      </c>
      <c r="I1627" s="13" t="s">
        <v>3509</v>
      </c>
      <c r="J1627" s="13" t="s">
        <v>3519</v>
      </c>
      <c r="K1627" s="13" t="s">
        <v>3517</v>
      </c>
      <c r="L1627" s="13" t="s">
        <v>3916</v>
      </c>
    </row>
    <row r="1628" spans="1:12" x14ac:dyDescent="0.2">
      <c r="A1628" s="17" t="s">
        <v>2598</v>
      </c>
      <c r="B1628" s="17" t="s">
        <v>2599</v>
      </c>
      <c r="C1628" s="15">
        <v>-106583</v>
      </c>
      <c r="D1628" s="1">
        <v>-169444</v>
      </c>
      <c r="E1628" s="1">
        <v>0</v>
      </c>
      <c r="F1628" t="str">
        <f t="shared" si="75"/>
        <v>503</v>
      </c>
      <c r="G1628" t="str">
        <f t="shared" si="76"/>
        <v>41000</v>
      </c>
      <c r="H1628" t="str">
        <f t="shared" si="77"/>
        <v>0210</v>
      </c>
      <c r="I1628" s="13" t="s">
        <v>3509</v>
      </c>
      <c r="J1628" s="13" t="s">
        <v>3519</v>
      </c>
      <c r="K1628" s="13" t="s">
        <v>3517</v>
      </c>
      <c r="L1628" s="13" t="s">
        <v>3916</v>
      </c>
    </row>
    <row r="1629" spans="1:12" x14ac:dyDescent="0.2">
      <c r="A1629" s="17" t="s">
        <v>2688</v>
      </c>
      <c r="B1629" s="17" t="s">
        <v>2689</v>
      </c>
      <c r="C1629" s="15">
        <v>-106583</v>
      </c>
      <c r="D1629" s="1">
        <v>-180803</v>
      </c>
      <c r="E1629" s="1">
        <v>0</v>
      </c>
      <c r="F1629" t="str">
        <f t="shared" si="75"/>
        <v>504</v>
      </c>
      <c r="G1629" t="str">
        <f t="shared" si="76"/>
        <v>41000</v>
      </c>
      <c r="H1629" t="str">
        <f t="shared" si="77"/>
        <v>0210</v>
      </c>
      <c r="I1629" s="13" t="s">
        <v>3509</v>
      </c>
      <c r="J1629" s="13" t="s">
        <v>3519</v>
      </c>
      <c r="K1629" s="13" t="s">
        <v>3517</v>
      </c>
      <c r="L1629" s="13" t="s">
        <v>3916</v>
      </c>
    </row>
    <row r="1630" spans="1:12" x14ac:dyDescent="0.2">
      <c r="A1630" s="17" t="s">
        <v>2784</v>
      </c>
      <c r="B1630" s="17" t="s">
        <v>2785</v>
      </c>
      <c r="C1630" s="15">
        <v>0</v>
      </c>
      <c r="D1630" s="1">
        <v>-212625</v>
      </c>
      <c r="E1630" s="1">
        <v>0</v>
      </c>
      <c r="F1630" t="str">
        <f t="shared" si="75"/>
        <v>505</v>
      </c>
      <c r="G1630" t="str">
        <f t="shared" si="76"/>
        <v>41000</v>
      </c>
      <c r="H1630" t="str">
        <f t="shared" si="77"/>
        <v>0210</v>
      </c>
      <c r="I1630" s="13" t="s">
        <v>3509</v>
      </c>
      <c r="J1630" s="13" t="s">
        <v>3519</v>
      </c>
      <c r="K1630" s="13" t="s">
        <v>3517</v>
      </c>
      <c r="L1630" s="13" t="s">
        <v>3916</v>
      </c>
    </row>
    <row r="1631" spans="1:12" x14ac:dyDescent="0.2">
      <c r="A1631" s="17" t="s">
        <v>1508</v>
      </c>
      <c r="B1631" s="17" t="s">
        <v>1509</v>
      </c>
      <c r="C1631" s="15">
        <v>-339222</v>
      </c>
      <c r="D1631" s="1">
        <v>-80031</v>
      </c>
      <c r="E1631" s="1">
        <v>0</v>
      </c>
      <c r="F1631" t="str">
        <f t="shared" si="75"/>
        <v>111</v>
      </c>
      <c r="G1631" t="str">
        <f t="shared" si="76"/>
        <v>42000</v>
      </c>
      <c r="H1631" t="str">
        <f t="shared" si="77"/>
        <v>0210</v>
      </c>
      <c r="I1631" s="13" t="s">
        <v>3509</v>
      </c>
      <c r="J1631" s="13" t="s">
        <v>3519</v>
      </c>
      <c r="K1631" s="13" t="s">
        <v>3517</v>
      </c>
      <c r="L1631" s="13" t="s">
        <v>3916</v>
      </c>
    </row>
    <row r="1632" spans="1:12" x14ac:dyDescent="0.2">
      <c r="A1632" s="17" t="s">
        <v>1642</v>
      </c>
      <c r="B1632" s="17" t="s">
        <v>1643</v>
      </c>
      <c r="C1632" s="15">
        <v>-363635</v>
      </c>
      <c r="D1632" s="1">
        <v>-395339</v>
      </c>
      <c r="E1632" s="1">
        <v>0</v>
      </c>
      <c r="F1632" t="str">
        <f t="shared" si="75"/>
        <v>112</v>
      </c>
      <c r="G1632" t="str">
        <f t="shared" si="76"/>
        <v>42000</v>
      </c>
      <c r="H1632" t="str">
        <f t="shared" si="77"/>
        <v>0210</v>
      </c>
      <c r="I1632" s="13" t="s">
        <v>3509</v>
      </c>
      <c r="J1632" s="13" t="s">
        <v>3519</v>
      </c>
      <c r="K1632" s="13" t="s">
        <v>3517</v>
      </c>
      <c r="L1632" s="13" t="s">
        <v>3916</v>
      </c>
    </row>
    <row r="1633" spans="1:12" x14ac:dyDescent="0.2">
      <c r="A1633" s="17" t="s">
        <v>1776</v>
      </c>
      <c r="B1633" s="17" t="s">
        <v>1777</v>
      </c>
      <c r="C1633" s="15">
        <v>-103340</v>
      </c>
      <c r="D1633" s="1">
        <v>-75163</v>
      </c>
      <c r="E1633" s="1">
        <v>0</v>
      </c>
      <c r="F1633" t="str">
        <f t="shared" si="75"/>
        <v>141</v>
      </c>
      <c r="G1633" t="str">
        <f t="shared" si="76"/>
        <v>42000</v>
      </c>
      <c r="H1633" t="str">
        <f t="shared" si="77"/>
        <v>0210</v>
      </c>
      <c r="I1633" s="13" t="s">
        <v>3509</v>
      </c>
      <c r="J1633" s="13" t="s">
        <v>3519</v>
      </c>
      <c r="K1633" s="13" t="s">
        <v>3517</v>
      </c>
      <c r="L1633" s="13" t="s">
        <v>3916</v>
      </c>
    </row>
    <row r="1634" spans="1:12" x14ac:dyDescent="0.2">
      <c r="A1634" s="17" t="s">
        <v>1892</v>
      </c>
      <c r="B1634" s="17" t="s">
        <v>1893</v>
      </c>
      <c r="C1634" s="15">
        <v>-54447</v>
      </c>
      <c r="D1634" s="1">
        <v>-10130</v>
      </c>
      <c r="E1634" s="1">
        <v>0</v>
      </c>
      <c r="F1634" t="str">
        <f t="shared" si="75"/>
        <v>211</v>
      </c>
      <c r="G1634" t="str">
        <f t="shared" si="76"/>
        <v>42000</v>
      </c>
      <c r="H1634" t="str">
        <f t="shared" si="77"/>
        <v>0210</v>
      </c>
      <c r="I1634" s="13" t="s">
        <v>3509</v>
      </c>
      <c r="J1634" s="13" t="s">
        <v>3519</v>
      </c>
      <c r="K1634" s="13" t="s">
        <v>3517</v>
      </c>
      <c r="L1634" s="13" t="s">
        <v>3916</v>
      </c>
    </row>
    <row r="1635" spans="1:12" x14ac:dyDescent="0.2">
      <c r="A1635" s="17" t="s">
        <v>1984</v>
      </c>
      <c r="B1635" s="17" t="s">
        <v>1985</v>
      </c>
      <c r="C1635" s="15">
        <v>-51447</v>
      </c>
      <c r="D1635" s="1">
        <v>-13746</v>
      </c>
      <c r="E1635" s="1">
        <v>0</v>
      </c>
      <c r="F1635" t="str">
        <f t="shared" si="75"/>
        <v>212</v>
      </c>
      <c r="G1635" t="str">
        <f t="shared" si="76"/>
        <v>42000</v>
      </c>
      <c r="H1635" t="str">
        <f t="shared" si="77"/>
        <v>0210</v>
      </c>
      <c r="I1635" s="13" t="s">
        <v>3509</v>
      </c>
      <c r="J1635" s="13" t="s">
        <v>3519</v>
      </c>
      <c r="K1635" s="13" t="s">
        <v>3517</v>
      </c>
      <c r="L1635" s="13" t="s">
        <v>3916</v>
      </c>
    </row>
    <row r="1636" spans="1:12" x14ac:dyDescent="0.2">
      <c r="A1636" s="17" t="s">
        <v>2084</v>
      </c>
      <c r="B1636" s="17" t="s">
        <v>2085</v>
      </c>
      <c r="C1636" s="15">
        <v>-51447</v>
      </c>
      <c r="D1636" s="1">
        <v>-13750</v>
      </c>
      <c r="E1636" s="1">
        <v>0</v>
      </c>
      <c r="F1636" t="str">
        <f t="shared" si="75"/>
        <v>213</v>
      </c>
      <c r="G1636" t="str">
        <f t="shared" si="76"/>
        <v>42000</v>
      </c>
      <c r="H1636" t="str">
        <f t="shared" si="77"/>
        <v>0210</v>
      </c>
      <c r="I1636" s="13" t="s">
        <v>3509</v>
      </c>
      <c r="J1636" s="13" t="s">
        <v>3519</v>
      </c>
      <c r="K1636" s="13" t="s">
        <v>3517</v>
      </c>
      <c r="L1636" s="13" t="s">
        <v>3916</v>
      </c>
    </row>
    <row r="1637" spans="1:12" x14ac:dyDescent="0.2">
      <c r="A1637" s="17" t="s">
        <v>2184</v>
      </c>
      <c r="B1637" s="17" t="s">
        <v>2185</v>
      </c>
      <c r="C1637" s="15">
        <v>-51207</v>
      </c>
      <c r="D1637" s="1">
        <v>-14565</v>
      </c>
      <c r="E1637" s="1">
        <v>0</v>
      </c>
      <c r="F1637" t="str">
        <f t="shared" si="75"/>
        <v>214</v>
      </c>
      <c r="G1637" t="str">
        <f t="shared" si="76"/>
        <v>42000</v>
      </c>
      <c r="H1637" t="str">
        <f t="shared" si="77"/>
        <v>0210</v>
      </c>
      <c r="I1637" s="13" t="s">
        <v>3509</v>
      </c>
      <c r="J1637" t="s">
        <v>3519</v>
      </c>
      <c r="K1637" t="s">
        <v>3517</v>
      </c>
      <c r="L1637" s="13" t="s">
        <v>3916</v>
      </c>
    </row>
    <row r="1638" spans="1:12" x14ac:dyDescent="0.2">
      <c r="A1638" s="17" t="s">
        <v>3558</v>
      </c>
      <c r="B1638" s="17" t="s">
        <v>3559</v>
      </c>
      <c r="C1638" s="15">
        <v>-46665</v>
      </c>
      <c r="D1638" s="1">
        <v>0</v>
      </c>
      <c r="E1638" s="1">
        <v>0</v>
      </c>
      <c r="F1638" t="str">
        <f t="shared" si="75"/>
        <v>215</v>
      </c>
      <c r="G1638" t="str">
        <f t="shared" si="76"/>
        <v>42000</v>
      </c>
      <c r="H1638" t="str">
        <f t="shared" si="77"/>
        <v>0210</v>
      </c>
      <c r="I1638" s="13" t="s">
        <v>3509</v>
      </c>
      <c r="J1638" t="s">
        <v>3519</v>
      </c>
      <c r="K1638" t="s">
        <v>3517</v>
      </c>
      <c r="L1638" s="13" t="s">
        <v>3916</v>
      </c>
    </row>
    <row r="1639" spans="1:12" x14ac:dyDescent="0.2">
      <c r="A1639" s="17" t="s">
        <v>2266</v>
      </c>
      <c r="B1639" s="17" t="s">
        <v>2267</v>
      </c>
      <c r="C1639" s="15">
        <v>-39060</v>
      </c>
      <c r="D1639" s="1">
        <v>-11900</v>
      </c>
      <c r="E1639" s="1">
        <v>0</v>
      </c>
      <c r="F1639" t="str">
        <f t="shared" si="75"/>
        <v>230</v>
      </c>
      <c r="G1639" t="str">
        <f t="shared" si="76"/>
        <v>42000</v>
      </c>
      <c r="H1639" t="str">
        <f t="shared" si="77"/>
        <v>0210</v>
      </c>
      <c r="I1639" s="13" t="s">
        <v>3509</v>
      </c>
      <c r="J1639" t="s">
        <v>3519</v>
      </c>
      <c r="K1639" t="s">
        <v>3517</v>
      </c>
      <c r="L1639" s="13" t="s">
        <v>3916</v>
      </c>
    </row>
    <row r="1640" spans="1:12" x14ac:dyDescent="0.2">
      <c r="A1640" s="17" t="s">
        <v>2332</v>
      </c>
      <c r="B1640" s="17" t="s">
        <v>2333</v>
      </c>
      <c r="C1640" s="15">
        <v>-1405</v>
      </c>
      <c r="D1640" s="1">
        <v>-871</v>
      </c>
      <c r="E1640" s="1">
        <v>0</v>
      </c>
      <c r="F1640" t="str">
        <f t="shared" si="75"/>
        <v>310</v>
      </c>
      <c r="G1640" t="str">
        <f t="shared" si="76"/>
        <v>42000</v>
      </c>
      <c r="H1640" t="str">
        <f t="shared" si="77"/>
        <v>0210</v>
      </c>
      <c r="I1640" s="13" t="s">
        <v>3509</v>
      </c>
      <c r="J1640" t="s">
        <v>3519</v>
      </c>
      <c r="K1640" t="s">
        <v>3517</v>
      </c>
      <c r="L1640" s="13" t="s">
        <v>3916</v>
      </c>
    </row>
    <row r="1641" spans="1:12" x14ac:dyDescent="0.2">
      <c r="A1641" s="17" t="s">
        <v>2420</v>
      </c>
      <c r="B1641" s="17" t="s">
        <v>2421</v>
      </c>
      <c r="C1641" s="15">
        <v>-62672</v>
      </c>
      <c r="D1641" s="1">
        <v>-11773</v>
      </c>
      <c r="E1641" s="1">
        <v>0</v>
      </c>
      <c r="F1641" t="str">
        <f t="shared" si="75"/>
        <v>501</v>
      </c>
      <c r="G1641" t="str">
        <f t="shared" si="76"/>
        <v>42000</v>
      </c>
      <c r="H1641" t="str">
        <f t="shared" si="77"/>
        <v>0210</v>
      </c>
      <c r="I1641" s="13" t="s">
        <v>3509</v>
      </c>
      <c r="J1641" t="s">
        <v>3519</v>
      </c>
      <c r="K1641" t="s">
        <v>3517</v>
      </c>
      <c r="L1641" s="13" t="s">
        <v>3916</v>
      </c>
    </row>
    <row r="1642" spans="1:12" x14ac:dyDescent="0.2">
      <c r="A1642" s="17" t="s">
        <v>2516</v>
      </c>
      <c r="B1642" s="17" t="s">
        <v>2517</v>
      </c>
      <c r="C1642" s="15">
        <v>-59672</v>
      </c>
      <c r="D1642" s="1">
        <v>-24516</v>
      </c>
      <c r="E1642" s="1">
        <v>0</v>
      </c>
      <c r="F1642" t="str">
        <f t="shared" si="75"/>
        <v>502</v>
      </c>
      <c r="G1642" t="str">
        <f t="shared" si="76"/>
        <v>42000</v>
      </c>
      <c r="H1642" t="str">
        <f t="shared" si="77"/>
        <v>0210</v>
      </c>
      <c r="I1642" s="13" t="s">
        <v>3509</v>
      </c>
      <c r="J1642" t="s">
        <v>3519</v>
      </c>
      <c r="K1642" t="s">
        <v>3517</v>
      </c>
      <c r="L1642" s="13" t="s">
        <v>3916</v>
      </c>
    </row>
    <row r="1643" spans="1:12" x14ac:dyDescent="0.2">
      <c r="A1643" s="17" t="s">
        <v>2606</v>
      </c>
      <c r="B1643" s="17" t="s">
        <v>2607</v>
      </c>
      <c r="C1643" s="15">
        <v>-53993</v>
      </c>
      <c r="D1643" s="1">
        <v>-15930</v>
      </c>
      <c r="E1643" s="1">
        <v>0</v>
      </c>
      <c r="F1643" t="str">
        <f t="shared" si="75"/>
        <v>503</v>
      </c>
      <c r="G1643" t="str">
        <f t="shared" si="76"/>
        <v>42000</v>
      </c>
      <c r="H1643" t="str">
        <f t="shared" si="77"/>
        <v>0210</v>
      </c>
      <c r="I1643" s="13" t="s">
        <v>3509</v>
      </c>
      <c r="J1643" t="s">
        <v>3519</v>
      </c>
      <c r="K1643" t="s">
        <v>3517</v>
      </c>
      <c r="L1643" s="13" t="s">
        <v>3916</v>
      </c>
    </row>
    <row r="1644" spans="1:12" x14ac:dyDescent="0.2">
      <c r="A1644" s="17" t="s">
        <v>2698</v>
      </c>
      <c r="B1644" s="17" t="s">
        <v>2699</v>
      </c>
      <c r="C1644" s="15">
        <v>-53993</v>
      </c>
      <c r="D1644" s="1">
        <v>-30180</v>
      </c>
      <c r="E1644" s="1">
        <v>0</v>
      </c>
      <c r="F1644" t="str">
        <f t="shared" si="75"/>
        <v>504</v>
      </c>
      <c r="G1644" t="str">
        <f t="shared" si="76"/>
        <v>42000</v>
      </c>
      <c r="H1644" t="str">
        <f t="shared" si="77"/>
        <v>0210</v>
      </c>
      <c r="I1644" s="13" t="s">
        <v>3509</v>
      </c>
      <c r="J1644" t="s">
        <v>3519</v>
      </c>
      <c r="K1644" t="s">
        <v>3517</v>
      </c>
      <c r="L1644" s="13" t="s">
        <v>3916</v>
      </c>
    </row>
    <row r="1645" spans="1:12" x14ac:dyDescent="0.2">
      <c r="A1645" s="17" t="s">
        <v>2796</v>
      </c>
      <c r="B1645" s="17" t="s">
        <v>2797</v>
      </c>
      <c r="C1645" s="15">
        <v>0</v>
      </c>
      <c r="D1645" s="1">
        <v>-39060</v>
      </c>
      <c r="E1645" s="1">
        <v>0</v>
      </c>
      <c r="F1645" t="str">
        <f t="shared" si="75"/>
        <v>505</v>
      </c>
      <c r="G1645" t="str">
        <f t="shared" si="76"/>
        <v>42000</v>
      </c>
      <c r="H1645" t="str">
        <f t="shared" si="77"/>
        <v>0210</v>
      </c>
      <c r="I1645" s="13" t="s">
        <v>3509</v>
      </c>
      <c r="J1645" t="s">
        <v>3519</v>
      </c>
      <c r="K1645" t="s">
        <v>3517</v>
      </c>
      <c r="L1645" s="13" t="s">
        <v>3916</v>
      </c>
    </row>
    <row r="1646" spans="1:12" x14ac:dyDescent="0.2">
      <c r="A1646" s="17" t="s">
        <v>3602</v>
      </c>
      <c r="B1646" s="17" t="s">
        <v>3603</v>
      </c>
      <c r="C1646" s="15">
        <v>-3300</v>
      </c>
      <c r="D1646" s="1">
        <v>0</v>
      </c>
      <c r="E1646" s="1">
        <v>0</v>
      </c>
      <c r="F1646" t="str">
        <f t="shared" si="75"/>
        <v>111</v>
      </c>
      <c r="G1646" t="str">
        <f t="shared" si="76"/>
        <v>42000</v>
      </c>
      <c r="H1646" t="str">
        <f t="shared" si="77"/>
        <v>0220</v>
      </c>
      <c r="I1646" s="13" t="s">
        <v>3509</v>
      </c>
      <c r="J1646" t="s">
        <v>3519</v>
      </c>
      <c r="K1646" t="s">
        <v>3517</v>
      </c>
      <c r="L1646" s="13" t="s">
        <v>3916</v>
      </c>
    </row>
    <row r="1647" spans="1:12" x14ac:dyDescent="0.2">
      <c r="A1647" s="17" t="s">
        <v>3590</v>
      </c>
      <c r="B1647" s="17" t="s">
        <v>3591</v>
      </c>
      <c r="C1647" s="15">
        <v>-6600</v>
      </c>
      <c r="D1647" s="1">
        <v>0</v>
      </c>
      <c r="E1647" s="1">
        <v>0</v>
      </c>
      <c r="F1647" t="str">
        <f t="shared" si="75"/>
        <v>112</v>
      </c>
      <c r="G1647" t="str">
        <f t="shared" si="76"/>
        <v>42000</v>
      </c>
      <c r="H1647" t="str">
        <f t="shared" si="77"/>
        <v>0220</v>
      </c>
      <c r="I1647" s="13" t="s">
        <v>3509</v>
      </c>
      <c r="J1647" t="s">
        <v>3519</v>
      </c>
      <c r="K1647" t="s">
        <v>3517</v>
      </c>
      <c r="L1647" s="13" t="s">
        <v>3916</v>
      </c>
    </row>
    <row r="1648" spans="1:12" x14ac:dyDescent="0.2">
      <c r="A1648" s="17" t="s">
        <v>3604</v>
      </c>
      <c r="B1648" s="17" t="s">
        <v>3605</v>
      </c>
      <c r="C1648" s="15">
        <v>-3300</v>
      </c>
      <c r="D1648" s="1">
        <v>0</v>
      </c>
      <c r="E1648" s="1">
        <v>0</v>
      </c>
      <c r="F1648" t="str">
        <f t="shared" si="75"/>
        <v>141</v>
      </c>
      <c r="G1648" t="str">
        <f t="shared" si="76"/>
        <v>42000</v>
      </c>
      <c r="H1648" t="str">
        <f t="shared" si="77"/>
        <v>0220</v>
      </c>
      <c r="I1648" s="13" t="s">
        <v>3509</v>
      </c>
      <c r="J1648" t="s">
        <v>3519</v>
      </c>
      <c r="K1648" t="s">
        <v>3517</v>
      </c>
      <c r="L1648" s="13" t="s">
        <v>3916</v>
      </c>
    </row>
    <row r="1649" spans="1:12" x14ac:dyDescent="0.2">
      <c r="A1649" s="17" t="s">
        <v>1498</v>
      </c>
      <c r="B1649" s="17" t="s">
        <v>1499</v>
      </c>
      <c r="C1649" s="15">
        <v>-101264</v>
      </c>
      <c r="D1649" s="1">
        <v>-15091</v>
      </c>
      <c r="E1649" s="1">
        <v>0</v>
      </c>
      <c r="F1649" t="str">
        <f t="shared" si="75"/>
        <v>111</v>
      </c>
      <c r="G1649" t="str">
        <f t="shared" si="76"/>
        <v>41000</v>
      </c>
      <c r="H1649" t="str">
        <f t="shared" si="77"/>
        <v>0240</v>
      </c>
      <c r="I1649" s="13" t="s">
        <v>3509</v>
      </c>
      <c r="J1649" t="s">
        <v>3519</v>
      </c>
      <c r="K1649" t="s">
        <v>3517</v>
      </c>
      <c r="L1649" s="13" t="s">
        <v>3916</v>
      </c>
    </row>
    <row r="1650" spans="1:12" x14ac:dyDescent="0.2">
      <c r="A1650" s="17" t="s">
        <v>1630</v>
      </c>
      <c r="B1650" s="17" t="s">
        <v>1631</v>
      </c>
      <c r="C1650" s="15">
        <v>-115338</v>
      </c>
      <c r="D1650" s="1">
        <v>-178064</v>
      </c>
      <c r="E1650" s="1">
        <v>0</v>
      </c>
      <c r="F1650" t="str">
        <f t="shared" si="75"/>
        <v>112</v>
      </c>
      <c r="G1650" t="str">
        <f t="shared" si="76"/>
        <v>41000</v>
      </c>
      <c r="H1650" t="str">
        <f t="shared" si="77"/>
        <v>0240</v>
      </c>
      <c r="I1650" s="13" t="s">
        <v>3509</v>
      </c>
      <c r="J1650" t="s">
        <v>3519</v>
      </c>
      <c r="K1650" t="s">
        <v>3517</v>
      </c>
      <c r="L1650" s="13" t="s">
        <v>3916</v>
      </c>
    </row>
    <row r="1651" spans="1:12" x14ac:dyDescent="0.2">
      <c r="A1651" s="17" t="s">
        <v>1764</v>
      </c>
      <c r="B1651" s="17" t="s">
        <v>1765</v>
      </c>
      <c r="C1651" s="15">
        <v>-27058</v>
      </c>
      <c r="D1651" s="1">
        <v>-28180</v>
      </c>
      <c r="E1651" s="1">
        <v>0</v>
      </c>
      <c r="F1651" t="str">
        <f t="shared" si="75"/>
        <v>141</v>
      </c>
      <c r="G1651" t="str">
        <f t="shared" si="76"/>
        <v>41000</v>
      </c>
      <c r="H1651" t="str">
        <f t="shared" si="77"/>
        <v>0240</v>
      </c>
      <c r="I1651" s="13" t="s">
        <v>3509</v>
      </c>
      <c r="J1651" t="s">
        <v>3519</v>
      </c>
      <c r="K1651" t="s">
        <v>3517</v>
      </c>
      <c r="L1651" s="13" t="s">
        <v>3916</v>
      </c>
    </row>
    <row r="1652" spans="1:12" x14ac:dyDescent="0.2">
      <c r="A1652" s="17" t="s">
        <v>1886</v>
      </c>
      <c r="B1652" s="17" t="s">
        <v>1887</v>
      </c>
      <c r="C1652" s="15">
        <v>-23083</v>
      </c>
      <c r="D1652" s="1">
        <v>-1582</v>
      </c>
      <c r="E1652" s="1">
        <v>0</v>
      </c>
      <c r="F1652" t="str">
        <f t="shared" si="75"/>
        <v>211</v>
      </c>
      <c r="G1652" t="str">
        <f t="shared" si="76"/>
        <v>41000</v>
      </c>
      <c r="H1652" t="str">
        <f t="shared" si="77"/>
        <v>0240</v>
      </c>
      <c r="I1652" s="13" t="s">
        <v>3509</v>
      </c>
      <c r="J1652" t="s">
        <v>3519</v>
      </c>
      <c r="K1652" t="s">
        <v>3517</v>
      </c>
      <c r="L1652" s="13" t="s">
        <v>3916</v>
      </c>
    </row>
    <row r="1653" spans="1:12" x14ac:dyDescent="0.2">
      <c r="A1653" s="17" t="s">
        <v>1976</v>
      </c>
      <c r="B1653" s="17" t="s">
        <v>1977</v>
      </c>
      <c r="C1653" s="15">
        <v>-19391</v>
      </c>
      <c r="D1653" s="1">
        <v>-1498</v>
      </c>
      <c r="E1653" s="1">
        <v>0</v>
      </c>
      <c r="F1653" t="str">
        <f t="shared" si="75"/>
        <v>212</v>
      </c>
      <c r="G1653" t="str">
        <f t="shared" si="76"/>
        <v>41000</v>
      </c>
      <c r="H1653" t="str">
        <f t="shared" si="77"/>
        <v>0240</v>
      </c>
      <c r="I1653" s="13" t="s">
        <v>3509</v>
      </c>
      <c r="J1653" t="s">
        <v>3519</v>
      </c>
      <c r="K1653" t="s">
        <v>3517</v>
      </c>
      <c r="L1653" s="13" t="s">
        <v>3916</v>
      </c>
    </row>
    <row r="1654" spans="1:12" x14ac:dyDescent="0.2">
      <c r="A1654" s="17" t="s">
        <v>2076</v>
      </c>
      <c r="B1654" s="17" t="s">
        <v>2077</v>
      </c>
      <c r="C1654" s="15">
        <v>-19391</v>
      </c>
      <c r="D1654" s="1">
        <v>-1499</v>
      </c>
      <c r="E1654" s="1">
        <v>0</v>
      </c>
      <c r="F1654" t="str">
        <f t="shared" si="75"/>
        <v>213</v>
      </c>
      <c r="G1654" t="str">
        <f t="shared" si="76"/>
        <v>41000</v>
      </c>
      <c r="H1654" t="str">
        <f t="shared" si="77"/>
        <v>0240</v>
      </c>
      <c r="I1654" s="13" t="s">
        <v>3509</v>
      </c>
      <c r="J1654" t="s">
        <v>3519</v>
      </c>
      <c r="K1654" t="s">
        <v>3517</v>
      </c>
      <c r="L1654" s="13" t="s">
        <v>3916</v>
      </c>
    </row>
    <row r="1655" spans="1:12" x14ac:dyDescent="0.2">
      <c r="A1655" s="17" t="s">
        <v>2176</v>
      </c>
      <c r="B1655" s="17" t="s">
        <v>2177</v>
      </c>
      <c r="C1655" s="15">
        <v>-22362</v>
      </c>
      <c r="D1655" s="1">
        <v>-2473</v>
      </c>
      <c r="E1655" s="1">
        <v>0</v>
      </c>
      <c r="F1655" t="str">
        <f t="shared" si="75"/>
        <v>214</v>
      </c>
      <c r="G1655" t="str">
        <f t="shared" si="76"/>
        <v>41000</v>
      </c>
      <c r="H1655" t="str">
        <f t="shared" si="77"/>
        <v>0240</v>
      </c>
      <c r="I1655" s="13" t="s">
        <v>3509</v>
      </c>
      <c r="J1655" t="s">
        <v>3519</v>
      </c>
      <c r="K1655" t="s">
        <v>3517</v>
      </c>
      <c r="L1655" s="13" t="s">
        <v>3916</v>
      </c>
    </row>
    <row r="1656" spans="1:12" x14ac:dyDescent="0.2">
      <c r="A1656" s="17" t="s">
        <v>3572</v>
      </c>
      <c r="B1656" s="17" t="s">
        <v>3573</v>
      </c>
      <c r="C1656" s="15">
        <v>-16373</v>
      </c>
      <c r="D1656" s="1">
        <v>0</v>
      </c>
      <c r="E1656" s="1">
        <v>0</v>
      </c>
      <c r="F1656" t="str">
        <f t="shared" si="75"/>
        <v>215</v>
      </c>
      <c r="G1656" t="str">
        <f t="shared" si="76"/>
        <v>41000</v>
      </c>
      <c r="H1656" t="str">
        <f t="shared" si="77"/>
        <v>0240</v>
      </c>
      <c r="I1656" s="13" t="s">
        <v>3509</v>
      </c>
      <c r="J1656" t="s">
        <v>3519</v>
      </c>
      <c r="K1656" t="s">
        <v>3517</v>
      </c>
      <c r="L1656" s="13" t="s">
        <v>3916</v>
      </c>
    </row>
    <row r="1657" spans="1:12" x14ac:dyDescent="0.2">
      <c r="A1657" s="17" t="s">
        <v>2412</v>
      </c>
      <c r="B1657" s="17" t="s">
        <v>2413</v>
      </c>
      <c r="C1657" s="15">
        <v>-18708</v>
      </c>
      <c r="D1657" s="1">
        <v>-20921</v>
      </c>
      <c r="E1657" s="1">
        <v>0</v>
      </c>
      <c r="F1657" t="str">
        <f t="shared" si="75"/>
        <v>501</v>
      </c>
      <c r="G1657" t="str">
        <f t="shared" si="76"/>
        <v>41000</v>
      </c>
      <c r="H1657" t="str">
        <f t="shared" si="77"/>
        <v>0240</v>
      </c>
      <c r="I1657" s="13" t="s">
        <v>3509</v>
      </c>
      <c r="J1657" t="s">
        <v>3519</v>
      </c>
      <c r="K1657" t="s">
        <v>3517</v>
      </c>
      <c r="L1657" s="13" t="s">
        <v>3916</v>
      </c>
    </row>
    <row r="1658" spans="1:12" x14ac:dyDescent="0.2">
      <c r="A1658" s="17" t="s">
        <v>2508</v>
      </c>
      <c r="B1658" s="17" t="s">
        <v>2509</v>
      </c>
      <c r="C1658" s="15">
        <v>-18708</v>
      </c>
      <c r="D1658" s="1">
        <v>-25710</v>
      </c>
      <c r="E1658" s="1">
        <v>0</v>
      </c>
      <c r="F1658" t="str">
        <f t="shared" si="75"/>
        <v>502</v>
      </c>
      <c r="G1658" t="str">
        <f t="shared" si="76"/>
        <v>41000</v>
      </c>
      <c r="H1658" t="str">
        <f t="shared" si="77"/>
        <v>0240</v>
      </c>
      <c r="I1658" s="13" t="s">
        <v>3509</v>
      </c>
      <c r="J1658" t="s">
        <v>3519</v>
      </c>
      <c r="K1658" t="s">
        <v>3517</v>
      </c>
      <c r="L1658" s="13" t="s">
        <v>3916</v>
      </c>
    </row>
    <row r="1659" spans="1:12" x14ac:dyDescent="0.2">
      <c r="A1659" s="17" t="s">
        <v>2600</v>
      </c>
      <c r="B1659" s="17" t="s">
        <v>2601</v>
      </c>
      <c r="C1659" s="15">
        <v>-24298</v>
      </c>
      <c r="D1659" s="1">
        <v>-30836</v>
      </c>
      <c r="E1659" s="1">
        <v>0</v>
      </c>
      <c r="F1659" t="str">
        <f t="shared" si="75"/>
        <v>503</v>
      </c>
      <c r="G1659" t="str">
        <f t="shared" si="76"/>
        <v>41000</v>
      </c>
      <c r="H1659" t="str">
        <f t="shared" si="77"/>
        <v>0240</v>
      </c>
      <c r="I1659" s="13" t="s">
        <v>3509</v>
      </c>
      <c r="J1659" t="s">
        <v>3519</v>
      </c>
      <c r="K1659" t="s">
        <v>3517</v>
      </c>
      <c r="L1659" s="13" t="s">
        <v>3916</v>
      </c>
    </row>
    <row r="1660" spans="1:12" x14ac:dyDescent="0.2">
      <c r="A1660" s="17" t="s">
        <v>2690</v>
      </c>
      <c r="B1660" s="17" t="s">
        <v>2691</v>
      </c>
      <c r="C1660" s="15">
        <v>-24298</v>
      </c>
      <c r="D1660" s="1">
        <v>-29062</v>
      </c>
      <c r="E1660" s="1">
        <v>0</v>
      </c>
      <c r="F1660" t="str">
        <f t="shared" si="75"/>
        <v>504</v>
      </c>
      <c r="G1660" t="str">
        <f t="shared" si="76"/>
        <v>41000</v>
      </c>
      <c r="H1660" t="str">
        <f t="shared" si="77"/>
        <v>0240</v>
      </c>
      <c r="I1660" s="13" t="s">
        <v>3509</v>
      </c>
      <c r="J1660" t="s">
        <v>3519</v>
      </c>
      <c r="K1660" t="s">
        <v>3517</v>
      </c>
      <c r="L1660" s="13" t="s">
        <v>3916</v>
      </c>
    </row>
    <row r="1661" spans="1:12" x14ac:dyDescent="0.2">
      <c r="A1661" s="17" t="s">
        <v>2786</v>
      </c>
      <c r="B1661" s="17" t="s">
        <v>2787</v>
      </c>
      <c r="C1661" s="15">
        <v>0</v>
      </c>
      <c r="D1661" s="1">
        <v>-34427</v>
      </c>
      <c r="E1661" s="1">
        <v>0</v>
      </c>
      <c r="F1661" t="str">
        <f t="shared" si="75"/>
        <v>505</v>
      </c>
      <c r="G1661" t="str">
        <f t="shared" si="76"/>
        <v>41000</v>
      </c>
      <c r="H1661" t="str">
        <f t="shared" si="77"/>
        <v>0240</v>
      </c>
      <c r="I1661" s="13" t="s">
        <v>3509</v>
      </c>
      <c r="J1661" t="s">
        <v>3519</v>
      </c>
      <c r="K1661" t="s">
        <v>3517</v>
      </c>
      <c r="L1661" s="13" t="s">
        <v>3916</v>
      </c>
    </row>
    <row r="1662" spans="1:12" x14ac:dyDescent="0.2">
      <c r="A1662" s="17" t="s">
        <v>1500</v>
      </c>
      <c r="B1662" s="17" t="s">
        <v>1501</v>
      </c>
      <c r="C1662" s="15">
        <v>-112200</v>
      </c>
      <c r="D1662" s="1">
        <v>-26460</v>
      </c>
      <c r="E1662" s="1">
        <v>0</v>
      </c>
      <c r="F1662" t="str">
        <f t="shared" si="75"/>
        <v>111</v>
      </c>
      <c r="G1662" t="str">
        <f t="shared" si="76"/>
        <v>41000</v>
      </c>
      <c r="H1662" t="str">
        <f t="shared" si="77"/>
        <v>0260</v>
      </c>
      <c r="I1662" s="13" t="s">
        <v>3509</v>
      </c>
      <c r="J1662" t="s">
        <v>3519</v>
      </c>
      <c r="K1662" t="s">
        <v>3517</v>
      </c>
      <c r="L1662" s="13" t="s">
        <v>3916</v>
      </c>
    </row>
    <row r="1663" spans="1:12" x14ac:dyDescent="0.2">
      <c r="A1663" s="17" t="s">
        <v>1632</v>
      </c>
      <c r="B1663" s="17" t="s">
        <v>1633</v>
      </c>
      <c r="C1663" s="15">
        <v>-153200</v>
      </c>
      <c r="D1663" s="1">
        <v>-70333</v>
      </c>
      <c r="E1663" s="1">
        <v>0</v>
      </c>
      <c r="F1663" t="str">
        <f t="shared" si="75"/>
        <v>112</v>
      </c>
      <c r="G1663" t="str">
        <f t="shared" si="76"/>
        <v>41000</v>
      </c>
      <c r="H1663" t="str">
        <f t="shared" si="77"/>
        <v>0260</v>
      </c>
      <c r="I1663" s="13" t="s">
        <v>3509</v>
      </c>
      <c r="J1663" t="s">
        <v>3519</v>
      </c>
      <c r="K1663" t="s">
        <v>3517</v>
      </c>
      <c r="L1663" s="13" t="s">
        <v>3916</v>
      </c>
    </row>
    <row r="1664" spans="1:12" x14ac:dyDescent="0.2">
      <c r="A1664" s="17" t="s">
        <v>1766</v>
      </c>
      <c r="B1664" s="17" t="s">
        <v>1767</v>
      </c>
      <c r="C1664" s="15">
        <v>-25000</v>
      </c>
      <c r="D1664" s="1">
        <v>-12297</v>
      </c>
      <c r="E1664" s="1">
        <v>0</v>
      </c>
      <c r="F1664" t="str">
        <f t="shared" si="75"/>
        <v>141</v>
      </c>
      <c r="G1664" t="str">
        <f t="shared" si="76"/>
        <v>41000</v>
      </c>
      <c r="H1664" t="str">
        <f t="shared" si="77"/>
        <v>0260</v>
      </c>
      <c r="I1664" s="13" t="s">
        <v>3509</v>
      </c>
      <c r="J1664" t="s">
        <v>3519</v>
      </c>
      <c r="K1664" t="s">
        <v>3517</v>
      </c>
      <c r="L1664" s="13" t="s">
        <v>3916</v>
      </c>
    </row>
    <row r="1665" spans="1:12" x14ac:dyDescent="0.2">
      <c r="A1665" s="17" t="s">
        <v>1510</v>
      </c>
      <c r="B1665" s="17" t="s">
        <v>1511</v>
      </c>
      <c r="C1665" s="15">
        <v>0</v>
      </c>
      <c r="D1665" s="1">
        <v>-11246</v>
      </c>
      <c r="E1665" s="1">
        <v>0</v>
      </c>
      <c r="F1665" t="str">
        <f t="shared" si="75"/>
        <v>111</v>
      </c>
      <c r="G1665" t="str">
        <f t="shared" si="76"/>
        <v>42000</v>
      </c>
      <c r="H1665" t="str">
        <f t="shared" si="77"/>
        <v>0260</v>
      </c>
      <c r="I1665" s="13" t="s">
        <v>3509</v>
      </c>
      <c r="J1665" t="s">
        <v>3519</v>
      </c>
      <c r="K1665" t="s">
        <v>3517</v>
      </c>
      <c r="L1665" s="13" t="s">
        <v>3916</v>
      </c>
    </row>
    <row r="1666" spans="1:12" x14ac:dyDescent="0.2">
      <c r="A1666" s="17" t="s">
        <v>1512</v>
      </c>
      <c r="B1666" s="17" t="s">
        <v>1513</v>
      </c>
      <c r="C1666" s="15">
        <v>-1600</v>
      </c>
      <c r="D1666" s="1">
        <v>-340</v>
      </c>
      <c r="E1666" s="1">
        <v>0</v>
      </c>
      <c r="F1666" t="str">
        <f t="shared" ref="F1666:F1729" si="78">LEFT(A1666,3)</f>
        <v>111</v>
      </c>
      <c r="G1666" t="str">
        <f t="shared" ref="G1666:G1729" si="79">MIDB(A1666,5,5)</f>
        <v>42000</v>
      </c>
      <c r="H1666" t="str">
        <f t="shared" ref="H1666:H1729" si="80">RIGHT(A1666,4)</f>
        <v>0272</v>
      </c>
      <c r="I1666" s="13" t="s">
        <v>3509</v>
      </c>
      <c r="J1666" t="s">
        <v>3519</v>
      </c>
      <c r="K1666" t="s">
        <v>3517</v>
      </c>
      <c r="L1666" s="13" t="s">
        <v>3916</v>
      </c>
    </row>
    <row r="1667" spans="1:12" x14ac:dyDescent="0.2">
      <c r="A1667" s="17" t="s">
        <v>1644</v>
      </c>
      <c r="B1667" s="17" t="s">
        <v>1645</v>
      </c>
      <c r="C1667" s="15">
        <v>-4000</v>
      </c>
      <c r="D1667" s="1">
        <v>-4000</v>
      </c>
      <c r="E1667" s="1">
        <v>0</v>
      </c>
      <c r="F1667" t="str">
        <f t="shared" si="78"/>
        <v>112</v>
      </c>
      <c r="G1667" t="str">
        <f t="shared" si="79"/>
        <v>42000</v>
      </c>
      <c r="H1667" t="str">
        <f t="shared" si="80"/>
        <v>0272</v>
      </c>
      <c r="I1667" s="13" t="s">
        <v>3509</v>
      </c>
      <c r="J1667" t="s">
        <v>3519</v>
      </c>
      <c r="K1667" t="s">
        <v>3517</v>
      </c>
      <c r="L1667" s="13" t="s">
        <v>3916</v>
      </c>
    </row>
    <row r="1668" spans="1:12" x14ac:dyDescent="0.2">
      <c r="A1668" s="17" t="s">
        <v>1778</v>
      </c>
      <c r="B1668" s="17" t="s">
        <v>1779</v>
      </c>
      <c r="C1668" s="15">
        <v>-500</v>
      </c>
      <c r="D1668" s="1">
        <v>-960</v>
      </c>
      <c r="E1668" s="1">
        <v>0</v>
      </c>
      <c r="F1668" t="str">
        <f t="shared" si="78"/>
        <v>141</v>
      </c>
      <c r="G1668" t="str">
        <f t="shared" si="79"/>
        <v>42000</v>
      </c>
      <c r="H1668" t="str">
        <f t="shared" si="80"/>
        <v>0272</v>
      </c>
      <c r="I1668" s="13" t="s">
        <v>3509</v>
      </c>
      <c r="J1668" t="s">
        <v>3519</v>
      </c>
      <c r="K1668" t="s">
        <v>3517</v>
      </c>
      <c r="L1668" s="13" t="s">
        <v>3916</v>
      </c>
    </row>
    <row r="1669" spans="1:12" x14ac:dyDescent="0.2">
      <c r="A1669" s="17" t="s">
        <v>3568</v>
      </c>
      <c r="B1669" s="17" t="s">
        <v>3569</v>
      </c>
      <c r="C1669" s="15">
        <v>-20000</v>
      </c>
      <c r="D1669" s="1">
        <v>0</v>
      </c>
      <c r="E1669" s="1">
        <v>0</v>
      </c>
      <c r="F1669" t="str">
        <f t="shared" si="78"/>
        <v>111</v>
      </c>
      <c r="G1669" t="str">
        <f t="shared" si="79"/>
        <v>41000</v>
      </c>
      <c r="H1669" t="str">
        <f t="shared" si="80"/>
        <v>0276</v>
      </c>
      <c r="I1669" s="13" t="s">
        <v>3509</v>
      </c>
      <c r="J1669" t="s">
        <v>3519</v>
      </c>
      <c r="K1669" t="s">
        <v>3517</v>
      </c>
      <c r="L1669" s="13" t="s">
        <v>3916</v>
      </c>
    </row>
    <row r="1670" spans="1:12" x14ac:dyDescent="0.2">
      <c r="A1670" s="17" t="s">
        <v>3566</v>
      </c>
      <c r="B1670" s="17" t="s">
        <v>3567</v>
      </c>
      <c r="C1670" s="15">
        <v>-20000</v>
      </c>
      <c r="D1670" s="1">
        <v>0</v>
      </c>
      <c r="E1670" s="1">
        <v>0</v>
      </c>
      <c r="F1670" t="str">
        <f t="shared" si="78"/>
        <v>112</v>
      </c>
      <c r="G1670" t="str">
        <f t="shared" si="79"/>
        <v>41000</v>
      </c>
      <c r="H1670" t="str">
        <f t="shared" si="80"/>
        <v>0276</v>
      </c>
      <c r="I1670" s="13" t="s">
        <v>3509</v>
      </c>
      <c r="J1670" t="s">
        <v>3519</v>
      </c>
      <c r="K1670" t="s">
        <v>3517</v>
      </c>
      <c r="L1670" s="13" t="s">
        <v>3916</v>
      </c>
    </row>
    <row r="1671" spans="1:12" x14ac:dyDescent="0.2">
      <c r="A1671" s="17" t="s">
        <v>3596</v>
      </c>
      <c r="B1671" s="17" t="s">
        <v>3597</v>
      </c>
      <c r="C1671" s="15">
        <v>-5000</v>
      </c>
      <c r="D1671" s="1">
        <v>0</v>
      </c>
      <c r="E1671" s="1">
        <v>0</v>
      </c>
      <c r="F1671" t="str">
        <f t="shared" si="78"/>
        <v>141</v>
      </c>
      <c r="G1671" t="str">
        <f t="shared" si="79"/>
        <v>41000</v>
      </c>
      <c r="H1671" t="str">
        <f t="shared" si="80"/>
        <v>0276</v>
      </c>
      <c r="I1671" s="13" t="s">
        <v>3509</v>
      </c>
      <c r="J1671" t="s">
        <v>3519</v>
      </c>
      <c r="K1671" t="s">
        <v>3517</v>
      </c>
      <c r="L1671" s="13" t="s">
        <v>3916</v>
      </c>
    </row>
    <row r="1672" spans="1:12" x14ac:dyDescent="0.2">
      <c r="A1672" s="17" t="s">
        <v>3610</v>
      </c>
      <c r="B1672" s="17" t="s">
        <v>3611</v>
      </c>
      <c r="C1672" s="15">
        <v>-2000</v>
      </c>
      <c r="D1672" s="1">
        <v>0</v>
      </c>
      <c r="E1672" s="1">
        <v>0</v>
      </c>
      <c r="F1672" t="str">
        <f t="shared" si="78"/>
        <v>211</v>
      </c>
      <c r="G1672" t="str">
        <f t="shared" si="79"/>
        <v>41000</v>
      </c>
      <c r="H1672" t="str">
        <f t="shared" si="80"/>
        <v>0276</v>
      </c>
      <c r="I1672" s="13" t="s">
        <v>3509</v>
      </c>
      <c r="J1672" t="s">
        <v>3519</v>
      </c>
      <c r="K1672" t="s">
        <v>3517</v>
      </c>
      <c r="L1672" s="13" t="s">
        <v>3916</v>
      </c>
    </row>
    <row r="1673" spans="1:12" x14ac:dyDescent="0.2">
      <c r="A1673" s="17" t="s">
        <v>3612</v>
      </c>
      <c r="B1673" s="17" t="s">
        <v>3613</v>
      </c>
      <c r="C1673" s="15">
        <v>-2000</v>
      </c>
      <c r="D1673" s="1">
        <v>0</v>
      </c>
      <c r="E1673" s="1">
        <v>0</v>
      </c>
      <c r="F1673" t="str">
        <f t="shared" si="78"/>
        <v>212</v>
      </c>
      <c r="G1673" t="str">
        <f t="shared" si="79"/>
        <v>41000</v>
      </c>
      <c r="H1673" t="str">
        <f t="shared" si="80"/>
        <v>0276</v>
      </c>
      <c r="I1673" s="13" t="s">
        <v>3509</v>
      </c>
      <c r="J1673" t="s">
        <v>3519</v>
      </c>
      <c r="K1673" t="s">
        <v>3517</v>
      </c>
      <c r="L1673" s="13" t="s">
        <v>3916</v>
      </c>
    </row>
    <row r="1674" spans="1:12" x14ac:dyDescent="0.2">
      <c r="A1674" s="17" t="s">
        <v>3614</v>
      </c>
      <c r="B1674" s="17" t="s">
        <v>3615</v>
      </c>
      <c r="C1674" s="15">
        <v>-2000</v>
      </c>
      <c r="D1674" s="1">
        <v>0</v>
      </c>
      <c r="E1674" s="1">
        <v>0</v>
      </c>
      <c r="F1674" t="str">
        <f t="shared" si="78"/>
        <v>213</v>
      </c>
      <c r="G1674" t="str">
        <f t="shared" si="79"/>
        <v>41000</v>
      </c>
      <c r="H1674" t="str">
        <f t="shared" si="80"/>
        <v>0276</v>
      </c>
      <c r="I1674" s="13" t="s">
        <v>3509</v>
      </c>
      <c r="J1674" t="s">
        <v>3519</v>
      </c>
      <c r="K1674" t="s">
        <v>3517</v>
      </c>
      <c r="L1674" s="13" t="s">
        <v>3916</v>
      </c>
    </row>
    <row r="1675" spans="1:12" x14ac:dyDescent="0.2">
      <c r="A1675" s="17" t="s">
        <v>3616</v>
      </c>
      <c r="B1675" s="17" t="s">
        <v>3617</v>
      </c>
      <c r="C1675" s="15">
        <v>-2000</v>
      </c>
      <c r="D1675" s="1">
        <v>0</v>
      </c>
      <c r="E1675" s="1">
        <v>0</v>
      </c>
      <c r="F1675" t="str">
        <f t="shared" si="78"/>
        <v>214</v>
      </c>
      <c r="G1675" t="str">
        <f t="shared" si="79"/>
        <v>41000</v>
      </c>
      <c r="H1675" t="str">
        <f t="shared" si="80"/>
        <v>0276</v>
      </c>
      <c r="I1675" s="13" t="s">
        <v>3509</v>
      </c>
      <c r="J1675" t="s">
        <v>3519</v>
      </c>
      <c r="K1675" t="s">
        <v>3517</v>
      </c>
      <c r="L1675" s="13" t="s">
        <v>3916</v>
      </c>
    </row>
    <row r="1676" spans="1:12" x14ac:dyDescent="0.2">
      <c r="A1676" s="17" t="s">
        <v>3618</v>
      </c>
      <c r="B1676" s="17" t="s">
        <v>3619</v>
      </c>
      <c r="C1676" s="15">
        <v>-2000</v>
      </c>
      <c r="D1676" s="1">
        <v>0</v>
      </c>
      <c r="E1676" s="1">
        <v>0</v>
      </c>
      <c r="F1676" t="str">
        <f t="shared" si="78"/>
        <v>215</v>
      </c>
      <c r="G1676" t="str">
        <f t="shared" si="79"/>
        <v>41000</v>
      </c>
      <c r="H1676" t="str">
        <f t="shared" si="80"/>
        <v>0276</v>
      </c>
      <c r="I1676" s="13" t="s">
        <v>3509</v>
      </c>
      <c r="J1676" t="s">
        <v>3519</v>
      </c>
      <c r="K1676" t="s">
        <v>3517</v>
      </c>
      <c r="L1676" s="13" t="s">
        <v>3916</v>
      </c>
    </row>
    <row r="1677" spans="1:12" x14ac:dyDescent="0.2">
      <c r="A1677" s="17" t="s">
        <v>3606</v>
      </c>
      <c r="B1677" s="17" t="s">
        <v>3607</v>
      </c>
      <c r="C1677" s="15">
        <v>-3000</v>
      </c>
      <c r="D1677" s="1">
        <v>0</v>
      </c>
      <c r="E1677" s="1">
        <v>0</v>
      </c>
      <c r="F1677" t="str">
        <f t="shared" si="78"/>
        <v>230</v>
      </c>
      <c r="G1677" t="str">
        <f t="shared" si="79"/>
        <v>41000</v>
      </c>
      <c r="H1677" t="str">
        <f t="shared" si="80"/>
        <v>0276</v>
      </c>
      <c r="I1677" s="13" t="s">
        <v>3509</v>
      </c>
      <c r="J1677" s="13" t="s">
        <v>3519</v>
      </c>
      <c r="K1677" s="13" t="s">
        <v>3517</v>
      </c>
      <c r="L1677" s="13" t="s">
        <v>3916</v>
      </c>
    </row>
    <row r="1678" spans="1:12" x14ac:dyDescent="0.2">
      <c r="A1678" s="17" t="s">
        <v>3630</v>
      </c>
      <c r="B1678" s="17" t="s">
        <v>3631</v>
      </c>
      <c r="C1678" s="15">
        <v>-500</v>
      </c>
      <c r="D1678" s="1">
        <v>0</v>
      </c>
      <c r="E1678" s="1">
        <v>0</v>
      </c>
      <c r="F1678" t="str">
        <f t="shared" si="78"/>
        <v>310</v>
      </c>
      <c r="G1678" t="str">
        <f t="shared" si="79"/>
        <v>41000</v>
      </c>
      <c r="H1678" t="str">
        <f t="shared" si="80"/>
        <v>0276</v>
      </c>
      <c r="I1678" s="13" t="s">
        <v>3509</v>
      </c>
      <c r="J1678" s="13" t="s">
        <v>3519</v>
      </c>
      <c r="K1678" s="13" t="s">
        <v>3517</v>
      </c>
      <c r="L1678" s="13" t="s">
        <v>3916</v>
      </c>
    </row>
    <row r="1679" spans="1:12" x14ac:dyDescent="0.2">
      <c r="A1679" s="17" t="s">
        <v>3620</v>
      </c>
      <c r="B1679" s="17" t="s">
        <v>3621</v>
      </c>
      <c r="C1679" s="15">
        <v>-2000</v>
      </c>
      <c r="D1679" s="1">
        <v>0</v>
      </c>
      <c r="E1679" s="1">
        <v>0</v>
      </c>
      <c r="F1679" t="str">
        <f t="shared" si="78"/>
        <v>501</v>
      </c>
      <c r="G1679" t="str">
        <f t="shared" si="79"/>
        <v>41000</v>
      </c>
      <c r="H1679" t="str">
        <f t="shared" si="80"/>
        <v>0276</v>
      </c>
      <c r="I1679" s="13" t="s">
        <v>3509</v>
      </c>
      <c r="J1679" s="13" t="s">
        <v>3519</v>
      </c>
      <c r="K1679" s="13" t="s">
        <v>3517</v>
      </c>
      <c r="L1679" s="13" t="s">
        <v>3916</v>
      </c>
    </row>
    <row r="1680" spans="1:12" x14ac:dyDescent="0.2">
      <c r="A1680" s="17" t="s">
        <v>3622</v>
      </c>
      <c r="B1680" s="17" t="s">
        <v>3623</v>
      </c>
      <c r="C1680" s="15">
        <v>-2000</v>
      </c>
      <c r="D1680" s="1">
        <v>0</v>
      </c>
      <c r="E1680" s="1">
        <v>0</v>
      </c>
      <c r="F1680" t="str">
        <f t="shared" si="78"/>
        <v>502</v>
      </c>
      <c r="G1680" t="str">
        <f t="shared" si="79"/>
        <v>41000</v>
      </c>
      <c r="H1680" t="str">
        <f t="shared" si="80"/>
        <v>0276</v>
      </c>
      <c r="I1680" s="13" t="s">
        <v>3509</v>
      </c>
      <c r="J1680" s="13" t="s">
        <v>3519</v>
      </c>
      <c r="K1680" s="13" t="s">
        <v>3517</v>
      </c>
      <c r="L1680" s="13" t="s">
        <v>3916</v>
      </c>
    </row>
    <row r="1681" spans="1:12" x14ac:dyDescent="0.2">
      <c r="A1681" s="17" t="s">
        <v>3624</v>
      </c>
      <c r="B1681" s="17" t="s">
        <v>3625</v>
      </c>
      <c r="C1681" s="15">
        <v>-2000</v>
      </c>
      <c r="D1681" s="1">
        <v>0</v>
      </c>
      <c r="E1681" s="1">
        <v>0</v>
      </c>
      <c r="F1681" t="str">
        <f t="shared" si="78"/>
        <v>503</v>
      </c>
      <c r="G1681" t="str">
        <f t="shared" si="79"/>
        <v>41000</v>
      </c>
      <c r="H1681" t="str">
        <f t="shared" si="80"/>
        <v>0276</v>
      </c>
      <c r="I1681" s="13" t="s">
        <v>3509</v>
      </c>
      <c r="J1681" s="13" t="s">
        <v>3519</v>
      </c>
      <c r="K1681" s="13" t="s">
        <v>3517</v>
      </c>
      <c r="L1681" s="13" t="s">
        <v>3916</v>
      </c>
    </row>
    <row r="1682" spans="1:12" x14ac:dyDescent="0.2">
      <c r="A1682" s="17" t="s">
        <v>3626</v>
      </c>
      <c r="B1682" s="17" t="s">
        <v>3627</v>
      </c>
      <c r="C1682" s="15">
        <v>-2000</v>
      </c>
      <c r="D1682" s="1">
        <v>0</v>
      </c>
      <c r="E1682" s="1">
        <v>0</v>
      </c>
      <c r="F1682" t="str">
        <f t="shared" si="78"/>
        <v>504</v>
      </c>
      <c r="G1682" t="str">
        <f t="shared" si="79"/>
        <v>41000</v>
      </c>
      <c r="H1682" t="str">
        <f t="shared" si="80"/>
        <v>0276</v>
      </c>
      <c r="I1682" s="13" t="s">
        <v>3509</v>
      </c>
      <c r="J1682" s="13" t="s">
        <v>3519</v>
      </c>
      <c r="K1682" s="13" t="s">
        <v>3517</v>
      </c>
      <c r="L1682" s="13" t="s">
        <v>3916</v>
      </c>
    </row>
    <row r="1683" spans="1:12" x14ac:dyDescent="0.2">
      <c r="A1683" s="17" t="s">
        <v>2788</v>
      </c>
      <c r="B1683" s="17" t="s">
        <v>2789</v>
      </c>
      <c r="C1683" s="15">
        <v>0</v>
      </c>
      <c r="D1683" s="1">
        <v>-16222</v>
      </c>
      <c r="E1683" s="1">
        <v>0</v>
      </c>
      <c r="F1683" t="str">
        <f t="shared" si="78"/>
        <v>505</v>
      </c>
      <c r="G1683" t="str">
        <f t="shared" si="79"/>
        <v>41000</v>
      </c>
      <c r="H1683" t="str">
        <f t="shared" si="80"/>
        <v>0276</v>
      </c>
      <c r="I1683" s="13" t="s">
        <v>3509</v>
      </c>
      <c r="J1683" s="13" t="s">
        <v>3519</v>
      </c>
      <c r="K1683" s="13" t="s">
        <v>3517</v>
      </c>
      <c r="L1683" s="13" t="s">
        <v>3916</v>
      </c>
    </row>
    <row r="1684" spans="1:12" x14ac:dyDescent="0.2">
      <c r="A1684" s="17" t="s">
        <v>582</v>
      </c>
      <c r="B1684" s="17" t="s">
        <v>583</v>
      </c>
      <c r="C1684" s="15">
        <v>-303578</v>
      </c>
      <c r="D1684" s="1">
        <v>-71633</v>
      </c>
      <c r="E1684" s="1">
        <v>-38818</v>
      </c>
      <c r="F1684" t="str">
        <f t="shared" si="78"/>
        <v>000</v>
      </c>
      <c r="G1684" t="str">
        <f t="shared" si="79"/>
        <v>44000</v>
      </c>
      <c r="H1684" t="str">
        <f t="shared" si="80"/>
        <v>0200</v>
      </c>
      <c r="I1684" s="13" t="s">
        <v>3509</v>
      </c>
      <c r="J1684" s="13" t="s">
        <v>3519</v>
      </c>
      <c r="K1684" s="13" t="s">
        <v>3514</v>
      </c>
      <c r="L1684" s="13" t="s">
        <v>3916</v>
      </c>
    </row>
    <row r="1685" spans="1:12" x14ac:dyDescent="0.2">
      <c r="A1685" s="17" t="s">
        <v>584</v>
      </c>
      <c r="B1685" s="17" t="s">
        <v>585</v>
      </c>
      <c r="C1685" s="15">
        <v>-436673</v>
      </c>
      <c r="D1685" s="1">
        <v>-138832</v>
      </c>
      <c r="E1685" s="1">
        <v>-46849</v>
      </c>
      <c r="F1685" t="str">
        <f t="shared" si="78"/>
        <v>000</v>
      </c>
      <c r="G1685" t="str">
        <f t="shared" si="79"/>
        <v>44000</v>
      </c>
      <c r="H1685" t="str">
        <f t="shared" si="80"/>
        <v>0210</v>
      </c>
      <c r="I1685" s="13" t="s">
        <v>3509</v>
      </c>
      <c r="J1685" s="13" t="s">
        <v>3519</v>
      </c>
      <c r="K1685" s="13" t="s">
        <v>3514</v>
      </c>
      <c r="L1685" s="13" t="s">
        <v>3916</v>
      </c>
    </row>
    <row r="1686" spans="1:12" x14ac:dyDescent="0.2">
      <c r="A1686" s="17" t="s">
        <v>586</v>
      </c>
      <c r="B1686" s="17" t="s">
        <v>587</v>
      </c>
      <c r="C1686" s="15">
        <v>0</v>
      </c>
      <c r="D1686" s="1">
        <v>487</v>
      </c>
      <c r="E1686" s="1">
        <v>1455</v>
      </c>
      <c r="F1686" t="str">
        <f t="shared" si="78"/>
        <v>000</v>
      </c>
      <c r="G1686" t="str">
        <f t="shared" si="79"/>
        <v>44000</v>
      </c>
      <c r="H1686" t="str">
        <f t="shared" si="80"/>
        <v>0290</v>
      </c>
      <c r="I1686" s="13" t="s">
        <v>3509</v>
      </c>
      <c r="J1686" t="s">
        <v>3519</v>
      </c>
      <c r="K1686" t="s">
        <v>3514</v>
      </c>
      <c r="L1686" s="13" t="s">
        <v>3916</v>
      </c>
    </row>
    <row r="1687" spans="1:12" x14ac:dyDescent="0.2">
      <c r="A1687" s="17" t="s">
        <v>1010</v>
      </c>
      <c r="B1687" s="17" t="s">
        <v>1011</v>
      </c>
      <c r="C1687" s="15">
        <v>8700</v>
      </c>
      <c r="D1687" s="1">
        <v>8101</v>
      </c>
      <c r="E1687" s="1">
        <v>34730</v>
      </c>
      <c r="F1687" t="str">
        <f t="shared" si="78"/>
        <v>000</v>
      </c>
      <c r="G1687" t="str">
        <f t="shared" si="79"/>
        <v>60000</v>
      </c>
      <c r="H1687" t="str">
        <f t="shared" si="80"/>
        <v>0356</v>
      </c>
      <c r="I1687" s="13" t="s">
        <v>3509</v>
      </c>
      <c r="J1687" s="13" t="s">
        <v>3530</v>
      </c>
      <c r="K1687" s="13" t="s">
        <v>3530</v>
      </c>
      <c r="L1687" s="13" t="s">
        <v>3916</v>
      </c>
    </row>
    <row r="1688" spans="1:12" x14ac:dyDescent="0.2">
      <c r="A1688" s="17" t="s">
        <v>3180</v>
      </c>
      <c r="B1688" s="17" t="s">
        <v>3181</v>
      </c>
      <c r="C1688" s="15">
        <v>-8750</v>
      </c>
      <c r="D1688" s="1">
        <v>-1216</v>
      </c>
      <c r="E1688" s="1">
        <v>-8208</v>
      </c>
      <c r="F1688" t="str">
        <f t="shared" si="78"/>
        <v>000</v>
      </c>
      <c r="G1688" t="str">
        <f t="shared" si="79"/>
        <v>80000</v>
      </c>
      <c r="H1688" t="str">
        <f t="shared" si="80"/>
        <v>0422</v>
      </c>
      <c r="I1688" s="13" t="s">
        <v>3509</v>
      </c>
      <c r="J1688" s="13" t="s">
        <v>3529</v>
      </c>
      <c r="K1688" s="13" t="s">
        <v>3529</v>
      </c>
      <c r="L1688" s="13" t="s">
        <v>3916</v>
      </c>
    </row>
    <row r="1689" spans="1:12" x14ac:dyDescent="0.2">
      <c r="A1689" s="17" t="s">
        <v>3182</v>
      </c>
      <c r="B1689" s="17" t="s">
        <v>3183</v>
      </c>
      <c r="C1689" s="15">
        <v>-11880</v>
      </c>
      <c r="D1689" s="1">
        <v>-2431</v>
      </c>
      <c r="E1689" s="1">
        <v>-4075</v>
      </c>
      <c r="F1689" t="str">
        <f t="shared" si="78"/>
        <v>000</v>
      </c>
      <c r="G1689" t="str">
        <f t="shared" si="79"/>
        <v>80000</v>
      </c>
      <c r="H1689" t="str">
        <f t="shared" si="80"/>
        <v>0423</v>
      </c>
      <c r="I1689" s="13" t="s">
        <v>3509</v>
      </c>
      <c r="J1689" s="13" t="s">
        <v>3529</v>
      </c>
      <c r="K1689" s="13" t="s">
        <v>3529</v>
      </c>
      <c r="L1689" s="13" t="s">
        <v>3916</v>
      </c>
    </row>
    <row r="1690" spans="1:12" x14ac:dyDescent="0.2">
      <c r="A1690" s="17" t="s">
        <v>3184</v>
      </c>
      <c r="B1690" s="17" t="s">
        <v>3185</v>
      </c>
      <c r="C1690" s="15">
        <v>-20750</v>
      </c>
      <c r="D1690" s="1">
        <v>-4861</v>
      </c>
      <c r="E1690" s="1">
        <v>-1963</v>
      </c>
      <c r="F1690" t="str">
        <f t="shared" si="78"/>
        <v>000</v>
      </c>
      <c r="G1690" t="str">
        <f t="shared" si="79"/>
        <v>80000</v>
      </c>
      <c r="H1690" t="str">
        <f t="shared" si="80"/>
        <v>0425</v>
      </c>
      <c r="I1690" s="13" t="s">
        <v>3509</v>
      </c>
      <c r="J1690" s="13" t="s">
        <v>3529</v>
      </c>
      <c r="K1690" s="13" t="s">
        <v>3529</v>
      </c>
      <c r="L1690" s="13" t="s">
        <v>3916</v>
      </c>
    </row>
    <row r="1691" spans="1:12" x14ac:dyDescent="0.2">
      <c r="A1691" s="17" t="s">
        <v>998</v>
      </c>
      <c r="B1691" s="17" t="s">
        <v>999</v>
      </c>
      <c r="C1691" s="15">
        <v>-206067</v>
      </c>
      <c r="D1691" s="1">
        <v>-48000</v>
      </c>
      <c r="E1691" s="1">
        <v>-93517</v>
      </c>
      <c r="F1691" t="str">
        <f t="shared" si="78"/>
        <v>000</v>
      </c>
      <c r="G1691" t="str">
        <f t="shared" si="79"/>
        <v>60000</v>
      </c>
      <c r="H1691" t="str">
        <f t="shared" si="80"/>
        <v>0350</v>
      </c>
      <c r="I1691" s="13" t="s">
        <v>3509</v>
      </c>
      <c r="J1691" s="13" t="s">
        <v>3525</v>
      </c>
      <c r="K1691" s="13" t="s">
        <v>3525</v>
      </c>
      <c r="L1691" s="13" t="s">
        <v>3916</v>
      </c>
    </row>
    <row r="1692" spans="1:12" x14ac:dyDescent="0.2">
      <c r="A1692" s="17" t="s">
        <v>1000</v>
      </c>
      <c r="B1692" s="17" t="s">
        <v>1001</v>
      </c>
      <c r="C1692" s="15">
        <v>-116333</v>
      </c>
      <c r="D1692" s="1">
        <v>-45001</v>
      </c>
      <c r="E1692" s="1">
        <v>-45346</v>
      </c>
      <c r="F1692" t="str">
        <f t="shared" si="78"/>
        <v>000</v>
      </c>
      <c r="G1692" t="str">
        <f t="shared" si="79"/>
        <v>60000</v>
      </c>
      <c r="H1692" t="str">
        <f t="shared" si="80"/>
        <v>0351</v>
      </c>
      <c r="I1692" s="13" t="s">
        <v>3509</v>
      </c>
      <c r="J1692" s="13" t="s">
        <v>3525</v>
      </c>
      <c r="K1692" s="13" t="s">
        <v>3525</v>
      </c>
      <c r="L1692" s="13" t="s">
        <v>3916</v>
      </c>
    </row>
    <row r="1693" spans="1:12" x14ac:dyDescent="0.2">
      <c r="A1693" s="17" t="s">
        <v>1002</v>
      </c>
      <c r="B1693" s="17" t="s">
        <v>1003</v>
      </c>
      <c r="C1693" s="15">
        <v>-347287</v>
      </c>
      <c r="D1693" s="1">
        <v>-195000</v>
      </c>
      <c r="E1693" s="1">
        <v>-183480</v>
      </c>
      <c r="F1693" t="str">
        <f t="shared" si="78"/>
        <v>000</v>
      </c>
      <c r="G1693" t="str">
        <f t="shared" si="79"/>
        <v>60000</v>
      </c>
      <c r="H1693" t="str">
        <f t="shared" si="80"/>
        <v>0352</v>
      </c>
      <c r="I1693" s="13" t="s">
        <v>3509</v>
      </c>
      <c r="J1693" s="13" t="s">
        <v>3525</v>
      </c>
      <c r="K1693" s="13" t="s">
        <v>3525</v>
      </c>
      <c r="L1693" s="13" t="s">
        <v>3916</v>
      </c>
    </row>
    <row r="1694" spans="1:12" x14ac:dyDescent="0.2">
      <c r="A1694" s="17" t="s">
        <v>1004</v>
      </c>
      <c r="B1694" s="17" t="s">
        <v>1005</v>
      </c>
      <c r="C1694" s="15">
        <v>-240285</v>
      </c>
      <c r="D1694" s="1">
        <v>-108939</v>
      </c>
      <c r="E1694" s="1">
        <v>-107739</v>
      </c>
      <c r="F1694" t="str">
        <f t="shared" si="78"/>
        <v>000</v>
      </c>
      <c r="G1694" t="str">
        <f t="shared" si="79"/>
        <v>60000</v>
      </c>
      <c r="H1694" t="str">
        <f t="shared" si="80"/>
        <v>0353</v>
      </c>
      <c r="I1694" s="13" t="s">
        <v>3509</v>
      </c>
      <c r="J1694" s="13" t="s">
        <v>3525</v>
      </c>
      <c r="K1694" s="13" t="s">
        <v>3525</v>
      </c>
      <c r="L1694" s="13" t="s">
        <v>3916</v>
      </c>
    </row>
    <row r="1695" spans="1:12" x14ac:dyDescent="0.2">
      <c r="A1695" s="17" t="s">
        <v>1006</v>
      </c>
      <c r="B1695" s="17" t="s">
        <v>1007</v>
      </c>
      <c r="C1695" s="15">
        <v>-31442</v>
      </c>
      <c r="D1695" s="1">
        <v>-17118</v>
      </c>
      <c r="E1695" s="1">
        <v>-10344</v>
      </c>
      <c r="F1695" t="str">
        <f t="shared" si="78"/>
        <v>000</v>
      </c>
      <c r="G1695" t="str">
        <f t="shared" si="79"/>
        <v>60000</v>
      </c>
      <c r="H1695" t="str">
        <f t="shared" si="80"/>
        <v>0354</v>
      </c>
      <c r="I1695" s="13" t="s">
        <v>3509</v>
      </c>
      <c r="J1695" s="13" t="s">
        <v>3525</v>
      </c>
      <c r="K1695" s="13" t="s">
        <v>3525</v>
      </c>
      <c r="L1695" s="13" t="s">
        <v>3916</v>
      </c>
    </row>
    <row r="1696" spans="1:12" x14ac:dyDescent="0.2">
      <c r="A1696" s="17" t="s">
        <v>1008</v>
      </c>
      <c r="B1696" s="17" t="s">
        <v>1009</v>
      </c>
      <c r="C1696" s="15">
        <v>-52200</v>
      </c>
      <c r="D1696" s="1">
        <v>-16562</v>
      </c>
      <c r="E1696" s="1">
        <v>-7473</v>
      </c>
      <c r="F1696" t="str">
        <f t="shared" si="78"/>
        <v>000</v>
      </c>
      <c r="G1696" t="str">
        <f t="shared" si="79"/>
        <v>60000</v>
      </c>
      <c r="H1696" t="str">
        <f t="shared" si="80"/>
        <v>0355</v>
      </c>
      <c r="I1696" s="13" t="s">
        <v>3509</v>
      </c>
      <c r="J1696" s="13" t="s">
        <v>3525</v>
      </c>
      <c r="K1696" s="13" t="s">
        <v>3525</v>
      </c>
      <c r="L1696" s="13" t="s">
        <v>3916</v>
      </c>
    </row>
    <row r="1697" spans="1:12" x14ac:dyDescent="0.2">
      <c r="A1697" s="17" t="s">
        <v>1428</v>
      </c>
      <c r="B1697" s="17" t="s">
        <v>1429</v>
      </c>
      <c r="C1697" s="15">
        <v>-1498000</v>
      </c>
      <c r="D1697" s="1">
        <v>-1438500</v>
      </c>
      <c r="E1697" s="1">
        <v>0</v>
      </c>
      <c r="F1697" t="str">
        <f t="shared" si="78"/>
        <v>100</v>
      </c>
      <c r="G1697" t="str">
        <f t="shared" si="79"/>
        <v>54000</v>
      </c>
      <c r="H1697" t="str">
        <f t="shared" si="80"/>
        <v>0300</v>
      </c>
      <c r="I1697" s="13" t="s">
        <v>3509</v>
      </c>
      <c r="J1697" s="13" t="s">
        <v>3517</v>
      </c>
      <c r="K1697" s="13" t="s">
        <v>3522</v>
      </c>
      <c r="L1697" s="13" t="s">
        <v>3916</v>
      </c>
    </row>
    <row r="1698" spans="1:12" x14ac:dyDescent="0.2">
      <c r="A1698" s="17" t="s">
        <v>1908</v>
      </c>
      <c r="B1698" s="17" t="s">
        <v>1909</v>
      </c>
      <c r="C1698" s="15">
        <v>-1500</v>
      </c>
      <c r="D1698" s="1">
        <v>-2375</v>
      </c>
      <c r="E1698" s="1">
        <v>0</v>
      </c>
      <c r="F1698" t="str">
        <f t="shared" si="78"/>
        <v>211</v>
      </c>
      <c r="G1698" t="str">
        <f t="shared" si="79"/>
        <v>54000</v>
      </c>
      <c r="H1698" t="str">
        <f t="shared" si="80"/>
        <v>0300</v>
      </c>
      <c r="I1698" s="13" t="s">
        <v>3509</v>
      </c>
      <c r="J1698" s="13" t="s">
        <v>3517</v>
      </c>
      <c r="K1698" s="13" t="s">
        <v>3522</v>
      </c>
      <c r="L1698" s="13" t="s">
        <v>3916</v>
      </c>
    </row>
    <row r="1699" spans="1:12" x14ac:dyDescent="0.2">
      <c r="A1699" s="17" t="s">
        <v>2008</v>
      </c>
      <c r="B1699" s="17" t="s">
        <v>2009</v>
      </c>
      <c r="C1699" s="15">
        <v>-1500</v>
      </c>
      <c r="D1699" s="1">
        <v>-2375</v>
      </c>
      <c r="E1699" s="1">
        <v>0</v>
      </c>
      <c r="F1699" t="str">
        <f t="shared" si="78"/>
        <v>212</v>
      </c>
      <c r="G1699" t="str">
        <f t="shared" si="79"/>
        <v>54000</v>
      </c>
      <c r="H1699" t="str">
        <f t="shared" si="80"/>
        <v>0300</v>
      </c>
      <c r="I1699" s="13" t="s">
        <v>3509</v>
      </c>
      <c r="J1699" s="13" t="s">
        <v>3517</v>
      </c>
      <c r="K1699" s="13" t="s">
        <v>3522</v>
      </c>
      <c r="L1699" s="13" t="s">
        <v>3916</v>
      </c>
    </row>
    <row r="1700" spans="1:12" x14ac:dyDescent="0.2">
      <c r="A1700" s="17" t="s">
        <v>2108</v>
      </c>
      <c r="B1700" s="17" t="s">
        <v>2109</v>
      </c>
      <c r="C1700" s="15">
        <v>-1500</v>
      </c>
      <c r="D1700" s="1">
        <v>-2375</v>
      </c>
      <c r="E1700" s="1">
        <v>0</v>
      </c>
      <c r="F1700" t="str">
        <f t="shared" si="78"/>
        <v>213</v>
      </c>
      <c r="G1700" t="str">
        <f t="shared" si="79"/>
        <v>54000</v>
      </c>
      <c r="H1700" t="str">
        <f t="shared" si="80"/>
        <v>0300</v>
      </c>
      <c r="I1700" s="13" t="s">
        <v>3509</v>
      </c>
      <c r="J1700" s="13" t="s">
        <v>3517</v>
      </c>
      <c r="K1700" s="13" t="s">
        <v>3522</v>
      </c>
      <c r="L1700" s="13" t="s">
        <v>3916</v>
      </c>
    </row>
    <row r="1701" spans="1:12" x14ac:dyDescent="0.2">
      <c r="A1701" s="17" t="s">
        <v>2208</v>
      </c>
      <c r="B1701" s="17" t="s">
        <v>2209</v>
      </c>
      <c r="C1701" s="15">
        <v>-1500</v>
      </c>
      <c r="D1701" s="1">
        <v>-2375</v>
      </c>
      <c r="E1701" s="1">
        <v>0</v>
      </c>
      <c r="F1701" t="str">
        <f t="shared" si="78"/>
        <v>214</v>
      </c>
      <c r="G1701" t="str">
        <f t="shared" si="79"/>
        <v>54000</v>
      </c>
      <c r="H1701" t="str">
        <f t="shared" si="80"/>
        <v>0300</v>
      </c>
      <c r="I1701" s="13" t="s">
        <v>3509</v>
      </c>
      <c r="J1701" s="13" t="s">
        <v>3517</v>
      </c>
      <c r="K1701" s="13" t="s">
        <v>3522</v>
      </c>
      <c r="L1701" s="13" t="s">
        <v>3916</v>
      </c>
    </row>
    <row r="1702" spans="1:12" x14ac:dyDescent="0.2">
      <c r="A1702" s="17" t="s">
        <v>2280</v>
      </c>
      <c r="B1702" s="17" t="s">
        <v>2281</v>
      </c>
      <c r="C1702" s="15">
        <v>-60000</v>
      </c>
      <c r="D1702" s="1">
        <v>-60000</v>
      </c>
      <c r="E1702" s="1">
        <v>0</v>
      </c>
      <c r="F1702" t="str">
        <f t="shared" si="78"/>
        <v>230</v>
      </c>
      <c r="G1702" t="str">
        <f t="shared" si="79"/>
        <v>54000</v>
      </c>
      <c r="H1702" t="str">
        <f t="shared" si="80"/>
        <v>0300</v>
      </c>
      <c r="I1702" s="13" t="s">
        <v>3509</v>
      </c>
      <c r="J1702" s="13" t="s">
        <v>3517</v>
      </c>
      <c r="K1702" s="13" t="s">
        <v>3522</v>
      </c>
      <c r="L1702" s="13" t="s">
        <v>3916</v>
      </c>
    </row>
    <row r="1703" spans="1:12" x14ac:dyDescent="0.2">
      <c r="A1703" s="17" t="s">
        <v>1430</v>
      </c>
      <c r="B1703" s="17" t="s">
        <v>1431</v>
      </c>
      <c r="C1703" s="15">
        <v>1498000</v>
      </c>
      <c r="D1703" s="1">
        <v>1438500</v>
      </c>
      <c r="E1703" s="1">
        <v>0</v>
      </c>
      <c r="F1703" t="str">
        <f t="shared" si="78"/>
        <v>100</v>
      </c>
      <c r="G1703" t="str">
        <f t="shared" si="79"/>
        <v>54000</v>
      </c>
      <c r="H1703" t="str">
        <f t="shared" si="80"/>
        <v>0301</v>
      </c>
      <c r="I1703" s="13" t="s">
        <v>3509</v>
      </c>
      <c r="J1703" s="13" t="s">
        <v>3517</v>
      </c>
      <c r="K1703" s="13" t="s">
        <v>3522</v>
      </c>
      <c r="L1703" s="13" t="s">
        <v>3916</v>
      </c>
    </row>
    <row r="1704" spans="1:12" x14ac:dyDescent="0.2">
      <c r="A1704" s="17" t="s">
        <v>1536</v>
      </c>
      <c r="B1704" s="17" t="s">
        <v>1537</v>
      </c>
      <c r="C1704" s="15">
        <v>-580475</v>
      </c>
      <c r="D1704" s="1">
        <v>-561015</v>
      </c>
      <c r="E1704" s="1">
        <v>0</v>
      </c>
      <c r="F1704" t="str">
        <f t="shared" si="78"/>
        <v>111</v>
      </c>
      <c r="G1704" t="str">
        <f t="shared" si="79"/>
        <v>54000</v>
      </c>
      <c r="H1704" t="str">
        <f t="shared" si="80"/>
        <v>0301</v>
      </c>
      <c r="I1704" s="13" t="s">
        <v>3509</v>
      </c>
      <c r="J1704" s="13" t="s">
        <v>3517</v>
      </c>
      <c r="K1704" s="13" t="s">
        <v>3522</v>
      </c>
      <c r="L1704" s="13" t="s">
        <v>3916</v>
      </c>
    </row>
    <row r="1705" spans="1:12" x14ac:dyDescent="0.2">
      <c r="A1705" s="17" t="s">
        <v>1682</v>
      </c>
      <c r="B1705" s="17" t="s">
        <v>1683</v>
      </c>
      <c r="C1705" s="15">
        <v>-767725</v>
      </c>
      <c r="D1705" s="1">
        <v>-733635</v>
      </c>
      <c r="E1705" s="1">
        <v>0</v>
      </c>
      <c r="F1705" t="str">
        <f t="shared" si="78"/>
        <v>112</v>
      </c>
      <c r="G1705" t="str">
        <f t="shared" si="79"/>
        <v>54000</v>
      </c>
      <c r="H1705" t="str">
        <f t="shared" si="80"/>
        <v>0301</v>
      </c>
      <c r="I1705" s="13" t="s">
        <v>3509</v>
      </c>
      <c r="J1705" s="13" t="s">
        <v>3517</v>
      </c>
      <c r="K1705" s="13" t="s">
        <v>3522</v>
      </c>
      <c r="L1705" s="13" t="s">
        <v>3916</v>
      </c>
    </row>
    <row r="1706" spans="1:12" x14ac:dyDescent="0.2">
      <c r="A1706" s="17" t="s">
        <v>1808</v>
      </c>
      <c r="B1706" s="17" t="s">
        <v>1809</v>
      </c>
      <c r="C1706" s="15">
        <v>-149800</v>
      </c>
      <c r="D1706" s="1">
        <v>-143850</v>
      </c>
      <c r="E1706" s="1">
        <v>0</v>
      </c>
      <c r="F1706" t="str">
        <f t="shared" si="78"/>
        <v>141</v>
      </c>
      <c r="G1706" t="str">
        <f t="shared" si="79"/>
        <v>54000</v>
      </c>
      <c r="H1706" t="str">
        <f t="shared" si="80"/>
        <v>0301</v>
      </c>
      <c r="I1706" s="13" t="s">
        <v>3509</v>
      </c>
      <c r="J1706" s="13" t="s">
        <v>3517</v>
      </c>
      <c r="K1706" s="13" t="s">
        <v>3522</v>
      </c>
      <c r="L1706" s="13" t="s">
        <v>3916</v>
      </c>
    </row>
    <row r="1707" spans="1:12" x14ac:dyDescent="0.2">
      <c r="A1707" s="17" t="s">
        <v>952</v>
      </c>
      <c r="B1707" s="17" t="s">
        <v>953</v>
      </c>
      <c r="C1707" s="15">
        <v>-160000</v>
      </c>
      <c r="D1707" s="1">
        <v>-160000</v>
      </c>
      <c r="E1707" s="1">
        <v>0</v>
      </c>
      <c r="F1707" t="str">
        <f t="shared" si="78"/>
        <v>000</v>
      </c>
      <c r="G1707" t="str">
        <f t="shared" si="79"/>
        <v>54000</v>
      </c>
      <c r="H1707" t="str">
        <f t="shared" si="80"/>
        <v>0302</v>
      </c>
      <c r="I1707" s="13" t="s">
        <v>3509</v>
      </c>
      <c r="J1707" s="13" t="s">
        <v>3517</v>
      </c>
      <c r="K1707" s="13" t="s">
        <v>3522</v>
      </c>
      <c r="L1707" s="13" t="s">
        <v>3916</v>
      </c>
    </row>
    <row r="1708" spans="1:12" x14ac:dyDescent="0.2">
      <c r="A1708" s="17" t="s">
        <v>954</v>
      </c>
      <c r="B1708" s="17" t="s">
        <v>955</v>
      </c>
      <c r="C1708" s="15">
        <v>-1065560</v>
      </c>
      <c r="D1708" s="1">
        <v>-783950</v>
      </c>
      <c r="E1708" s="1">
        <v>-118750</v>
      </c>
      <c r="F1708" t="str">
        <f t="shared" si="78"/>
        <v>000</v>
      </c>
      <c r="G1708" t="str">
        <f t="shared" si="79"/>
        <v>54000</v>
      </c>
      <c r="H1708" t="str">
        <f t="shared" si="80"/>
        <v>0303</v>
      </c>
      <c r="I1708" s="13" t="s">
        <v>3509</v>
      </c>
      <c r="J1708" s="13" t="s">
        <v>3517</v>
      </c>
      <c r="K1708" s="13" t="s">
        <v>3522</v>
      </c>
      <c r="L1708" s="13" t="s">
        <v>3916</v>
      </c>
    </row>
    <row r="1709" spans="1:12" x14ac:dyDescent="0.2">
      <c r="A1709" s="17" t="s">
        <v>956</v>
      </c>
      <c r="B1709" s="17" t="s">
        <v>957</v>
      </c>
      <c r="C1709" s="15">
        <v>-160000</v>
      </c>
      <c r="D1709" s="1">
        <v>-115000</v>
      </c>
      <c r="E1709" s="1">
        <v>0</v>
      </c>
      <c r="F1709" t="str">
        <f t="shared" si="78"/>
        <v>000</v>
      </c>
      <c r="G1709" t="str">
        <f t="shared" si="79"/>
        <v>54000</v>
      </c>
      <c r="H1709" t="str">
        <f t="shared" si="80"/>
        <v>0304</v>
      </c>
      <c r="I1709" s="13" t="s">
        <v>3509</v>
      </c>
      <c r="J1709" s="13" t="s">
        <v>3517</v>
      </c>
      <c r="K1709" s="13" t="s">
        <v>3522</v>
      </c>
      <c r="L1709" s="13" t="s">
        <v>3916</v>
      </c>
    </row>
    <row r="1710" spans="1:12" x14ac:dyDescent="0.2">
      <c r="A1710" s="17" t="s">
        <v>1394</v>
      </c>
      <c r="B1710" s="17" t="s">
        <v>1395</v>
      </c>
      <c r="C1710" s="15">
        <v>-1345000</v>
      </c>
      <c r="D1710" s="1">
        <v>-1350000</v>
      </c>
      <c r="E1710" s="1">
        <v>-1344996</v>
      </c>
      <c r="F1710" t="str">
        <f t="shared" si="78"/>
        <v>000</v>
      </c>
      <c r="G1710" t="str">
        <f t="shared" si="79"/>
        <v>91000</v>
      </c>
      <c r="H1710" t="str">
        <f t="shared" si="80"/>
        <v>0311</v>
      </c>
      <c r="I1710" s="13" t="s">
        <v>3509</v>
      </c>
      <c r="J1710" t="s">
        <v>3517</v>
      </c>
      <c r="K1710" t="s">
        <v>3522</v>
      </c>
      <c r="L1710" s="13" t="s">
        <v>3916</v>
      </c>
    </row>
    <row r="1711" spans="1:12" x14ac:dyDescent="0.2">
      <c r="A1711" s="17" t="s">
        <v>3550</v>
      </c>
      <c r="B1711" s="17" t="s">
        <v>3551</v>
      </c>
      <c r="C1711" s="15">
        <v>-62300</v>
      </c>
      <c r="D1711" s="1">
        <v>0</v>
      </c>
      <c r="E1711" s="1">
        <v>0</v>
      </c>
      <c r="F1711" t="str">
        <f t="shared" si="78"/>
        <v>111</v>
      </c>
      <c r="G1711" t="str">
        <f t="shared" si="79"/>
        <v>43000</v>
      </c>
      <c r="H1711" t="str">
        <f t="shared" si="80"/>
        <v>0200</v>
      </c>
      <c r="I1711" s="13" t="s">
        <v>3509</v>
      </c>
      <c r="J1711" t="s">
        <v>3517</v>
      </c>
      <c r="K1711" t="s">
        <v>3520</v>
      </c>
      <c r="L1711" s="13" t="s">
        <v>3916</v>
      </c>
    </row>
    <row r="1712" spans="1:12" x14ac:dyDescent="0.2">
      <c r="A1712" s="17" t="s">
        <v>1650</v>
      </c>
      <c r="B1712" s="17" t="s">
        <v>1651</v>
      </c>
      <c r="C1712" s="15">
        <v>-86980</v>
      </c>
      <c r="D1712" s="1">
        <v>-79950</v>
      </c>
      <c r="E1712" s="1">
        <v>0</v>
      </c>
      <c r="F1712" t="str">
        <f t="shared" si="78"/>
        <v>112</v>
      </c>
      <c r="G1712" t="str">
        <f t="shared" si="79"/>
        <v>43000</v>
      </c>
      <c r="H1712" t="str">
        <f t="shared" si="80"/>
        <v>0200</v>
      </c>
      <c r="I1712" s="13" t="s">
        <v>3509</v>
      </c>
      <c r="J1712" t="s">
        <v>3517</v>
      </c>
      <c r="K1712" t="s">
        <v>3520</v>
      </c>
      <c r="L1712" s="13" t="s">
        <v>3916</v>
      </c>
    </row>
    <row r="1713" spans="1:12" x14ac:dyDescent="0.2">
      <c r="A1713" s="17" t="s">
        <v>1780</v>
      </c>
      <c r="B1713" s="17" t="s">
        <v>1781</v>
      </c>
      <c r="C1713" s="15">
        <v>-29040</v>
      </c>
      <c r="D1713" s="1">
        <v>-57806</v>
      </c>
      <c r="E1713" s="1">
        <v>0</v>
      </c>
      <c r="F1713" t="str">
        <f t="shared" si="78"/>
        <v>141</v>
      </c>
      <c r="G1713" t="str">
        <f t="shared" si="79"/>
        <v>43000</v>
      </c>
      <c r="H1713" t="str">
        <f t="shared" si="80"/>
        <v>0200</v>
      </c>
      <c r="I1713" s="13" t="s">
        <v>3509</v>
      </c>
      <c r="J1713" t="s">
        <v>3517</v>
      </c>
      <c r="K1713" t="s">
        <v>3520</v>
      </c>
      <c r="L1713" s="13" t="s">
        <v>3916</v>
      </c>
    </row>
    <row r="1714" spans="1:12" x14ac:dyDescent="0.2">
      <c r="A1714" s="17" t="s">
        <v>3586</v>
      </c>
      <c r="B1714" s="17" t="s">
        <v>3587</v>
      </c>
      <c r="C1714" s="15">
        <v>-7950</v>
      </c>
      <c r="D1714" s="1">
        <v>0</v>
      </c>
      <c r="E1714" s="1">
        <v>0</v>
      </c>
      <c r="F1714" t="str">
        <f t="shared" si="78"/>
        <v>211</v>
      </c>
      <c r="G1714" t="str">
        <f t="shared" si="79"/>
        <v>43000</v>
      </c>
      <c r="H1714" t="str">
        <f t="shared" si="80"/>
        <v>0200</v>
      </c>
      <c r="I1714" s="13" t="s">
        <v>3509</v>
      </c>
      <c r="J1714" t="s">
        <v>3517</v>
      </c>
      <c r="K1714" t="s">
        <v>3520</v>
      </c>
      <c r="L1714" s="13" t="s">
        <v>3916</v>
      </c>
    </row>
    <row r="1715" spans="1:12" x14ac:dyDescent="0.2">
      <c r="A1715" s="17" t="s">
        <v>1986</v>
      </c>
      <c r="B1715" s="17" t="s">
        <v>1987</v>
      </c>
      <c r="C1715" s="15">
        <v>-7950</v>
      </c>
      <c r="D1715" s="1">
        <v>-3015</v>
      </c>
      <c r="E1715" s="1">
        <v>0</v>
      </c>
      <c r="F1715" t="str">
        <f t="shared" si="78"/>
        <v>212</v>
      </c>
      <c r="G1715" t="str">
        <f t="shared" si="79"/>
        <v>43000</v>
      </c>
      <c r="H1715" t="str">
        <f t="shared" si="80"/>
        <v>0200</v>
      </c>
      <c r="I1715" s="13" t="s">
        <v>3509</v>
      </c>
      <c r="J1715" t="s">
        <v>3517</v>
      </c>
      <c r="K1715" t="s">
        <v>3520</v>
      </c>
      <c r="L1715" s="13" t="s">
        <v>3916</v>
      </c>
    </row>
    <row r="1716" spans="1:12" x14ac:dyDescent="0.2">
      <c r="A1716" s="17" t="s">
        <v>2086</v>
      </c>
      <c r="B1716" s="17" t="s">
        <v>2087</v>
      </c>
      <c r="C1716" s="15">
        <v>-7950</v>
      </c>
      <c r="D1716" s="1">
        <v>-4090</v>
      </c>
      <c r="E1716" s="1">
        <v>0</v>
      </c>
      <c r="F1716" t="str">
        <f t="shared" si="78"/>
        <v>213</v>
      </c>
      <c r="G1716" t="str">
        <f t="shared" si="79"/>
        <v>43000</v>
      </c>
      <c r="H1716" t="str">
        <f t="shared" si="80"/>
        <v>0200</v>
      </c>
      <c r="I1716" s="13" t="s">
        <v>3509</v>
      </c>
      <c r="J1716" t="s">
        <v>3517</v>
      </c>
      <c r="K1716" t="s">
        <v>3520</v>
      </c>
      <c r="L1716" s="13" t="s">
        <v>3916</v>
      </c>
    </row>
    <row r="1717" spans="1:12" x14ac:dyDescent="0.2">
      <c r="A1717" s="17" t="s">
        <v>2186</v>
      </c>
      <c r="B1717" s="17" t="s">
        <v>2187</v>
      </c>
      <c r="C1717" s="15">
        <v>-7950</v>
      </c>
      <c r="D1717" s="1">
        <v>-2800</v>
      </c>
      <c r="E1717" s="1">
        <v>0</v>
      </c>
      <c r="F1717" t="str">
        <f t="shared" si="78"/>
        <v>214</v>
      </c>
      <c r="G1717" t="str">
        <f t="shared" si="79"/>
        <v>43000</v>
      </c>
      <c r="H1717" t="str">
        <f t="shared" si="80"/>
        <v>0200</v>
      </c>
      <c r="I1717" s="13" t="s">
        <v>3509</v>
      </c>
      <c r="J1717" t="s">
        <v>3517</v>
      </c>
      <c r="K1717" t="s">
        <v>3520</v>
      </c>
      <c r="L1717" s="13" t="s">
        <v>3916</v>
      </c>
    </row>
    <row r="1718" spans="1:12" x14ac:dyDescent="0.2">
      <c r="A1718" s="17" t="s">
        <v>3594</v>
      </c>
      <c r="B1718" s="17" t="s">
        <v>3595</v>
      </c>
      <c r="C1718" s="15">
        <v>-5500</v>
      </c>
      <c r="D1718" s="1">
        <v>0</v>
      </c>
      <c r="E1718" s="1">
        <v>0</v>
      </c>
      <c r="F1718" t="str">
        <f t="shared" si="78"/>
        <v>215</v>
      </c>
      <c r="G1718" t="str">
        <f t="shared" si="79"/>
        <v>43000</v>
      </c>
      <c r="H1718" t="str">
        <f t="shared" si="80"/>
        <v>0200</v>
      </c>
      <c r="I1718" s="13" t="s">
        <v>3509</v>
      </c>
      <c r="J1718" t="s">
        <v>3517</v>
      </c>
      <c r="K1718" t="s">
        <v>3520</v>
      </c>
      <c r="L1718" s="13" t="s">
        <v>3916</v>
      </c>
    </row>
    <row r="1719" spans="1:12" x14ac:dyDescent="0.2">
      <c r="A1719" s="17" t="s">
        <v>2422</v>
      </c>
      <c r="B1719" s="17" t="s">
        <v>2423</v>
      </c>
      <c r="C1719" s="15">
        <v>-7950</v>
      </c>
      <c r="D1719" s="1">
        <v>-2785</v>
      </c>
      <c r="E1719" s="1">
        <v>0</v>
      </c>
      <c r="F1719" t="str">
        <f t="shared" si="78"/>
        <v>501</v>
      </c>
      <c r="G1719" t="str">
        <f t="shared" si="79"/>
        <v>43000</v>
      </c>
      <c r="H1719" t="str">
        <f t="shared" si="80"/>
        <v>0200</v>
      </c>
      <c r="I1719" s="13" t="s">
        <v>3509</v>
      </c>
      <c r="J1719" t="s">
        <v>3517</v>
      </c>
      <c r="K1719" t="s">
        <v>3520</v>
      </c>
      <c r="L1719" s="13" t="s">
        <v>3916</v>
      </c>
    </row>
    <row r="1720" spans="1:12" x14ac:dyDescent="0.2">
      <c r="A1720" s="17" t="s">
        <v>2518</v>
      </c>
      <c r="B1720" s="17" t="s">
        <v>2519</v>
      </c>
      <c r="C1720" s="15">
        <v>-7950</v>
      </c>
      <c r="D1720" s="1">
        <v>-1305</v>
      </c>
      <c r="E1720" s="1">
        <v>0</v>
      </c>
      <c r="F1720" t="str">
        <f t="shared" si="78"/>
        <v>502</v>
      </c>
      <c r="G1720" t="str">
        <f t="shared" si="79"/>
        <v>43000</v>
      </c>
      <c r="H1720" t="str">
        <f t="shared" si="80"/>
        <v>0200</v>
      </c>
      <c r="I1720" s="13" t="s">
        <v>3509</v>
      </c>
      <c r="J1720" t="s">
        <v>3517</v>
      </c>
      <c r="K1720" t="s">
        <v>3520</v>
      </c>
      <c r="L1720" s="13" t="s">
        <v>3916</v>
      </c>
    </row>
    <row r="1721" spans="1:12" x14ac:dyDescent="0.2">
      <c r="A1721" s="17" t="s">
        <v>2608</v>
      </c>
      <c r="B1721" s="17" t="s">
        <v>2609</v>
      </c>
      <c r="C1721" s="15">
        <v>-5500</v>
      </c>
      <c r="D1721" s="1">
        <v>-1520</v>
      </c>
      <c r="E1721" s="1">
        <v>0</v>
      </c>
      <c r="F1721" t="str">
        <f t="shared" si="78"/>
        <v>503</v>
      </c>
      <c r="G1721" t="str">
        <f t="shared" si="79"/>
        <v>43000</v>
      </c>
      <c r="H1721" t="str">
        <f t="shared" si="80"/>
        <v>0200</v>
      </c>
      <c r="I1721" s="13" t="s">
        <v>3509</v>
      </c>
      <c r="J1721" s="13" t="s">
        <v>3517</v>
      </c>
      <c r="K1721" s="13" t="s">
        <v>3520</v>
      </c>
      <c r="L1721" s="13" t="s">
        <v>3916</v>
      </c>
    </row>
    <row r="1722" spans="1:12" x14ac:dyDescent="0.2">
      <c r="A1722" s="17" t="s">
        <v>2700</v>
      </c>
      <c r="B1722" s="17" t="s">
        <v>2701</v>
      </c>
      <c r="C1722" s="15">
        <v>-5500</v>
      </c>
      <c r="D1722" s="1">
        <v>-1530</v>
      </c>
      <c r="E1722" s="1">
        <v>0</v>
      </c>
      <c r="F1722" t="str">
        <f t="shared" si="78"/>
        <v>504</v>
      </c>
      <c r="G1722" t="str">
        <f t="shared" si="79"/>
        <v>43000</v>
      </c>
      <c r="H1722" t="str">
        <f t="shared" si="80"/>
        <v>0200</v>
      </c>
      <c r="I1722" s="13" t="s">
        <v>3509</v>
      </c>
      <c r="J1722" t="s">
        <v>3517</v>
      </c>
      <c r="K1722" t="s">
        <v>3520</v>
      </c>
      <c r="L1722" s="13" t="s">
        <v>3916</v>
      </c>
    </row>
    <row r="1723" spans="1:12" x14ac:dyDescent="0.2">
      <c r="A1723" s="17" t="s">
        <v>2798</v>
      </c>
      <c r="B1723" s="17" t="s">
        <v>2799</v>
      </c>
      <c r="C1723" s="15">
        <v>0</v>
      </c>
      <c r="D1723" s="1">
        <v>-2610</v>
      </c>
      <c r="E1723" s="1">
        <v>0</v>
      </c>
      <c r="F1723" t="str">
        <f t="shared" si="78"/>
        <v>505</v>
      </c>
      <c r="G1723" t="str">
        <f t="shared" si="79"/>
        <v>43000</v>
      </c>
      <c r="H1723" t="str">
        <f t="shared" si="80"/>
        <v>0200</v>
      </c>
      <c r="I1723" s="13" t="s">
        <v>3509</v>
      </c>
      <c r="J1723" t="s">
        <v>3517</v>
      </c>
      <c r="K1723" t="s">
        <v>3520</v>
      </c>
      <c r="L1723" s="13" t="s">
        <v>3916</v>
      </c>
    </row>
    <row r="1724" spans="1:12" x14ac:dyDescent="0.2">
      <c r="A1724" s="17" t="s">
        <v>3556</v>
      </c>
      <c r="B1724" s="17" t="s">
        <v>3557</v>
      </c>
      <c r="C1724" s="15">
        <v>-47300</v>
      </c>
      <c r="D1724" s="1">
        <v>0</v>
      </c>
      <c r="E1724" s="1">
        <v>0</v>
      </c>
      <c r="F1724" t="str">
        <f t="shared" si="78"/>
        <v>111</v>
      </c>
      <c r="G1724" t="str">
        <f t="shared" si="79"/>
        <v>43000</v>
      </c>
      <c r="H1724" t="str">
        <f t="shared" si="80"/>
        <v>0210</v>
      </c>
      <c r="I1724" s="13" t="s">
        <v>3509</v>
      </c>
      <c r="J1724" t="s">
        <v>3517</v>
      </c>
      <c r="K1724" t="s">
        <v>3520</v>
      </c>
      <c r="L1724" s="13" t="s">
        <v>3916</v>
      </c>
    </row>
    <row r="1725" spans="1:12" x14ac:dyDescent="0.2">
      <c r="A1725" s="17" t="s">
        <v>1652</v>
      </c>
      <c r="B1725" s="17" t="s">
        <v>1653</v>
      </c>
      <c r="C1725" s="15">
        <v>-67200</v>
      </c>
      <c r="D1725" s="1">
        <v>-64855</v>
      </c>
      <c r="E1725" s="1">
        <v>0</v>
      </c>
      <c r="F1725" t="str">
        <f t="shared" si="78"/>
        <v>112</v>
      </c>
      <c r="G1725" t="str">
        <f t="shared" si="79"/>
        <v>43000</v>
      </c>
      <c r="H1725" t="str">
        <f t="shared" si="80"/>
        <v>0210</v>
      </c>
      <c r="I1725" s="13" t="s">
        <v>3509</v>
      </c>
      <c r="J1725" t="s">
        <v>3517</v>
      </c>
      <c r="K1725" t="s">
        <v>3520</v>
      </c>
      <c r="L1725" s="13" t="s">
        <v>3916</v>
      </c>
    </row>
    <row r="1726" spans="1:12" x14ac:dyDescent="0.2">
      <c r="A1726" s="17" t="s">
        <v>1782</v>
      </c>
      <c r="B1726" s="17" t="s">
        <v>1783</v>
      </c>
      <c r="C1726" s="15">
        <v>-22600</v>
      </c>
      <c r="D1726" s="1">
        <v>-47788</v>
      </c>
      <c r="E1726" s="1">
        <v>0</v>
      </c>
      <c r="F1726" t="str">
        <f t="shared" si="78"/>
        <v>141</v>
      </c>
      <c r="G1726" t="str">
        <f t="shared" si="79"/>
        <v>43000</v>
      </c>
      <c r="H1726" t="str">
        <f t="shared" si="80"/>
        <v>0210</v>
      </c>
      <c r="I1726" s="13" t="s">
        <v>3509</v>
      </c>
      <c r="J1726" t="s">
        <v>3517</v>
      </c>
      <c r="K1726" t="s">
        <v>3520</v>
      </c>
      <c r="L1726" s="13" t="s">
        <v>3916</v>
      </c>
    </row>
    <row r="1727" spans="1:12" x14ac:dyDescent="0.2">
      <c r="A1727" s="17" t="s">
        <v>3588</v>
      </c>
      <c r="B1727" s="17" t="s">
        <v>3589</v>
      </c>
      <c r="C1727" s="15">
        <v>-6960</v>
      </c>
      <c r="D1727" s="1">
        <v>0</v>
      </c>
      <c r="E1727" s="1">
        <v>0</v>
      </c>
      <c r="F1727" t="str">
        <f t="shared" si="78"/>
        <v>211</v>
      </c>
      <c r="G1727" t="str">
        <f t="shared" si="79"/>
        <v>43000</v>
      </c>
      <c r="H1727" t="str">
        <f t="shared" si="80"/>
        <v>0210</v>
      </c>
      <c r="I1727" s="13" t="s">
        <v>3509</v>
      </c>
      <c r="J1727" t="s">
        <v>3517</v>
      </c>
      <c r="K1727" t="s">
        <v>3520</v>
      </c>
      <c r="L1727" s="13" t="s">
        <v>3916</v>
      </c>
    </row>
    <row r="1728" spans="1:12" x14ac:dyDescent="0.2">
      <c r="A1728" s="17" t="s">
        <v>1988</v>
      </c>
      <c r="B1728" s="17" t="s">
        <v>1989</v>
      </c>
      <c r="C1728" s="15">
        <v>-6960</v>
      </c>
      <c r="D1728" s="1">
        <v>-2680</v>
      </c>
      <c r="E1728" s="1">
        <v>0</v>
      </c>
      <c r="F1728" t="str">
        <f t="shared" si="78"/>
        <v>212</v>
      </c>
      <c r="G1728" t="str">
        <f t="shared" si="79"/>
        <v>43000</v>
      </c>
      <c r="H1728" t="str">
        <f t="shared" si="80"/>
        <v>0210</v>
      </c>
      <c r="I1728" s="13" t="s">
        <v>3509</v>
      </c>
      <c r="J1728" t="s">
        <v>3517</v>
      </c>
      <c r="K1728" t="s">
        <v>3520</v>
      </c>
      <c r="L1728" s="13" t="s">
        <v>3916</v>
      </c>
    </row>
    <row r="1729" spans="1:12" x14ac:dyDescent="0.2">
      <c r="A1729" s="17" t="s">
        <v>2088</v>
      </c>
      <c r="B1729" s="17" t="s">
        <v>2089</v>
      </c>
      <c r="C1729" s="15">
        <v>-6960</v>
      </c>
      <c r="D1729" s="1">
        <v>-3520</v>
      </c>
      <c r="E1729" s="1">
        <v>0</v>
      </c>
      <c r="F1729" t="str">
        <f t="shared" si="78"/>
        <v>213</v>
      </c>
      <c r="G1729" t="str">
        <f t="shared" si="79"/>
        <v>43000</v>
      </c>
      <c r="H1729" t="str">
        <f t="shared" si="80"/>
        <v>0210</v>
      </c>
      <c r="I1729" s="13" t="s">
        <v>3509</v>
      </c>
      <c r="J1729" t="s">
        <v>3517</v>
      </c>
      <c r="K1729" t="s">
        <v>3520</v>
      </c>
      <c r="L1729" s="13" t="s">
        <v>3916</v>
      </c>
    </row>
    <row r="1730" spans="1:12" x14ac:dyDescent="0.2">
      <c r="A1730" s="17" t="s">
        <v>2188</v>
      </c>
      <c r="B1730" s="17" t="s">
        <v>2189</v>
      </c>
      <c r="C1730" s="15">
        <v>-6960</v>
      </c>
      <c r="D1730" s="1">
        <v>-2489</v>
      </c>
      <c r="E1730" s="1">
        <v>0</v>
      </c>
      <c r="F1730" t="str">
        <f t="shared" ref="F1730:F1793" si="81">LEFT(A1730,3)</f>
        <v>214</v>
      </c>
      <c r="G1730" t="str">
        <f t="shared" ref="G1730:G1793" si="82">MIDB(A1730,5,5)</f>
        <v>43000</v>
      </c>
      <c r="H1730" t="str">
        <f t="shared" ref="H1730:H1793" si="83">RIGHT(A1730,4)</f>
        <v>0210</v>
      </c>
      <c r="I1730" s="13" t="s">
        <v>3509</v>
      </c>
      <c r="J1730" t="s">
        <v>3517</v>
      </c>
      <c r="K1730" t="s">
        <v>3520</v>
      </c>
      <c r="L1730" s="13" t="s">
        <v>3916</v>
      </c>
    </row>
    <row r="1731" spans="1:12" x14ac:dyDescent="0.2">
      <c r="A1731" s="17" t="s">
        <v>3598</v>
      </c>
      <c r="B1731" s="17" t="s">
        <v>3599</v>
      </c>
      <c r="C1731" s="15">
        <v>-4800</v>
      </c>
      <c r="D1731" s="1">
        <v>0</v>
      </c>
      <c r="E1731" s="1">
        <v>0</v>
      </c>
      <c r="F1731" t="str">
        <f t="shared" si="81"/>
        <v>215</v>
      </c>
      <c r="G1731" t="str">
        <f t="shared" si="82"/>
        <v>43000</v>
      </c>
      <c r="H1731" t="str">
        <f t="shared" si="83"/>
        <v>0210</v>
      </c>
      <c r="I1731" s="13" t="s">
        <v>3509</v>
      </c>
      <c r="J1731" t="s">
        <v>3517</v>
      </c>
      <c r="K1731" t="s">
        <v>3520</v>
      </c>
      <c r="L1731" s="13" t="s">
        <v>3916</v>
      </c>
    </row>
    <row r="1732" spans="1:12" x14ac:dyDescent="0.2">
      <c r="A1732" s="17" t="s">
        <v>2424</v>
      </c>
      <c r="B1732" s="17" t="s">
        <v>2425</v>
      </c>
      <c r="C1732" s="15">
        <v>-6960</v>
      </c>
      <c r="D1732" s="1">
        <v>-2476</v>
      </c>
      <c r="E1732" s="1">
        <v>0</v>
      </c>
      <c r="F1732" t="str">
        <f t="shared" si="81"/>
        <v>501</v>
      </c>
      <c r="G1732" t="str">
        <f t="shared" si="82"/>
        <v>43000</v>
      </c>
      <c r="H1732" t="str">
        <f t="shared" si="83"/>
        <v>0210</v>
      </c>
      <c r="I1732" s="13" t="s">
        <v>3509</v>
      </c>
      <c r="J1732" t="s">
        <v>3517</v>
      </c>
      <c r="K1732" t="s">
        <v>3520</v>
      </c>
      <c r="L1732" s="13" t="s">
        <v>3916</v>
      </c>
    </row>
    <row r="1733" spans="1:12" x14ac:dyDescent="0.2">
      <c r="A1733" s="17" t="s">
        <v>2520</v>
      </c>
      <c r="B1733" s="17" t="s">
        <v>2521</v>
      </c>
      <c r="C1733" s="15">
        <v>-6960</v>
      </c>
      <c r="D1733" s="1">
        <v>-1160</v>
      </c>
      <c r="E1733" s="1">
        <v>0</v>
      </c>
      <c r="F1733" t="str">
        <f t="shared" si="81"/>
        <v>502</v>
      </c>
      <c r="G1733" t="str">
        <f t="shared" si="82"/>
        <v>43000</v>
      </c>
      <c r="H1733" t="str">
        <f t="shared" si="83"/>
        <v>0210</v>
      </c>
      <c r="I1733" s="13" t="s">
        <v>3509</v>
      </c>
      <c r="J1733" t="s">
        <v>3517</v>
      </c>
      <c r="K1733" t="s">
        <v>3520</v>
      </c>
      <c r="L1733" s="13" t="s">
        <v>3916</v>
      </c>
    </row>
    <row r="1734" spans="1:12" x14ac:dyDescent="0.2">
      <c r="A1734" s="17" t="s">
        <v>2610</v>
      </c>
      <c r="B1734" s="17" t="s">
        <v>2611</v>
      </c>
      <c r="C1734" s="15">
        <v>-4800</v>
      </c>
      <c r="D1734" s="1">
        <v>-1240</v>
      </c>
      <c r="E1734" s="1">
        <v>0</v>
      </c>
      <c r="F1734" t="str">
        <f t="shared" si="81"/>
        <v>503</v>
      </c>
      <c r="G1734" t="str">
        <f t="shared" si="82"/>
        <v>43000</v>
      </c>
      <c r="H1734" t="str">
        <f t="shared" si="83"/>
        <v>0210</v>
      </c>
      <c r="I1734" s="13" t="s">
        <v>3509</v>
      </c>
      <c r="J1734" t="s">
        <v>3517</v>
      </c>
      <c r="K1734" t="s">
        <v>3520</v>
      </c>
      <c r="L1734" s="13" t="s">
        <v>3916</v>
      </c>
    </row>
    <row r="1735" spans="1:12" x14ac:dyDescent="0.2">
      <c r="A1735" s="17" t="s">
        <v>2702</v>
      </c>
      <c r="B1735" s="17" t="s">
        <v>2703</v>
      </c>
      <c r="C1735" s="15">
        <v>-4800</v>
      </c>
      <c r="D1735" s="1">
        <v>-1360</v>
      </c>
      <c r="E1735" s="1">
        <v>0</v>
      </c>
      <c r="F1735" t="str">
        <f t="shared" si="81"/>
        <v>504</v>
      </c>
      <c r="G1735" t="str">
        <f t="shared" si="82"/>
        <v>43000</v>
      </c>
      <c r="H1735" t="str">
        <f t="shared" si="83"/>
        <v>0210</v>
      </c>
      <c r="I1735" s="13" t="s">
        <v>3509</v>
      </c>
      <c r="J1735" t="s">
        <v>3517</v>
      </c>
      <c r="K1735" t="s">
        <v>3520</v>
      </c>
      <c r="L1735" s="13" t="s">
        <v>3916</v>
      </c>
    </row>
    <row r="1736" spans="1:12" x14ac:dyDescent="0.2">
      <c r="A1736" s="17" t="s">
        <v>2800</v>
      </c>
      <c r="B1736" s="17" t="s">
        <v>2801</v>
      </c>
      <c r="C1736" s="15">
        <v>0</v>
      </c>
      <c r="D1736" s="1">
        <v>-2320</v>
      </c>
      <c r="E1736" s="1">
        <v>0</v>
      </c>
      <c r="F1736" t="str">
        <f t="shared" si="81"/>
        <v>505</v>
      </c>
      <c r="G1736" t="str">
        <f t="shared" si="82"/>
        <v>43000</v>
      </c>
      <c r="H1736" t="str">
        <f t="shared" si="83"/>
        <v>0210</v>
      </c>
      <c r="I1736" s="13" t="s">
        <v>3509</v>
      </c>
      <c r="J1736" t="s">
        <v>3517</v>
      </c>
      <c r="K1736" t="s">
        <v>3520</v>
      </c>
      <c r="L1736" s="13" t="s">
        <v>3916</v>
      </c>
    </row>
    <row r="1737" spans="1:12" x14ac:dyDescent="0.2">
      <c r="A1737" s="17" t="s">
        <v>3542</v>
      </c>
      <c r="B1737" s="17" t="s">
        <v>3543</v>
      </c>
      <c r="C1737" s="15">
        <v>-605434</v>
      </c>
      <c r="D1737" s="1">
        <v>0</v>
      </c>
      <c r="E1737" s="1">
        <v>0</v>
      </c>
      <c r="F1737" t="str">
        <f t="shared" si="81"/>
        <v>111</v>
      </c>
      <c r="G1737" t="str">
        <f t="shared" si="82"/>
        <v>43000</v>
      </c>
      <c r="H1737" t="str">
        <f t="shared" si="83"/>
        <v>0220</v>
      </c>
      <c r="I1737" s="13" t="s">
        <v>3509</v>
      </c>
      <c r="J1737" t="s">
        <v>3517</v>
      </c>
      <c r="K1737" t="s">
        <v>3520</v>
      </c>
      <c r="L1737" s="13" t="s">
        <v>3916</v>
      </c>
    </row>
    <row r="1738" spans="1:12" x14ac:dyDescent="0.2">
      <c r="A1738" s="17" t="s">
        <v>1654</v>
      </c>
      <c r="B1738" s="17" t="s">
        <v>1655</v>
      </c>
      <c r="C1738" s="15">
        <v>-1451054</v>
      </c>
      <c r="D1738" s="1">
        <v>-1735058</v>
      </c>
      <c r="E1738" s="1">
        <v>0</v>
      </c>
      <c r="F1738" t="str">
        <f t="shared" si="81"/>
        <v>112</v>
      </c>
      <c r="G1738" t="str">
        <f t="shared" si="82"/>
        <v>43000</v>
      </c>
      <c r="H1738" t="str">
        <f t="shared" si="83"/>
        <v>0220</v>
      </c>
      <c r="I1738" s="13" t="s">
        <v>3509</v>
      </c>
      <c r="J1738" t="s">
        <v>3517</v>
      </c>
      <c r="K1738" t="s">
        <v>3520</v>
      </c>
      <c r="L1738" s="13" t="s">
        <v>3916</v>
      </c>
    </row>
    <row r="1739" spans="1:12" x14ac:dyDescent="0.2">
      <c r="A1739" s="17" t="s">
        <v>1784</v>
      </c>
      <c r="B1739" s="17" t="s">
        <v>1785</v>
      </c>
      <c r="C1739" s="15">
        <v>-768586</v>
      </c>
      <c r="D1739" s="1">
        <v>-212420</v>
      </c>
      <c r="E1739" s="1">
        <v>0</v>
      </c>
      <c r="F1739" t="str">
        <f t="shared" si="81"/>
        <v>141</v>
      </c>
      <c r="G1739" t="str">
        <f t="shared" si="82"/>
        <v>43000</v>
      </c>
      <c r="H1739" t="str">
        <f t="shared" si="83"/>
        <v>0220</v>
      </c>
      <c r="I1739" s="13" t="s">
        <v>3509</v>
      </c>
      <c r="J1739" t="s">
        <v>3517</v>
      </c>
      <c r="K1739" t="s">
        <v>3520</v>
      </c>
      <c r="L1739" s="13" t="s">
        <v>3916</v>
      </c>
    </row>
    <row r="1740" spans="1:12" x14ac:dyDescent="0.2">
      <c r="A1740" s="17" t="s">
        <v>3574</v>
      </c>
      <c r="B1740" s="17" t="s">
        <v>3575</v>
      </c>
      <c r="C1740" s="15">
        <v>-15916</v>
      </c>
      <c r="D1740" s="1">
        <v>0</v>
      </c>
      <c r="E1740" s="1">
        <v>0</v>
      </c>
      <c r="F1740" t="str">
        <f t="shared" si="81"/>
        <v>211</v>
      </c>
      <c r="G1740" t="str">
        <f t="shared" si="82"/>
        <v>43000</v>
      </c>
      <c r="H1740" t="str">
        <f t="shared" si="83"/>
        <v>0220</v>
      </c>
      <c r="I1740" s="13" t="s">
        <v>3509</v>
      </c>
      <c r="J1740" t="s">
        <v>3517</v>
      </c>
      <c r="K1740" t="s">
        <v>3520</v>
      </c>
      <c r="L1740" s="13" t="s">
        <v>3916</v>
      </c>
    </row>
    <row r="1741" spans="1:12" x14ac:dyDescent="0.2">
      <c r="A1741" s="17" t="s">
        <v>1990</v>
      </c>
      <c r="B1741" s="17" t="s">
        <v>1991</v>
      </c>
      <c r="C1741" s="15">
        <v>-15916</v>
      </c>
      <c r="D1741" s="1">
        <v>-8021</v>
      </c>
      <c r="E1741" s="1">
        <v>0</v>
      </c>
      <c r="F1741" t="str">
        <f t="shared" si="81"/>
        <v>212</v>
      </c>
      <c r="G1741" t="str">
        <f t="shared" si="82"/>
        <v>43000</v>
      </c>
      <c r="H1741" t="str">
        <f t="shared" si="83"/>
        <v>0220</v>
      </c>
      <c r="I1741" s="13" t="s">
        <v>3509</v>
      </c>
      <c r="J1741" t="s">
        <v>3517</v>
      </c>
      <c r="K1741" t="s">
        <v>3520</v>
      </c>
      <c r="L1741" s="13" t="s">
        <v>3916</v>
      </c>
    </row>
    <row r="1742" spans="1:12" x14ac:dyDescent="0.2">
      <c r="A1742" s="17" t="s">
        <v>2090</v>
      </c>
      <c r="B1742" s="17" t="s">
        <v>2091</v>
      </c>
      <c r="C1742" s="15">
        <v>-15916</v>
      </c>
      <c r="D1742" s="1">
        <v>-10024</v>
      </c>
      <c r="E1742" s="1">
        <v>0</v>
      </c>
      <c r="F1742" t="str">
        <f t="shared" si="81"/>
        <v>213</v>
      </c>
      <c r="G1742" t="str">
        <f t="shared" si="82"/>
        <v>43000</v>
      </c>
      <c r="H1742" t="str">
        <f t="shared" si="83"/>
        <v>0220</v>
      </c>
      <c r="I1742" s="13" t="s">
        <v>3509</v>
      </c>
      <c r="J1742" t="s">
        <v>3517</v>
      </c>
      <c r="K1742" t="s">
        <v>3520</v>
      </c>
      <c r="L1742" s="13" t="s">
        <v>3916</v>
      </c>
    </row>
    <row r="1743" spans="1:12" x14ac:dyDescent="0.2">
      <c r="A1743" s="17" t="s">
        <v>2190</v>
      </c>
      <c r="B1743" s="17" t="s">
        <v>2191</v>
      </c>
      <c r="C1743" s="15">
        <v>-15916</v>
      </c>
      <c r="D1743" s="1">
        <v>-7015</v>
      </c>
      <c r="E1743" s="1">
        <v>0</v>
      </c>
      <c r="F1743" t="str">
        <f t="shared" si="81"/>
        <v>214</v>
      </c>
      <c r="G1743" t="str">
        <f t="shared" si="82"/>
        <v>43000</v>
      </c>
      <c r="H1743" t="str">
        <f t="shared" si="83"/>
        <v>0220</v>
      </c>
      <c r="I1743" s="13" t="s">
        <v>3509</v>
      </c>
      <c r="J1743" t="s">
        <v>3517</v>
      </c>
      <c r="K1743" t="s">
        <v>3520</v>
      </c>
      <c r="L1743" s="13" t="s">
        <v>3916</v>
      </c>
    </row>
    <row r="1744" spans="1:12" x14ac:dyDescent="0.2">
      <c r="A1744" s="17" t="s">
        <v>3580</v>
      </c>
      <c r="B1744" s="17" t="s">
        <v>3581</v>
      </c>
      <c r="C1744" s="15">
        <v>-11080</v>
      </c>
      <c r="D1744" s="1">
        <v>0</v>
      </c>
      <c r="E1744" s="1">
        <v>0</v>
      </c>
      <c r="F1744" t="str">
        <f t="shared" si="81"/>
        <v>215</v>
      </c>
      <c r="G1744" t="str">
        <f t="shared" si="82"/>
        <v>43000</v>
      </c>
      <c r="H1744" t="str">
        <f t="shared" si="83"/>
        <v>0220</v>
      </c>
      <c r="I1744" s="13" t="s">
        <v>3509</v>
      </c>
      <c r="J1744" t="s">
        <v>3517</v>
      </c>
      <c r="K1744" t="s">
        <v>3520</v>
      </c>
      <c r="L1744" s="13" t="s">
        <v>3916</v>
      </c>
    </row>
    <row r="1745" spans="1:12" s="13" customFormat="1" x14ac:dyDescent="0.2">
      <c r="A1745" s="17" t="s">
        <v>2426</v>
      </c>
      <c r="B1745" s="17" t="s">
        <v>2427</v>
      </c>
      <c r="C1745" s="15">
        <v>-15916</v>
      </c>
      <c r="D1745" s="15">
        <v>-5474</v>
      </c>
      <c r="E1745" s="15">
        <v>0</v>
      </c>
      <c r="F1745" s="13" t="str">
        <f t="shared" si="81"/>
        <v>501</v>
      </c>
      <c r="G1745" s="13" t="str">
        <f t="shared" si="82"/>
        <v>43000</v>
      </c>
      <c r="H1745" s="13" t="str">
        <f t="shared" si="83"/>
        <v>0220</v>
      </c>
      <c r="I1745" s="13" t="s">
        <v>3509</v>
      </c>
      <c r="J1745" s="13" t="s">
        <v>3517</v>
      </c>
      <c r="K1745" s="13" t="s">
        <v>3520</v>
      </c>
      <c r="L1745" s="13" t="s">
        <v>3916</v>
      </c>
    </row>
    <row r="1746" spans="1:12" s="13" customFormat="1" x14ac:dyDescent="0.2">
      <c r="A1746" s="17" t="s">
        <v>2522</v>
      </c>
      <c r="B1746" s="17" t="s">
        <v>2523</v>
      </c>
      <c r="C1746" s="15">
        <v>-15916</v>
      </c>
      <c r="D1746" s="15">
        <v>-3997</v>
      </c>
      <c r="E1746" s="15">
        <v>0</v>
      </c>
      <c r="F1746" s="13" t="str">
        <f t="shared" si="81"/>
        <v>502</v>
      </c>
      <c r="G1746" s="13" t="str">
        <f t="shared" si="82"/>
        <v>43000</v>
      </c>
      <c r="H1746" s="13" t="str">
        <f t="shared" si="83"/>
        <v>0220</v>
      </c>
      <c r="I1746" s="13" t="s">
        <v>3509</v>
      </c>
      <c r="J1746" s="13" t="s">
        <v>3517</v>
      </c>
      <c r="K1746" s="13" t="s">
        <v>3520</v>
      </c>
      <c r="L1746" s="13" t="s">
        <v>3916</v>
      </c>
    </row>
    <row r="1747" spans="1:12" s="13" customFormat="1" x14ac:dyDescent="0.2">
      <c r="A1747" s="17" t="s">
        <v>2612</v>
      </c>
      <c r="B1747" s="17" t="s">
        <v>2613</v>
      </c>
      <c r="C1747" s="15">
        <v>-11080</v>
      </c>
      <c r="D1747" s="15">
        <v>-4425</v>
      </c>
      <c r="E1747" s="15">
        <v>0</v>
      </c>
      <c r="F1747" s="13" t="str">
        <f t="shared" si="81"/>
        <v>503</v>
      </c>
      <c r="G1747" s="13" t="str">
        <f t="shared" si="82"/>
        <v>43000</v>
      </c>
      <c r="H1747" s="13" t="str">
        <f t="shared" si="83"/>
        <v>0220</v>
      </c>
      <c r="I1747" s="13" t="s">
        <v>3509</v>
      </c>
      <c r="J1747" s="13" t="s">
        <v>3517</v>
      </c>
      <c r="K1747" s="13" t="s">
        <v>3520</v>
      </c>
      <c r="L1747" s="13" t="s">
        <v>3916</v>
      </c>
    </row>
    <row r="1748" spans="1:12" s="13" customFormat="1" x14ac:dyDescent="0.2">
      <c r="A1748" s="17" t="s">
        <v>2704</v>
      </c>
      <c r="B1748" s="17" t="s">
        <v>2705</v>
      </c>
      <c r="C1748" s="15">
        <v>-11080</v>
      </c>
      <c r="D1748" s="15">
        <v>-3644</v>
      </c>
      <c r="E1748" s="15">
        <v>0</v>
      </c>
      <c r="F1748" s="13" t="str">
        <f t="shared" si="81"/>
        <v>504</v>
      </c>
      <c r="G1748" s="13" t="str">
        <f t="shared" si="82"/>
        <v>43000</v>
      </c>
      <c r="H1748" s="13" t="str">
        <f t="shared" si="83"/>
        <v>0220</v>
      </c>
      <c r="I1748" s="13" t="s">
        <v>3509</v>
      </c>
      <c r="J1748" s="13" t="s">
        <v>3517</v>
      </c>
      <c r="K1748" s="13" t="s">
        <v>3520</v>
      </c>
      <c r="L1748" s="13" t="s">
        <v>3916</v>
      </c>
    </row>
    <row r="1749" spans="1:12" s="13" customFormat="1" x14ac:dyDescent="0.2">
      <c r="A1749" s="17" t="s">
        <v>2802</v>
      </c>
      <c r="B1749" s="17" t="s">
        <v>2803</v>
      </c>
      <c r="C1749" s="15">
        <v>0</v>
      </c>
      <c r="D1749" s="15">
        <v>-14662</v>
      </c>
      <c r="E1749" s="15">
        <v>0</v>
      </c>
      <c r="F1749" s="13" t="str">
        <f t="shared" si="81"/>
        <v>505</v>
      </c>
      <c r="G1749" s="13" t="str">
        <f t="shared" si="82"/>
        <v>43000</v>
      </c>
      <c r="H1749" s="13" t="str">
        <f t="shared" si="83"/>
        <v>0220</v>
      </c>
      <c r="I1749" s="13" t="s">
        <v>3509</v>
      </c>
      <c r="J1749" s="13" t="s">
        <v>3517</v>
      </c>
      <c r="K1749" s="13" t="s">
        <v>3520</v>
      </c>
      <c r="L1749" s="13" t="s">
        <v>3916</v>
      </c>
    </row>
    <row r="1750" spans="1:12" s="13" customFormat="1" x14ac:dyDescent="0.2">
      <c r="A1750" s="17" t="s">
        <v>3900</v>
      </c>
      <c r="B1750" s="17" t="s">
        <v>3901</v>
      </c>
      <c r="C1750" s="15">
        <v>124817</v>
      </c>
      <c r="D1750" s="15">
        <v>0</v>
      </c>
      <c r="E1750" s="15">
        <v>0</v>
      </c>
      <c r="F1750" s="13" t="str">
        <f t="shared" si="81"/>
        <v>111</v>
      </c>
      <c r="G1750" s="13" t="str">
        <f t="shared" si="82"/>
        <v>43000</v>
      </c>
      <c r="H1750" s="13" t="str">
        <f t="shared" si="83"/>
        <v>0221</v>
      </c>
      <c r="I1750" s="13" t="s">
        <v>3509</v>
      </c>
      <c r="J1750" s="13" t="s">
        <v>3517</v>
      </c>
      <c r="K1750" s="13" t="s">
        <v>3520</v>
      </c>
      <c r="L1750" s="13" t="s">
        <v>3916</v>
      </c>
    </row>
    <row r="1751" spans="1:12" s="13" customFormat="1" x14ac:dyDescent="0.2">
      <c r="A1751" s="17" t="s">
        <v>1656</v>
      </c>
      <c r="B1751" s="17" t="s">
        <v>1657</v>
      </c>
      <c r="C1751" s="15">
        <v>224817</v>
      </c>
      <c r="D1751" s="15">
        <v>345225</v>
      </c>
      <c r="E1751" s="15">
        <v>0</v>
      </c>
      <c r="F1751" s="13" t="str">
        <f t="shared" si="81"/>
        <v>112</v>
      </c>
      <c r="G1751" s="13" t="str">
        <f t="shared" si="82"/>
        <v>43000</v>
      </c>
      <c r="H1751" s="13" t="str">
        <f t="shared" si="83"/>
        <v>0221</v>
      </c>
      <c r="I1751" s="13" t="s">
        <v>3509</v>
      </c>
      <c r="J1751" s="13" t="s">
        <v>3517</v>
      </c>
      <c r="K1751" s="13" t="s">
        <v>3520</v>
      </c>
      <c r="L1751" s="13" t="s">
        <v>3916</v>
      </c>
    </row>
    <row r="1752" spans="1:12" s="13" customFormat="1" x14ac:dyDescent="0.2">
      <c r="A1752" s="17" t="s">
        <v>1786</v>
      </c>
      <c r="B1752" s="17" t="s">
        <v>1787</v>
      </c>
      <c r="C1752" s="15">
        <v>113633</v>
      </c>
      <c r="D1752" s="15">
        <v>83704</v>
      </c>
      <c r="E1752" s="15">
        <v>0</v>
      </c>
      <c r="F1752" s="13" t="str">
        <f t="shared" si="81"/>
        <v>141</v>
      </c>
      <c r="G1752" s="13" t="str">
        <f t="shared" si="82"/>
        <v>43000</v>
      </c>
      <c r="H1752" s="13" t="str">
        <f t="shared" si="83"/>
        <v>0221</v>
      </c>
      <c r="I1752" s="13" t="s">
        <v>3509</v>
      </c>
      <c r="J1752" s="13" t="s">
        <v>3517</v>
      </c>
      <c r="K1752" s="13" t="s">
        <v>3520</v>
      </c>
      <c r="L1752" s="13" t="s">
        <v>3916</v>
      </c>
    </row>
    <row r="1753" spans="1:12" s="13" customFormat="1" x14ac:dyDescent="0.2">
      <c r="A1753" s="17" t="s">
        <v>3818</v>
      </c>
      <c r="B1753" s="17" t="s">
        <v>3819</v>
      </c>
      <c r="C1753" s="15">
        <v>4350</v>
      </c>
      <c r="D1753" s="15">
        <v>0</v>
      </c>
      <c r="E1753" s="15">
        <v>0</v>
      </c>
      <c r="F1753" s="13" t="str">
        <f t="shared" si="81"/>
        <v>211</v>
      </c>
      <c r="G1753" s="13" t="str">
        <f t="shared" si="82"/>
        <v>43000</v>
      </c>
      <c r="H1753" s="13" t="str">
        <f t="shared" si="83"/>
        <v>0221</v>
      </c>
      <c r="I1753" s="13" t="s">
        <v>3509</v>
      </c>
      <c r="J1753" s="13" t="s">
        <v>3517</v>
      </c>
      <c r="K1753" s="13" t="s">
        <v>3520</v>
      </c>
      <c r="L1753" s="13" t="s">
        <v>3916</v>
      </c>
    </row>
    <row r="1754" spans="1:12" s="13" customFormat="1" x14ac:dyDescent="0.2">
      <c r="A1754" s="17" t="s">
        <v>1992</v>
      </c>
      <c r="B1754" s="17" t="s">
        <v>1993</v>
      </c>
      <c r="C1754" s="15">
        <v>4350</v>
      </c>
      <c r="D1754" s="15">
        <v>896</v>
      </c>
      <c r="E1754" s="15">
        <v>0</v>
      </c>
      <c r="F1754" s="13" t="str">
        <f t="shared" si="81"/>
        <v>212</v>
      </c>
      <c r="G1754" s="13" t="str">
        <f t="shared" si="82"/>
        <v>43000</v>
      </c>
      <c r="H1754" s="13" t="str">
        <f t="shared" si="83"/>
        <v>0221</v>
      </c>
      <c r="I1754" s="13" t="s">
        <v>3509</v>
      </c>
      <c r="J1754" s="13" t="s">
        <v>3517</v>
      </c>
      <c r="K1754" s="13" t="s">
        <v>3520</v>
      </c>
      <c r="L1754" s="13" t="s">
        <v>3916</v>
      </c>
    </row>
    <row r="1755" spans="1:12" s="13" customFormat="1" x14ac:dyDescent="0.2">
      <c r="A1755" s="17" t="s">
        <v>2092</v>
      </c>
      <c r="B1755" s="17" t="s">
        <v>2093</v>
      </c>
      <c r="C1755" s="15">
        <v>4350</v>
      </c>
      <c r="D1755" s="15">
        <v>1417</v>
      </c>
      <c r="E1755" s="15">
        <v>0</v>
      </c>
      <c r="F1755" s="13" t="str">
        <f t="shared" si="81"/>
        <v>213</v>
      </c>
      <c r="G1755" s="13" t="str">
        <f t="shared" si="82"/>
        <v>43000</v>
      </c>
      <c r="H1755" s="13" t="str">
        <f t="shared" si="83"/>
        <v>0221</v>
      </c>
      <c r="I1755" s="13" t="s">
        <v>3509</v>
      </c>
      <c r="J1755" s="13" t="s">
        <v>3517</v>
      </c>
      <c r="K1755" s="13" t="s">
        <v>3520</v>
      </c>
      <c r="L1755" s="13" t="s">
        <v>3916</v>
      </c>
    </row>
    <row r="1756" spans="1:12" s="13" customFormat="1" x14ac:dyDescent="0.2">
      <c r="A1756" s="17" t="s">
        <v>2192</v>
      </c>
      <c r="B1756" s="17" t="s">
        <v>2193</v>
      </c>
      <c r="C1756" s="15">
        <v>4350</v>
      </c>
      <c r="D1756" s="15">
        <v>1042</v>
      </c>
      <c r="E1756" s="15">
        <v>0</v>
      </c>
      <c r="F1756" s="13" t="str">
        <f t="shared" si="81"/>
        <v>214</v>
      </c>
      <c r="G1756" s="13" t="str">
        <f t="shared" si="82"/>
        <v>43000</v>
      </c>
      <c r="H1756" s="13" t="str">
        <f t="shared" si="83"/>
        <v>0221</v>
      </c>
      <c r="I1756" s="13" t="s">
        <v>3509</v>
      </c>
      <c r="J1756" s="13" t="s">
        <v>3517</v>
      </c>
      <c r="K1756" s="13" t="s">
        <v>3520</v>
      </c>
      <c r="L1756" s="13" t="s">
        <v>3916</v>
      </c>
    </row>
    <row r="1757" spans="1:12" s="13" customFormat="1" x14ac:dyDescent="0.2">
      <c r="A1757" s="17" t="s">
        <v>3802</v>
      </c>
      <c r="B1757" s="17" t="s">
        <v>3803</v>
      </c>
      <c r="C1757" s="15">
        <v>3000</v>
      </c>
      <c r="D1757" s="15">
        <v>0</v>
      </c>
      <c r="E1757" s="15">
        <v>0</v>
      </c>
      <c r="F1757" s="13" t="str">
        <f t="shared" si="81"/>
        <v>215</v>
      </c>
      <c r="G1757" s="13" t="str">
        <f t="shared" si="82"/>
        <v>43000</v>
      </c>
      <c r="H1757" s="13" t="str">
        <f t="shared" si="83"/>
        <v>0221</v>
      </c>
      <c r="I1757" s="13" t="s">
        <v>3509</v>
      </c>
      <c r="J1757" s="13" t="s">
        <v>3517</v>
      </c>
      <c r="K1757" s="13" t="s">
        <v>3520</v>
      </c>
      <c r="L1757" s="13" t="s">
        <v>3916</v>
      </c>
    </row>
    <row r="1758" spans="1:12" s="13" customFormat="1" x14ac:dyDescent="0.2">
      <c r="A1758" s="17" t="s">
        <v>2428</v>
      </c>
      <c r="B1758" s="17" t="s">
        <v>2429</v>
      </c>
      <c r="C1758" s="15">
        <v>4350</v>
      </c>
      <c r="D1758" s="15">
        <v>1050</v>
      </c>
      <c r="E1758" s="15">
        <v>0</v>
      </c>
      <c r="F1758" s="13" t="str">
        <f t="shared" si="81"/>
        <v>501</v>
      </c>
      <c r="G1758" s="13" t="str">
        <f t="shared" si="82"/>
        <v>43000</v>
      </c>
      <c r="H1758" s="13" t="str">
        <f t="shared" si="83"/>
        <v>0221</v>
      </c>
      <c r="I1758" s="13" t="s">
        <v>3509</v>
      </c>
      <c r="J1758" s="13" t="s">
        <v>3517</v>
      </c>
      <c r="K1758" s="13" t="s">
        <v>3520</v>
      </c>
      <c r="L1758" s="13" t="s">
        <v>3916</v>
      </c>
    </row>
    <row r="1759" spans="1:12" s="13" customFormat="1" x14ac:dyDescent="0.2">
      <c r="A1759" s="17" t="s">
        <v>2524</v>
      </c>
      <c r="B1759" s="17" t="s">
        <v>2525</v>
      </c>
      <c r="C1759" s="15">
        <v>4350</v>
      </c>
      <c r="D1759" s="15">
        <v>338</v>
      </c>
      <c r="E1759" s="15">
        <v>0</v>
      </c>
      <c r="F1759" s="13" t="str">
        <f t="shared" si="81"/>
        <v>502</v>
      </c>
      <c r="G1759" s="13" t="str">
        <f t="shared" si="82"/>
        <v>43000</v>
      </c>
      <c r="H1759" s="13" t="str">
        <f t="shared" si="83"/>
        <v>0221</v>
      </c>
      <c r="I1759" s="13" t="s">
        <v>3509</v>
      </c>
      <c r="J1759" s="13" t="s">
        <v>3517</v>
      </c>
      <c r="K1759" s="13" t="s">
        <v>3520</v>
      </c>
      <c r="L1759" s="13" t="s">
        <v>3916</v>
      </c>
    </row>
    <row r="1760" spans="1:12" s="13" customFormat="1" x14ac:dyDescent="0.2">
      <c r="A1760" s="17" t="s">
        <v>2614</v>
      </c>
      <c r="B1760" s="17" t="s">
        <v>2615</v>
      </c>
      <c r="C1760" s="15">
        <v>3000</v>
      </c>
      <c r="D1760" s="15">
        <v>775</v>
      </c>
      <c r="E1760" s="15">
        <v>0</v>
      </c>
      <c r="F1760" s="13" t="str">
        <f t="shared" si="81"/>
        <v>503</v>
      </c>
      <c r="G1760" s="13" t="str">
        <f t="shared" si="82"/>
        <v>43000</v>
      </c>
      <c r="H1760" s="13" t="str">
        <f t="shared" si="83"/>
        <v>0221</v>
      </c>
      <c r="I1760" s="13" t="s">
        <v>3509</v>
      </c>
      <c r="J1760" s="13" t="s">
        <v>3517</v>
      </c>
      <c r="K1760" s="13" t="s">
        <v>3520</v>
      </c>
      <c r="L1760" s="13" t="s">
        <v>3916</v>
      </c>
    </row>
    <row r="1761" spans="1:12" s="13" customFormat="1" x14ac:dyDescent="0.2">
      <c r="A1761" s="17" t="s">
        <v>2706</v>
      </c>
      <c r="B1761" s="17" t="s">
        <v>2707</v>
      </c>
      <c r="C1761" s="15">
        <v>3000</v>
      </c>
      <c r="D1761" s="15">
        <v>850</v>
      </c>
      <c r="E1761" s="15">
        <v>0</v>
      </c>
      <c r="F1761" s="13" t="str">
        <f t="shared" si="81"/>
        <v>504</v>
      </c>
      <c r="G1761" s="13" t="str">
        <f t="shared" si="82"/>
        <v>43000</v>
      </c>
      <c r="H1761" s="13" t="str">
        <f t="shared" si="83"/>
        <v>0221</v>
      </c>
      <c r="I1761" s="13" t="s">
        <v>3509</v>
      </c>
      <c r="J1761" s="13" t="s">
        <v>3517</v>
      </c>
      <c r="K1761" s="13" t="s">
        <v>3520</v>
      </c>
      <c r="L1761" s="13" t="s">
        <v>3916</v>
      </c>
    </row>
    <row r="1762" spans="1:12" s="13" customFormat="1" x14ac:dyDescent="0.2">
      <c r="A1762" s="17" t="s">
        <v>2804</v>
      </c>
      <c r="B1762" s="17" t="s">
        <v>2805</v>
      </c>
      <c r="C1762" s="15">
        <v>0</v>
      </c>
      <c r="D1762" s="15">
        <v>2417</v>
      </c>
      <c r="E1762" s="15">
        <v>0</v>
      </c>
      <c r="F1762" s="13" t="str">
        <f t="shared" si="81"/>
        <v>505</v>
      </c>
      <c r="G1762" s="13" t="str">
        <f t="shared" si="82"/>
        <v>43000</v>
      </c>
      <c r="H1762" s="13" t="str">
        <f t="shared" si="83"/>
        <v>0221</v>
      </c>
      <c r="I1762" s="13" t="s">
        <v>3509</v>
      </c>
      <c r="J1762" s="13" t="s">
        <v>3517</v>
      </c>
      <c r="K1762" s="13" t="s">
        <v>3520</v>
      </c>
      <c r="L1762" s="13" t="s">
        <v>3916</v>
      </c>
    </row>
    <row r="1763" spans="1:12" s="13" customFormat="1" x14ac:dyDescent="0.2">
      <c r="A1763" s="17" t="s">
        <v>3896</v>
      </c>
      <c r="B1763" s="17" t="s">
        <v>3897</v>
      </c>
      <c r="C1763" s="15">
        <v>60346</v>
      </c>
      <c r="D1763" s="15">
        <v>0</v>
      </c>
      <c r="E1763" s="15">
        <v>0</v>
      </c>
      <c r="F1763" s="13" t="str">
        <f t="shared" si="81"/>
        <v>111</v>
      </c>
      <c r="G1763" s="13" t="str">
        <f t="shared" si="82"/>
        <v>43000</v>
      </c>
      <c r="H1763" s="13" t="str">
        <f t="shared" si="83"/>
        <v>0290</v>
      </c>
      <c r="I1763" s="13" t="s">
        <v>3509</v>
      </c>
      <c r="J1763" s="13" t="s">
        <v>3517</v>
      </c>
      <c r="K1763" s="13" t="s">
        <v>3520</v>
      </c>
      <c r="L1763" s="13" t="s">
        <v>3916</v>
      </c>
    </row>
    <row r="1764" spans="1:12" s="13" customFormat="1" x14ac:dyDescent="0.2">
      <c r="A1764" s="17" t="s">
        <v>1658</v>
      </c>
      <c r="B1764" s="17" t="s">
        <v>1659</v>
      </c>
      <c r="C1764" s="15">
        <v>123502</v>
      </c>
      <c r="D1764" s="15">
        <v>125883</v>
      </c>
      <c r="E1764" s="15">
        <v>0</v>
      </c>
      <c r="F1764" s="13" t="str">
        <f t="shared" si="81"/>
        <v>112</v>
      </c>
      <c r="G1764" s="13" t="str">
        <f t="shared" si="82"/>
        <v>43000</v>
      </c>
      <c r="H1764" s="13" t="str">
        <f t="shared" si="83"/>
        <v>0290</v>
      </c>
      <c r="I1764" s="13" t="s">
        <v>3509</v>
      </c>
      <c r="J1764" s="13" t="s">
        <v>3517</v>
      </c>
      <c r="K1764" s="13" t="s">
        <v>3520</v>
      </c>
      <c r="L1764" s="13" t="s">
        <v>3916</v>
      </c>
    </row>
    <row r="1765" spans="1:12" s="13" customFormat="1" x14ac:dyDescent="0.2">
      <c r="A1765" s="17" t="s">
        <v>1788</v>
      </c>
      <c r="B1765" s="17" t="s">
        <v>1789</v>
      </c>
      <c r="C1765" s="15">
        <v>51681</v>
      </c>
      <c r="D1765" s="15">
        <v>22877</v>
      </c>
      <c r="E1765" s="15">
        <v>0</v>
      </c>
      <c r="F1765" s="13" t="str">
        <f t="shared" si="81"/>
        <v>141</v>
      </c>
      <c r="G1765" s="13" t="str">
        <f t="shared" si="82"/>
        <v>43000</v>
      </c>
      <c r="H1765" s="13" t="str">
        <f t="shared" si="83"/>
        <v>0290</v>
      </c>
      <c r="I1765" s="13" t="s">
        <v>3509</v>
      </c>
      <c r="J1765" s="13" t="s">
        <v>3517</v>
      </c>
      <c r="K1765" s="13" t="s">
        <v>3520</v>
      </c>
      <c r="L1765" s="13" t="s">
        <v>3916</v>
      </c>
    </row>
    <row r="1766" spans="1:12" s="13" customFormat="1" x14ac:dyDescent="0.2">
      <c r="A1766" s="17" t="s">
        <v>1424</v>
      </c>
      <c r="B1766" s="17" t="s">
        <v>1425</v>
      </c>
      <c r="C1766" s="15">
        <v>-3715000</v>
      </c>
      <c r="D1766" s="15">
        <v>-2179000</v>
      </c>
      <c r="E1766" s="15">
        <v>0</v>
      </c>
      <c r="F1766" s="13" t="str">
        <f t="shared" si="81"/>
        <v>100</v>
      </c>
      <c r="G1766" s="13" t="str">
        <f t="shared" si="82"/>
        <v>42000</v>
      </c>
      <c r="H1766" s="13" t="str">
        <f t="shared" si="83"/>
        <v>0110</v>
      </c>
      <c r="I1766" s="13" t="s">
        <v>3509</v>
      </c>
      <c r="J1766" s="13" t="s">
        <v>3517</v>
      </c>
      <c r="K1766" s="13" t="s">
        <v>3513</v>
      </c>
      <c r="L1766" s="13" t="s">
        <v>3916</v>
      </c>
    </row>
    <row r="1767" spans="1:12" s="13" customFormat="1" x14ac:dyDescent="0.2">
      <c r="A1767" s="17" t="s">
        <v>1426</v>
      </c>
      <c r="B1767" s="17" t="s">
        <v>1427</v>
      </c>
      <c r="C1767" s="15">
        <v>3715000</v>
      </c>
      <c r="D1767" s="15">
        <v>2179000</v>
      </c>
      <c r="E1767" s="15">
        <v>0</v>
      </c>
      <c r="F1767" s="13" t="str">
        <f t="shared" si="81"/>
        <v>100</v>
      </c>
      <c r="G1767" s="13" t="str">
        <f t="shared" si="82"/>
        <v>42000</v>
      </c>
      <c r="H1767" s="13" t="str">
        <f t="shared" si="83"/>
        <v>0111</v>
      </c>
      <c r="I1767" s="13" t="s">
        <v>3509</v>
      </c>
      <c r="J1767" s="13" t="s">
        <v>3517</v>
      </c>
      <c r="K1767" s="13" t="s">
        <v>3513</v>
      </c>
      <c r="L1767" s="13" t="s">
        <v>3916</v>
      </c>
    </row>
    <row r="1768" spans="1:12" s="13" customFormat="1" x14ac:dyDescent="0.2">
      <c r="A1768" s="17" t="s">
        <v>1502</v>
      </c>
      <c r="B1768" s="17" t="s">
        <v>1503</v>
      </c>
      <c r="C1768" s="15">
        <v>-1375926</v>
      </c>
      <c r="D1768" s="15">
        <v>-844363</v>
      </c>
      <c r="E1768" s="15">
        <v>0</v>
      </c>
      <c r="F1768" s="13" t="str">
        <f t="shared" si="81"/>
        <v>111</v>
      </c>
      <c r="G1768" s="13" t="str">
        <f t="shared" si="82"/>
        <v>42000</v>
      </c>
      <c r="H1768" s="13" t="str">
        <f t="shared" si="83"/>
        <v>0111</v>
      </c>
      <c r="I1768" s="13" t="s">
        <v>3509</v>
      </c>
      <c r="J1768" s="13" t="s">
        <v>3517</v>
      </c>
      <c r="K1768" s="13" t="s">
        <v>3513</v>
      </c>
      <c r="L1768" s="13" t="s">
        <v>3916</v>
      </c>
    </row>
    <row r="1769" spans="1:12" s="13" customFormat="1" x14ac:dyDescent="0.2">
      <c r="A1769" s="17" t="s">
        <v>1634</v>
      </c>
      <c r="B1769" s="17" t="s">
        <v>1635</v>
      </c>
      <c r="C1769" s="15">
        <v>-1696975</v>
      </c>
      <c r="D1769" s="15">
        <v>-1116737</v>
      </c>
      <c r="E1769" s="15">
        <v>0</v>
      </c>
      <c r="F1769" s="13" t="str">
        <f t="shared" si="81"/>
        <v>112</v>
      </c>
      <c r="G1769" s="13" t="str">
        <f t="shared" si="82"/>
        <v>42000</v>
      </c>
      <c r="H1769" s="13" t="str">
        <f t="shared" si="83"/>
        <v>0111</v>
      </c>
      <c r="I1769" s="13" t="s">
        <v>3509</v>
      </c>
      <c r="J1769" s="13" t="s">
        <v>3517</v>
      </c>
      <c r="K1769" s="13" t="s">
        <v>3513</v>
      </c>
      <c r="L1769" s="13" t="s">
        <v>3916</v>
      </c>
    </row>
    <row r="1770" spans="1:12" s="13" customFormat="1" x14ac:dyDescent="0.2">
      <c r="A1770" s="17" t="s">
        <v>1768</v>
      </c>
      <c r="B1770" s="17" t="s">
        <v>1769</v>
      </c>
      <c r="C1770" s="15">
        <v>-642099</v>
      </c>
      <c r="D1770" s="15">
        <v>-217900</v>
      </c>
      <c r="E1770" s="15">
        <v>0</v>
      </c>
      <c r="F1770" s="13" t="str">
        <f t="shared" si="81"/>
        <v>141</v>
      </c>
      <c r="G1770" s="13" t="str">
        <f t="shared" si="82"/>
        <v>42000</v>
      </c>
      <c r="H1770" s="13" t="str">
        <f t="shared" si="83"/>
        <v>0111</v>
      </c>
      <c r="I1770" s="13" t="s">
        <v>3509</v>
      </c>
      <c r="J1770" s="13" t="s">
        <v>3517</v>
      </c>
      <c r="K1770" s="13" t="s">
        <v>3513</v>
      </c>
      <c r="L1770" s="13" t="s">
        <v>3916</v>
      </c>
    </row>
    <row r="1771" spans="1:12" s="13" customFormat="1" x14ac:dyDescent="0.2">
      <c r="A1771" s="17" t="s">
        <v>3544</v>
      </c>
      <c r="B1771" s="17" t="s">
        <v>3545</v>
      </c>
      <c r="C1771" s="15">
        <v>-475000</v>
      </c>
      <c r="D1771" s="15">
        <v>0</v>
      </c>
      <c r="E1771" s="15">
        <v>0</v>
      </c>
      <c r="F1771" s="13" t="str">
        <f t="shared" si="81"/>
        <v>111</v>
      </c>
      <c r="G1771" s="13" t="str">
        <f t="shared" si="82"/>
        <v>42000</v>
      </c>
      <c r="H1771" s="13" t="str">
        <f t="shared" si="83"/>
        <v>0112</v>
      </c>
      <c r="I1771" s="13" t="s">
        <v>3509</v>
      </c>
      <c r="J1771" s="13" t="s">
        <v>3517</v>
      </c>
      <c r="K1771" s="13" t="s">
        <v>3513</v>
      </c>
      <c r="L1771" s="13" t="s">
        <v>3916</v>
      </c>
    </row>
    <row r="1772" spans="1:12" s="13" customFormat="1" x14ac:dyDescent="0.2">
      <c r="A1772" s="17" t="s">
        <v>1636</v>
      </c>
      <c r="B1772" s="17" t="s">
        <v>1637</v>
      </c>
      <c r="C1772" s="15">
        <v>-711000</v>
      </c>
      <c r="D1772" s="15">
        <v>-1096000</v>
      </c>
      <c r="E1772" s="15">
        <v>0</v>
      </c>
      <c r="F1772" s="13" t="str">
        <f t="shared" si="81"/>
        <v>112</v>
      </c>
      <c r="G1772" s="13" t="str">
        <f t="shared" si="82"/>
        <v>42000</v>
      </c>
      <c r="H1772" s="13" t="str">
        <f t="shared" si="83"/>
        <v>0112</v>
      </c>
      <c r="I1772" s="13" t="s">
        <v>3509</v>
      </c>
      <c r="J1772" s="13" t="s">
        <v>3517</v>
      </c>
      <c r="K1772" s="13" t="s">
        <v>3513</v>
      </c>
      <c r="L1772" s="13" t="s">
        <v>3916</v>
      </c>
    </row>
    <row r="1773" spans="1:12" s="13" customFormat="1" x14ac:dyDescent="0.2">
      <c r="A1773" s="17" t="s">
        <v>1770</v>
      </c>
      <c r="B1773" s="17" t="s">
        <v>1771</v>
      </c>
      <c r="C1773" s="15">
        <v>-357500</v>
      </c>
      <c r="D1773" s="15">
        <v>-197556</v>
      </c>
      <c r="E1773" s="15">
        <v>0</v>
      </c>
      <c r="F1773" s="13" t="str">
        <f t="shared" si="81"/>
        <v>141</v>
      </c>
      <c r="G1773" s="13" t="str">
        <f t="shared" si="82"/>
        <v>42000</v>
      </c>
      <c r="H1773" s="13" t="str">
        <f t="shared" si="83"/>
        <v>0112</v>
      </c>
      <c r="I1773" s="13" t="s">
        <v>3509</v>
      </c>
      <c r="J1773" s="13" t="s">
        <v>3517</v>
      </c>
      <c r="K1773" s="13" t="s">
        <v>3513</v>
      </c>
      <c r="L1773" s="13" t="s">
        <v>3916</v>
      </c>
    </row>
    <row r="1774" spans="1:12" s="13" customFormat="1" x14ac:dyDescent="0.2">
      <c r="A1774" s="17" t="s">
        <v>3560</v>
      </c>
      <c r="B1774" s="17" t="s">
        <v>3561</v>
      </c>
      <c r="C1774" s="15">
        <v>-40000</v>
      </c>
      <c r="D1774" s="15">
        <v>0</v>
      </c>
      <c r="E1774" s="15">
        <v>0</v>
      </c>
      <c r="F1774" s="13" t="str">
        <f t="shared" si="81"/>
        <v>211</v>
      </c>
      <c r="G1774" s="13" t="str">
        <f t="shared" si="82"/>
        <v>42000</v>
      </c>
      <c r="H1774" s="13" t="str">
        <f t="shared" si="83"/>
        <v>0112</v>
      </c>
      <c r="I1774" s="13" t="s">
        <v>3509</v>
      </c>
      <c r="J1774" s="13" t="s">
        <v>3517</v>
      </c>
      <c r="K1774" s="13" t="s">
        <v>3513</v>
      </c>
      <c r="L1774" s="13" t="s">
        <v>3916</v>
      </c>
    </row>
    <row r="1775" spans="1:12" s="13" customFormat="1" x14ac:dyDescent="0.2">
      <c r="A1775" s="17" t="s">
        <v>1978</v>
      </c>
      <c r="B1775" s="17" t="s">
        <v>1979</v>
      </c>
      <c r="C1775" s="15">
        <v>-35000</v>
      </c>
      <c r="D1775" s="15">
        <v>-6000</v>
      </c>
      <c r="E1775" s="15">
        <v>0</v>
      </c>
      <c r="F1775" s="13" t="str">
        <f t="shared" si="81"/>
        <v>212</v>
      </c>
      <c r="G1775" s="13" t="str">
        <f t="shared" si="82"/>
        <v>42000</v>
      </c>
      <c r="H1775" s="13" t="str">
        <f t="shared" si="83"/>
        <v>0112</v>
      </c>
      <c r="I1775" s="13" t="s">
        <v>3509</v>
      </c>
      <c r="J1775" s="13" t="s">
        <v>3517</v>
      </c>
      <c r="K1775" s="13" t="s">
        <v>3513</v>
      </c>
      <c r="L1775" s="13" t="s">
        <v>3916</v>
      </c>
    </row>
    <row r="1776" spans="1:12" s="13" customFormat="1" x14ac:dyDescent="0.2">
      <c r="A1776" s="17" t="s">
        <v>2078</v>
      </c>
      <c r="B1776" s="17" t="s">
        <v>2079</v>
      </c>
      <c r="C1776" s="15">
        <v>-35000</v>
      </c>
      <c r="D1776" s="15">
        <v>-16500</v>
      </c>
      <c r="E1776" s="15">
        <v>0</v>
      </c>
      <c r="F1776" s="13" t="str">
        <f t="shared" si="81"/>
        <v>213</v>
      </c>
      <c r="G1776" s="13" t="str">
        <f t="shared" si="82"/>
        <v>42000</v>
      </c>
      <c r="H1776" s="13" t="str">
        <f t="shared" si="83"/>
        <v>0112</v>
      </c>
      <c r="I1776" s="13" t="s">
        <v>3509</v>
      </c>
      <c r="J1776" s="13" t="s">
        <v>3517</v>
      </c>
      <c r="K1776" s="13" t="s">
        <v>3513</v>
      </c>
      <c r="L1776" s="13" t="s">
        <v>3916</v>
      </c>
    </row>
    <row r="1777" spans="1:12" s="13" customFormat="1" x14ac:dyDescent="0.2">
      <c r="A1777" s="17" t="s">
        <v>2178</v>
      </c>
      <c r="B1777" s="17" t="s">
        <v>2179</v>
      </c>
      <c r="C1777" s="15">
        <v>-35000</v>
      </c>
      <c r="D1777" s="15">
        <v>-10800</v>
      </c>
      <c r="E1777" s="15">
        <v>0</v>
      </c>
      <c r="F1777" s="13" t="str">
        <f t="shared" si="81"/>
        <v>214</v>
      </c>
      <c r="G1777" s="13" t="str">
        <f t="shared" si="82"/>
        <v>42000</v>
      </c>
      <c r="H1777" s="13" t="str">
        <f t="shared" si="83"/>
        <v>0112</v>
      </c>
      <c r="I1777" s="13" t="s">
        <v>3509</v>
      </c>
      <c r="J1777" s="13" t="s">
        <v>3517</v>
      </c>
      <c r="K1777" s="13" t="s">
        <v>3513</v>
      </c>
      <c r="L1777" s="13" t="s">
        <v>3916</v>
      </c>
    </row>
    <row r="1778" spans="1:12" s="13" customFormat="1" x14ac:dyDescent="0.2">
      <c r="A1778" s="17" t="s">
        <v>3582</v>
      </c>
      <c r="B1778" s="17" t="s">
        <v>3583</v>
      </c>
      <c r="C1778" s="15">
        <v>-9000</v>
      </c>
      <c r="D1778" s="15">
        <v>0</v>
      </c>
      <c r="E1778" s="15">
        <v>0</v>
      </c>
      <c r="F1778" s="13" t="str">
        <f t="shared" si="81"/>
        <v>215</v>
      </c>
      <c r="G1778" s="13" t="str">
        <f t="shared" si="82"/>
        <v>42000</v>
      </c>
      <c r="H1778" s="13" t="str">
        <f t="shared" si="83"/>
        <v>0112</v>
      </c>
      <c r="I1778" s="13" t="s">
        <v>3509</v>
      </c>
      <c r="J1778" s="13" t="s">
        <v>3517</v>
      </c>
      <c r="K1778" s="13" t="s">
        <v>3513</v>
      </c>
      <c r="L1778" s="13" t="s">
        <v>3916</v>
      </c>
    </row>
    <row r="1779" spans="1:12" s="13" customFormat="1" x14ac:dyDescent="0.2">
      <c r="A1779" s="17" t="s">
        <v>3564</v>
      </c>
      <c r="B1779" s="17" t="s">
        <v>3565</v>
      </c>
      <c r="C1779" s="15">
        <v>-20750</v>
      </c>
      <c r="D1779" s="15">
        <v>0</v>
      </c>
      <c r="E1779" s="15">
        <v>0</v>
      </c>
      <c r="F1779" s="13" t="str">
        <f t="shared" si="81"/>
        <v>310</v>
      </c>
      <c r="G1779" s="13" t="str">
        <f t="shared" si="82"/>
        <v>42000</v>
      </c>
      <c r="H1779" s="13" t="str">
        <f t="shared" si="83"/>
        <v>0112</v>
      </c>
      <c r="I1779" s="13" t="s">
        <v>3509</v>
      </c>
      <c r="J1779" s="13" t="s">
        <v>3517</v>
      </c>
      <c r="K1779" s="13" t="s">
        <v>3513</v>
      </c>
      <c r="L1779" s="13" t="s">
        <v>3916</v>
      </c>
    </row>
    <row r="1780" spans="1:12" s="13" customFormat="1" x14ac:dyDescent="0.2">
      <c r="A1780" s="17" t="s">
        <v>2414</v>
      </c>
      <c r="B1780" s="17" t="s">
        <v>2415</v>
      </c>
      <c r="C1780" s="15">
        <v>-40000</v>
      </c>
      <c r="D1780" s="15">
        <v>-3000</v>
      </c>
      <c r="E1780" s="15">
        <v>0</v>
      </c>
      <c r="F1780" s="13" t="str">
        <f t="shared" si="81"/>
        <v>501</v>
      </c>
      <c r="G1780" s="13" t="str">
        <f t="shared" si="82"/>
        <v>42000</v>
      </c>
      <c r="H1780" s="13" t="str">
        <f t="shared" si="83"/>
        <v>0112</v>
      </c>
      <c r="I1780" s="13" t="s">
        <v>3509</v>
      </c>
      <c r="J1780" s="13" t="s">
        <v>3517</v>
      </c>
      <c r="K1780" s="13" t="s">
        <v>3513</v>
      </c>
      <c r="L1780" s="13" t="s">
        <v>3916</v>
      </c>
    </row>
    <row r="1781" spans="1:12" s="13" customFormat="1" x14ac:dyDescent="0.2">
      <c r="A1781" s="17" t="s">
        <v>2510</v>
      </c>
      <c r="B1781" s="17" t="s">
        <v>2511</v>
      </c>
      <c r="C1781" s="15">
        <v>-35000</v>
      </c>
      <c r="D1781" s="15">
        <v>-10500</v>
      </c>
      <c r="E1781" s="15">
        <v>0</v>
      </c>
      <c r="F1781" s="13" t="str">
        <f t="shared" si="81"/>
        <v>502</v>
      </c>
      <c r="G1781" s="13" t="str">
        <f t="shared" si="82"/>
        <v>42000</v>
      </c>
      <c r="H1781" s="13" t="str">
        <f t="shared" si="83"/>
        <v>0112</v>
      </c>
      <c r="I1781" s="13" t="s">
        <v>3509</v>
      </c>
      <c r="J1781" s="13" t="s">
        <v>3517</v>
      </c>
      <c r="K1781" s="13" t="s">
        <v>3513</v>
      </c>
      <c r="L1781" s="13" t="s">
        <v>3916</v>
      </c>
    </row>
    <row r="1782" spans="1:12" s="13" customFormat="1" x14ac:dyDescent="0.2">
      <c r="A1782" s="17" t="s">
        <v>3584</v>
      </c>
      <c r="B1782" s="17" t="s">
        <v>3585</v>
      </c>
      <c r="C1782" s="15">
        <v>-9000</v>
      </c>
      <c r="D1782" s="15">
        <v>0</v>
      </c>
      <c r="E1782" s="15">
        <v>0</v>
      </c>
      <c r="F1782" s="13" t="str">
        <f t="shared" si="81"/>
        <v>503</v>
      </c>
      <c r="G1782" s="13" t="str">
        <f t="shared" si="82"/>
        <v>42000</v>
      </c>
      <c r="H1782" s="13" t="str">
        <f t="shared" si="83"/>
        <v>0112</v>
      </c>
      <c r="I1782" s="13" t="s">
        <v>3509</v>
      </c>
      <c r="J1782" s="13" t="s">
        <v>3517</v>
      </c>
      <c r="K1782" s="13" t="s">
        <v>3513</v>
      </c>
      <c r="L1782" s="13" t="s">
        <v>3916</v>
      </c>
    </row>
    <row r="1783" spans="1:12" s="13" customFormat="1" x14ac:dyDescent="0.2">
      <c r="A1783" s="17" t="s">
        <v>2692</v>
      </c>
      <c r="B1783" s="17" t="s">
        <v>2693</v>
      </c>
      <c r="C1783" s="15">
        <v>-9000</v>
      </c>
      <c r="D1783" s="15">
        <v>-21000</v>
      </c>
      <c r="E1783" s="15">
        <v>0</v>
      </c>
      <c r="F1783" s="13" t="str">
        <f t="shared" si="81"/>
        <v>504</v>
      </c>
      <c r="G1783" s="13" t="str">
        <f t="shared" si="82"/>
        <v>42000</v>
      </c>
      <c r="H1783" s="13" t="str">
        <f t="shared" si="83"/>
        <v>0112</v>
      </c>
      <c r="I1783" s="13" t="s">
        <v>3509</v>
      </c>
      <c r="J1783" s="13" t="s">
        <v>3517</v>
      </c>
      <c r="K1783" s="13" t="s">
        <v>3513</v>
      </c>
      <c r="L1783" s="13" t="s">
        <v>3916</v>
      </c>
    </row>
    <row r="1784" spans="1:12" s="13" customFormat="1" x14ac:dyDescent="0.2">
      <c r="A1784" s="17" t="s">
        <v>2790</v>
      </c>
      <c r="B1784" s="17" t="s">
        <v>2791</v>
      </c>
      <c r="C1784" s="15">
        <v>0</v>
      </c>
      <c r="D1784" s="15">
        <v>-34000</v>
      </c>
      <c r="E1784" s="15">
        <v>0</v>
      </c>
      <c r="F1784" s="13" t="str">
        <f t="shared" si="81"/>
        <v>505</v>
      </c>
      <c r="G1784" s="13" t="str">
        <f t="shared" si="82"/>
        <v>42000</v>
      </c>
      <c r="H1784" s="13" t="str">
        <f t="shared" si="83"/>
        <v>0112</v>
      </c>
      <c r="I1784" s="13" t="s">
        <v>3509</v>
      </c>
      <c r="J1784" s="13" t="s">
        <v>3517</v>
      </c>
      <c r="K1784" s="13" t="s">
        <v>3513</v>
      </c>
      <c r="L1784" s="13" t="s">
        <v>3916</v>
      </c>
    </row>
    <row r="1785" spans="1:12" s="13" customFormat="1" x14ac:dyDescent="0.2">
      <c r="A1785" s="17" t="s">
        <v>1504</v>
      </c>
      <c r="B1785" s="17" t="s">
        <v>1505</v>
      </c>
      <c r="C1785" s="15">
        <v>370000</v>
      </c>
      <c r="D1785" s="15">
        <v>73400</v>
      </c>
      <c r="E1785" s="15">
        <v>0</v>
      </c>
      <c r="F1785" s="13" t="str">
        <f t="shared" si="81"/>
        <v>111</v>
      </c>
      <c r="G1785" s="13" t="str">
        <f t="shared" si="82"/>
        <v>42000</v>
      </c>
      <c r="H1785" s="13" t="str">
        <f t="shared" si="83"/>
        <v>0114</v>
      </c>
      <c r="I1785" s="13" t="s">
        <v>3509</v>
      </c>
      <c r="J1785" s="13" t="s">
        <v>3517</v>
      </c>
      <c r="K1785" s="13" t="s">
        <v>3513</v>
      </c>
      <c r="L1785" s="13" t="s">
        <v>3916</v>
      </c>
    </row>
    <row r="1786" spans="1:12" s="13" customFormat="1" x14ac:dyDescent="0.2">
      <c r="A1786" s="17" t="s">
        <v>1638</v>
      </c>
      <c r="B1786" s="17" t="s">
        <v>1639</v>
      </c>
      <c r="C1786" s="15">
        <v>392158</v>
      </c>
      <c r="D1786" s="15">
        <v>574663</v>
      </c>
      <c r="E1786" s="15">
        <v>0</v>
      </c>
      <c r="F1786" s="13" t="str">
        <f t="shared" si="81"/>
        <v>112</v>
      </c>
      <c r="G1786" s="13" t="str">
        <f t="shared" si="82"/>
        <v>42000</v>
      </c>
      <c r="H1786" s="13" t="str">
        <f t="shared" si="83"/>
        <v>0114</v>
      </c>
      <c r="I1786" s="13" t="s">
        <v>3509</v>
      </c>
      <c r="J1786" s="13" t="s">
        <v>3517</v>
      </c>
      <c r="K1786" s="13" t="s">
        <v>3513</v>
      </c>
      <c r="L1786" s="13" t="s">
        <v>3916</v>
      </c>
    </row>
    <row r="1787" spans="1:12" s="13" customFormat="1" x14ac:dyDescent="0.2">
      <c r="A1787" s="17" t="s">
        <v>1772</v>
      </c>
      <c r="B1787" s="17" t="s">
        <v>1773</v>
      </c>
      <c r="C1787" s="15">
        <v>140800</v>
      </c>
      <c r="D1787" s="15">
        <v>109783</v>
      </c>
      <c r="E1787" s="15">
        <v>0</v>
      </c>
      <c r="F1787" s="13" t="str">
        <f t="shared" si="81"/>
        <v>141</v>
      </c>
      <c r="G1787" s="13" t="str">
        <f t="shared" si="82"/>
        <v>42000</v>
      </c>
      <c r="H1787" s="13" t="str">
        <f t="shared" si="83"/>
        <v>0114</v>
      </c>
      <c r="I1787" s="13" t="s">
        <v>3509</v>
      </c>
      <c r="J1787" s="13" t="s">
        <v>3517</v>
      </c>
      <c r="K1787" s="13" t="s">
        <v>3513</v>
      </c>
      <c r="L1787" s="13" t="s">
        <v>3916</v>
      </c>
    </row>
    <row r="1788" spans="1:12" s="13" customFormat="1" x14ac:dyDescent="0.2">
      <c r="A1788" s="17" t="s">
        <v>1888</v>
      </c>
      <c r="B1788" s="17" t="s">
        <v>1889</v>
      </c>
      <c r="C1788" s="15">
        <v>28933</v>
      </c>
      <c r="D1788" s="15">
        <v>5104</v>
      </c>
      <c r="E1788" s="15">
        <v>0</v>
      </c>
      <c r="F1788" s="13" t="str">
        <f t="shared" si="81"/>
        <v>211</v>
      </c>
      <c r="G1788" s="13" t="str">
        <f t="shared" si="82"/>
        <v>42000</v>
      </c>
      <c r="H1788" s="13" t="str">
        <f t="shared" si="83"/>
        <v>0114</v>
      </c>
      <c r="I1788" s="13" t="s">
        <v>3509</v>
      </c>
      <c r="J1788" s="13" t="s">
        <v>3517</v>
      </c>
      <c r="K1788" s="13" t="s">
        <v>3513</v>
      </c>
      <c r="L1788" s="13" t="s">
        <v>3916</v>
      </c>
    </row>
    <row r="1789" spans="1:12" s="13" customFormat="1" x14ac:dyDescent="0.2">
      <c r="A1789" s="17" t="s">
        <v>1980</v>
      </c>
      <c r="B1789" s="17" t="s">
        <v>1981</v>
      </c>
      <c r="C1789" s="15">
        <v>28058</v>
      </c>
      <c r="D1789" s="15">
        <v>7583</v>
      </c>
      <c r="E1789" s="15">
        <v>0</v>
      </c>
      <c r="F1789" s="13" t="str">
        <f t="shared" si="81"/>
        <v>212</v>
      </c>
      <c r="G1789" s="13" t="str">
        <f t="shared" si="82"/>
        <v>42000</v>
      </c>
      <c r="H1789" s="13" t="str">
        <f t="shared" si="83"/>
        <v>0114</v>
      </c>
      <c r="I1789" s="13" t="s">
        <v>3509</v>
      </c>
      <c r="J1789" s="13" t="s">
        <v>3517</v>
      </c>
      <c r="K1789" s="13" t="s">
        <v>3513</v>
      </c>
      <c r="L1789" s="13" t="s">
        <v>3916</v>
      </c>
    </row>
    <row r="1790" spans="1:12" s="13" customFormat="1" x14ac:dyDescent="0.2">
      <c r="A1790" s="17" t="s">
        <v>2080</v>
      </c>
      <c r="B1790" s="17" t="s">
        <v>2081</v>
      </c>
      <c r="C1790" s="15">
        <v>28058</v>
      </c>
      <c r="D1790" s="15">
        <v>8261</v>
      </c>
      <c r="E1790" s="15">
        <v>0</v>
      </c>
      <c r="F1790" s="13" t="str">
        <f t="shared" si="81"/>
        <v>213</v>
      </c>
      <c r="G1790" s="13" t="str">
        <f t="shared" si="82"/>
        <v>42000</v>
      </c>
      <c r="H1790" s="13" t="str">
        <f t="shared" si="83"/>
        <v>0114</v>
      </c>
      <c r="I1790" s="13" t="s">
        <v>3509</v>
      </c>
      <c r="J1790" s="13" t="s">
        <v>3517</v>
      </c>
      <c r="K1790" s="13" t="s">
        <v>3513</v>
      </c>
      <c r="L1790" s="13" t="s">
        <v>3916</v>
      </c>
    </row>
    <row r="1791" spans="1:12" s="13" customFormat="1" x14ac:dyDescent="0.2">
      <c r="A1791" s="17" t="s">
        <v>2180</v>
      </c>
      <c r="B1791" s="17" t="s">
        <v>2181</v>
      </c>
      <c r="C1791" s="15">
        <v>28058</v>
      </c>
      <c r="D1791" s="15">
        <v>7209</v>
      </c>
      <c r="E1791" s="15">
        <v>0</v>
      </c>
      <c r="F1791" s="13" t="str">
        <f t="shared" si="81"/>
        <v>214</v>
      </c>
      <c r="G1791" s="13" t="str">
        <f t="shared" si="82"/>
        <v>42000</v>
      </c>
      <c r="H1791" s="13" t="str">
        <f t="shared" si="83"/>
        <v>0114</v>
      </c>
      <c r="I1791" s="13" t="s">
        <v>3509</v>
      </c>
      <c r="J1791" s="13" t="s">
        <v>3517</v>
      </c>
      <c r="K1791" s="13" t="s">
        <v>3513</v>
      </c>
      <c r="L1791" s="13" t="s">
        <v>3916</v>
      </c>
    </row>
    <row r="1792" spans="1:12" s="13" customFormat="1" x14ac:dyDescent="0.2">
      <c r="A1792" s="17" t="s">
        <v>3888</v>
      </c>
      <c r="B1792" s="17" t="s">
        <v>3889</v>
      </c>
      <c r="C1792" s="15">
        <v>24996</v>
      </c>
      <c r="D1792" s="15">
        <v>0</v>
      </c>
      <c r="E1792" s="15">
        <v>0</v>
      </c>
      <c r="F1792" s="13" t="str">
        <f t="shared" si="81"/>
        <v>215</v>
      </c>
      <c r="G1792" s="13" t="str">
        <f t="shared" si="82"/>
        <v>42000</v>
      </c>
      <c r="H1792" s="13" t="str">
        <f t="shared" si="83"/>
        <v>0114</v>
      </c>
      <c r="I1792" s="13" t="s">
        <v>3509</v>
      </c>
      <c r="J1792" s="13" t="s">
        <v>3517</v>
      </c>
      <c r="K1792" s="13" t="s">
        <v>3513</v>
      </c>
      <c r="L1792" s="13" t="s">
        <v>3916</v>
      </c>
    </row>
    <row r="1793" spans="1:12" s="13" customFormat="1" x14ac:dyDescent="0.2">
      <c r="A1793" s="17" t="s">
        <v>2416</v>
      </c>
      <c r="B1793" s="17" t="s">
        <v>2417</v>
      </c>
      <c r="C1793" s="15">
        <v>0</v>
      </c>
      <c r="D1793" s="15">
        <v>613</v>
      </c>
      <c r="E1793" s="15">
        <v>0</v>
      </c>
      <c r="F1793" s="13" t="str">
        <f t="shared" si="81"/>
        <v>501</v>
      </c>
      <c r="G1793" s="13" t="str">
        <f t="shared" si="82"/>
        <v>42000</v>
      </c>
      <c r="H1793" s="13" t="str">
        <f t="shared" si="83"/>
        <v>0114</v>
      </c>
      <c r="I1793" s="13" t="s">
        <v>3509</v>
      </c>
      <c r="J1793" s="13" t="s">
        <v>3517</v>
      </c>
      <c r="K1793" s="13" t="s">
        <v>3513</v>
      </c>
      <c r="L1793" s="13" t="s">
        <v>3916</v>
      </c>
    </row>
    <row r="1794" spans="1:12" s="13" customFormat="1" x14ac:dyDescent="0.2">
      <c r="A1794" s="17" t="s">
        <v>2512</v>
      </c>
      <c r="B1794" s="17" t="s">
        <v>2513</v>
      </c>
      <c r="C1794" s="15">
        <v>0</v>
      </c>
      <c r="D1794" s="15">
        <v>2025</v>
      </c>
      <c r="E1794" s="15">
        <v>0</v>
      </c>
      <c r="F1794" s="13" t="str">
        <f t="shared" ref="F1794:F1857" si="84">LEFT(A1794,3)</f>
        <v>502</v>
      </c>
      <c r="G1794" s="13" t="str">
        <f t="shared" ref="G1794:G1857" si="85">MIDB(A1794,5,5)</f>
        <v>42000</v>
      </c>
      <c r="H1794" s="13" t="str">
        <f t="shared" ref="H1794:H1857" si="86">RIGHT(A1794,4)</f>
        <v>0114</v>
      </c>
      <c r="I1794" s="13" t="s">
        <v>3509</v>
      </c>
      <c r="J1794" s="13" t="s">
        <v>3517</v>
      </c>
      <c r="K1794" s="13" t="s">
        <v>3513</v>
      </c>
      <c r="L1794" s="13" t="s">
        <v>3916</v>
      </c>
    </row>
    <row r="1795" spans="1:12" s="13" customFormat="1" x14ac:dyDescent="0.2">
      <c r="A1795" s="17" t="s">
        <v>2602</v>
      </c>
      <c r="B1795" s="17" t="s">
        <v>2603</v>
      </c>
      <c r="C1795" s="15">
        <v>0</v>
      </c>
      <c r="D1795" s="15">
        <v>2000</v>
      </c>
      <c r="E1795" s="15">
        <v>0</v>
      </c>
      <c r="F1795" s="13" t="str">
        <f t="shared" si="84"/>
        <v>503</v>
      </c>
      <c r="G1795" s="13" t="str">
        <f t="shared" si="85"/>
        <v>42000</v>
      </c>
      <c r="H1795" s="13" t="str">
        <f t="shared" si="86"/>
        <v>0114</v>
      </c>
      <c r="I1795" s="13" t="s">
        <v>3509</v>
      </c>
      <c r="J1795" s="13" t="s">
        <v>3517</v>
      </c>
      <c r="K1795" s="13" t="s">
        <v>3513</v>
      </c>
      <c r="L1795" s="13" t="s">
        <v>3916</v>
      </c>
    </row>
    <row r="1796" spans="1:12" s="13" customFormat="1" x14ac:dyDescent="0.2">
      <c r="A1796" s="17" t="s">
        <v>2694</v>
      </c>
      <c r="B1796" s="17" t="s">
        <v>2695</v>
      </c>
      <c r="C1796" s="15">
        <v>0</v>
      </c>
      <c r="D1796" s="15">
        <v>2000</v>
      </c>
      <c r="E1796" s="15">
        <v>0</v>
      </c>
      <c r="F1796" s="13" t="str">
        <f t="shared" si="84"/>
        <v>504</v>
      </c>
      <c r="G1796" s="13" t="str">
        <f t="shared" si="85"/>
        <v>42000</v>
      </c>
      <c r="H1796" s="13" t="str">
        <f t="shared" si="86"/>
        <v>0114</v>
      </c>
      <c r="I1796" s="13" t="s">
        <v>3509</v>
      </c>
      <c r="J1796" s="13" t="s">
        <v>3517</v>
      </c>
      <c r="K1796" s="13" t="s">
        <v>3513</v>
      </c>
      <c r="L1796" s="13" t="s">
        <v>3916</v>
      </c>
    </row>
    <row r="1797" spans="1:12" s="13" customFormat="1" x14ac:dyDescent="0.2">
      <c r="A1797" s="17" t="s">
        <v>2792</v>
      </c>
      <c r="B1797" s="17" t="s">
        <v>2793</v>
      </c>
      <c r="C1797" s="15">
        <v>0</v>
      </c>
      <c r="D1797" s="15">
        <v>2000</v>
      </c>
      <c r="E1797" s="15">
        <v>0</v>
      </c>
      <c r="F1797" s="13" t="str">
        <f t="shared" si="84"/>
        <v>505</v>
      </c>
      <c r="G1797" s="13" t="str">
        <f t="shared" si="85"/>
        <v>42000</v>
      </c>
      <c r="H1797" s="13" t="str">
        <f t="shared" si="86"/>
        <v>0114</v>
      </c>
      <c r="I1797" s="13" t="s">
        <v>3509</v>
      </c>
      <c r="J1797" s="13" t="s">
        <v>3517</v>
      </c>
      <c r="K1797" s="13" t="s">
        <v>3513</v>
      </c>
      <c r="L1797" s="13" t="s">
        <v>3916</v>
      </c>
    </row>
    <row r="1798" spans="1:12" s="13" customFormat="1" x14ac:dyDescent="0.2">
      <c r="A1798" s="17" t="s">
        <v>1440</v>
      </c>
      <c r="B1798" s="17" t="s">
        <v>1441</v>
      </c>
      <c r="C1798" s="15">
        <v>-7570271</v>
      </c>
      <c r="D1798" s="15">
        <v>-3430296</v>
      </c>
      <c r="E1798" s="15">
        <v>-4471200</v>
      </c>
      <c r="F1798" s="13" t="str">
        <f t="shared" si="84"/>
        <v>111</v>
      </c>
      <c r="G1798" s="13" t="str">
        <f t="shared" si="85"/>
        <v>20000</v>
      </c>
      <c r="H1798" s="13" t="str">
        <f t="shared" si="86"/>
        <v>0100</v>
      </c>
      <c r="I1798" s="13" t="s">
        <v>3509</v>
      </c>
      <c r="J1798" s="13" t="s">
        <v>3517</v>
      </c>
      <c r="K1798" s="13" t="s">
        <v>3512</v>
      </c>
      <c r="L1798" s="13" t="s">
        <v>3916</v>
      </c>
    </row>
    <row r="1799" spans="1:12" s="13" customFormat="1" x14ac:dyDescent="0.2">
      <c r="A1799" s="17" t="s">
        <v>1574</v>
      </c>
      <c r="B1799" s="17" t="s">
        <v>1575</v>
      </c>
      <c r="C1799" s="15">
        <v>-7570271</v>
      </c>
      <c r="D1799" s="15">
        <v>-10484585</v>
      </c>
      <c r="E1799" s="15">
        <v>-5076976</v>
      </c>
      <c r="F1799" s="13" t="str">
        <f t="shared" si="84"/>
        <v>112</v>
      </c>
      <c r="G1799" s="13" t="str">
        <f t="shared" si="85"/>
        <v>20000</v>
      </c>
      <c r="H1799" s="13" t="str">
        <f t="shared" si="86"/>
        <v>0100</v>
      </c>
      <c r="I1799" s="13" t="s">
        <v>3509</v>
      </c>
      <c r="J1799" s="13" t="s">
        <v>3517</v>
      </c>
      <c r="K1799" s="13" t="s">
        <v>3512</v>
      </c>
      <c r="L1799" s="13" t="s">
        <v>3916</v>
      </c>
    </row>
    <row r="1800" spans="1:12" s="13" customFormat="1" x14ac:dyDescent="0.2">
      <c r="A1800" s="17" t="s">
        <v>1714</v>
      </c>
      <c r="B1800" s="17" t="s">
        <v>1715</v>
      </c>
      <c r="C1800" s="15">
        <v>-2551338</v>
      </c>
      <c r="D1800" s="15">
        <v>-2280184</v>
      </c>
      <c r="E1800" s="15">
        <v>-2188732</v>
      </c>
      <c r="F1800" s="13" t="str">
        <f t="shared" si="84"/>
        <v>141</v>
      </c>
      <c r="G1800" s="13" t="str">
        <f t="shared" si="85"/>
        <v>20000</v>
      </c>
      <c r="H1800" s="13" t="str">
        <f t="shared" si="86"/>
        <v>0100</v>
      </c>
      <c r="I1800" s="13" t="s">
        <v>3509</v>
      </c>
      <c r="J1800" s="13" t="s">
        <v>3517</v>
      </c>
      <c r="K1800" s="13" t="s">
        <v>3512</v>
      </c>
      <c r="L1800" s="13" t="s">
        <v>3916</v>
      </c>
    </row>
    <row r="1801" spans="1:12" s="13" customFormat="1" x14ac:dyDescent="0.2">
      <c r="A1801" s="17" t="s">
        <v>1844</v>
      </c>
      <c r="B1801" s="17" t="s">
        <v>1845</v>
      </c>
      <c r="C1801" s="15">
        <v>-416067</v>
      </c>
      <c r="D1801" s="15">
        <v>-67657</v>
      </c>
      <c r="E1801" s="15">
        <v>0</v>
      </c>
      <c r="F1801" s="13" t="str">
        <f t="shared" si="84"/>
        <v>211</v>
      </c>
      <c r="G1801" s="13" t="str">
        <f t="shared" si="85"/>
        <v>20000</v>
      </c>
      <c r="H1801" s="13" t="str">
        <f t="shared" si="86"/>
        <v>0100</v>
      </c>
      <c r="I1801" s="13" t="s">
        <v>3509</v>
      </c>
      <c r="J1801" s="13" t="s">
        <v>3517</v>
      </c>
      <c r="K1801" s="13" t="s">
        <v>3512</v>
      </c>
      <c r="L1801" s="13" t="s">
        <v>3916</v>
      </c>
    </row>
    <row r="1802" spans="1:12" s="13" customFormat="1" x14ac:dyDescent="0.2">
      <c r="A1802" s="17" t="s">
        <v>1936</v>
      </c>
      <c r="B1802" s="17" t="s">
        <v>1937</v>
      </c>
      <c r="C1802" s="15">
        <v>-416067</v>
      </c>
      <c r="D1802" s="15">
        <v>-88728</v>
      </c>
      <c r="E1802" s="15">
        <v>0</v>
      </c>
      <c r="F1802" s="13" t="str">
        <f t="shared" si="84"/>
        <v>212</v>
      </c>
      <c r="G1802" s="13" t="str">
        <f t="shared" si="85"/>
        <v>20000</v>
      </c>
      <c r="H1802" s="13" t="str">
        <f t="shared" si="86"/>
        <v>0100</v>
      </c>
      <c r="I1802" s="13" t="s">
        <v>3509</v>
      </c>
      <c r="J1802" s="13" t="s">
        <v>3517</v>
      </c>
      <c r="K1802" s="13" t="s">
        <v>3512</v>
      </c>
      <c r="L1802" s="13" t="s">
        <v>3916</v>
      </c>
    </row>
    <row r="1803" spans="1:12" s="13" customFormat="1" x14ac:dyDescent="0.2">
      <c r="A1803" s="17" t="s">
        <v>2036</v>
      </c>
      <c r="B1803" s="17" t="s">
        <v>2037</v>
      </c>
      <c r="C1803" s="15">
        <v>-416067</v>
      </c>
      <c r="D1803" s="15">
        <v>-100562</v>
      </c>
      <c r="E1803" s="15">
        <v>0</v>
      </c>
      <c r="F1803" s="13" t="str">
        <f t="shared" si="84"/>
        <v>213</v>
      </c>
      <c r="G1803" s="13" t="str">
        <f t="shared" si="85"/>
        <v>20000</v>
      </c>
      <c r="H1803" s="13" t="str">
        <f t="shared" si="86"/>
        <v>0100</v>
      </c>
      <c r="I1803" s="13" t="s">
        <v>3509</v>
      </c>
      <c r="J1803" s="13" t="s">
        <v>3517</v>
      </c>
      <c r="K1803" s="13" t="s">
        <v>3512</v>
      </c>
      <c r="L1803" s="13" t="s">
        <v>3916</v>
      </c>
    </row>
    <row r="1804" spans="1:12" s="13" customFormat="1" x14ac:dyDescent="0.2">
      <c r="A1804" s="17" t="s">
        <v>2136</v>
      </c>
      <c r="B1804" s="17" t="s">
        <v>2137</v>
      </c>
      <c r="C1804" s="15">
        <v>-416067</v>
      </c>
      <c r="D1804" s="15">
        <v>-119749</v>
      </c>
      <c r="E1804" s="15">
        <v>0</v>
      </c>
      <c r="F1804" s="13" t="str">
        <f t="shared" si="84"/>
        <v>214</v>
      </c>
      <c r="G1804" s="13" t="str">
        <f t="shared" si="85"/>
        <v>20000</v>
      </c>
      <c r="H1804" s="13" t="str">
        <f t="shared" si="86"/>
        <v>0100</v>
      </c>
      <c r="I1804" s="13" t="s">
        <v>3509</v>
      </c>
      <c r="J1804" s="13" t="s">
        <v>3517</v>
      </c>
      <c r="K1804" s="13" t="s">
        <v>3512</v>
      </c>
      <c r="L1804" s="13" t="s">
        <v>3916</v>
      </c>
    </row>
    <row r="1805" spans="1:12" s="13" customFormat="1" x14ac:dyDescent="0.2">
      <c r="A1805" s="17" t="s">
        <v>3546</v>
      </c>
      <c r="B1805" s="17" t="s">
        <v>3547</v>
      </c>
      <c r="C1805" s="15">
        <v>-416067</v>
      </c>
      <c r="D1805" s="15">
        <v>0</v>
      </c>
      <c r="E1805" s="15">
        <v>0</v>
      </c>
      <c r="F1805" s="13" t="str">
        <f t="shared" si="84"/>
        <v>215</v>
      </c>
      <c r="G1805" s="13" t="str">
        <f t="shared" si="85"/>
        <v>20000</v>
      </c>
      <c r="H1805" s="13" t="str">
        <f t="shared" si="86"/>
        <v>0100</v>
      </c>
      <c r="I1805" s="13" t="s">
        <v>3509</v>
      </c>
      <c r="J1805" s="13" t="s">
        <v>3517</v>
      </c>
      <c r="K1805" s="13" t="s">
        <v>3512</v>
      </c>
      <c r="L1805" s="13" t="s">
        <v>3916</v>
      </c>
    </row>
    <row r="1806" spans="1:12" s="13" customFormat="1" x14ac:dyDescent="0.2">
      <c r="A1806" s="17" t="s">
        <v>3384</v>
      </c>
      <c r="B1806" s="17" t="s">
        <v>3385</v>
      </c>
      <c r="C1806" s="15">
        <v>-130075</v>
      </c>
      <c r="D1806" s="15">
        <v>-24000</v>
      </c>
      <c r="E1806" s="15">
        <v>0</v>
      </c>
      <c r="F1806" s="13" t="str">
        <f t="shared" si="84"/>
        <v>230</v>
      </c>
      <c r="G1806" s="13" t="str">
        <f t="shared" si="85"/>
        <v>20000</v>
      </c>
      <c r="H1806" s="13" t="str">
        <f t="shared" si="86"/>
        <v>0100</v>
      </c>
      <c r="I1806" s="13" t="s">
        <v>3509</v>
      </c>
      <c r="J1806" s="13" t="s">
        <v>3517</v>
      </c>
      <c r="K1806" s="13" t="s">
        <v>3512</v>
      </c>
      <c r="L1806" s="13" t="s">
        <v>3916</v>
      </c>
    </row>
    <row r="1807" spans="1:12" s="13" customFormat="1" x14ac:dyDescent="0.2">
      <c r="A1807" s="17" t="s">
        <v>3398</v>
      </c>
      <c r="B1807" s="17" t="s">
        <v>3399</v>
      </c>
      <c r="C1807" s="15">
        <v>-78377</v>
      </c>
      <c r="D1807" s="15">
        <v>-12000</v>
      </c>
      <c r="E1807" s="15">
        <v>0</v>
      </c>
      <c r="F1807" s="13" t="str">
        <f t="shared" si="84"/>
        <v>310</v>
      </c>
      <c r="G1807" s="13" t="str">
        <f t="shared" si="85"/>
        <v>20000</v>
      </c>
      <c r="H1807" s="13" t="str">
        <f t="shared" si="86"/>
        <v>0100</v>
      </c>
      <c r="I1807" s="13" t="s">
        <v>3509</v>
      </c>
      <c r="J1807" s="13" t="s">
        <v>3517</v>
      </c>
      <c r="K1807" s="13" t="s">
        <v>3512</v>
      </c>
      <c r="L1807" s="13" t="s">
        <v>3916</v>
      </c>
    </row>
    <row r="1808" spans="1:12" s="13" customFormat="1" x14ac:dyDescent="0.2">
      <c r="A1808" s="17" t="s">
        <v>3562</v>
      </c>
      <c r="B1808" s="17" t="s">
        <v>3563</v>
      </c>
      <c r="C1808" s="15">
        <v>-25000</v>
      </c>
      <c r="D1808" s="15">
        <v>0</v>
      </c>
      <c r="E1808" s="15">
        <v>0</v>
      </c>
      <c r="F1808" s="13" t="str">
        <f t="shared" si="84"/>
        <v>111</v>
      </c>
      <c r="G1808" s="13" t="str">
        <f t="shared" si="85"/>
        <v>20000</v>
      </c>
      <c r="H1808" s="13" t="str">
        <f t="shared" si="86"/>
        <v>0102</v>
      </c>
      <c r="I1808" s="13" t="s">
        <v>3509</v>
      </c>
      <c r="J1808" s="13" t="s">
        <v>3517</v>
      </c>
      <c r="K1808" s="13" t="s">
        <v>3512</v>
      </c>
      <c r="L1808" s="13" t="s">
        <v>3916</v>
      </c>
    </row>
    <row r="1809" spans="1:12" s="13" customFormat="1" x14ac:dyDescent="0.2">
      <c r="A1809" s="17" t="s">
        <v>1576</v>
      </c>
      <c r="B1809" s="17" t="s">
        <v>1577</v>
      </c>
      <c r="C1809" s="15">
        <v>-33333</v>
      </c>
      <c r="D1809" s="15">
        <v>-51917</v>
      </c>
      <c r="E1809" s="15">
        <v>0</v>
      </c>
      <c r="F1809" s="13" t="str">
        <f t="shared" si="84"/>
        <v>112</v>
      </c>
      <c r="G1809" s="13" t="str">
        <f t="shared" si="85"/>
        <v>20000</v>
      </c>
      <c r="H1809" s="13" t="str">
        <f t="shared" si="86"/>
        <v>0102</v>
      </c>
      <c r="I1809" s="13" t="s">
        <v>3509</v>
      </c>
      <c r="J1809" s="13" t="s">
        <v>3517</v>
      </c>
      <c r="K1809" s="13" t="s">
        <v>3512</v>
      </c>
      <c r="L1809" s="13" t="s">
        <v>3916</v>
      </c>
    </row>
    <row r="1810" spans="1:12" s="13" customFormat="1" x14ac:dyDescent="0.2">
      <c r="A1810" s="17" t="s">
        <v>3600</v>
      </c>
      <c r="B1810" s="17" t="s">
        <v>3601</v>
      </c>
      <c r="C1810" s="15">
        <v>-4000</v>
      </c>
      <c r="D1810" s="15">
        <v>0</v>
      </c>
      <c r="E1810" s="15">
        <v>0</v>
      </c>
      <c r="F1810" s="13" t="str">
        <f t="shared" si="84"/>
        <v>111</v>
      </c>
      <c r="G1810" s="13" t="str">
        <f t="shared" si="85"/>
        <v>43000</v>
      </c>
      <c r="H1810" s="13" t="str">
        <f t="shared" si="86"/>
        <v>0121</v>
      </c>
      <c r="I1810" s="13" t="s">
        <v>3509</v>
      </c>
      <c r="J1810" s="13" t="s">
        <v>3517</v>
      </c>
      <c r="K1810" s="13" t="s">
        <v>3512</v>
      </c>
      <c r="L1810" s="13" t="s">
        <v>3916</v>
      </c>
    </row>
    <row r="1811" spans="1:12" s="13" customFormat="1" x14ac:dyDescent="0.2">
      <c r="A1811" s="17" t="s">
        <v>1648</v>
      </c>
      <c r="B1811" s="17" t="s">
        <v>1649</v>
      </c>
      <c r="C1811" s="15">
        <v>-5000</v>
      </c>
      <c r="D1811" s="15">
        <v>-10836</v>
      </c>
      <c r="E1811" s="15">
        <v>0</v>
      </c>
      <c r="F1811" s="13" t="str">
        <f t="shared" si="84"/>
        <v>112</v>
      </c>
      <c r="G1811" s="13" t="str">
        <f t="shared" si="85"/>
        <v>43000</v>
      </c>
      <c r="H1811" s="13" t="str">
        <f t="shared" si="86"/>
        <v>0121</v>
      </c>
      <c r="I1811" s="13" t="s">
        <v>3509</v>
      </c>
      <c r="J1811" s="13" t="s">
        <v>3517</v>
      </c>
      <c r="K1811" s="13" t="s">
        <v>3512</v>
      </c>
      <c r="L1811" s="13" t="s">
        <v>3916</v>
      </c>
    </row>
    <row r="1812" spans="1:12" s="13" customFormat="1" x14ac:dyDescent="0.2">
      <c r="A1812" s="17" t="s">
        <v>3628</v>
      </c>
      <c r="B1812" s="17" t="s">
        <v>3629</v>
      </c>
      <c r="C1812" s="15">
        <v>-1000</v>
      </c>
      <c r="D1812" s="15">
        <v>0</v>
      </c>
      <c r="E1812" s="15">
        <v>0</v>
      </c>
      <c r="F1812" s="13" t="str">
        <f t="shared" si="84"/>
        <v>141</v>
      </c>
      <c r="G1812" s="13" t="str">
        <f t="shared" si="85"/>
        <v>43000</v>
      </c>
      <c r="H1812" s="13" t="str">
        <f t="shared" si="86"/>
        <v>0121</v>
      </c>
      <c r="I1812" s="13" t="s">
        <v>3509</v>
      </c>
      <c r="J1812" s="13" t="s">
        <v>3517</v>
      </c>
      <c r="K1812" s="13" t="s">
        <v>3512</v>
      </c>
      <c r="L1812" s="13" t="s">
        <v>3916</v>
      </c>
    </row>
    <row r="1813" spans="1:12" s="13" customFormat="1" x14ac:dyDescent="0.2">
      <c r="A1813" s="17" t="s">
        <v>3222</v>
      </c>
      <c r="B1813" s="17" t="s">
        <v>3223</v>
      </c>
      <c r="C1813" s="15">
        <v>0</v>
      </c>
      <c r="D1813" s="15">
        <v>0</v>
      </c>
      <c r="E1813" s="15">
        <v>-77793</v>
      </c>
      <c r="F1813" s="13" t="str">
        <f t="shared" si="84"/>
        <v>000</v>
      </c>
      <c r="G1813" s="13" t="str">
        <f t="shared" si="85"/>
        <v>91000</v>
      </c>
      <c r="H1813" s="13" t="str">
        <f t="shared" si="86"/>
        <v>0130</v>
      </c>
      <c r="I1813" s="13" t="s">
        <v>3509</v>
      </c>
      <c r="J1813" s="13" t="s">
        <v>3517</v>
      </c>
      <c r="K1813" s="13" t="s">
        <v>3512</v>
      </c>
      <c r="L1813" s="13" t="s">
        <v>3916</v>
      </c>
    </row>
    <row r="1814" spans="1:12" s="13" customFormat="1" x14ac:dyDescent="0.2">
      <c r="A1814" s="17" t="s">
        <v>1930</v>
      </c>
      <c r="B1814" s="17" t="s">
        <v>1931</v>
      </c>
      <c r="C1814" s="15">
        <v>0</v>
      </c>
      <c r="D1814" s="15">
        <v>-262545</v>
      </c>
      <c r="E1814" s="15">
        <v>0</v>
      </c>
      <c r="F1814" s="13" t="str">
        <f t="shared" si="84"/>
        <v>211</v>
      </c>
      <c r="G1814" s="13" t="str">
        <f t="shared" si="85"/>
        <v>91000</v>
      </c>
      <c r="H1814" s="13" t="str">
        <f t="shared" si="86"/>
        <v>0130</v>
      </c>
      <c r="I1814" s="13" t="s">
        <v>3509</v>
      </c>
      <c r="J1814" s="13" t="s">
        <v>3517</v>
      </c>
      <c r="K1814" s="13" t="s">
        <v>3512</v>
      </c>
      <c r="L1814" s="13" t="s">
        <v>3916</v>
      </c>
    </row>
    <row r="1815" spans="1:12" s="13" customFormat="1" x14ac:dyDescent="0.2">
      <c r="A1815" s="17" t="s">
        <v>2030</v>
      </c>
      <c r="B1815" s="17" t="s">
        <v>2031</v>
      </c>
      <c r="C1815" s="15">
        <v>0</v>
      </c>
      <c r="D1815" s="15">
        <v>-198767</v>
      </c>
      <c r="E1815" s="15">
        <v>0</v>
      </c>
      <c r="F1815" s="13" t="str">
        <f t="shared" si="84"/>
        <v>212</v>
      </c>
      <c r="G1815" s="13" t="str">
        <f t="shared" si="85"/>
        <v>91000</v>
      </c>
      <c r="H1815" s="13" t="str">
        <f t="shared" si="86"/>
        <v>0130</v>
      </c>
      <c r="I1815" s="13" t="s">
        <v>3509</v>
      </c>
      <c r="J1815" s="13" t="s">
        <v>3517</v>
      </c>
      <c r="K1815" s="13" t="s">
        <v>3512</v>
      </c>
      <c r="L1815" s="13" t="s">
        <v>3916</v>
      </c>
    </row>
    <row r="1816" spans="1:12" s="13" customFormat="1" x14ac:dyDescent="0.2">
      <c r="A1816" s="17" t="s">
        <v>2130</v>
      </c>
      <c r="B1816" s="17" t="s">
        <v>2131</v>
      </c>
      <c r="C1816" s="15">
        <v>0</v>
      </c>
      <c r="D1816" s="15">
        <v>-201776</v>
      </c>
      <c r="E1816" s="15">
        <v>0</v>
      </c>
      <c r="F1816" s="13" t="str">
        <f t="shared" si="84"/>
        <v>213</v>
      </c>
      <c r="G1816" s="13" t="str">
        <f t="shared" si="85"/>
        <v>91000</v>
      </c>
      <c r="H1816" s="13" t="str">
        <f t="shared" si="86"/>
        <v>0130</v>
      </c>
      <c r="I1816" s="13" t="s">
        <v>3509</v>
      </c>
      <c r="J1816" s="13" t="s">
        <v>3517</v>
      </c>
      <c r="K1816" s="13" t="s">
        <v>3512</v>
      </c>
      <c r="L1816" s="13" t="s">
        <v>3916</v>
      </c>
    </row>
    <row r="1817" spans="1:12" s="13" customFormat="1" x14ac:dyDescent="0.2">
      <c r="A1817" s="17" t="s">
        <v>2230</v>
      </c>
      <c r="B1817" s="17" t="s">
        <v>2231</v>
      </c>
      <c r="C1817" s="15">
        <v>0</v>
      </c>
      <c r="D1817" s="15">
        <v>-131197</v>
      </c>
      <c r="E1817" s="15">
        <v>0</v>
      </c>
      <c r="F1817" s="13" t="str">
        <f t="shared" si="84"/>
        <v>214</v>
      </c>
      <c r="G1817" s="13" t="str">
        <f t="shared" si="85"/>
        <v>91000</v>
      </c>
      <c r="H1817" s="13" t="str">
        <f t="shared" si="86"/>
        <v>0130</v>
      </c>
      <c r="I1817" s="13" t="s">
        <v>3509</v>
      </c>
      <c r="J1817" s="13" t="s">
        <v>3517</v>
      </c>
      <c r="K1817" s="13" t="s">
        <v>3512</v>
      </c>
      <c r="L1817" s="13" t="s">
        <v>3916</v>
      </c>
    </row>
    <row r="1818" spans="1:12" s="13" customFormat="1" x14ac:dyDescent="0.2">
      <c r="A1818" s="17" t="s">
        <v>2468</v>
      </c>
      <c r="B1818" s="17" t="s">
        <v>2469</v>
      </c>
      <c r="C1818" s="15">
        <v>-110000</v>
      </c>
      <c r="D1818" s="15">
        <v>-110000</v>
      </c>
      <c r="E1818" s="15">
        <v>0</v>
      </c>
      <c r="F1818" s="13" t="str">
        <f t="shared" si="84"/>
        <v>501</v>
      </c>
      <c r="G1818" s="13" t="str">
        <f t="shared" si="85"/>
        <v>91000</v>
      </c>
      <c r="H1818" s="13" t="str">
        <f t="shared" si="86"/>
        <v>0130</v>
      </c>
      <c r="I1818" s="13" t="s">
        <v>3509</v>
      </c>
      <c r="J1818" s="13" t="s">
        <v>3517</v>
      </c>
      <c r="K1818" s="13" t="s">
        <v>3512</v>
      </c>
      <c r="L1818" s="13" t="s">
        <v>3916</v>
      </c>
    </row>
    <row r="1819" spans="1:12" s="13" customFormat="1" x14ac:dyDescent="0.2">
      <c r="A1819" s="17" t="s">
        <v>2564</v>
      </c>
      <c r="B1819" s="17" t="s">
        <v>2565</v>
      </c>
      <c r="C1819" s="15">
        <v>-110000</v>
      </c>
      <c r="D1819" s="15">
        <v>-110000</v>
      </c>
      <c r="E1819" s="15">
        <v>0</v>
      </c>
      <c r="F1819" s="13" t="str">
        <f t="shared" si="84"/>
        <v>502</v>
      </c>
      <c r="G1819" s="13" t="str">
        <f t="shared" si="85"/>
        <v>91000</v>
      </c>
      <c r="H1819" s="13" t="str">
        <f t="shared" si="86"/>
        <v>0130</v>
      </c>
      <c r="I1819" s="13" t="s">
        <v>3509</v>
      </c>
      <c r="J1819" s="13" t="s">
        <v>3517</v>
      </c>
      <c r="K1819" s="13" t="s">
        <v>3512</v>
      </c>
      <c r="L1819" s="13" t="s">
        <v>3916</v>
      </c>
    </row>
    <row r="1820" spans="1:12" s="13" customFormat="1" x14ac:dyDescent="0.2">
      <c r="A1820" s="17" t="s">
        <v>2654</v>
      </c>
      <c r="B1820" s="17" t="s">
        <v>2655</v>
      </c>
      <c r="C1820" s="15">
        <v>-110000</v>
      </c>
      <c r="D1820" s="15">
        <v>-120000</v>
      </c>
      <c r="E1820" s="15">
        <v>0</v>
      </c>
      <c r="F1820" s="13" t="str">
        <f t="shared" si="84"/>
        <v>503</v>
      </c>
      <c r="G1820" s="13" t="str">
        <f t="shared" si="85"/>
        <v>91000</v>
      </c>
      <c r="H1820" s="13" t="str">
        <f t="shared" si="86"/>
        <v>0130</v>
      </c>
      <c r="I1820" s="13" t="s">
        <v>3509</v>
      </c>
      <c r="J1820" s="13" t="s">
        <v>3517</v>
      </c>
      <c r="K1820" s="13" t="s">
        <v>3512</v>
      </c>
      <c r="L1820" s="13" t="s">
        <v>3916</v>
      </c>
    </row>
    <row r="1821" spans="1:12" s="13" customFormat="1" x14ac:dyDescent="0.2">
      <c r="A1821" s="17" t="s">
        <v>2746</v>
      </c>
      <c r="B1821" s="17" t="s">
        <v>2747</v>
      </c>
      <c r="C1821" s="15">
        <v>-110000</v>
      </c>
      <c r="D1821" s="15">
        <v>-115000</v>
      </c>
      <c r="E1821" s="15">
        <v>0</v>
      </c>
      <c r="F1821" s="13" t="str">
        <f t="shared" si="84"/>
        <v>504</v>
      </c>
      <c r="G1821" s="13" t="str">
        <f t="shared" si="85"/>
        <v>91000</v>
      </c>
      <c r="H1821" s="13" t="str">
        <f t="shared" si="86"/>
        <v>0130</v>
      </c>
      <c r="I1821" s="13" t="s">
        <v>3509</v>
      </c>
      <c r="J1821" s="13" t="s">
        <v>3517</v>
      </c>
      <c r="K1821" s="13" t="s">
        <v>3512</v>
      </c>
      <c r="L1821" s="13" t="s">
        <v>3916</v>
      </c>
    </row>
    <row r="1822" spans="1:12" s="13" customFormat="1" x14ac:dyDescent="0.2">
      <c r="A1822" s="17" t="s">
        <v>2844</v>
      </c>
      <c r="B1822" s="17" t="s">
        <v>2845</v>
      </c>
      <c r="C1822" s="15">
        <v>0</v>
      </c>
      <c r="D1822" s="15">
        <v>-130000</v>
      </c>
      <c r="E1822" s="15">
        <v>0</v>
      </c>
      <c r="F1822" s="13" t="str">
        <f t="shared" si="84"/>
        <v>505</v>
      </c>
      <c r="G1822" s="13" t="str">
        <f t="shared" si="85"/>
        <v>91000</v>
      </c>
      <c r="H1822" s="13" t="str">
        <f t="shared" si="86"/>
        <v>0130</v>
      </c>
      <c r="I1822" s="13" t="s">
        <v>3509</v>
      </c>
      <c r="J1822" s="13" t="s">
        <v>3517</v>
      </c>
      <c r="K1822" s="13" t="s">
        <v>3512</v>
      </c>
      <c r="L1822" s="13" t="s">
        <v>3916</v>
      </c>
    </row>
    <row r="1823" spans="1:12" s="13" customFormat="1" x14ac:dyDescent="0.2">
      <c r="A1823" s="17" t="s">
        <v>3302</v>
      </c>
      <c r="B1823" s="17" t="s">
        <v>3303</v>
      </c>
      <c r="C1823" s="15">
        <v>0</v>
      </c>
      <c r="D1823" s="15">
        <v>-4000</v>
      </c>
      <c r="E1823" s="15">
        <v>0</v>
      </c>
      <c r="F1823" s="13" t="str">
        <f t="shared" si="84"/>
        <v>211</v>
      </c>
      <c r="G1823" s="13" t="str">
        <f t="shared" si="85"/>
        <v>52000</v>
      </c>
      <c r="H1823" s="13" t="str">
        <f t="shared" si="86"/>
        <v>0131</v>
      </c>
      <c r="I1823" s="13" t="s">
        <v>3509</v>
      </c>
      <c r="J1823" s="13" t="s">
        <v>3517</v>
      </c>
      <c r="K1823" s="13" t="s">
        <v>3512</v>
      </c>
      <c r="L1823" s="13" t="s">
        <v>3916</v>
      </c>
    </row>
    <row r="1824" spans="1:12" s="13" customFormat="1" x14ac:dyDescent="0.2">
      <c r="A1824" s="17" t="s">
        <v>3316</v>
      </c>
      <c r="B1824" s="17" t="s">
        <v>3317</v>
      </c>
      <c r="C1824" s="15">
        <v>0</v>
      </c>
      <c r="D1824" s="15">
        <v>-4000</v>
      </c>
      <c r="E1824" s="15">
        <v>0</v>
      </c>
      <c r="F1824" s="13" t="str">
        <f t="shared" si="84"/>
        <v>212</v>
      </c>
      <c r="G1824" s="13" t="str">
        <f t="shared" si="85"/>
        <v>52000</v>
      </c>
      <c r="H1824" s="13" t="str">
        <f t="shared" si="86"/>
        <v>0131</v>
      </c>
      <c r="I1824" s="13" t="s">
        <v>3509</v>
      </c>
      <c r="J1824" s="13" t="s">
        <v>3517</v>
      </c>
      <c r="K1824" s="13" t="s">
        <v>3512</v>
      </c>
      <c r="L1824" s="13" t="s">
        <v>3916</v>
      </c>
    </row>
    <row r="1825" spans="1:12" s="13" customFormat="1" x14ac:dyDescent="0.2">
      <c r="A1825" s="17" t="s">
        <v>3330</v>
      </c>
      <c r="B1825" s="17" t="s">
        <v>3331</v>
      </c>
      <c r="C1825" s="15">
        <v>0</v>
      </c>
      <c r="D1825" s="15">
        <v>-4000</v>
      </c>
      <c r="E1825" s="15">
        <v>0</v>
      </c>
      <c r="F1825" s="13" t="str">
        <f t="shared" si="84"/>
        <v>213</v>
      </c>
      <c r="G1825" s="13" t="str">
        <f t="shared" si="85"/>
        <v>52000</v>
      </c>
      <c r="H1825" s="13" t="str">
        <f t="shared" si="86"/>
        <v>0131</v>
      </c>
      <c r="I1825" s="13" t="s">
        <v>3509</v>
      </c>
      <c r="J1825" s="13" t="s">
        <v>3517</v>
      </c>
      <c r="K1825" s="13" t="s">
        <v>3512</v>
      </c>
      <c r="L1825" s="13" t="s">
        <v>3916</v>
      </c>
    </row>
    <row r="1826" spans="1:12" s="13" customFormat="1" x14ac:dyDescent="0.2">
      <c r="A1826" s="17" t="s">
        <v>3344</v>
      </c>
      <c r="B1826" s="17" t="s">
        <v>3345</v>
      </c>
      <c r="C1826" s="15">
        <v>0</v>
      </c>
      <c r="D1826" s="15">
        <v>-4000</v>
      </c>
      <c r="E1826" s="15">
        <v>0</v>
      </c>
      <c r="F1826" s="13" t="str">
        <f t="shared" si="84"/>
        <v>214</v>
      </c>
      <c r="G1826" s="13" t="str">
        <f t="shared" si="85"/>
        <v>52000</v>
      </c>
      <c r="H1826" s="13" t="str">
        <f t="shared" si="86"/>
        <v>0131</v>
      </c>
      <c r="I1826" s="13" t="s">
        <v>3509</v>
      </c>
      <c r="J1826" s="13" t="s">
        <v>3517</v>
      </c>
      <c r="K1826" s="13" t="s">
        <v>3512</v>
      </c>
      <c r="L1826" s="13" t="s">
        <v>3916</v>
      </c>
    </row>
    <row r="1827" spans="1:12" s="13" customFormat="1" x14ac:dyDescent="0.2">
      <c r="A1827" s="17" t="s">
        <v>3092</v>
      </c>
      <c r="B1827" s="17" t="s">
        <v>3093</v>
      </c>
      <c r="C1827" s="15">
        <v>0</v>
      </c>
      <c r="D1827" s="15">
        <v>0</v>
      </c>
      <c r="E1827" s="15">
        <v>-4639</v>
      </c>
      <c r="F1827" s="13" t="str">
        <f t="shared" si="84"/>
        <v>000</v>
      </c>
      <c r="G1827" s="13" t="str">
        <f t="shared" si="85"/>
        <v>64000</v>
      </c>
      <c r="H1827" s="13" t="str">
        <f t="shared" si="86"/>
        <v>0131</v>
      </c>
      <c r="I1827" s="13" t="s">
        <v>3509</v>
      </c>
      <c r="J1827" s="13" t="s">
        <v>3517</v>
      </c>
      <c r="K1827" s="13" t="s">
        <v>3512</v>
      </c>
      <c r="L1827" s="13" t="s">
        <v>3916</v>
      </c>
    </row>
    <row r="1828" spans="1:12" s="13" customFormat="1" x14ac:dyDescent="0.2">
      <c r="A1828" s="17" t="s">
        <v>2470</v>
      </c>
      <c r="B1828" s="17" t="s">
        <v>2471</v>
      </c>
      <c r="C1828" s="15">
        <v>-217000</v>
      </c>
      <c r="D1828" s="15">
        <v>-217064</v>
      </c>
      <c r="E1828" s="15">
        <v>-129958</v>
      </c>
      <c r="F1828" s="13" t="str">
        <f t="shared" si="84"/>
        <v>501</v>
      </c>
      <c r="G1828" s="13" t="str">
        <f t="shared" si="85"/>
        <v>91000</v>
      </c>
      <c r="H1828" s="13" t="str">
        <f t="shared" si="86"/>
        <v>0131</v>
      </c>
      <c r="I1828" s="13" t="s">
        <v>3509</v>
      </c>
      <c r="J1828" s="13" t="s">
        <v>3517</v>
      </c>
      <c r="K1828" s="13" t="s">
        <v>3512</v>
      </c>
      <c r="L1828" s="13" t="s">
        <v>3916</v>
      </c>
    </row>
    <row r="1829" spans="1:12" s="13" customFormat="1" x14ac:dyDescent="0.2">
      <c r="A1829" s="17" t="s">
        <v>2566</v>
      </c>
      <c r="B1829" s="17" t="s">
        <v>2567</v>
      </c>
      <c r="C1829" s="15">
        <v>-207000</v>
      </c>
      <c r="D1829" s="15">
        <v>-207000</v>
      </c>
      <c r="E1829" s="15">
        <v>-129958</v>
      </c>
      <c r="F1829" s="13" t="str">
        <f t="shared" si="84"/>
        <v>502</v>
      </c>
      <c r="G1829" s="13" t="str">
        <f t="shared" si="85"/>
        <v>91000</v>
      </c>
      <c r="H1829" s="13" t="str">
        <f t="shared" si="86"/>
        <v>0131</v>
      </c>
      <c r="I1829" s="13" t="s">
        <v>3509</v>
      </c>
      <c r="J1829" s="13" t="s">
        <v>3517</v>
      </c>
      <c r="K1829" s="13" t="s">
        <v>3512</v>
      </c>
      <c r="L1829" s="13" t="s">
        <v>3916</v>
      </c>
    </row>
    <row r="1830" spans="1:12" s="13" customFormat="1" x14ac:dyDescent="0.2">
      <c r="A1830" s="17" t="s">
        <v>2656</v>
      </c>
      <c r="B1830" s="17" t="s">
        <v>2657</v>
      </c>
      <c r="C1830" s="15">
        <v>-232000</v>
      </c>
      <c r="D1830" s="15">
        <v>-232000</v>
      </c>
      <c r="E1830" s="15">
        <v>-129958</v>
      </c>
      <c r="F1830" s="13" t="str">
        <f t="shared" si="84"/>
        <v>503</v>
      </c>
      <c r="G1830" s="13" t="str">
        <f t="shared" si="85"/>
        <v>91000</v>
      </c>
      <c r="H1830" s="13" t="str">
        <f t="shared" si="86"/>
        <v>0131</v>
      </c>
      <c r="I1830" s="13" t="s">
        <v>3509</v>
      </c>
      <c r="J1830" s="13" t="s">
        <v>3517</v>
      </c>
      <c r="K1830" s="13" t="s">
        <v>3512</v>
      </c>
      <c r="L1830" s="13" t="s">
        <v>3916</v>
      </c>
    </row>
    <row r="1831" spans="1:12" s="13" customFormat="1" x14ac:dyDescent="0.2">
      <c r="A1831" s="17" t="s">
        <v>2748</v>
      </c>
      <c r="B1831" s="17" t="s">
        <v>2749</v>
      </c>
      <c r="C1831" s="15">
        <v>-207000</v>
      </c>
      <c r="D1831" s="15">
        <v>-207000</v>
      </c>
      <c r="E1831" s="15">
        <v>-129958</v>
      </c>
      <c r="F1831" s="13" t="str">
        <f t="shared" si="84"/>
        <v>504</v>
      </c>
      <c r="G1831" s="13" t="str">
        <f t="shared" si="85"/>
        <v>91000</v>
      </c>
      <c r="H1831" s="13" t="str">
        <f t="shared" si="86"/>
        <v>0131</v>
      </c>
      <c r="I1831" s="13" t="s">
        <v>3509</v>
      </c>
      <c r="J1831" s="13" t="s">
        <v>3517</v>
      </c>
      <c r="K1831" s="13" t="s">
        <v>3512</v>
      </c>
      <c r="L1831" s="13" t="s">
        <v>3916</v>
      </c>
    </row>
    <row r="1832" spans="1:12" s="13" customFormat="1" x14ac:dyDescent="0.2">
      <c r="A1832" s="17" t="s">
        <v>2846</v>
      </c>
      <c r="B1832" s="17" t="s">
        <v>2847</v>
      </c>
      <c r="C1832" s="15">
        <v>0</v>
      </c>
      <c r="D1832" s="15">
        <v>-246000</v>
      </c>
      <c r="E1832" s="15">
        <v>0</v>
      </c>
      <c r="F1832" s="13" t="str">
        <f t="shared" si="84"/>
        <v>505</v>
      </c>
      <c r="G1832" s="13" t="str">
        <f t="shared" si="85"/>
        <v>91000</v>
      </c>
      <c r="H1832" s="13" t="str">
        <f t="shared" si="86"/>
        <v>0131</v>
      </c>
      <c r="I1832" s="13" t="s">
        <v>3509</v>
      </c>
      <c r="J1832" s="13" t="s">
        <v>3517</v>
      </c>
      <c r="K1832" s="13" t="s">
        <v>3512</v>
      </c>
      <c r="L1832" s="13" t="s">
        <v>3916</v>
      </c>
    </row>
    <row r="1833" spans="1:12" s="13" customFormat="1" x14ac:dyDescent="0.2">
      <c r="A1833" s="17" t="s">
        <v>3074</v>
      </c>
      <c r="B1833" s="17" t="s">
        <v>3075</v>
      </c>
      <c r="C1833" s="15">
        <v>0</v>
      </c>
      <c r="D1833" s="15">
        <v>0</v>
      </c>
      <c r="E1833" s="15">
        <v>-26560</v>
      </c>
      <c r="F1833" s="13" t="str">
        <f t="shared" si="84"/>
        <v>000</v>
      </c>
      <c r="G1833" s="13" t="str">
        <f t="shared" si="85"/>
        <v>62000</v>
      </c>
      <c r="H1833" s="13" t="str">
        <f t="shared" si="86"/>
        <v>0306</v>
      </c>
      <c r="I1833" s="13" t="s">
        <v>3509</v>
      </c>
      <c r="J1833" s="13" t="s">
        <v>3521</v>
      </c>
      <c r="K1833" s="13" t="s">
        <v>3521</v>
      </c>
      <c r="L1833" s="13" t="s">
        <v>3916</v>
      </c>
    </row>
    <row r="1834" spans="1:12" s="13" customFormat="1" x14ac:dyDescent="0.2">
      <c r="A1834" s="17" t="s">
        <v>1276</v>
      </c>
      <c r="B1834" s="17" t="s">
        <v>1277</v>
      </c>
      <c r="C1834" s="15">
        <v>-50500</v>
      </c>
      <c r="D1834" s="15">
        <v>-50002</v>
      </c>
      <c r="E1834" s="15">
        <v>0</v>
      </c>
      <c r="F1834" s="13" t="str">
        <f t="shared" si="84"/>
        <v>000</v>
      </c>
      <c r="G1834" s="13" t="str">
        <f t="shared" si="85"/>
        <v>80000</v>
      </c>
      <c r="H1834" s="13" t="str">
        <f t="shared" si="86"/>
        <v>0306</v>
      </c>
      <c r="I1834" s="13" t="s">
        <v>3509</v>
      </c>
      <c r="J1834" s="13" t="s">
        <v>3521</v>
      </c>
      <c r="K1834" s="13" t="s">
        <v>3521</v>
      </c>
      <c r="L1834" s="13" t="s">
        <v>3916</v>
      </c>
    </row>
    <row r="1835" spans="1:12" s="13" customFormat="1" x14ac:dyDescent="0.2">
      <c r="A1835" s="17" t="s">
        <v>958</v>
      </c>
      <c r="B1835" s="17" t="s">
        <v>959</v>
      </c>
      <c r="C1835" s="15">
        <v>-10208</v>
      </c>
      <c r="D1835" s="15">
        <v>-7667</v>
      </c>
      <c r="E1835" s="15">
        <v>0</v>
      </c>
      <c r="F1835" s="13" t="str">
        <f t="shared" si="84"/>
        <v>000</v>
      </c>
      <c r="G1835" s="13" t="str">
        <f t="shared" si="85"/>
        <v>54000</v>
      </c>
      <c r="H1835" s="13" t="str">
        <f t="shared" si="86"/>
        <v>0309</v>
      </c>
      <c r="I1835" s="13" t="s">
        <v>3509</v>
      </c>
      <c r="J1835" s="13" t="s">
        <v>3521</v>
      </c>
      <c r="K1835" s="13" t="s">
        <v>3521</v>
      </c>
      <c r="L1835" s="13" t="s">
        <v>3916</v>
      </c>
    </row>
    <row r="1836" spans="1:12" s="13" customFormat="1" x14ac:dyDescent="0.2">
      <c r="A1836" s="17" t="s">
        <v>1278</v>
      </c>
      <c r="B1836" s="17" t="s">
        <v>1279</v>
      </c>
      <c r="C1836" s="15">
        <v>-750</v>
      </c>
      <c r="D1836" s="15">
        <v>-432</v>
      </c>
      <c r="E1836" s="15">
        <v>-711</v>
      </c>
      <c r="F1836" s="13" t="str">
        <f t="shared" si="84"/>
        <v>000</v>
      </c>
      <c r="G1836" s="13" t="str">
        <f t="shared" si="85"/>
        <v>80000</v>
      </c>
      <c r="H1836" s="13" t="str">
        <f t="shared" si="86"/>
        <v>0311</v>
      </c>
      <c r="I1836" s="13" t="s">
        <v>3509</v>
      </c>
      <c r="J1836" s="13" t="s">
        <v>3521</v>
      </c>
      <c r="K1836" s="13" t="s">
        <v>3521</v>
      </c>
      <c r="L1836" s="13" t="s">
        <v>3916</v>
      </c>
    </row>
    <row r="1837" spans="1:12" s="13" customFormat="1" x14ac:dyDescent="0.2">
      <c r="A1837" s="17" t="s">
        <v>3046</v>
      </c>
      <c r="B1837" s="17" t="s">
        <v>3047</v>
      </c>
      <c r="C1837" s="15">
        <v>-30000</v>
      </c>
      <c r="D1837" s="15">
        <v>-15000</v>
      </c>
      <c r="E1837" s="15">
        <v>0</v>
      </c>
      <c r="F1837" s="13" t="str">
        <f t="shared" si="84"/>
        <v>000</v>
      </c>
      <c r="G1837" s="13" t="str">
        <f t="shared" si="85"/>
        <v>54000</v>
      </c>
      <c r="H1837" s="13" t="str">
        <f t="shared" si="86"/>
        <v>0312</v>
      </c>
      <c r="I1837" s="13" t="s">
        <v>3509</v>
      </c>
      <c r="J1837" s="13" t="s">
        <v>3521</v>
      </c>
      <c r="K1837" s="13" t="s">
        <v>3521</v>
      </c>
      <c r="L1837" s="13" t="s">
        <v>3916</v>
      </c>
    </row>
    <row r="1838" spans="1:12" s="13" customFormat="1" x14ac:dyDescent="0.2">
      <c r="A1838" s="17" t="s">
        <v>894</v>
      </c>
      <c r="B1838" s="17" t="s">
        <v>895</v>
      </c>
      <c r="C1838" s="15">
        <v>-70000</v>
      </c>
      <c r="D1838" s="15">
        <v>-64451</v>
      </c>
      <c r="E1838" s="15">
        <v>-18106</v>
      </c>
      <c r="F1838" s="13" t="str">
        <f t="shared" si="84"/>
        <v>000</v>
      </c>
      <c r="G1838" s="13" t="str">
        <f t="shared" si="85"/>
        <v>52000</v>
      </c>
      <c r="H1838" s="13" t="str">
        <f t="shared" si="86"/>
        <v>0313</v>
      </c>
      <c r="I1838" s="13" t="s">
        <v>3509</v>
      </c>
      <c r="J1838" s="13" t="s">
        <v>3521</v>
      </c>
      <c r="K1838" s="13" t="s">
        <v>3521</v>
      </c>
      <c r="L1838" s="13" t="s">
        <v>3916</v>
      </c>
    </row>
    <row r="1839" spans="1:12" s="13" customFormat="1" x14ac:dyDescent="0.2">
      <c r="A1839" s="17" t="s">
        <v>984</v>
      </c>
      <c r="B1839" s="17" t="s">
        <v>985</v>
      </c>
      <c r="C1839" s="15">
        <v>-60979</v>
      </c>
      <c r="D1839" s="15">
        <v>-59913</v>
      </c>
      <c r="E1839" s="15">
        <v>0</v>
      </c>
      <c r="F1839" s="13" t="str">
        <f t="shared" si="84"/>
        <v>000</v>
      </c>
      <c r="G1839" s="13" t="str">
        <f t="shared" si="85"/>
        <v>55000</v>
      </c>
      <c r="H1839" s="13" t="str">
        <f t="shared" si="86"/>
        <v>0342</v>
      </c>
      <c r="I1839" s="13" t="s">
        <v>3509</v>
      </c>
      <c r="J1839" s="13" t="s">
        <v>3521</v>
      </c>
      <c r="K1839" s="13" t="s">
        <v>3521</v>
      </c>
      <c r="L1839" s="13" t="s">
        <v>3916</v>
      </c>
    </row>
    <row r="1840" spans="1:12" s="13" customFormat="1" x14ac:dyDescent="0.2">
      <c r="A1840" s="17" t="s">
        <v>986</v>
      </c>
      <c r="B1840" s="17" t="s">
        <v>987</v>
      </c>
      <c r="C1840" s="15">
        <v>-11339</v>
      </c>
      <c r="D1840" s="15">
        <v>-75158</v>
      </c>
      <c r="E1840" s="15">
        <v>0</v>
      </c>
      <c r="F1840" s="13" t="str">
        <f t="shared" si="84"/>
        <v>000</v>
      </c>
      <c r="G1840" s="13" t="str">
        <f t="shared" si="85"/>
        <v>55000</v>
      </c>
      <c r="H1840" s="13" t="str">
        <f t="shared" si="86"/>
        <v>0343</v>
      </c>
      <c r="I1840" s="13" t="s">
        <v>3509</v>
      </c>
      <c r="J1840" s="13" t="s">
        <v>3521</v>
      </c>
      <c r="K1840" s="13" t="s">
        <v>3521</v>
      </c>
      <c r="L1840" s="13" t="s">
        <v>3916</v>
      </c>
    </row>
    <row r="1841" spans="1:12" s="13" customFormat="1" x14ac:dyDescent="0.2">
      <c r="A1841" s="17" t="s">
        <v>220</v>
      </c>
      <c r="B1841" s="17" t="s">
        <v>221</v>
      </c>
      <c r="C1841" s="15">
        <v>-72000</v>
      </c>
      <c r="D1841" s="15">
        <v>-55250</v>
      </c>
      <c r="E1841" s="15">
        <v>-12523</v>
      </c>
      <c r="F1841" s="13" t="str">
        <f t="shared" si="84"/>
        <v>000</v>
      </c>
      <c r="G1841" s="13" t="str">
        <f t="shared" si="85"/>
        <v>25000</v>
      </c>
      <c r="H1841" s="13" t="str">
        <f t="shared" si="86"/>
        <v>0380</v>
      </c>
      <c r="I1841" s="13" t="s">
        <v>3509</v>
      </c>
      <c r="J1841" s="13" t="s">
        <v>3521</v>
      </c>
      <c r="K1841" s="13" t="s">
        <v>3521</v>
      </c>
      <c r="L1841" s="13" t="s">
        <v>3916</v>
      </c>
    </row>
    <row r="1842" spans="1:12" s="13" customFormat="1" x14ac:dyDescent="0.2">
      <c r="A1842" s="17" t="s">
        <v>222</v>
      </c>
      <c r="B1842" s="17" t="s">
        <v>223</v>
      </c>
      <c r="C1842" s="15">
        <v>-10000</v>
      </c>
      <c r="D1842" s="15">
        <v>-1500</v>
      </c>
      <c r="E1842" s="15">
        <v>0</v>
      </c>
      <c r="F1842" s="13" t="str">
        <f t="shared" si="84"/>
        <v>000</v>
      </c>
      <c r="G1842" s="13" t="str">
        <f t="shared" si="85"/>
        <v>25000</v>
      </c>
      <c r="H1842" s="13" t="str">
        <f t="shared" si="86"/>
        <v>0381</v>
      </c>
      <c r="I1842" s="13" t="s">
        <v>3509</v>
      </c>
      <c r="J1842" s="13" t="s">
        <v>3521</v>
      </c>
      <c r="K1842" s="13" t="s">
        <v>3521</v>
      </c>
      <c r="L1842" s="13" t="s">
        <v>3916</v>
      </c>
    </row>
    <row r="1843" spans="1:12" s="13" customFormat="1" x14ac:dyDescent="0.2">
      <c r="A1843" s="17" t="s">
        <v>224</v>
      </c>
      <c r="B1843" s="17" t="s">
        <v>225</v>
      </c>
      <c r="C1843" s="15">
        <v>-6500</v>
      </c>
      <c r="D1843" s="15">
        <v>-6500</v>
      </c>
      <c r="E1843" s="15">
        <v>0</v>
      </c>
      <c r="F1843" s="13" t="str">
        <f t="shared" si="84"/>
        <v>000</v>
      </c>
      <c r="G1843" s="13" t="str">
        <f t="shared" si="85"/>
        <v>25000</v>
      </c>
      <c r="H1843" s="13" t="str">
        <f t="shared" si="86"/>
        <v>0382</v>
      </c>
      <c r="I1843" s="13" t="s">
        <v>3509</v>
      </c>
      <c r="J1843" s="13" t="s">
        <v>3521</v>
      </c>
      <c r="K1843" s="13" t="s">
        <v>3521</v>
      </c>
      <c r="L1843" s="13" t="s">
        <v>3916</v>
      </c>
    </row>
    <row r="1844" spans="1:12" s="13" customFormat="1" x14ac:dyDescent="0.2">
      <c r="A1844" s="17" t="s">
        <v>226</v>
      </c>
      <c r="B1844" s="17" t="s">
        <v>227</v>
      </c>
      <c r="C1844" s="15">
        <v>-100000</v>
      </c>
      <c r="D1844" s="15">
        <v>-60500</v>
      </c>
      <c r="E1844" s="15">
        <v>-20349</v>
      </c>
      <c r="F1844" s="13" t="str">
        <f t="shared" si="84"/>
        <v>000</v>
      </c>
      <c r="G1844" s="13" t="str">
        <f t="shared" si="85"/>
        <v>25000</v>
      </c>
      <c r="H1844" s="13" t="str">
        <f t="shared" si="86"/>
        <v>0383</v>
      </c>
      <c r="I1844" s="13" t="s">
        <v>3509</v>
      </c>
      <c r="J1844" s="13" t="s">
        <v>3521</v>
      </c>
      <c r="K1844" s="13" t="s">
        <v>3521</v>
      </c>
      <c r="L1844" s="13" t="s">
        <v>3916</v>
      </c>
    </row>
    <row r="1845" spans="1:12" s="13" customFormat="1" x14ac:dyDescent="0.2">
      <c r="A1845" s="17" t="s">
        <v>2880</v>
      </c>
      <c r="B1845" s="17" t="s">
        <v>2881</v>
      </c>
      <c r="C1845" s="15">
        <v>-22000</v>
      </c>
      <c r="D1845" s="15">
        <v>-10000</v>
      </c>
      <c r="E1845" s="15">
        <v>94</v>
      </c>
      <c r="F1845" s="13" t="str">
        <f t="shared" si="84"/>
        <v>000</v>
      </c>
      <c r="G1845" s="13" t="str">
        <f t="shared" si="85"/>
        <v>25000</v>
      </c>
      <c r="H1845" s="13" t="str">
        <f t="shared" si="86"/>
        <v>0384</v>
      </c>
      <c r="I1845" s="13" t="s">
        <v>3509</v>
      </c>
      <c r="J1845" s="13" t="s">
        <v>3521</v>
      </c>
      <c r="K1845" s="13" t="s">
        <v>3521</v>
      </c>
      <c r="L1845" s="13" t="s">
        <v>3916</v>
      </c>
    </row>
    <row r="1846" spans="1:12" s="13" customFormat="1" x14ac:dyDescent="0.2">
      <c r="A1846" s="17" t="s">
        <v>228</v>
      </c>
      <c r="B1846" s="17" t="s">
        <v>229</v>
      </c>
      <c r="C1846" s="15">
        <v>-17600</v>
      </c>
      <c r="D1846" s="15">
        <v>-9713</v>
      </c>
      <c r="E1846" s="15">
        <v>-5410</v>
      </c>
      <c r="F1846" s="13" t="str">
        <f t="shared" si="84"/>
        <v>000</v>
      </c>
      <c r="G1846" s="13" t="str">
        <f t="shared" si="85"/>
        <v>25000</v>
      </c>
      <c r="H1846" s="13" t="str">
        <f t="shared" si="86"/>
        <v>0385</v>
      </c>
      <c r="I1846" s="13" t="s">
        <v>3509</v>
      </c>
      <c r="J1846" s="13" t="s">
        <v>3521</v>
      </c>
      <c r="K1846" s="13" t="s">
        <v>3521</v>
      </c>
      <c r="L1846" s="13" t="s">
        <v>3916</v>
      </c>
    </row>
    <row r="1847" spans="1:12" s="13" customFormat="1" x14ac:dyDescent="0.2">
      <c r="A1847" s="17" t="s">
        <v>2872</v>
      </c>
      <c r="B1847" s="17" t="s">
        <v>2873</v>
      </c>
      <c r="C1847" s="15">
        <v>0</v>
      </c>
      <c r="D1847" s="15">
        <v>0</v>
      </c>
      <c r="E1847" s="15">
        <v>-644</v>
      </c>
      <c r="F1847" s="13" t="str">
        <f t="shared" si="84"/>
        <v>000</v>
      </c>
      <c r="G1847" s="13" t="str">
        <f t="shared" si="85"/>
        <v>24000</v>
      </c>
      <c r="H1847" s="13" t="str">
        <f t="shared" si="86"/>
        <v>0386</v>
      </c>
      <c r="I1847" s="13" t="s">
        <v>3509</v>
      </c>
      <c r="J1847" s="13" t="s">
        <v>3521</v>
      </c>
      <c r="K1847" s="13" t="s">
        <v>3521</v>
      </c>
      <c r="L1847" s="13" t="s">
        <v>3916</v>
      </c>
    </row>
    <row r="1848" spans="1:12" s="13" customFormat="1" x14ac:dyDescent="0.2">
      <c r="A1848" s="17" t="s">
        <v>2882</v>
      </c>
      <c r="B1848" s="17" t="s">
        <v>2883</v>
      </c>
      <c r="C1848" s="15">
        <v>-1375</v>
      </c>
      <c r="D1848" s="15">
        <v>-200</v>
      </c>
      <c r="E1848" s="15">
        <v>-81</v>
      </c>
      <c r="F1848" s="13" t="str">
        <f t="shared" si="84"/>
        <v>000</v>
      </c>
      <c r="G1848" s="13" t="str">
        <f t="shared" si="85"/>
        <v>25000</v>
      </c>
      <c r="H1848" s="13" t="str">
        <f t="shared" si="86"/>
        <v>0387</v>
      </c>
      <c r="I1848" s="13" t="s">
        <v>3509</v>
      </c>
      <c r="J1848" s="13" t="s">
        <v>3521</v>
      </c>
      <c r="K1848" s="13" t="s">
        <v>3521</v>
      </c>
      <c r="L1848" s="13" t="s">
        <v>3916</v>
      </c>
    </row>
    <row r="1849" spans="1:12" s="13" customFormat="1" x14ac:dyDescent="0.2">
      <c r="A1849" s="17" t="s">
        <v>2884</v>
      </c>
      <c r="B1849" s="17" t="s">
        <v>2885</v>
      </c>
      <c r="C1849" s="15">
        <v>-1300</v>
      </c>
      <c r="D1849" s="15">
        <v>-312</v>
      </c>
      <c r="E1849" s="15">
        <v>-230</v>
      </c>
      <c r="F1849" s="13" t="str">
        <f t="shared" si="84"/>
        <v>000</v>
      </c>
      <c r="G1849" s="13" t="str">
        <f t="shared" si="85"/>
        <v>25000</v>
      </c>
      <c r="H1849" s="13" t="str">
        <f t="shared" si="86"/>
        <v>0388</v>
      </c>
      <c r="I1849" s="13" t="s">
        <v>3509</v>
      </c>
      <c r="J1849" s="13" t="s">
        <v>3521</v>
      </c>
      <c r="K1849" s="13" t="s">
        <v>3521</v>
      </c>
      <c r="L1849" s="13" t="s">
        <v>3916</v>
      </c>
    </row>
    <row r="1850" spans="1:12" s="13" customFormat="1" x14ac:dyDescent="0.2">
      <c r="A1850" s="17" t="s">
        <v>1396</v>
      </c>
      <c r="B1850" s="17" t="s">
        <v>1397</v>
      </c>
      <c r="C1850" s="15">
        <v>-320000</v>
      </c>
      <c r="D1850" s="15">
        <v>-321445</v>
      </c>
      <c r="E1850" s="15">
        <v>-402120</v>
      </c>
      <c r="F1850" s="13" t="str">
        <f t="shared" si="84"/>
        <v>000</v>
      </c>
      <c r="G1850" s="13" t="str">
        <f t="shared" si="85"/>
        <v>91000</v>
      </c>
      <c r="H1850" s="13" t="str">
        <f t="shared" si="86"/>
        <v>0450</v>
      </c>
      <c r="I1850" s="13" t="s">
        <v>3509</v>
      </c>
      <c r="J1850" s="13" t="s">
        <v>3521</v>
      </c>
      <c r="K1850" s="13" t="s">
        <v>3521</v>
      </c>
      <c r="L1850" s="13" t="s">
        <v>3916</v>
      </c>
    </row>
    <row r="1851" spans="1:12" s="13" customFormat="1" x14ac:dyDescent="0.2">
      <c r="A1851" s="17" t="s">
        <v>1052</v>
      </c>
      <c r="B1851" s="17" t="s">
        <v>1053</v>
      </c>
      <c r="C1851" s="15">
        <v>0</v>
      </c>
      <c r="D1851" s="15">
        <v>0</v>
      </c>
      <c r="E1851" s="15">
        <v>288</v>
      </c>
      <c r="F1851" s="13" t="str">
        <f t="shared" si="84"/>
        <v>000</v>
      </c>
      <c r="G1851" s="13" t="str">
        <f t="shared" si="85"/>
        <v>64000</v>
      </c>
      <c r="H1851" s="13" t="str">
        <f t="shared" si="86"/>
        <v>0453</v>
      </c>
      <c r="I1851" s="13" t="s">
        <v>3509</v>
      </c>
      <c r="J1851" s="13" t="s">
        <v>3521</v>
      </c>
      <c r="K1851" s="13" t="s">
        <v>3521</v>
      </c>
      <c r="L1851" s="13" t="s">
        <v>3916</v>
      </c>
    </row>
    <row r="1852" spans="1:12" s="13" customFormat="1" x14ac:dyDescent="0.2">
      <c r="A1852" s="17" t="s">
        <v>1398</v>
      </c>
      <c r="B1852" s="17" t="s">
        <v>1399</v>
      </c>
      <c r="C1852" s="15">
        <v>-22000</v>
      </c>
      <c r="D1852" s="15">
        <v>-22389</v>
      </c>
      <c r="E1852" s="15">
        <v>-17439</v>
      </c>
      <c r="F1852" s="13" t="str">
        <f t="shared" si="84"/>
        <v>000</v>
      </c>
      <c r="G1852" s="13" t="str">
        <f t="shared" si="85"/>
        <v>91000</v>
      </c>
      <c r="H1852" s="13" t="str">
        <f t="shared" si="86"/>
        <v>0453</v>
      </c>
      <c r="I1852" s="13" t="s">
        <v>3509</v>
      </c>
      <c r="J1852" s="13" t="s">
        <v>3521</v>
      </c>
      <c r="K1852" s="13" t="s">
        <v>3521</v>
      </c>
      <c r="L1852" s="13" t="s">
        <v>3916</v>
      </c>
    </row>
    <row r="1853" spans="1:12" s="13" customFormat="1" x14ac:dyDescent="0.2">
      <c r="A1853" s="17" t="s">
        <v>1400</v>
      </c>
      <c r="B1853" s="17" t="s">
        <v>1401</v>
      </c>
      <c r="C1853" s="15">
        <v>-8937</v>
      </c>
      <c r="D1853" s="15">
        <v>-8936</v>
      </c>
      <c r="E1853" s="15">
        <v>-8937</v>
      </c>
      <c r="F1853" s="13" t="str">
        <f t="shared" si="84"/>
        <v>000</v>
      </c>
      <c r="G1853" s="13" t="str">
        <f t="shared" si="85"/>
        <v>91000</v>
      </c>
      <c r="H1853" s="13" t="str">
        <f t="shared" si="86"/>
        <v>0460</v>
      </c>
      <c r="I1853" s="13" t="s">
        <v>3509</v>
      </c>
      <c r="J1853" s="13" t="s">
        <v>3521</v>
      </c>
      <c r="K1853" s="13" t="s">
        <v>3521</v>
      </c>
      <c r="L1853" s="13" t="s">
        <v>3916</v>
      </c>
    </row>
    <row r="1854" spans="1:12" s="13" customFormat="1" x14ac:dyDescent="0.2">
      <c r="A1854" s="17" t="s">
        <v>1282</v>
      </c>
      <c r="B1854" s="17" t="s">
        <v>1283</v>
      </c>
      <c r="C1854" s="15">
        <v>-5000</v>
      </c>
      <c r="D1854" s="15">
        <v>0</v>
      </c>
      <c r="E1854" s="15">
        <v>-2333</v>
      </c>
      <c r="F1854" s="13" t="str">
        <f t="shared" si="84"/>
        <v>000</v>
      </c>
      <c r="G1854" s="13" t="str">
        <f t="shared" si="85"/>
        <v>80000</v>
      </c>
      <c r="H1854" s="13" t="str">
        <f t="shared" si="86"/>
        <v>0461</v>
      </c>
      <c r="I1854" s="13" t="s">
        <v>3509</v>
      </c>
      <c r="J1854" s="13" t="s">
        <v>3521</v>
      </c>
      <c r="K1854" s="13" t="s">
        <v>3521</v>
      </c>
      <c r="L1854" s="13" t="s">
        <v>3916</v>
      </c>
    </row>
    <row r="1855" spans="1:12" s="13" customFormat="1" x14ac:dyDescent="0.2">
      <c r="A1855" s="17" t="s">
        <v>1402</v>
      </c>
      <c r="B1855" s="17" t="s">
        <v>1403</v>
      </c>
      <c r="C1855" s="15">
        <v>-160000</v>
      </c>
      <c r="D1855" s="15">
        <v>-153720</v>
      </c>
      <c r="E1855" s="15">
        <v>0</v>
      </c>
      <c r="F1855" s="13" t="str">
        <f t="shared" si="84"/>
        <v>000</v>
      </c>
      <c r="G1855" s="13" t="str">
        <f t="shared" si="85"/>
        <v>91000</v>
      </c>
      <c r="H1855" s="13" t="str">
        <f t="shared" si="86"/>
        <v>0480</v>
      </c>
      <c r="I1855" s="13" t="s">
        <v>3509</v>
      </c>
      <c r="J1855" s="13" t="s">
        <v>3521</v>
      </c>
      <c r="K1855" s="13" t="s">
        <v>3521</v>
      </c>
      <c r="L1855" s="13" t="s">
        <v>3916</v>
      </c>
    </row>
    <row r="1856" spans="1:12" s="13" customFormat="1" x14ac:dyDescent="0.2">
      <c r="A1856" s="17" t="s">
        <v>3140</v>
      </c>
      <c r="B1856" s="17" t="s">
        <v>3141</v>
      </c>
      <c r="C1856" s="15">
        <v>-10000</v>
      </c>
      <c r="D1856" s="15">
        <v>-8750</v>
      </c>
      <c r="E1856" s="15">
        <v>-3085</v>
      </c>
      <c r="F1856" s="13" t="str">
        <f t="shared" si="84"/>
        <v>000</v>
      </c>
      <c r="G1856" s="13" t="str">
        <f t="shared" si="85"/>
        <v>67000</v>
      </c>
      <c r="H1856" s="13" t="str">
        <f t="shared" si="86"/>
        <v>0490</v>
      </c>
      <c r="I1856" s="13" t="s">
        <v>3509</v>
      </c>
      <c r="J1856" s="13" t="s">
        <v>3521</v>
      </c>
      <c r="K1856" s="13" t="s">
        <v>3521</v>
      </c>
      <c r="L1856" s="13" t="s">
        <v>3916</v>
      </c>
    </row>
    <row r="1857" spans="1:12" s="13" customFormat="1" x14ac:dyDescent="0.2">
      <c r="A1857" s="17" t="s">
        <v>1404</v>
      </c>
      <c r="B1857" s="17" t="s">
        <v>1405</v>
      </c>
      <c r="C1857" s="15">
        <v>-71940</v>
      </c>
      <c r="D1857" s="15">
        <v>-71940</v>
      </c>
      <c r="E1857" s="15">
        <v>-1171942</v>
      </c>
      <c r="F1857" s="13" t="str">
        <f t="shared" si="84"/>
        <v>000</v>
      </c>
      <c r="G1857" s="13" t="str">
        <f t="shared" si="85"/>
        <v>91000</v>
      </c>
      <c r="H1857" s="13" t="str">
        <f t="shared" si="86"/>
        <v>0493</v>
      </c>
      <c r="I1857" s="13" t="s">
        <v>3509</v>
      </c>
      <c r="J1857" s="13" t="s">
        <v>3521</v>
      </c>
      <c r="K1857" s="13" t="s">
        <v>3521</v>
      </c>
      <c r="L1857" s="13" t="s">
        <v>3916</v>
      </c>
    </row>
    <row r="1858" spans="1:12" s="13" customFormat="1" x14ac:dyDescent="0.2">
      <c r="A1858" s="17" t="s">
        <v>1406</v>
      </c>
      <c r="B1858" s="17" t="s">
        <v>1407</v>
      </c>
      <c r="C1858" s="15">
        <v>0</v>
      </c>
      <c r="D1858" s="15">
        <v>-402391</v>
      </c>
      <c r="E1858" s="15">
        <v>-2024746</v>
      </c>
      <c r="F1858" s="13" t="str">
        <f t="shared" ref="F1858:F1921" si="87">LEFT(A1858,3)</f>
        <v>000</v>
      </c>
      <c r="G1858" s="13" t="str">
        <f t="shared" ref="G1858:G1921" si="88">MIDB(A1858,5,5)</f>
        <v>91000</v>
      </c>
      <c r="H1858" s="13" t="str">
        <f t="shared" ref="H1858:H1921" si="89">RIGHT(A1858,4)</f>
        <v>0494</v>
      </c>
      <c r="I1858" s="13" t="s">
        <v>3509</v>
      </c>
      <c r="J1858" s="13" t="s">
        <v>3521</v>
      </c>
      <c r="K1858" s="13" t="s">
        <v>3521</v>
      </c>
      <c r="L1858" s="13" t="s">
        <v>3916</v>
      </c>
    </row>
    <row r="1859" spans="1:12" s="13" customFormat="1" x14ac:dyDescent="0.2">
      <c r="A1859" s="17" t="s">
        <v>1408</v>
      </c>
      <c r="B1859" s="17" t="s">
        <v>1409</v>
      </c>
      <c r="C1859" s="15">
        <v>0</v>
      </c>
      <c r="D1859" s="15">
        <v>-229832</v>
      </c>
      <c r="E1859" s="15">
        <v>-1110452</v>
      </c>
      <c r="F1859" s="13" t="str">
        <f t="shared" si="87"/>
        <v>000</v>
      </c>
      <c r="G1859" s="13" t="str">
        <f t="shared" si="88"/>
        <v>91000</v>
      </c>
      <c r="H1859" s="13" t="str">
        <f t="shared" si="89"/>
        <v>0495</v>
      </c>
      <c r="I1859" s="13" t="s">
        <v>3509</v>
      </c>
      <c r="J1859" s="13" t="s">
        <v>3521</v>
      </c>
      <c r="K1859" s="13" t="s">
        <v>3521</v>
      </c>
      <c r="L1859" s="13" t="s">
        <v>3916</v>
      </c>
    </row>
    <row r="1860" spans="1:12" s="13" customFormat="1" x14ac:dyDescent="0.2">
      <c r="A1860" s="17" t="s">
        <v>732</v>
      </c>
      <c r="B1860" s="17" t="s">
        <v>733</v>
      </c>
      <c r="C1860" s="15">
        <v>-209864</v>
      </c>
      <c r="D1860" s="15">
        <v>-42521</v>
      </c>
      <c r="E1860" s="15">
        <v>-37240</v>
      </c>
      <c r="F1860" s="13" t="str">
        <f t="shared" si="87"/>
        <v>000</v>
      </c>
      <c r="G1860" s="13" t="str">
        <f t="shared" si="88"/>
        <v>47000</v>
      </c>
      <c r="H1860" s="13" t="str">
        <f t="shared" si="89"/>
        <v>0200</v>
      </c>
      <c r="I1860" s="13" t="s">
        <v>3509</v>
      </c>
      <c r="J1860" s="13" t="s">
        <v>3528</v>
      </c>
      <c r="K1860" s="13" t="s">
        <v>3528</v>
      </c>
      <c r="L1860" s="13" t="s">
        <v>3916</v>
      </c>
    </row>
    <row r="1861" spans="1:12" s="13" customFormat="1" x14ac:dyDescent="0.2">
      <c r="A1861" s="17" t="s">
        <v>734</v>
      </c>
      <c r="B1861" s="17" t="s">
        <v>735</v>
      </c>
      <c r="C1861" s="15">
        <v>-41230</v>
      </c>
      <c r="D1861" s="15">
        <v>-5630</v>
      </c>
      <c r="E1861" s="15">
        <v>-9316</v>
      </c>
      <c r="F1861" s="13" t="str">
        <f t="shared" si="87"/>
        <v>000</v>
      </c>
      <c r="G1861" s="13" t="str">
        <f t="shared" si="88"/>
        <v>47000</v>
      </c>
      <c r="H1861" s="13" t="str">
        <f t="shared" si="89"/>
        <v>0210</v>
      </c>
      <c r="I1861" s="13" t="s">
        <v>3509</v>
      </c>
      <c r="J1861" s="13" t="s">
        <v>3528</v>
      </c>
      <c r="K1861" s="13" t="s">
        <v>3528</v>
      </c>
      <c r="L1861" s="13" t="s">
        <v>3916</v>
      </c>
    </row>
    <row r="1862" spans="1:12" s="13" customFormat="1" x14ac:dyDescent="0.2">
      <c r="A1862" s="17" t="s">
        <v>2974</v>
      </c>
      <c r="B1862" s="17" t="s">
        <v>2975</v>
      </c>
      <c r="C1862" s="15">
        <v>-26000</v>
      </c>
      <c r="D1862" s="15">
        <v>-4500</v>
      </c>
      <c r="E1862" s="15">
        <v>-6000</v>
      </c>
      <c r="F1862" s="13" t="str">
        <f t="shared" si="87"/>
        <v>000</v>
      </c>
      <c r="G1862" s="13" t="str">
        <f t="shared" si="88"/>
        <v>47000</v>
      </c>
      <c r="H1862" s="13" t="str">
        <f t="shared" si="89"/>
        <v>0230</v>
      </c>
      <c r="I1862" s="13" t="s">
        <v>3509</v>
      </c>
      <c r="J1862" s="13" t="s">
        <v>3528</v>
      </c>
      <c r="K1862" s="13" t="s">
        <v>3528</v>
      </c>
      <c r="L1862" s="13" t="s">
        <v>3916</v>
      </c>
    </row>
    <row r="1863" spans="1:12" s="13" customFormat="1" x14ac:dyDescent="0.2">
      <c r="A1863" s="17" t="s">
        <v>2976</v>
      </c>
      <c r="B1863" s="17" t="s">
        <v>2977</v>
      </c>
      <c r="C1863" s="15">
        <v>15480</v>
      </c>
      <c r="D1863" s="15">
        <v>1200</v>
      </c>
      <c r="E1863" s="15">
        <v>4574</v>
      </c>
      <c r="F1863" s="13" t="str">
        <f t="shared" si="87"/>
        <v>000</v>
      </c>
      <c r="G1863" s="13" t="str">
        <f t="shared" si="88"/>
        <v>47000</v>
      </c>
      <c r="H1863" s="13" t="str">
        <f t="shared" si="89"/>
        <v>0290</v>
      </c>
      <c r="I1863" s="13" t="s">
        <v>3509</v>
      </c>
      <c r="J1863" s="13" t="s">
        <v>3528</v>
      </c>
      <c r="K1863" s="13" t="s">
        <v>3528</v>
      </c>
      <c r="L1863" s="13" t="s">
        <v>3916</v>
      </c>
    </row>
    <row r="1864" spans="1:12" s="13" customFormat="1" x14ac:dyDescent="0.2">
      <c r="A1864" s="17" t="s">
        <v>3608</v>
      </c>
      <c r="B1864" s="17" t="s">
        <v>3609</v>
      </c>
      <c r="C1864" s="15">
        <v>-2083</v>
      </c>
      <c r="D1864" s="15">
        <v>0</v>
      </c>
      <c r="E1864" s="15">
        <v>0</v>
      </c>
      <c r="F1864" s="13" t="str">
        <f t="shared" si="87"/>
        <v>111</v>
      </c>
      <c r="G1864" s="13" t="str">
        <f t="shared" si="88"/>
        <v>50000</v>
      </c>
      <c r="H1864" s="13" t="str">
        <f t="shared" si="89"/>
        <v>0240</v>
      </c>
      <c r="I1864" s="13" t="s">
        <v>3509</v>
      </c>
      <c r="J1864" s="13" t="s">
        <v>3523</v>
      </c>
      <c r="K1864" s="13" t="s">
        <v>3523</v>
      </c>
      <c r="L1864" s="13" t="s">
        <v>3916</v>
      </c>
    </row>
    <row r="1865" spans="1:12" s="13" customFormat="1" x14ac:dyDescent="0.2">
      <c r="A1865" s="17" t="s">
        <v>3000</v>
      </c>
      <c r="B1865" s="17" t="s">
        <v>3001</v>
      </c>
      <c r="C1865" s="15">
        <v>0</v>
      </c>
      <c r="D1865" s="15">
        <v>0</v>
      </c>
      <c r="E1865" s="15">
        <v>-2333</v>
      </c>
      <c r="F1865" s="13" t="str">
        <f t="shared" si="87"/>
        <v>000</v>
      </c>
      <c r="G1865" s="13" t="str">
        <f t="shared" si="88"/>
        <v>50000</v>
      </c>
      <c r="H1865" s="13" t="str">
        <f t="shared" si="89"/>
        <v>0240</v>
      </c>
      <c r="I1865" s="13" t="s">
        <v>3509</v>
      </c>
      <c r="J1865" s="13" t="s">
        <v>3523</v>
      </c>
      <c r="K1865" s="13" t="s">
        <v>3523</v>
      </c>
      <c r="L1865" s="13" t="s">
        <v>3916</v>
      </c>
    </row>
    <row r="1866" spans="1:12" s="13" customFormat="1" x14ac:dyDescent="0.2">
      <c r="A1866" s="17" t="s">
        <v>1668</v>
      </c>
      <c r="B1866" s="17" t="s">
        <v>1669</v>
      </c>
      <c r="C1866" s="15">
        <v>-2083</v>
      </c>
      <c r="D1866" s="15">
        <v>-2500</v>
      </c>
      <c r="E1866" s="15">
        <v>0</v>
      </c>
      <c r="F1866" s="13" t="str">
        <f t="shared" si="87"/>
        <v>112</v>
      </c>
      <c r="G1866" s="13" t="str">
        <f t="shared" si="88"/>
        <v>50000</v>
      </c>
      <c r="H1866" s="13" t="str">
        <f t="shared" si="89"/>
        <v>0240</v>
      </c>
      <c r="I1866" s="13" t="s">
        <v>3509</v>
      </c>
      <c r="J1866" s="13" t="s">
        <v>3523</v>
      </c>
      <c r="K1866" s="13" t="s">
        <v>3523</v>
      </c>
      <c r="L1866" s="13" t="s">
        <v>3916</v>
      </c>
    </row>
    <row r="1867" spans="1:12" s="13" customFormat="1" x14ac:dyDescent="0.2">
      <c r="A1867" s="17" t="s">
        <v>218</v>
      </c>
      <c r="B1867" s="17" t="s">
        <v>219</v>
      </c>
      <c r="C1867" s="15">
        <v>-300</v>
      </c>
      <c r="D1867" s="15">
        <v>-250</v>
      </c>
      <c r="E1867" s="15">
        <v>-98</v>
      </c>
      <c r="F1867" s="13" t="str">
        <f t="shared" si="87"/>
        <v>000</v>
      </c>
      <c r="G1867" s="13" t="str">
        <f t="shared" si="88"/>
        <v>25000</v>
      </c>
      <c r="H1867" s="13" t="str">
        <f t="shared" si="89"/>
        <v>0330</v>
      </c>
      <c r="I1867" s="13" t="s">
        <v>3509</v>
      </c>
      <c r="J1867" s="13" t="s">
        <v>3523</v>
      </c>
      <c r="K1867" s="13" t="s">
        <v>3523</v>
      </c>
      <c r="L1867" s="13" t="s">
        <v>3916</v>
      </c>
    </row>
    <row r="1868" spans="1:12" s="13" customFormat="1" x14ac:dyDescent="0.2">
      <c r="A1868" s="17" t="s">
        <v>814</v>
      </c>
      <c r="B1868" s="17" t="s">
        <v>815</v>
      </c>
      <c r="C1868" s="15">
        <v>-331646</v>
      </c>
      <c r="D1868" s="15">
        <v>-50459</v>
      </c>
      <c r="E1868" s="15">
        <v>-44509</v>
      </c>
      <c r="F1868" s="13" t="str">
        <f t="shared" si="87"/>
        <v>000</v>
      </c>
      <c r="G1868" s="13" t="str">
        <f t="shared" si="88"/>
        <v>50000</v>
      </c>
      <c r="H1868" s="13" t="str">
        <f t="shared" si="89"/>
        <v>0330</v>
      </c>
      <c r="I1868" s="13" t="s">
        <v>3509</v>
      </c>
      <c r="J1868" s="13" t="s">
        <v>3523</v>
      </c>
      <c r="K1868" s="13" t="s">
        <v>3523</v>
      </c>
      <c r="L1868" s="13" t="s">
        <v>3916</v>
      </c>
    </row>
    <row r="1869" spans="1:12" s="13" customFormat="1" x14ac:dyDescent="0.2">
      <c r="A1869" s="17" t="s">
        <v>1524</v>
      </c>
      <c r="B1869" s="17" t="s">
        <v>1525</v>
      </c>
      <c r="C1869" s="15">
        <v>-252000</v>
      </c>
      <c r="D1869" s="15">
        <v>-91595</v>
      </c>
      <c r="E1869" s="15">
        <v>0</v>
      </c>
      <c r="F1869" s="13" t="str">
        <f t="shared" si="87"/>
        <v>111</v>
      </c>
      <c r="G1869" s="13" t="str">
        <f t="shared" si="88"/>
        <v>50000</v>
      </c>
      <c r="H1869" s="13" t="str">
        <f t="shared" si="89"/>
        <v>0330</v>
      </c>
      <c r="I1869" s="13" t="s">
        <v>3509</v>
      </c>
      <c r="J1869" s="13" t="s">
        <v>3523</v>
      </c>
      <c r="K1869" s="13" t="s">
        <v>3523</v>
      </c>
      <c r="L1869" s="13" t="s">
        <v>3916</v>
      </c>
    </row>
    <row r="1870" spans="1:12" s="13" customFormat="1" x14ac:dyDescent="0.2">
      <c r="A1870" s="17" t="s">
        <v>1670</v>
      </c>
      <c r="B1870" s="17" t="s">
        <v>1671</v>
      </c>
      <c r="C1870" s="15">
        <v>-280000</v>
      </c>
      <c r="D1870" s="15">
        <v>-283978</v>
      </c>
      <c r="E1870" s="15">
        <v>0</v>
      </c>
      <c r="F1870" s="13" t="str">
        <f t="shared" si="87"/>
        <v>112</v>
      </c>
      <c r="G1870" s="13" t="str">
        <f t="shared" si="88"/>
        <v>50000</v>
      </c>
      <c r="H1870" s="13" t="str">
        <f t="shared" si="89"/>
        <v>0330</v>
      </c>
      <c r="I1870" s="13" t="s">
        <v>3509</v>
      </c>
      <c r="J1870" s="13" t="s">
        <v>3523</v>
      </c>
      <c r="K1870" s="13" t="s">
        <v>3523</v>
      </c>
      <c r="L1870" s="13" t="s">
        <v>3916</v>
      </c>
    </row>
    <row r="1871" spans="1:12" s="13" customFormat="1" x14ac:dyDescent="0.2">
      <c r="A1871" s="17" t="s">
        <v>1798</v>
      </c>
      <c r="B1871" s="17" t="s">
        <v>1799</v>
      </c>
      <c r="C1871" s="15">
        <v>-76000</v>
      </c>
      <c r="D1871" s="15">
        <v>-82671</v>
      </c>
      <c r="E1871" s="15">
        <v>0</v>
      </c>
      <c r="F1871" s="13" t="str">
        <f t="shared" si="87"/>
        <v>141</v>
      </c>
      <c r="G1871" s="13" t="str">
        <f t="shared" si="88"/>
        <v>50000</v>
      </c>
      <c r="H1871" s="13" t="str">
        <f t="shared" si="89"/>
        <v>0330</v>
      </c>
      <c r="I1871" s="13" t="s">
        <v>3509</v>
      </c>
      <c r="J1871" s="13" t="s">
        <v>3523</v>
      </c>
      <c r="K1871" s="13" t="s">
        <v>3523</v>
      </c>
      <c r="L1871" s="13" t="s">
        <v>3916</v>
      </c>
    </row>
    <row r="1872" spans="1:12" s="13" customFormat="1" x14ac:dyDescent="0.2">
      <c r="A1872" s="17" t="s">
        <v>1898</v>
      </c>
      <c r="B1872" s="17" t="s">
        <v>1899</v>
      </c>
      <c r="C1872" s="15">
        <v>-18000</v>
      </c>
      <c r="D1872" s="15">
        <v>-6606</v>
      </c>
      <c r="E1872" s="15">
        <v>0</v>
      </c>
      <c r="F1872" s="13" t="str">
        <f t="shared" si="87"/>
        <v>211</v>
      </c>
      <c r="G1872" s="13" t="str">
        <f t="shared" si="88"/>
        <v>50000</v>
      </c>
      <c r="H1872" s="13" t="str">
        <f t="shared" si="89"/>
        <v>0330</v>
      </c>
      <c r="I1872" s="13" t="s">
        <v>3509</v>
      </c>
      <c r="J1872" s="13" t="s">
        <v>3523</v>
      </c>
      <c r="K1872" s="13" t="s">
        <v>3523</v>
      </c>
      <c r="L1872" s="13" t="s">
        <v>3916</v>
      </c>
    </row>
    <row r="1873" spans="1:12" s="13" customFormat="1" x14ac:dyDescent="0.2">
      <c r="A1873" s="17" t="s">
        <v>1996</v>
      </c>
      <c r="B1873" s="17" t="s">
        <v>1997</v>
      </c>
      <c r="C1873" s="15">
        <v>-15000</v>
      </c>
      <c r="D1873" s="15">
        <v>-6986</v>
      </c>
      <c r="E1873" s="15">
        <v>0</v>
      </c>
      <c r="F1873" s="13" t="str">
        <f t="shared" si="87"/>
        <v>212</v>
      </c>
      <c r="G1873" s="13" t="str">
        <f t="shared" si="88"/>
        <v>50000</v>
      </c>
      <c r="H1873" s="13" t="str">
        <f t="shared" si="89"/>
        <v>0330</v>
      </c>
      <c r="I1873" s="13" t="s">
        <v>3509</v>
      </c>
      <c r="J1873" s="13" t="s">
        <v>3523</v>
      </c>
      <c r="K1873" s="13" t="s">
        <v>3523</v>
      </c>
      <c r="L1873" s="13" t="s">
        <v>3916</v>
      </c>
    </row>
    <row r="1874" spans="1:12" s="13" customFormat="1" x14ac:dyDescent="0.2">
      <c r="A1874" s="17" t="s">
        <v>2096</v>
      </c>
      <c r="B1874" s="17" t="s">
        <v>2097</v>
      </c>
      <c r="C1874" s="15">
        <v>-15000</v>
      </c>
      <c r="D1874" s="15">
        <v>-7687</v>
      </c>
      <c r="E1874" s="15">
        <v>0</v>
      </c>
      <c r="F1874" s="13" t="str">
        <f t="shared" si="87"/>
        <v>213</v>
      </c>
      <c r="G1874" s="13" t="str">
        <f t="shared" si="88"/>
        <v>50000</v>
      </c>
      <c r="H1874" s="13" t="str">
        <f t="shared" si="89"/>
        <v>0330</v>
      </c>
      <c r="I1874" s="13" t="s">
        <v>3509</v>
      </c>
      <c r="J1874" s="13" t="s">
        <v>3523</v>
      </c>
      <c r="K1874" s="13" t="s">
        <v>3523</v>
      </c>
      <c r="L1874" s="13" t="s">
        <v>3916</v>
      </c>
    </row>
    <row r="1875" spans="1:12" s="13" customFormat="1" x14ac:dyDescent="0.2">
      <c r="A1875" s="17" t="s">
        <v>2196</v>
      </c>
      <c r="B1875" s="17" t="s">
        <v>2197</v>
      </c>
      <c r="C1875" s="15">
        <v>-15000</v>
      </c>
      <c r="D1875" s="15">
        <v>-9980</v>
      </c>
      <c r="E1875" s="15">
        <v>0</v>
      </c>
      <c r="F1875" s="13" t="str">
        <f t="shared" si="87"/>
        <v>214</v>
      </c>
      <c r="G1875" s="13" t="str">
        <f t="shared" si="88"/>
        <v>50000</v>
      </c>
      <c r="H1875" s="13" t="str">
        <f t="shared" si="89"/>
        <v>0330</v>
      </c>
      <c r="I1875" s="13" t="s">
        <v>3509</v>
      </c>
      <c r="J1875" s="13" t="s">
        <v>3523</v>
      </c>
      <c r="K1875" s="13" t="s">
        <v>3523</v>
      </c>
      <c r="L1875" s="13" t="s">
        <v>3916</v>
      </c>
    </row>
    <row r="1876" spans="1:12" s="13" customFormat="1" x14ac:dyDescent="0.2">
      <c r="A1876" s="17" t="s">
        <v>3578</v>
      </c>
      <c r="B1876" s="17" t="s">
        <v>3579</v>
      </c>
      <c r="C1876" s="15">
        <v>-12000</v>
      </c>
      <c r="D1876" s="15">
        <v>0</v>
      </c>
      <c r="E1876" s="15">
        <v>0</v>
      </c>
      <c r="F1876" s="13" t="str">
        <f t="shared" si="87"/>
        <v>215</v>
      </c>
      <c r="G1876" s="13" t="str">
        <f t="shared" si="88"/>
        <v>50000</v>
      </c>
      <c r="H1876" s="13" t="str">
        <f t="shared" si="89"/>
        <v>0330</v>
      </c>
      <c r="I1876" s="13" t="s">
        <v>3509</v>
      </c>
      <c r="J1876" s="13" t="s">
        <v>3523</v>
      </c>
      <c r="K1876" s="13" t="s">
        <v>3523</v>
      </c>
      <c r="L1876" s="13" t="s">
        <v>3916</v>
      </c>
    </row>
    <row r="1877" spans="1:12" s="13" customFormat="1" x14ac:dyDescent="0.2">
      <c r="A1877" s="17" t="s">
        <v>2268</v>
      </c>
      <c r="B1877" s="17" t="s">
        <v>2269</v>
      </c>
      <c r="C1877" s="15">
        <v>-80492</v>
      </c>
      <c r="D1877" s="15">
        <v>-5027</v>
      </c>
      <c r="E1877" s="15">
        <v>0</v>
      </c>
      <c r="F1877" s="13" t="str">
        <f t="shared" si="87"/>
        <v>230</v>
      </c>
      <c r="G1877" s="13" t="str">
        <f t="shared" si="88"/>
        <v>50000</v>
      </c>
      <c r="H1877" s="13" t="str">
        <f t="shared" si="89"/>
        <v>0330</v>
      </c>
      <c r="I1877" s="13" t="s">
        <v>3509</v>
      </c>
      <c r="J1877" s="13" t="s">
        <v>3523</v>
      </c>
      <c r="K1877" s="13" t="s">
        <v>3523</v>
      </c>
      <c r="L1877" s="13" t="s">
        <v>3916</v>
      </c>
    </row>
    <row r="1878" spans="1:12" s="13" customFormat="1" x14ac:dyDescent="0.2">
      <c r="A1878" s="17" t="s">
        <v>2340</v>
      </c>
      <c r="B1878" s="17" t="s">
        <v>2341</v>
      </c>
      <c r="C1878" s="15">
        <v>-47050</v>
      </c>
      <c r="D1878" s="15">
        <v>-13462</v>
      </c>
      <c r="E1878" s="15">
        <v>0</v>
      </c>
      <c r="F1878" s="13" t="str">
        <f t="shared" si="87"/>
        <v>310</v>
      </c>
      <c r="G1878" s="13" t="str">
        <f t="shared" si="88"/>
        <v>50000</v>
      </c>
      <c r="H1878" s="13" t="str">
        <f t="shared" si="89"/>
        <v>0330</v>
      </c>
      <c r="I1878" s="13" t="s">
        <v>3509</v>
      </c>
      <c r="J1878" s="13" t="s">
        <v>3523</v>
      </c>
      <c r="K1878" s="13" t="s">
        <v>3523</v>
      </c>
      <c r="L1878" s="13" t="s">
        <v>3916</v>
      </c>
    </row>
    <row r="1879" spans="1:12" s="13" customFormat="1" x14ac:dyDescent="0.2">
      <c r="A1879" s="17" t="s">
        <v>2434</v>
      </c>
      <c r="B1879" s="17" t="s">
        <v>2435</v>
      </c>
      <c r="C1879" s="15">
        <v>-25000</v>
      </c>
      <c r="D1879" s="15">
        <v>-53248</v>
      </c>
      <c r="E1879" s="15">
        <v>0</v>
      </c>
      <c r="F1879" s="13" t="str">
        <f t="shared" si="87"/>
        <v>501</v>
      </c>
      <c r="G1879" s="13" t="str">
        <f t="shared" si="88"/>
        <v>50000</v>
      </c>
      <c r="H1879" s="13" t="str">
        <f t="shared" si="89"/>
        <v>0330</v>
      </c>
      <c r="I1879" s="13" t="s">
        <v>3509</v>
      </c>
      <c r="J1879" s="13" t="s">
        <v>3523</v>
      </c>
      <c r="K1879" s="13" t="s">
        <v>3523</v>
      </c>
      <c r="L1879" s="13" t="s">
        <v>3916</v>
      </c>
    </row>
    <row r="1880" spans="1:12" s="13" customFormat="1" x14ac:dyDescent="0.2">
      <c r="A1880" s="17" t="s">
        <v>2530</v>
      </c>
      <c r="B1880" s="17" t="s">
        <v>2531</v>
      </c>
      <c r="C1880" s="15">
        <v>-20000</v>
      </c>
      <c r="D1880" s="15">
        <v>-41511</v>
      </c>
      <c r="E1880" s="15">
        <v>0</v>
      </c>
      <c r="F1880" s="13" t="str">
        <f t="shared" si="87"/>
        <v>502</v>
      </c>
      <c r="G1880" s="13" t="str">
        <f t="shared" si="88"/>
        <v>50000</v>
      </c>
      <c r="H1880" s="13" t="str">
        <f t="shared" si="89"/>
        <v>0330</v>
      </c>
      <c r="I1880" s="13" t="s">
        <v>3509</v>
      </c>
      <c r="J1880" s="13" t="s">
        <v>3523</v>
      </c>
      <c r="K1880" s="13" t="s">
        <v>3523</v>
      </c>
      <c r="L1880" s="13" t="s">
        <v>3916</v>
      </c>
    </row>
    <row r="1881" spans="1:12" s="13" customFormat="1" x14ac:dyDescent="0.2">
      <c r="A1881" s="17" t="s">
        <v>2620</v>
      </c>
      <c r="B1881" s="17" t="s">
        <v>2621</v>
      </c>
      <c r="C1881" s="15">
        <v>-20000</v>
      </c>
      <c r="D1881" s="15">
        <v>-47725</v>
      </c>
      <c r="E1881" s="15">
        <v>0</v>
      </c>
      <c r="F1881" s="13" t="str">
        <f t="shared" si="87"/>
        <v>503</v>
      </c>
      <c r="G1881" s="13" t="str">
        <f t="shared" si="88"/>
        <v>50000</v>
      </c>
      <c r="H1881" s="13" t="str">
        <f t="shared" si="89"/>
        <v>0330</v>
      </c>
      <c r="I1881" s="13" t="s">
        <v>3509</v>
      </c>
      <c r="J1881" s="13" t="s">
        <v>3523</v>
      </c>
      <c r="K1881" s="13" t="s">
        <v>3523</v>
      </c>
      <c r="L1881" s="13" t="s">
        <v>3916</v>
      </c>
    </row>
    <row r="1882" spans="1:12" s="13" customFormat="1" x14ac:dyDescent="0.2">
      <c r="A1882" s="17" t="s">
        <v>2712</v>
      </c>
      <c r="B1882" s="17" t="s">
        <v>2713</v>
      </c>
      <c r="C1882" s="15">
        <v>-15000</v>
      </c>
      <c r="D1882" s="15">
        <v>-33583</v>
      </c>
      <c r="E1882" s="15">
        <v>0</v>
      </c>
      <c r="F1882" s="13" t="str">
        <f t="shared" si="87"/>
        <v>504</v>
      </c>
      <c r="G1882" s="13" t="str">
        <f t="shared" si="88"/>
        <v>50000</v>
      </c>
      <c r="H1882" s="13" t="str">
        <f t="shared" si="89"/>
        <v>0330</v>
      </c>
      <c r="I1882" s="13" t="s">
        <v>3509</v>
      </c>
      <c r="J1882" s="13" t="s">
        <v>3523</v>
      </c>
      <c r="K1882" s="13" t="s">
        <v>3523</v>
      </c>
      <c r="L1882" s="13" t="s">
        <v>3916</v>
      </c>
    </row>
    <row r="1883" spans="1:12" s="13" customFormat="1" x14ac:dyDescent="0.2">
      <c r="A1883" s="17" t="s">
        <v>2810</v>
      </c>
      <c r="B1883" s="17" t="s">
        <v>2811</v>
      </c>
      <c r="C1883" s="15">
        <v>0</v>
      </c>
      <c r="D1883" s="15">
        <v>-27018</v>
      </c>
      <c r="E1883" s="15">
        <v>0</v>
      </c>
      <c r="F1883" s="13" t="str">
        <f t="shared" si="87"/>
        <v>505</v>
      </c>
      <c r="G1883" s="13" t="str">
        <f t="shared" si="88"/>
        <v>50000</v>
      </c>
      <c r="H1883" s="13" t="str">
        <f t="shared" si="89"/>
        <v>0330</v>
      </c>
      <c r="I1883" s="13" t="s">
        <v>3509</v>
      </c>
      <c r="J1883" s="13" t="s">
        <v>3523</v>
      </c>
      <c r="K1883" s="13" t="s">
        <v>3523</v>
      </c>
      <c r="L1883" s="13" t="s">
        <v>3916</v>
      </c>
    </row>
    <row r="1884" spans="1:12" s="13" customFormat="1" x14ac:dyDescent="0.2">
      <c r="A1884" s="17" t="s">
        <v>1034</v>
      </c>
      <c r="B1884" s="17" t="s">
        <v>1035</v>
      </c>
      <c r="C1884" s="15">
        <v>-3500</v>
      </c>
      <c r="D1884" s="15">
        <v>-2366</v>
      </c>
      <c r="E1884" s="15">
        <v>-4778</v>
      </c>
      <c r="F1884" s="13" t="str">
        <f t="shared" si="87"/>
        <v>000</v>
      </c>
      <c r="G1884" s="13" t="str">
        <f t="shared" si="88"/>
        <v>61000</v>
      </c>
      <c r="H1884" s="13" t="str">
        <f t="shared" si="89"/>
        <v>0330</v>
      </c>
      <c r="I1884" s="13" t="s">
        <v>3509</v>
      </c>
      <c r="J1884" s="13" t="s">
        <v>3523</v>
      </c>
      <c r="K1884" s="13" t="s">
        <v>3523</v>
      </c>
      <c r="L1884" s="13" t="s">
        <v>3916</v>
      </c>
    </row>
    <row r="1885" spans="1:12" s="13" customFormat="1" x14ac:dyDescent="0.2">
      <c r="A1885" s="17" t="s">
        <v>1148</v>
      </c>
      <c r="B1885" s="17" t="s">
        <v>1149</v>
      </c>
      <c r="C1885" s="15">
        <v>-10000</v>
      </c>
      <c r="D1885" s="15">
        <v>-3500</v>
      </c>
      <c r="E1885" s="15">
        <v>-1007</v>
      </c>
      <c r="F1885" s="13" t="str">
        <f t="shared" si="87"/>
        <v>000</v>
      </c>
      <c r="G1885" s="13" t="str">
        <f t="shared" si="88"/>
        <v>68000</v>
      </c>
      <c r="H1885" s="13" t="str">
        <f t="shared" si="89"/>
        <v>0330</v>
      </c>
      <c r="I1885" s="13" t="s">
        <v>3509</v>
      </c>
      <c r="J1885" s="13" t="s">
        <v>3523</v>
      </c>
      <c r="K1885" s="13" t="s">
        <v>3523</v>
      </c>
      <c r="L1885" s="13" t="s">
        <v>3916</v>
      </c>
    </row>
    <row r="1886" spans="1:12" s="13" customFormat="1" x14ac:dyDescent="0.2">
      <c r="A1886" s="17" t="s">
        <v>1280</v>
      </c>
      <c r="B1886" s="17" t="s">
        <v>1281</v>
      </c>
      <c r="C1886" s="15">
        <v>-2750</v>
      </c>
      <c r="D1886" s="15">
        <v>-833</v>
      </c>
      <c r="E1886" s="15">
        <v>-301</v>
      </c>
      <c r="F1886" s="13" t="str">
        <f t="shared" si="87"/>
        <v>000</v>
      </c>
      <c r="G1886" s="13" t="str">
        <f t="shared" si="88"/>
        <v>80000</v>
      </c>
      <c r="H1886" s="13" t="str">
        <f t="shared" si="89"/>
        <v>0330</v>
      </c>
      <c r="I1886" s="13" t="s">
        <v>3509</v>
      </c>
      <c r="J1886" s="13" t="s">
        <v>3523</v>
      </c>
      <c r="K1886" s="13" t="s">
        <v>3523</v>
      </c>
      <c r="L1886" s="13" t="s">
        <v>3916</v>
      </c>
    </row>
    <row r="1887" spans="1:12" s="13" customFormat="1" x14ac:dyDescent="0.2">
      <c r="A1887" s="17" t="s">
        <v>816</v>
      </c>
      <c r="B1887" s="17" t="s">
        <v>817</v>
      </c>
      <c r="C1887" s="15">
        <v>-185000</v>
      </c>
      <c r="D1887" s="15">
        <v>-286444</v>
      </c>
      <c r="E1887" s="15">
        <v>-137204</v>
      </c>
      <c r="F1887" s="13" t="str">
        <f t="shared" si="87"/>
        <v>000</v>
      </c>
      <c r="G1887" s="13" t="str">
        <f t="shared" si="88"/>
        <v>50000</v>
      </c>
      <c r="H1887" s="13" t="str">
        <f t="shared" si="89"/>
        <v>0332</v>
      </c>
      <c r="I1887" s="13" t="s">
        <v>3509</v>
      </c>
      <c r="J1887" s="13" t="s">
        <v>3523</v>
      </c>
      <c r="K1887" s="13" t="s">
        <v>3523</v>
      </c>
      <c r="L1887" s="13" t="s">
        <v>3916</v>
      </c>
    </row>
    <row r="1888" spans="1:12" s="13" customFormat="1" x14ac:dyDescent="0.2">
      <c r="A1888" s="17" t="s">
        <v>818</v>
      </c>
      <c r="B1888" s="17" t="s">
        <v>819</v>
      </c>
      <c r="C1888" s="15">
        <v>0</v>
      </c>
      <c r="D1888" s="15">
        <v>0</v>
      </c>
      <c r="E1888" s="15">
        <v>30</v>
      </c>
      <c r="F1888" s="13" t="str">
        <f t="shared" si="87"/>
        <v>000</v>
      </c>
      <c r="G1888" s="13" t="str">
        <f t="shared" si="88"/>
        <v>50000</v>
      </c>
      <c r="H1888" s="13" t="str">
        <f t="shared" si="89"/>
        <v>0334</v>
      </c>
      <c r="I1888" s="13" t="s">
        <v>3509</v>
      </c>
      <c r="J1888" s="13" t="s">
        <v>3523</v>
      </c>
      <c r="K1888" s="13" t="s">
        <v>3523</v>
      </c>
      <c r="L1888" s="13" t="s">
        <v>3916</v>
      </c>
    </row>
    <row r="1889" spans="1:12" s="13" customFormat="1" x14ac:dyDescent="0.2">
      <c r="A1889" s="17" t="s">
        <v>820</v>
      </c>
      <c r="B1889" s="17" t="s">
        <v>821</v>
      </c>
      <c r="C1889" s="15">
        <v>-34000</v>
      </c>
      <c r="D1889" s="15">
        <v>-42174</v>
      </c>
      <c r="E1889" s="15">
        <v>-18721</v>
      </c>
      <c r="F1889" s="13" t="str">
        <f t="shared" si="87"/>
        <v>000</v>
      </c>
      <c r="G1889" s="13" t="str">
        <f t="shared" si="88"/>
        <v>50000</v>
      </c>
      <c r="H1889" s="13" t="str">
        <f t="shared" si="89"/>
        <v>0337</v>
      </c>
      <c r="I1889" s="13" t="s">
        <v>3509</v>
      </c>
      <c r="J1889" s="13" t="s">
        <v>3523</v>
      </c>
      <c r="K1889" s="13" t="s">
        <v>3523</v>
      </c>
      <c r="L1889" s="13" t="s">
        <v>3916</v>
      </c>
    </row>
    <row r="1890" spans="1:12" s="13" customFormat="1" x14ac:dyDescent="0.2">
      <c r="A1890" s="17" t="s">
        <v>134</v>
      </c>
      <c r="B1890" s="17" t="s">
        <v>135</v>
      </c>
      <c r="C1890" s="15">
        <v>-2869260</v>
      </c>
      <c r="D1890" s="15">
        <v>-2895723</v>
      </c>
      <c r="E1890" s="15">
        <v>-3433459</v>
      </c>
      <c r="F1890" s="13" t="str">
        <f t="shared" si="87"/>
        <v>000</v>
      </c>
      <c r="G1890" s="13" t="str">
        <f t="shared" si="88"/>
        <v>21000</v>
      </c>
      <c r="H1890" s="13" t="str">
        <f t="shared" si="89"/>
        <v>0001</v>
      </c>
      <c r="I1890" s="13" t="s">
        <v>3509</v>
      </c>
      <c r="J1890" s="13" t="s">
        <v>3511</v>
      </c>
      <c r="K1890" s="13" t="s">
        <v>3511</v>
      </c>
      <c r="L1890" s="13" t="s">
        <v>3916</v>
      </c>
    </row>
    <row r="1891" spans="1:12" s="13" customFormat="1" x14ac:dyDescent="0.2">
      <c r="A1891" s="17" t="s">
        <v>136</v>
      </c>
      <c r="B1891" s="17" t="s">
        <v>137</v>
      </c>
      <c r="C1891" s="15">
        <v>-921500</v>
      </c>
      <c r="D1891" s="15">
        <v>-888663</v>
      </c>
      <c r="E1891" s="15">
        <v>-1009567</v>
      </c>
      <c r="F1891" s="13" t="str">
        <f t="shared" si="87"/>
        <v>000</v>
      </c>
      <c r="G1891" s="13" t="str">
        <f t="shared" si="88"/>
        <v>21000</v>
      </c>
      <c r="H1891" s="13" t="str">
        <f t="shared" si="89"/>
        <v>0002</v>
      </c>
      <c r="I1891" s="13" t="s">
        <v>3509</v>
      </c>
      <c r="J1891" s="13" t="s">
        <v>3511</v>
      </c>
      <c r="K1891" s="13" t="s">
        <v>3511</v>
      </c>
      <c r="L1891" s="13" t="s">
        <v>3916</v>
      </c>
    </row>
    <row r="1892" spans="1:12" s="13" customFormat="1" x14ac:dyDescent="0.2">
      <c r="A1892" s="17" t="s">
        <v>138</v>
      </c>
      <c r="B1892" s="17" t="s">
        <v>139</v>
      </c>
      <c r="C1892" s="15">
        <v>-715375</v>
      </c>
      <c r="D1892" s="15">
        <v>-731035</v>
      </c>
      <c r="E1892" s="15">
        <v>-839721</v>
      </c>
      <c r="F1892" s="13" t="str">
        <f t="shared" si="87"/>
        <v>000</v>
      </c>
      <c r="G1892" s="13" t="str">
        <f t="shared" si="88"/>
        <v>21000</v>
      </c>
      <c r="H1892" s="13" t="str">
        <f t="shared" si="89"/>
        <v>0003</v>
      </c>
      <c r="I1892" s="13" t="s">
        <v>3509</v>
      </c>
      <c r="J1892" s="13" t="s">
        <v>3511</v>
      </c>
      <c r="K1892" s="13" t="s">
        <v>3511</v>
      </c>
      <c r="L1892" s="13" t="s">
        <v>3916</v>
      </c>
    </row>
    <row r="1893" spans="1:12" s="13" customFormat="1" x14ac:dyDescent="0.2">
      <c r="A1893" s="17" t="s">
        <v>140</v>
      </c>
      <c r="B1893" s="17" t="s">
        <v>141</v>
      </c>
      <c r="C1893" s="15">
        <v>-412250</v>
      </c>
      <c r="D1893" s="15">
        <v>-406592</v>
      </c>
      <c r="E1893" s="15">
        <v>-414334</v>
      </c>
      <c r="F1893" s="13" t="str">
        <f t="shared" si="87"/>
        <v>000</v>
      </c>
      <c r="G1893" s="13" t="str">
        <f t="shared" si="88"/>
        <v>21000</v>
      </c>
      <c r="H1893" s="13" t="str">
        <f t="shared" si="89"/>
        <v>0004</v>
      </c>
      <c r="I1893" s="13" t="s">
        <v>3509</v>
      </c>
      <c r="J1893" s="13" t="s">
        <v>3511</v>
      </c>
      <c r="K1893" s="13" t="s">
        <v>3511</v>
      </c>
      <c r="L1893" s="13" t="s">
        <v>3916</v>
      </c>
    </row>
    <row r="1894" spans="1:12" s="13" customFormat="1" x14ac:dyDescent="0.2">
      <c r="A1894" s="17" t="s">
        <v>142</v>
      </c>
      <c r="B1894" s="17" t="s">
        <v>143</v>
      </c>
      <c r="C1894" s="15">
        <v>-97000</v>
      </c>
      <c r="D1894" s="15">
        <v>-92150</v>
      </c>
      <c r="E1894" s="15">
        <v>-109993</v>
      </c>
      <c r="F1894" s="13" t="str">
        <f t="shared" si="87"/>
        <v>000</v>
      </c>
      <c r="G1894" s="13" t="str">
        <f t="shared" si="88"/>
        <v>21000</v>
      </c>
      <c r="H1894" s="13" t="str">
        <f t="shared" si="89"/>
        <v>0005</v>
      </c>
      <c r="I1894" s="13" t="s">
        <v>3509</v>
      </c>
      <c r="J1894" s="13" t="s">
        <v>3511</v>
      </c>
      <c r="K1894" s="13" t="s">
        <v>3511</v>
      </c>
      <c r="L1894" s="13" t="s">
        <v>3916</v>
      </c>
    </row>
    <row r="1895" spans="1:12" s="13" customFormat="1" x14ac:dyDescent="0.2">
      <c r="A1895" s="17" t="s">
        <v>144</v>
      </c>
      <c r="B1895" s="17" t="s">
        <v>145</v>
      </c>
      <c r="C1895" s="15">
        <v>-123675</v>
      </c>
      <c r="D1895" s="15">
        <v>-126505</v>
      </c>
      <c r="E1895" s="15">
        <v>-130590</v>
      </c>
      <c r="F1895" s="13" t="str">
        <f t="shared" si="87"/>
        <v>000</v>
      </c>
      <c r="G1895" s="13" t="str">
        <f t="shared" si="88"/>
        <v>21000</v>
      </c>
      <c r="H1895" s="13" t="str">
        <f t="shared" si="89"/>
        <v>0006</v>
      </c>
      <c r="I1895" s="13" t="s">
        <v>3509</v>
      </c>
      <c r="J1895" s="13" t="s">
        <v>3511</v>
      </c>
      <c r="K1895" s="13" t="s">
        <v>3511</v>
      </c>
      <c r="L1895" s="13" t="s">
        <v>3916</v>
      </c>
    </row>
    <row r="1896" spans="1:12" s="13" customFormat="1" x14ac:dyDescent="0.2">
      <c r="A1896" s="17" t="s">
        <v>146</v>
      </c>
      <c r="B1896" s="17" t="s">
        <v>147</v>
      </c>
      <c r="C1896" s="15">
        <v>-88217</v>
      </c>
      <c r="D1896" s="15">
        <v>-90515</v>
      </c>
      <c r="E1896" s="15">
        <v>-103971</v>
      </c>
      <c r="F1896" s="13" t="str">
        <f t="shared" si="87"/>
        <v>000</v>
      </c>
      <c r="G1896" s="13" t="str">
        <f t="shared" si="88"/>
        <v>21000</v>
      </c>
      <c r="H1896" s="13" t="str">
        <f t="shared" si="89"/>
        <v>0007</v>
      </c>
      <c r="I1896" s="13" t="s">
        <v>3509</v>
      </c>
      <c r="J1896" s="13" t="s">
        <v>3511</v>
      </c>
      <c r="K1896" s="13" t="s">
        <v>3511</v>
      </c>
      <c r="L1896" s="13" t="s">
        <v>3916</v>
      </c>
    </row>
    <row r="1897" spans="1:12" s="13" customFormat="1" x14ac:dyDescent="0.2">
      <c r="A1897" s="17" t="s">
        <v>148</v>
      </c>
      <c r="B1897" s="17" t="s">
        <v>149</v>
      </c>
      <c r="C1897" s="15">
        <v>-16946</v>
      </c>
      <c r="D1897" s="15">
        <v>-16944</v>
      </c>
      <c r="E1897" s="15">
        <v>-16977</v>
      </c>
      <c r="F1897" s="13" t="str">
        <f t="shared" si="87"/>
        <v>000</v>
      </c>
      <c r="G1897" s="13" t="str">
        <f t="shared" si="88"/>
        <v>21000</v>
      </c>
      <c r="H1897" s="13" t="str">
        <f t="shared" si="89"/>
        <v>0008</v>
      </c>
      <c r="I1897" s="13" t="s">
        <v>3509</v>
      </c>
      <c r="J1897" s="13" t="s">
        <v>3511</v>
      </c>
      <c r="K1897" s="13" t="s">
        <v>3511</v>
      </c>
      <c r="L1897" s="13" t="s">
        <v>3916</v>
      </c>
    </row>
    <row r="1898" spans="1:12" s="13" customFormat="1" x14ac:dyDescent="0.2">
      <c r="A1898" s="17" t="s">
        <v>150</v>
      </c>
      <c r="B1898" s="17" t="s">
        <v>151</v>
      </c>
      <c r="C1898" s="15">
        <v>-6923</v>
      </c>
      <c r="D1898" s="15">
        <v>-6979</v>
      </c>
      <c r="E1898" s="15">
        <v>-7649</v>
      </c>
      <c r="F1898" s="13" t="str">
        <f t="shared" si="87"/>
        <v>000</v>
      </c>
      <c r="G1898" s="13" t="str">
        <f t="shared" si="88"/>
        <v>21000</v>
      </c>
      <c r="H1898" s="13" t="str">
        <f t="shared" si="89"/>
        <v>0009</v>
      </c>
      <c r="I1898" s="13" t="s">
        <v>3509</v>
      </c>
      <c r="J1898" s="13" t="s">
        <v>3511</v>
      </c>
      <c r="K1898" s="13" t="s">
        <v>3511</v>
      </c>
      <c r="L1898" s="13" t="s">
        <v>3916</v>
      </c>
    </row>
    <row r="1899" spans="1:12" s="13" customFormat="1" x14ac:dyDescent="0.2">
      <c r="A1899" s="17" t="s">
        <v>152</v>
      </c>
      <c r="B1899" s="17" t="s">
        <v>153</v>
      </c>
      <c r="C1899" s="15">
        <v>-831583</v>
      </c>
      <c r="D1899" s="15">
        <v>-828895</v>
      </c>
      <c r="E1899" s="15">
        <v>-807412</v>
      </c>
      <c r="F1899" s="13" t="str">
        <f t="shared" si="87"/>
        <v>000</v>
      </c>
      <c r="G1899" s="13" t="str">
        <f t="shared" si="88"/>
        <v>21000</v>
      </c>
      <c r="H1899" s="13" t="str">
        <f t="shared" si="89"/>
        <v>0020</v>
      </c>
      <c r="I1899" s="13" t="s">
        <v>3509</v>
      </c>
      <c r="J1899" s="13" t="s">
        <v>3511</v>
      </c>
      <c r="K1899" s="13" t="s">
        <v>3511</v>
      </c>
      <c r="L1899" s="13" t="s">
        <v>3916</v>
      </c>
    </row>
    <row r="1900" spans="1:12" s="13" customFormat="1" x14ac:dyDescent="0.2">
      <c r="A1900" s="17" t="s">
        <v>154</v>
      </c>
      <c r="B1900" s="17" t="s">
        <v>155</v>
      </c>
      <c r="C1900" s="15">
        <v>-188180</v>
      </c>
      <c r="D1900" s="15">
        <v>-176993</v>
      </c>
      <c r="E1900" s="15">
        <v>-170311</v>
      </c>
      <c r="F1900" s="13" t="str">
        <f t="shared" si="87"/>
        <v>000</v>
      </c>
      <c r="G1900" s="13" t="str">
        <f t="shared" si="88"/>
        <v>21000</v>
      </c>
      <c r="H1900" s="13" t="str">
        <f t="shared" si="89"/>
        <v>0021</v>
      </c>
      <c r="I1900" s="13" t="s">
        <v>3509</v>
      </c>
      <c r="J1900" s="13" t="s">
        <v>3511</v>
      </c>
      <c r="K1900" s="13" t="s">
        <v>3511</v>
      </c>
      <c r="L1900" s="13" t="s">
        <v>3916</v>
      </c>
    </row>
    <row r="1901" spans="1:12" s="13" customFormat="1" x14ac:dyDescent="0.2">
      <c r="A1901" s="17" t="s">
        <v>156</v>
      </c>
      <c r="B1901" s="17" t="s">
        <v>157</v>
      </c>
      <c r="C1901" s="15">
        <v>-124160</v>
      </c>
      <c r="D1901" s="15">
        <v>-92856</v>
      </c>
      <c r="E1901" s="15">
        <v>-101073</v>
      </c>
      <c r="F1901" s="13" t="str">
        <f t="shared" si="87"/>
        <v>000</v>
      </c>
      <c r="G1901" s="13" t="str">
        <f t="shared" si="88"/>
        <v>21000</v>
      </c>
      <c r="H1901" s="13" t="str">
        <f t="shared" si="89"/>
        <v>0022</v>
      </c>
      <c r="I1901" s="13" t="s">
        <v>3509</v>
      </c>
      <c r="J1901" s="13" t="s">
        <v>3511</v>
      </c>
      <c r="K1901" s="13" t="s">
        <v>3511</v>
      </c>
      <c r="L1901" s="13" t="s">
        <v>3916</v>
      </c>
    </row>
    <row r="1902" spans="1:12" s="13" customFormat="1" x14ac:dyDescent="0.2">
      <c r="A1902" s="17" t="s">
        <v>158</v>
      </c>
      <c r="B1902" s="17" t="s">
        <v>159</v>
      </c>
      <c r="C1902" s="15">
        <v>-148733</v>
      </c>
      <c r="D1902" s="15">
        <v>-177996</v>
      </c>
      <c r="E1902" s="15">
        <v>-104590</v>
      </c>
      <c r="F1902" s="13" t="str">
        <f t="shared" si="87"/>
        <v>000</v>
      </c>
      <c r="G1902" s="13" t="str">
        <f t="shared" si="88"/>
        <v>21000</v>
      </c>
      <c r="H1902" s="13" t="str">
        <f t="shared" si="89"/>
        <v>0023</v>
      </c>
      <c r="I1902" s="13" t="s">
        <v>3509</v>
      </c>
      <c r="J1902" s="13" t="s">
        <v>3511</v>
      </c>
      <c r="K1902" s="13" t="s">
        <v>3511</v>
      </c>
      <c r="L1902" s="13" t="s">
        <v>3916</v>
      </c>
    </row>
    <row r="1903" spans="1:12" s="13" customFormat="1" x14ac:dyDescent="0.2">
      <c r="A1903" s="17" t="s">
        <v>160</v>
      </c>
      <c r="B1903" s="17" t="s">
        <v>161</v>
      </c>
      <c r="C1903" s="15">
        <v>-12772</v>
      </c>
      <c r="D1903" s="15">
        <v>-11444</v>
      </c>
      <c r="E1903" s="15">
        <v>-51976</v>
      </c>
      <c r="F1903" s="13" t="str">
        <f t="shared" si="87"/>
        <v>000</v>
      </c>
      <c r="G1903" s="13" t="str">
        <f t="shared" si="88"/>
        <v>21000</v>
      </c>
      <c r="H1903" s="13" t="str">
        <f t="shared" si="89"/>
        <v>0024</v>
      </c>
      <c r="I1903" s="13" t="s">
        <v>3509</v>
      </c>
      <c r="J1903" s="13" t="s">
        <v>3511</v>
      </c>
      <c r="K1903" s="13" t="s">
        <v>3511</v>
      </c>
      <c r="L1903" s="13" t="s">
        <v>3916</v>
      </c>
    </row>
    <row r="1904" spans="1:12" s="13" customFormat="1" x14ac:dyDescent="0.2">
      <c r="A1904" s="17" t="s">
        <v>162</v>
      </c>
      <c r="B1904" s="17" t="s">
        <v>163</v>
      </c>
      <c r="C1904" s="15">
        <v>-20930</v>
      </c>
      <c r="D1904" s="15">
        <v>-21441</v>
      </c>
      <c r="E1904" s="15">
        <v>-20248</v>
      </c>
      <c r="F1904" s="13" t="str">
        <f t="shared" si="87"/>
        <v>000</v>
      </c>
      <c r="G1904" s="13" t="str">
        <f t="shared" si="88"/>
        <v>21000</v>
      </c>
      <c r="H1904" s="13" t="str">
        <f t="shared" si="89"/>
        <v>0025</v>
      </c>
      <c r="I1904" s="13" t="s">
        <v>3509</v>
      </c>
      <c r="J1904" s="13" t="s">
        <v>3511</v>
      </c>
      <c r="K1904" s="13" t="s">
        <v>3511</v>
      </c>
      <c r="L1904" s="13" t="s">
        <v>3916</v>
      </c>
    </row>
    <row r="1905" spans="1:12" s="13" customFormat="1" x14ac:dyDescent="0.2">
      <c r="A1905" s="17" t="s">
        <v>164</v>
      </c>
      <c r="B1905" s="17" t="s">
        <v>165</v>
      </c>
      <c r="C1905" s="15">
        <v>-91665</v>
      </c>
      <c r="D1905" s="15">
        <v>-93120</v>
      </c>
      <c r="E1905" s="15">
        <v>-93605</v>
      </c>
      <c r="F1905" s="13" t="str">
        <f t="shared" si="87"/>
        <v>000</v>
      </c>
      <c r="G1905" s="13" t="str">
        <f t="shared" si="88"/>
        <v>21000</v>
      </c>
      <c r="H1905" s="13" t="str">
        <f t="shared" si="89"/>
        <v>0030</v>
      </c>
      <c r="I1905" s="13" t="s">
        <v>3509</v>
      </c>
      <c r="J1905" s="13" t="s">
        <v>3511</v>
      </c>
      <c r="K1905" s="13" t="s">
        <v>3511</v>
      </c>
      <c r="L1905" s="13" t="s">
        <v>3916</v>
      </c>
    </row>
    <row r="1906" spans="1:12" s="13" customFormat="1" x14ac:dyDescent="0.2">
      <c r="A1906" s="17" t="s">
        <v>166</v>
      </c>
      <c r="B1906" s="17" t="s">
        <v>167</v>
      </c>
      <c r="C1906" s="15">
        <v>-942809</v>
      </c>
      <c r="D1906" s="15">
        <v>-943779</v>
      </c>
      <c r="E1906" s="15">
        <v>0</v>
      </c>
      <c r="F1906" s="13" t="str">
        <f t="shared" si="87"/>
        <v>000</v>
      </c>
      <c r="G1906" s="13" t="str">
        <f t="shared" si="88"/>
        <v>21000</v>
      </c>
      <c r="H1906" s="13" t="str">
        <f t="shared" si="89"/>
        <v>0031</v>
      </c>
      <c r="I1906" s="13" t="s">
        <v>3509</v>
      </c>
      <c r="J1906" s="13" t="s">
        <v>3511</v>
      </c>
      <c r="K1906" s="13" t="s">
        <v>3511</v>
      </c>
      <c r="L1906" s="13" t="s">
        <v>3916</v>
      </c>
    </row>
    <row r="1907" spans="1:12" s="13" customFormat="1" x14ac:dyDescent="0.2">
      <c r="A1907" s="17" t="s">
        <v>168</v>
      </c>
      <c r="B1907" s="17" t="s">
        <v>169</v>
      </c>
      <c r="C1907" s="15">
        <v>-315013</v>
      </c>
      <c r="D1907" s="15">
        <v>-421000</v>
      </c>
      <c r="E1907" s="15">
        <v>-347255</v>
      </c>
      <c r="F1907" s="13" t="str">
        <f t="shared" si="87"/>
        <v>000</v>
      </c>
      <c r="G1907" s="13" t="str">
        <f t="shared" si="88"/>
        <v>21000</v>
      </c>
      <c r="H1907" s="13" t="str">
        <f t="shared" si="89"/>
        <v>0040</v>
      </c>
      <c r="I1907" s="13" t="s">
        <v>3509</v>
      </c>
      <c r="J1907" s="13" t="s">
        <v>3511</v>
      </c>
      <c r="K1907" s="13" t="s">
        <v>3511</v>
      </c>
      <c r="L1907" s="13" t="s">
        <v>3916</v>
      </c>
    </row>
    <row r="1908" spans="1:12" s="13" customFormat="1" x14ac:dyDescent="0.2">
      <c r="A1908" s="17" t="s">
        <v>170</v>
      </c>
      <c r="B1908" s="17" t="s">
        <v>171</v>
      </c>
      <c r="C1908" s="15">
        <v>-81900</v>
      </c>
      <c r="D1908" s="15">
        <v>-402000</v>
      </c>
      <c r="E1908" s="15">
        <v>-410897</v>
      </c>
      <c r="F1908" s="13" t="str">
        <f t="shared" si="87"/>
        <v>000</v>
      </c>
      <c r="G1908" s="13" t="str">
        <f t="shared" si="88"/>
        <v>21000</v>
      </c>
      <c r="H1908" s="13" t="str">
        <f t="shared" si="89"/>
        <v>0041</v>
      </c>
      <c r="I1908" s="13" t="s">
        <v>3509</v>
      </c>
      <c r="J1908" s="13" t="s">
        <v>3511</v>
      </c>
      <c r="K1908" s="13" t="s">
        <v>3511</v>
      </c>
      <c r="L1908" s="13" t="s">
        <v>3916</v>
      </c>
    </row>
    <row r="1909" spans="1:12" s="13" customFormat="1" x14ac:dyDescent="0.2">
      <c r="A1909" s="17" t="s">
        <v>172</v>
      </c>
      <c r="B1909" s="17" t="s">
        <v>173</v>
      </c>
      <c r="C1909" s="15">
        <v>-38429</v>
      </c>
      <c r="D1909" s="15">
        <v>-21288</v>
      </c>
      <c r="E1909" s="15">
        <v>-42842</v>
      </c>
      <c r="F1909" s="13" t="str">
        <f t="shared" si="87"/>
        <v>000</v>
      </c>
      <c r="G1909" s="13" t="str">
        <f t="shared" si="88"/>
        <v>21000</v>
      </c>
      <c r="H1909" s="13" t="str">
        <f t="shared" si="89"/>
        <v>0042</v>
      </c>
      <c r="I1909" s="13" t="s">
        <v>3509</v>
      </c>
      <c r="J1909" s="13" t="s">
        <v>3511</v>
      </c>
      <c r="K1909" s="13" t="s">
        <v>3511</v>
      </c>
      <c r="L1909" s="13" t="s">
        <v>3916</v>
      </c>
    </row>
    <row r="1910" spans="1:12" s="13" customFormat="1" x14ac:dyDescent="0.2">
      <c r="A1910" s="17" t="s">
        <v>174</v>
      </c>
      <c r="B1910" s="17" t="s">
        <v>175</v>
      </c>
      <c r="C1910" s="15">
        <v>-8000</v>
      </c>
      <c r="D1910" s="15">
        <v>9999</v>
      </c>
      <c r="E1910" s="15">
        <v>35591</v>
      </c>
      <c r="F1910" s="13" t="str">
        <f t="shared" si="87"/>
        <v>000</v>
      </c>
      <c r="G1910" s="13" t="str">
        <f t="shared" si="88"/>
        <v>21000</v>
      </c>
      <c r="H1910" s="13" t="str">
        <f t="shared" si="89"/>
        <v>0050</v>
      </c>
      <c r="I1910" s="13" t="s">
        <v>3509</v>
      </c>
      <c r="J1910" s="13" t="s">
        <v>3511</v>
      </c>
      <c r="K1910" s="13" t="s">
        <v>3511</v>
      </c>
      <c r="L1910" s="13" t="s">
        <v>3916</v>
      </c>
    </row>
    <row r="1911" spans="1:12" s="13" customFormat="1" x14ac:dyDescent="0.2">
      <c r="A1911" s="17" t="s">
        <v>176</v>
      </c>
      <c r="B1911" s="17" t="s">
        <v>177</v>
      </c>
      <c r="C1911" s="15">
        <v>0</v>
      </c>
      <c r="D1911" s="15">
        <v>692</v>
      </c>
      <c r="E1911" s="15">
        <v>2712</v>
      </c>
      <c r="F1911" s="13" t="str">
        <f t="shared" si="87"/>
        <v>000</v>
      </c>
      <c r="G1911" s="13" t="str">
        <f t="shared" si="88"/>
        <v>21000</v>
      </c>
      <c r="H1911" s="13" t="str">
        <f t="shared" si="89"/>
        <v>0052</v>
      </c>
      <c r="I1911" s="13" t="s">
        <v>3509</v>
      </c>
      <c r="J1911" s="13" t="s">
        <v>3511</v>
      </c>
      <c r="K1911" s="13" t="s">
        <v>3511</v>
      </c>
      <c r="L1911" s="13" t="s">
        <v>3916</v>
      </c>
    </row>
    <row r="1912" spans="1:12" s="13" customFormat="1" x14ac:dyDescent="0.2">
      <c r="A1912" s="17" t="s">
        <v>178</v>
      </c>
      <c r="B1912" s="17" t="s">
        <v>179</v>
      </c>
      <c r="C1912" s="15">
        <v>-350000</v>
      </c>
      <c r="D1912" s="15">
        <v>-344479</v>
      </c>
      <c r="E1912" s="15">
        <v>-356994</v>
      </c>
      <c r="F1912" s="13" t="str">
        <f t="shared" si="87"/>
        <v>000</v>
      </c>
      <c r="G1912" s="13" t="str">
        <f t="shared" si="88"/>
        <v>21000</v>
      </c>
      <c r="H1912" s="13" t="str">
        <f t="shared" si="89"/>
        <v>0060</v>
      </c>
      <c r="I1912" s="13" t="s">
        <v>3509</v>
      </c>
      <c r="J1912" s="13" t="s">
        <v>3511</v>
      </c>
      <c r="K1912" s="13" t="s">
        <v>3511</v>
      </c>
      <c r="L1912" s="13" t="s">
        <v>3916</v>
      </c>
    </row>
    <row r="1913" spans="1:12" s="13" customFormat="1" x14ac:dyDescent="0.2">
      <c r="A1913" s="17" t="s">
        <v>1150</v>
      </c>
      <c r="B1913" s="17" t="s">
        <v>1151</v>
      </c>
      <c r="C1913" s="15">
        <v>-100000</v>
      </c>
      <c r="D1913" s="15">
        <v>-39284</v>
      </c>
      <c r="E1913" s="15">
        <v>-37311</v>
      </c>
      <c r="F1913" s="13" t="str">
        <f t="shared" si="87"/>
        <v>000</v>
      </c>
      <c r="G1913" s="13" t="str">
        <f t="shared" si="88"/>
        <v>68000</v>
      </c>
      <c r="H1913" s="13" t="str">
        <f t="shared" si="89"/>
        <v>0370</v>
      </c>
      <c r="I1913" s="13" t="s">
        <v>3509</v>
      </c>
      <c r="J1913" s="13" t="s">
        <v>3526</v>
      </c>
      <c r="K1913" s="13" t="s">
        <v>3526</v>
      </c>
      <c r="L1913" s="13" t="s">
        <v>3916</v>
      </c>
    </row>
    <row r="1914" spans="1:12" s="13" customFormat="1" x14ac:dyDescent="0.2">
      <c r="A1914" s="17" t="s">
        <v>1152</v>
      </c>
      <c r="B1914" s="17" t="s">
        <v>1153</v>
      </c>
      <c r="C1914" s="15">
        <v>-15000</v>
      </c>
      <c r="D1914" s="15">
        <v>-4950</v>
      </c>
      <c r="E1914" s="15">
        <v>-2221</v>
      </c>
      <c r="F1914" s="13" t="str">
        <f t="shared" si="87"/>
        <v>000</v>
      </c>
      <c r="G1914" s="13" t="str">
        <f t="shared" si="88"/>
        <v>68000</v>
      </c>
      <c r="H1914" s="13" t="str">
        <f t="shared" si="89"/>
        <v>0371</v>
      </c>
      <c r="I1914" s="13" t="s">
        <v>3509</v>
      </c>
      <c r="J1914" s="13" t="s">
        <v>3526</v>
      </c>
      <c r="K1914" s="13" t="s">
        <v>3526</v>
      </c>
      <c r="L1914" s="13" t="s">
        <v>3916</v>
      </c>
    </row>
    <row r="1915" spans="1:12" s="13" customFormat="1" x14ac:dyDescent="0.2">
      <c r="A1915" s="17" t="s">
        <v>1154</v>
      </c>
      <c r="B1915" s="17" t="s">
        <v>1155</v>
      </c>
      <c r="C1915" s="15">
        <v>-10000</v>
      </c>
      <c r="D1915" s="15">
        <v>-1572</v>
      </c>
      <c r="E1915" s="15">
        <v>-1399</v>
      </c>
      <c r="F1915" s="13" t="str">
        <f t="shared" si="87"/>
        <v>000</v>
      </c>
      <c r="G1915" s="13" t="str">
        <f t="shared" si="88"/>
        <v>68000</v>
      </c>
      <c r="H1915" s="13" t="str">
        <f t="shared" si="89"/>
        <v>0372</v>
      </c>
      <c r="I1915" s="13" t="s">
        <v>3509</v>
      </c>
      <c r="J1915" s="13" t="s">
        <v>3526</v>
      </c>
      <c r="K1915" s="13" t="s">
        <v>3526</v>
      </c>
      <c r="L1915" s="13" t="s">
        <v>3916</v>
      </c>
    </row>
    <row r="1916" spans="1:12" s="13" customFormat="1" x14ac:dyDescent="0.2">
      <c r="A1916" s="17" t="s">
        <v>3150</v>
      </c>
      <c r="B1916" s="17" t="s">
        <v>3151</v>
      </c>
      <c r="C1916" s="15">
        <v>-5000</v>
      </c>
      <c r="D1916" s="15">
        <v>-1250</v>
      </c>
      <c r="E1916" s="15">
        <v>-413</v>
      </c>
      <c r="F1916" s="13" t="str">
        <f t="shared" si="87"/>
        <v>000</v>
      </c>
      <c r="G1916" s="13" t="str">
        <f t="shared" si="88"/>
        <v>68000</v>
      </c>
      <c r="H1916" s="13" t="str">
        <f t="shared" si="89"/>
        <v>0373</v>
      </c>
      <c r="I1916" s="13" t="s">
        <v>3509</v>
      </c>
      <c r="J1916" s="13" t="s">
        <v>3526</v>
      </c>
      <c r="K1916" s="13" t="s">
        <v>3526</v>
      </c>
      <c r="L1916" s="13" t="s">
        <v>3916</v>
      </c>
    </row>
    <row r="1917" spans="1:12" s="13" customFormat="1" x14ac:dyDescent="0.2">
      <c r="A1917" s="17" t="s">
        <v>1156</v>
      </c>
      <c r="B1917" s="17" t="s">
        <v>1157</v>
      </c>
      <c r="C1917" s="15">
        <v>-3100</v>
      </c>
      <c r="D1917" s="15">
        <v>-2250</v>
      </c>
      <c r="E1917" s="15">
        <v>-2917</v>
      </c>
      <c r="F1917" s="13" t="str">
        <f t="shared" si="87"/>
        <v>000</v>
      </c>
      <c r="G1917" s="13" t="str">
        <f t="shared" si="88"/>
        <v>68000</v>
      </c>
      <c r="H1917" s="13" t="str">
        <f t="shared" si="89"/>
        <v>0374</v>
      </c>
      <c r="I1917" s="13" t="s">
        <v>3509</v>
      </c>
      <c r="J1917" s="13" t="s">
        <v>3526</v>
      </c>
      <c r="K1917" s="13" t="s">
        <v>3526</v>
      </c>
      <c r="L1917" s="13" t="s">
        <v>3916</v>
      </c>
    </row>
    <row r="1918" spans="1:12" s="13" customFormat="1" x14ac:dyDescent="0.2">
      <c r="A1918" s="17" t="s">
        <v>1158</v>
      </c>
      <c r="B1918" s="17" t="s">
        <v>1159</v>
      </c>
      <c r="C1918" s="15">
        <v>-2500</v>
      </c>
      <c r="D1918" s="15">
        <v>-667</v>
      </c>
      <c r="E1918" s="15">
        <v>-397</v>
      </c>
      <c r="F1918" s="13" t="str">
        <f t="shared" si="87"/>
        <v>000</v>
      </c>
      <c r="G1918" s="13" t="str">
        <f t="shared" si="88"/>
        <v>68000</v>
      </c>
      <c r="H1918" s="13" t="str">
        <f t="shared" si="89"/>
        <v>0375</v>
      </c>
      <c r="I1918" s="13" t="s">
        <v>3509</v>
      </c>
      <c r="J1918" s="13" t="s">
        <v>3526</v>
      </c>
      <c r="K1918" s="13" t="s">
        <v>3526</v>
      </c>
      <c r="L1918" s="13" t="s">
        <v>3916</v>
      </c>
    </row>
    <row r="1919" spans="1:12" s="13" customFormat="1" x14ac:dyDescent="0.2">
      <c r="A1919" s="17" t="s">
        <v>1160</v>
      </c>
      <c r="B1919" s="17" t="s">
        <v>1161</v>
      </c>
      <c r="C1919" s="15">
        <v>-4659</v>
      </c>
      <c r="D1919" s="15">
        <v>-1080</v>
      </c>
      <c r="E1919" s="15">
        <v>-3550</v>
      </c>
      <c r="F1919" s="13" t="str">
        <f t="shared" si="87"/>
        <v>000</v>
      </c>
      <c r="G1919" s="13" t="str">
        <f t="shared" si="88"/>
        <v>68000</v>
      </c>
      <c r="H1919" s="13" t="str">
        <f t="shared" si="89"/>
        <v>0376</v>
      </c>
      <c r="I1919" s="13" t="s">
        <v>3509</v>
      </c>
      <c r="J1919" s="13" t="s">
        <v>3526</v>
      </c>
      <c r="K1919" s="13" t="s">
        <v>3526</v>
      </c>
      <c r="L1919" s="13" t="s">
        <v>3916</v>
      </c>
    </row>
    <row r="1920" spans="1:12" s="13" customFormat="1" x14ac:dyDescent="0.2">
      <c r="A1920" s="17" t="s">
        <v>3152</v>
      </c>
      <c r="B1920" s="17" t="s">
        <v>3153</v>
      </c>
      <c r="C1920" s="15">
        <v>-5800</v>
      </c>
      <c r="D1920" s="15">
        <v>0</v>
      </c>
      <c r="E1920" s="15">
        <v>-5904</v>
      </c>
      <c r="F1920" s="13" t="str">
        <f t="shared" si="87"/>
        <v>000</v>
      </c>
      <c r="G1920" s="13" t="str">
        <f t="shared" si="88"/>
        <v>68000</v>
      </c>
      <c r="H1920" s="13" t="str">
        <f t="shared" si="89"/>
        <v>0378</v>
      </c>
      <c r="I1920" s="13" t="s">
        <v>3509</v>
      </c>
      <c r="J1920" s="13" t="s">
        <v>3526</v>
      </c>
      <c r="K1920" s="13" t="s">
        <v>3526</v>
      </c>
      <c r="L1920" s="13" t="s">
        <v>3916</v>
      </c>
    </row>
    <row r="1921" spans="1:12" s="13" customFormat="1" x14ac:dyDescent="0.2">
      <c r="A1921" s="17" t="s">
        <v>1162</v>
      </c>
      <c r="B1921" s="17" t="s">
        <v>1163</v>
      </c>
      <c r="C1921" s="15">
        <v>-7000</v>
      </c>
      <c r="D1921" s="15">
        <v>-6000</v>
      </c>
      <c r="E1921" s="15">
        <v>-6022</v>
      </c>
      <c r="F1921" s="13" t="str">
        <f t="shared" si="87"/>
        <v>000</v>
      </c>
      <c r="G1921" s="13" t="str">
        <f t="shared" si="88"/>
        <v>68000</v>
      </c>
      <c r="H1921" s="13" t="str">
        <f t="shared" si="89"/>
        <v>0379</v>
      </c>
      <c r="I1921" s="13" t="s">
        <v>3509</v>
      </c>
      <c r="J1921" s="13" t="s">
        <v>3526</v>
      </c>
      <c r="K1921" s="13" t="s">
        <v>3526</v>
      </c>
      <c r="L1921" s="13" t="s">
        <v>3916</v>
      </c>
    </row>
    <row r="1922" spans="1:12" s="13" customFormat="1" x14ac:dyDescent="0.2">
      <c r="A1922" s="17" t="s">
        <v>864</v>
      </c>
      <c r="B1922" s="17" t="s">
        <v>865</v>
      </c>
      <c r="C1922" s="15">
        <v>0</v>
      </c>
      <c r="D1922" s="15">
        <v>0</v>
      </c>
      <c r="E1922" s="15">
        <v>-27709</v>
      </c>
      <c r="F1922" s="13" t="str">
        <f t="shared" ref="F1922:F1927" si="90">LEFT(A1922,3)</f>
        <v>000</v>
      </c>
      <c r="G1922" s="13" t="str">
        <f t="shared" ref="G1922:G1927" si="91">MIDB(A1922,5,5)</f>
        <v>51000</v>
      </c>
      <c r="H1922" s="13" t="str">
        <f t="shared" ref="H1922:H1927" si="92">RIGHT(A1922,4)</f>
        <v>0400</v>
      </c>
      <c r="I1922" s="13" t="s">
        <v>3509</v>
      </c>
      <c r="J1922" s="13" t="s">
        <v>3527</v>
      </c>
      <c r="K1922" s="13" t="s">
        <v>3527</v>
      </c>
      <c r="L1922" s="13" t="s">
        <v>3916</v>
      </c>
    </row>
    <row r="1923" spans="1:12" s="13" customFormat="1" x14ac:dyDescent="0.2">
      <c r="A1923" s="17" t="s">
        <v>866</v>
      </c>
      <c r="B1923" s="17" t="s">
        <v>867</v>
      </c>
      <c r="C1923" s="15">
        <v>-315691</v>
      </c>
      <c r="D1923" s="15">
        <v>-54635</v>
      </c>
      <c r="E1923" s="15">
        <v>-40855</v>
      </c>
      <c r="F1923" s="13" t="str">
        <f t="shared" si="90"/>
        <v>000</v>
      </c>
      <c r="G1923" s="13" t="str">
        <f t="shared" si="91"/>
        <v>51000</v>
      </c>
      <c r="H1923" s="13" t="str">
        <f t="shared" si="92"/>
        <v>0401</v>
      </c>
      <c r="I1923" s="13" t="s">
        <v>3509</v>
      </c>
      <c r="J1923" s="13" t="s">
        <v>3527</v>
      </c>
      <c r="K1923" s="13" t="s">
        <v>3527</v>
      </c>
      <c r="L1923" s="13" t="s">
        <v>3916</v>
      </c>
    </row>
    <row r="1924" spans="1:12" s="13" customFormat="1" x14ac:dyDescent="0.2">
      <c r="A1924" s="17" t="s">
        <v>868</v>
      </c>
      <c r="B1924" s="17" t="s">
        <v>869</v>
      </c>
      <c r="C1924" s="15">
        <v>-26792</v>
      </c>
      <c r="D1924" s="15">
        <v>0</v>
      </c>
      <c r="E1924" s="15">
        <v>-16474</v>
      </c>
      <c r="F1924" s="13" t="str">
        <f t="shared" si="90"/>
        <v>000</v>
      </c>
      <c r="G1924" s="13" t="str">
        <f t="shared" si="91"/>
        <v>51000</v>
      </c>
      <c r="H1924" s="13" t="str">
        <f t="shared" si="92"/>
        <v>0402</v>
      </c>
      <c r="I1924" s="13" t="s">
        <v>3509</v>
      </c>
      <c r="J1924" s="13" t="s">
        <v>3527</v>
      </c>
      <c r="K1924" s="13" t="s">
        <v>3527</v>
      </c>
      <c r="L1924" s="13" t="s">
        <v>3916</v>
      </c>
    </row>
    <row r="1925" spans="1:12" s="13" customFormat="1" x14ac:dyDescent="0.2">
      <c r="A1925" s="17" t="s">
        <v>870</v>
      </c>
      <c r="B1925" s="17" t="s">
        <v>871</v>
      </c>
      <c r="C1925" s="15">
        <v>-7972</v>
      </c>
      <c r="D1925" s="15">
        <v>0</v>
      </c>
      <c r="E1925" s="15">
        <v>-837</v>
      </c>
      <c r="F1925" s="13" t="str">
        <f t="shared" si="90"/>
        <v>000</v>
      </c>
      <c r="G1925" s="13" t="str">
        <f t="shared" si="91"/>
        <v>51000</v>
      </c>
      <c r="H1925" s="13" t="str">
        <f t="shared" si="92"/>
        <v>0403</v>
      </c>
      <c r="I1925" s="13" t="s">
        <v>3509</v>
      </c>
      <c r="J1925" s="13" t="s">
        <v>3527</v>
      </c>
      <c r="K1925" s="13" t="s">
        <v>3527</v>
      </c>
      <c r="L1925" s="13" t="s">
        <v>3916</v>
      </c>
    </row>
    <row r="1926" spans="1:12" s="13" customFormat="1" x14ac:dyDescent="0.2">
      <c r="A1926" s="17" t="s">
        <v>3014</v>
      </c>
      <c r="B1926" s="17" t="s">
        <v>3015</v>
      </c>
      <c r="C1926" s="15">
        <v>-34425</v>
      </c>
      <c r="D1926" s="15">
        <v>-4410</v>
      </c>
      <c r="E1926" s="15">
        <v>-6130</v>
      </c>
      <c r="F1926" s="13" t="str">
        <f t="shared" si="90"/>
        <v>000</v>
      </c>
      <c r="G1926" s="13" t="str">
        <f t="shared" si="91"/>
        <v>51000</v>
      </c>
      <c r="H1926" s="13" t="str">
        <f t="shared" si="92"/>
        <v>0404</v>
      </c>
      <c r="I1926" s="13" t="s">
        <v>3509</v>
      </c>
      <c r="J1926" s="13" t="s">
        <v>3527</v>
      </c>
      <c r="K1926" s="13" t="s">
        <v>3527</v>
      </c>
      <c r="L1926" s="13" t="s">
        <v>3916</v>
      </c>
    </row>
    <row r="1927" spans="1:12" s="13" customFormat="1" x14ac:dyDescent="0.2">
      <c r="A1927" s="17" t="s">
        <v>872</v>
      </c>
      <c r="B1927" s="17" t="s">
        <v>873</v>
      </c>
      <c r="C1927" s="15">
        <v>-61450</v>
      </c>
      <c r="D1927" s="15">
        <v>-20460</v>
      </c>
      <c r="E1927" s="15">
        <v>-5538</v>
      </c>
      <c r="F1927" s="13" t="str">
        <f t="shared" si="90"/>
        <v>000</v>
      </c>
      <c r="G1927" s="13" t="str">
        <f t="shared" si="91"/>
        <v>51000</v>
      </c>
      <c r="H1927" s="13" t="str">
        <f t="shared" si="92"/>
        <v>0405</v>
      </c>
      <c r="I1927" s="13" t="s">
        <v>3509</v>
      </c>
      <c r="J1927" s="13" t="s">
        <v>3527</v>
      </c>
      <c r="K1927" s="13" t="s">
        <v>3527</v>
      </c>
      <c r="L1927" s="13" t="s">
        <v>3916</v>
      </c>
    </row>
    <row r="1928" spans="1:12" x14ac:dyDescent="0.2">
      <c r="A1928" s="17"/>
      <c r="B1928" s="17"/>
      <c r="C1928" s="14"/>
      <c r="D1928" s="1"/>
      <c r="E1928" s="1"/>
    </row>
    <row r="1929" spans="1:12" x14ac:dyDescent="0.2">
      <c r="A1929" s="17"/>
      <c r="B1929" s="18" t="s">
        <v>3536</v>
      </c>
      <c r="C1929" s="2">
        <f>SUM(C2:C1928)</f>
        <v>-9095239</v>
      </c>
      <c r="D1929" s="2">
        <f t="shared" ref="D1929:E1929" si="93">SUM(D2:D1928)</f>
        <v>-8200161</v>
      </c>
      <c r="E1929" s="2">
        <f t="shared" si="93"/>
        <v>-7650746</v>
      </c>
    </row>
    <row r="1930" spans="1:12" x14ac:dyDescent="0.2">
      <c r="A1930" s="17"/>
      <c r="B1930" s="17"/>
      <c r="C1930" s="14"/>
      <c r="D1930" s="3"/>
      <c r="E1930" s="3"/>
    </row>
    <row r="1931" spans="1:12" x14ac:dyDescent="0.2">
      <c r="A1931" s="21"/>
      <c r="B1931" s="21"/>
      <c r="C1931" s="21"/>
      <c r="D1931" s="21"/>
      <c r="E1931" s="21"/>
    </row>
  </sheetData>
  <sortState xmlns:xlrd2="http://schemas.microsoft.com/office/spreadsheetml/2017/richdata2" ref="A2:L1927">
    <sortCondition ref="I2:I1927"/>
    <sortCondition ref="J2:J1927"/>
    <sortCondition ref="K2:K1927"/>
  </sortState>
  <mergeCells count="1">
    <mergeCell ref="A1931:E1931"/>
  </mergeCells>
  <phoneticPr fontId="1" type="noConversion"/>
  <pageMargins left="0.34999999403953552" right="0.34999999403953552" top="0.5899999737739563" bottom="0.34999999403953552" header="0.03" footer="0.03"/>
  <pageSetup paperSize="9" fitToHeight="0" pageOrder="overThenDown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49C7-D083-4E74-9842-80EB995D8764}">
  <dimension ref="A1:D1616"/>
  <sheetViews>
    <sheetView workbookViewId="0">
      <pane xSplit="1" ySplit="1" topLeftCell="B1598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1.4" x14ac:dyDescent="0.2"/>
  <cols>
    <col min="4" max="4" width="14.19921875" bestFit="1" customWidth="1"/>
  </cols>
  <sheetData>
    <row r="1" spans="1:4" x14ac:dyDescent="0.2">
      <c r="A1" t="s">
        <v>3908</v>
      </c>
      <c r="B1" t="s">
        <v>3909</v>
      </c>
      <c r="C1" t="s">
        <v>3910</v>
      </c>
      <c r="D1" t="s">
        <v>3911</v>
      </c>
    </row>
    <row r="2" spans="1:4" x14ac:dyDescent="0.2">
      <c r="A2" s="14" t="s">
        <v>0</v>
      </c>
      <c r="B2" s="14" t="s">
        <v>1</v>
      </c>
      <c r="C2" s="15">
        <v>1588731</v>
      </c>
      <c r="D2" t="str">
        <f t="shared" ref="D2:D65" si="0">VLOOKUP(A2,IN,1,FALSE)</f>
        <v>000-10000-2000</v>
      </c>
    </row>
    <row r="3" spans="1:4" x14ac:dyDescent="0.2">
      <c r="A3" s="14" t="s">
        <v>2</v>
      </c>
      <c r="B3" s="14" t="s">
        <v>3</v>
      </c>
      <c r="C3" s="15">
        <v>242354</v>
      </c>
      <c r="D3" s="13" t="str">
        <f t="shared" si="0"/>
        <v>000-10000-2003</v>
      </c>
    </row>
    <row r="4" spans="1:4" x14ac:dyDescent="0.2">
      <c r="A4" s="14" t="s">
        <v>4</v>
      </c>
      <c r="B4" s="14" t="s">
        <v>5</v>
      </c>
      <c r="C4" s="15">
        <v>169134</v>
      </c>
      <c r="D4" s="13" t="str">
        <f t="shared" si="0"/>
        <v>000-10000-2005</v>
      </c>
    </row>
    <row r="5" spans="1:4" x14ac:dyDescent="0.2">
      <c r="A5" s="14" t="s">
        <v>2848</v>
      </c>
      <c r="B5" s="14" t="s">
        <v>2849</v>
      </c>
      <c r="C5" s="15">
        <v>45000</v>
      </c>
      <c r="D5" s="13" t="str">
        <f t="shared" si="0"/>
        <v>000-10000-2006</v>
      </c>
    </row>
    <row r="6" spans="1:4" x14ac:dyDescent="0.2">
      <c r="A6" s="14" t="s">
        <v>2850</v>
      </c>
      <c r="B6" s="14" t="s">
        <v>2851</v>
      </c>
      <c r="C6" s="15">
        <v>750000</v>
      </c>
      <c r="D6" s="13" t="str">
        <f t="shared" si="0"/>
        <v>000-10000-2007</v>
      </c>
    </row>
    <row r="7" spans="1:4" x14ac:dyDescent="0.2">
      <c r="A7" s="14" t="s">
        <v>6</v>
      </c>
      <c r="B7" s="14" t="s">
        <v>7</v>
      </c>
      <c r="C7" s="15">
        <v>150000</v>
      </c>
      <c r="D7" s="13" t="str">
        <f t="shared" si="0"/>
        <v>000-10000-2101</v>
      </c>
    </row>
    <row r="8" spans="1:4" x14ac:dyDescent="0.2">
      <c r="A8" s="14" t="s">
        <v>10</v>
      </c>
      <c r="B8" s="14" t="s">
        <v>11</v>
      </c>
      <c r="C8" s="15">
        <v>8000</v>
      </c>
      <c r="D8" s="13" t="str">
        <f t="shared" si="0"/>
        <v>000-10000-3002</v>
      </c>
    </row>
    <row r="9" spans="1:4" x14ac:dyDescent="0.2">
      <c r="A9" s="14" t="s">
        <v>12</v>
      </c>
      <c r="B9" s="14" t="s">
        <v>13</v>
      </c>
      <c r="C9" s="15">
        <v>14400</v>
      </c>
      <c r="D9" s="13" t="str">
        <f t="shared" si="0"/>
        <v>000-10000-3003</v>
      </c>
    </row>
    <row r="10" spans="1:4" x14ac:dyDescent="0.2">
      <c r="A10" s="14" t="s">
        <v>14</v>
      </c>
      <c r="B10" s="14" t="s">
        <v>15</v>
      </c>
      <c r="C10" s="15">
        <v>2500</v>
      </c>
      <c r="D10" s="13" t="str">
        <f t="shared" si="0"/>
        <v>000-10000-3006</v>
      </c>
    </row>
    <row r="11" spans="1:4" x14ac:dyDescent="0.2">
      <c r="A11" s="14" t="s">
        <v>16</v>
      </c>
      <c r="B11" s="14" t="s">
        <v>17</v>
      </c>
      <c r="C11" s="15">
        <v>2000</v>
      </c>
      <c r="D11" s="13" t="str">
        <f t="shared" si="0"/>
        <v>000-10000-3007</v>
      </c>
    </row>
    <row r="12" spans="1:4" x14ac:dyDescent="0.2">
      <c r="A12" s="14" t="s">
        <v>18</v>
      </c>
      <c r="B12" s="14" t="s">
        <v>19</v>
      </c>
      <c r="C12" s="15">
        <v>7000</v>
      </c>
      <c r="D12" s="13" t="str">
        <f t="shared" si="0"/>
        <v>000-10000-3008</v>
      </c>
    </row>
    <row r="13" spans="1:4" x14ac:dyDescent="0.2">
      <c r="A13" s="14" t="s">
        <v>20</v>
      </c>
      <c r="B13" s="14" t="s">
        <v>21</v>
      </c>
      <c r="C13" s="15">
        <v>14000</v>
      </c>
      <c r="D13" s="13" t="str">
        <f t="shared" si="0"/>
        <v>000-10000-3009</v>
      </c>
    </row>
    <row r="14" spans="1:4" x14ac:dyDescent="0.2">
      <c r="A14" s="14" t="s">
        <v>22</v>
      </c>
      <c r="B14" s="14" t="s">
        <v>23</v>
      </c>
      <c r="C14" s="15">
        <v>1000</v>
      </c>
      <c r="D14" s="13" t="str">
        <f t="shared" si="0"/>
        <v>000-10000-3015</v>
      </c>
    </row>
    <row r="15" spans="1:4" x14ac:dyDescent="0.2">
      <c r="A15" s="14" t="s">
        <v>24</v>
      </c>
      <c r="B15" s="14" t="s">
        <v>25</v>
      </c>
      <c r="C15" s="15">
        <v>4000</v>
      </c>
      <c r="D15" s="13" t="str">
        <f t="shared" si="0"/>
        <v>000-10000-3021</v>
      </c>
    </row>
    <row r="16" spans="1:4" x14ac:dyDescent="0.2">
      <c r="A16" s="14" t="s">
        <v>26</v>
      </c>
      <c r="B16" s="14" t="s">
        <v>27</v>
      </c>
      <c r="C16" s="15">
        <v>20000</v>
      </c>
      <c r="D16" s="13" t="str">
        <f t="shared" si="0"/>
        <v>000-10000-3022</v>
      </c>
    </row>
    <row r="17" spans="1:4" x14ac:dyDescent="0.2">
      <c r="A17" s="14" t="s">
        <v>28</v>
      </c>
      <c r="B17" s="14" t="s">
        <v>29</v>
      </c>
      <c r="C17" s="15">
        <v>20000</v>
      </c>
      <c r="D17" s="13" t="str">
        <f t="shared" si="0"/>
        <v>000-10000-3023</v>
      </c>
    </row>
    <row r="18" spans="1:4" x14ac:dyDescent="0.2">
      <c r="A18" s="14" t="s">
        <v>30</v>
      </c>
      <c r="B18" s="14" t="s">
        <v>31</v>
      </c>
      <c r="C18" s="15">
        <v>4500</v>
      </c>
      <c r="D18" s="13" t="str">
        <f t="shared" si="0"/>
        <v>000-10000-3040</v>
      </c>
    </row>
    <row r="19" spans="1:4" x14ac:dyDescent="0.2">
      <c r="A19" s="14" t="s">
        <v>32</v>
      </c>
      <c r="B19" s="14" t="s">
        <v>33</v>
      </c>
      <c r="C19" s="15">
        <v>1500</v>
      </c>
      <c r="D19" s="13" t="str">
        <f t="shared" si="0"/>
        <v>000-10000-3041</v>
      </c>
    </row>
    <row r="20" spans="1:4" x14ac:dyDescent="0.2">
      <c r="A20" s="14" t="s">
        <v>34</v>
      </c>
      <c r="B20" s="14" t="s">
        <v>35</v>
      </c>
      <c r="C20" s="15">
        <v>4000</v>
      </c>
      <c r="D20" s="13" t="str">
        <f t="shared" si="0"/>
        <v>000-10000-3042</v>
      </c>
    </row>
    <row r="21" spans="1:4" x14ac:dyDescent="0.2">
      <c r="A21" s="14" t="s">
        <v>36</v>
      </c>
      <c r="B21" s="14" t="s">
        <v>37</v>
      </c>
      <c r="C21" s="15">
        <v>25000</v>
      </c>
      <c r="D21" s="13" t="str">
        <f t="shared" si="0"/>
        <v>000-10000-3043</v>
      </c>
    </row>
    <row r="22" spans="1:4" x14ac:dyDescent="0.2">
      <c r="A22" s="14" t="s">
        <v>40</v>
      </c>
      <c r="B22" s="14" t="s">
        <v>41</v>
      </c>
      <c r="C22" s="15">
        <v>500</v>
      </c>
      <c r="D22" s="13" t="str">
        <f t="shared" si="0"/>
        <v>000-10000-3083</v>
      </c>
    </row>
    <row r="23" spans="1:4" x14ac:dyDescent="0.2">
      <c r="A23" s="14" t="s">
        <v>42</v>
      </c>
      <c r="B23" s="14" t="s">
        <v>43</v>
      </c>
      <c r="C23" s="15">
        <v>500</v>
      </c>
      <c r="D23" s="13" t="str">
        <f t="shared" si="0"/>
        <v>000-10000-3085</v>
      </c>
    </row>
    <row r="24" spans="1:4" x14ac:dyDescent="0.2">
      <c r="A24" s="14" t="s">
        <v>46</v>
      </c>
      <c r="B24" s="14" t="s">
        <v>47</v>
      </c>
      <c r="C24" s="15">
        <v>1750</v>
      </c>
      <c r="D24" s="13" t="str">
        <f t="shared" si="0"/>
        <v>000-10000-3136</v>
      </c>
    </row>
    <row r="25" spans="1:4" x14ac:dyDescent="0.2">
      <c r="A25" s="14" t="s">
        <v>54</v>
      </c>
      <c r="B25" s="14" t="s">
        <v>55</v>
      </c>
      <c r="C25" s="15">
        <v>7500</v>
      </c>
      <c r="D25" s="13" t="str">
        <f t="shared" si="0"/>
        <v>000-10000-4406</v>
      </c>
    </row>
    <row r="26" spans="1:4" x14ac:dyDescent="0.2">
      <c r="A26" s="14" t="s">
        <v>56</v>
      </c>
      <c r="B26" s="14" t="s">
        <v>57</v>
      </c>
      <c r="C26" s="15">
        <v>550000</v>
      </c>
      <c r="D26" s="13" t="str">
        <f t="shared" si="0"/>
        <v>000-10000-4650</v>
      </c>
    </row>
    <row r="27" spans="1:4" x14ac:dyDescent="0.2">
      <c r="A27" s="14" t="s">
        <v>58</v>
      </c>
      <c r="B27" s="14" t="s">
        <v>59</v>
      </c>
      <c r="C27" s="15">
        <v>12000</v>
      </c>
      <c r="D27" s="13" t="str">
        <f t="shared" si="0"/>
        <v>000-10000-4700</v>
      </c>
    </row>
    <row r="28" spans="1:4" x14ac:dyDescent="0.2">
      <c r="A28" s="14" t="s">
        <v>60</v>
      </c>
      <c r="B28" s="14" t="s">
        <v>61</v>
      </c>
      <c r="C28" s="15">
        <v>237694</v>
      </c>
      <c r="D28" s="13" t="str">
        <f t="shared" si="0"/>
        <v>000-12000-2000</v>
      </c>
    </row>
    <row r="29" spans="1:4" x14ac:dyDescent="0.2">
      <c r="A29" s="14" t="s">
        <v>62</v>
      </c>
      <c r="B29" s="14" t="s">
        <v>63</v>
      </c>
      <c r="C29" s="15">
        <v>87171</v>
      </c>
      <c r="D29" s="13" t="str">
        <f t="shared" si="0"/>
        <v>000-12000-2003</v>
      </c>
    </row>
    <row r="30" spans="1:4" x14ac:dyDescent="0.2">
      <c r="A30" s="14" t="s">
        <v>64</v>
      </c>
      <c r="B30" s="14" t="s">
        <v>65</v>
      </c>
      <c r="C30" s="15">
        <v>31165</v>
      </c>
      <c r="D30" s="13" t="str">
        <f t="shared" si="0"/>
        <v>000-12000-2005</v>
      </c>
    </row>
    <row r="31" spans="1:4" x14ac:dyDescent="0.2">
      <c r="A31" s="14" t="s">
        <v>68</v>
      </c>
      <c r="B31" s="14" t="s">
        <v>69</v>
      </c>
      <c r="C31" s="15">
        <v>30000</v>
      </c>
      <c r="D31" s="13" t="str">
        <f t="shared" si="0"/>
        <v>000-12000-3080</v>
      </c>
    </row>
    <row r="32" spans="1:4" x14ac:dyDescent="0.2">
      <c r="A32" s="14" t="s">
        <v>70</v>
      </c>
      <c r="B32" s="14" t="s">
        <v>71</v>
      </c>
      <c r="C32" s="15">
        <v>57000</v>
      </c>
      <c r="D32" s="13" t="str">
        <f t="shared" si="0"/>
        <v>000-12000-3081</v>
      </c>
    </row>
    <row r="33" spans="1:4" x14ac:dyDescent="0.2">
      <c r="A33" s="14" t="s">
        <v>72</v>
      </c>
      <c r="B33" s="14" t="s">
        <v>73</v>
      </c>
      <c r="C33" s="15">
        <v>20000</v>
      </c>
      <c r="D33" s="13" t="str">
        <f t="shared" si="0"/>
        <v>000-12000-3083</v>
      </c>
    </row>
    <row r="34" spans="1:4" x14ac:dyDescent="0.2">
      <c r="A34" s="14" t="s">
        <v>74</v>
      </c>
      <c r="B34" s="14" t="s">
        <v>75</v>
      </c>
      <c r="C34" s="15">
        <v>5000</v>
      </c>
      <c r="D34" s="13" t="str">
        <f t="shared" si="0"/>
        <v>000-12000-3085</v>
      </c>
    </row>
    <row r="35" spans="1:4" x14ac:dyDescent="0.2">
      <c r="A35" s="14" t="s">
        <v>76</v>
      </c>
      <c r="B35" s="14" t="s">
        <v>77</v>
      </c>
      <c r="C35" s="15">
        <v>4000</v>
      </c>
      <c r="D35" s="13" t="str">
        <f t="shared" si="0"/>
        <v>000-12000-3435</v>
      </c>
    </row>
    <row r="36" spans="1:4" x14ac:dyDescent="0.2">
      <c r="A36" s="14" t="s">
        <v>78</v>
      </c>
      <c r="B36" s="14" t="s">
        <v>79</v>
      </c>
      <c r="C36" s="15">
        <v>285061</v>
      </c>
      <c r="D36" s="13" t="str">
        <f t="shared" si="0"/>
        <v>000-13000-2000</v>
      </c>
    </row>
    <row r="37" spans="1:4" x14ac:dyDescent="0.2">
      <c r="A37" s="14" t="s">
        <v>80</v>
      </c>
      <c r="B37" s="14" t="s">
        <v>81</v>
      </c>
      <c r="C37" s="15">
        <v>32582</v>
      </c>
      <c r="D37" s="13" t="str">
        <f t="shared" si="0"/>
        <v>000-13000-2003</v>
      </c>
    </row>
    <row r="38" spans="1:4" x14ac:dyDescent="0.2">
      <c r="A38" s="14" t="s">
        <v>82</v>
      </c>
      <c r="B38" s="14" t="s">
        <v>83</v>
      </c>
      <c r="C38" s="15">
        <v>33321</v>
      </c>
      <c r="D38" s="13" t="str">
        <f t="shared" si="0"/>
        <v>000-13000-2005</v>
      </c>
    </row>
    <row r="39" spans="1:4" x14ac:dyDescent="0.2">
      <c r="A39" s="14" t="s">
        <v>84</v>
      </c>
      <c r="B39" s="14" t="s">
        <v>85</v>
      </c>
      <c r="C39" s="15">
        <v>160000</v>
      </c>
      <c r="D39" s="13" t="str">
        <f t="shared" si="0"/>
        <v>000-13000-2200</v>
      </c>
    </row>
    <row r="40" spans="1:4" x14ac:dyDescent="0.2">
      <c r="A40" s="14" t="s">
        <v>86</v>
      </c>
      <c r="B40" s="14" t="s">
        <v>87</v>
      </c>
      <c r="C40" s="15">
        <v>500</v>
      </c>
      <c r="D40" s="13" t="str">
        <f t="shared" si="0"/>
        <v>000-13000-3007</v>
      </c>
    </row>
    <row r="41" spans="1:4" x14ac:dyDescent="0.2">
      <c r="A41" s="14" t="s">
        <v>88</v>
      </c>
      <c r="B41" s="14" t="s">
        <v>89</v>
      </c>
      <c r="C41" s="15">
        <v>500</v>
      </c>
      <c r="D41" s="13" t="str">
        <f t="shared" si="0"/>
        <v>000-13000-3008</v>
      </c>
    </row>
    <row r="42" spans="1:4" x14ac:dyDescent="0.2">
      <c r="A42" s="14" t="s">
        <v>90</v>
      </c>
      <c r="B42" s="14" t="s">
        <v>91</v>
      </c>
      <c r="C42" s="15">
        <v>1000</v>
      </c>
      <c r="D42" s="13" t="str">
        <f t="shared" si="0"/>
        <v>000-13000-3009</v>
      </c>
    </row>
    <row r="43" spans="1:4" x14ac:dyDescent="0.2">
      <c r="A43" s="14" t="s">
        <v>92</v>
      </c>
      <c r="B43" s="14" t="s">
        <v>93</v>
      </c>
      <c r="C43" s="15">
        <v>500</v>
      </c>
      <c r="D43" s="13" t="str">
        <f t="shared" si="0"/>
        <v>000-13000-3015</v>
      </c>
    </row>
    <row r="44" spans="1:4" x14ac:dyDescent="0.2">
      <c r="A44" s="14" t="s">
        <v>94</v>
      </c>
      <c r="B44" s="14" t="s">
        <v>95</v>
      </c>
      <c r="C44" s="15">
        <v>800</v>
      </c>
      <c r="D44" s="13" t="str">
        <f t="shared" si="0"/>
        <v>000-13000-3040</v>
      </c>
    </row>
    <row r="45" spans="1:4" x14ac:dyDescent="0.2">
      <c r="A45" s="14" t="s">
        <v>96</v>
      </c>
      <c r="B45" s="14" t="s">
        <v>97</v>
      </c>
      <c r="C45" s="15">
        <v>5000</v>
      </c>
      <c r="D45" s="13" t="str">
        <f t="shared" si="0"/>
        <v>000-13000-3081</v>
      </c>
    </row>
    <row r="46" spans="1:4" x14ac:dyDescent="0.2">
      <c r="A46" s="14" t="s">
        <v>98</v>
      </c>
      <c r="B46" s="14" t="s">
        <v>99</v>
      </c>
      <c r="C46" s="15">
        <v>500</v>
      </c>
      <c r="D46" s="13" t="str">
        <f t="shared" si="0"/>
        <v>000-13000-3109</v>
      </c>
    </row>
    <row r="47" spans="1:4" x14ac:dyDescent="0.2">
      <c r="A47" s="14" t="s">
        <v>102</v>
      </c>
      <c r="B47" s="14" t="s">
        <v>103</v>
      </c>
      <c r="C47" s="15">
        <v>50000</v>
      </c>
      <c r="D47" s="13" t="str">
        <f t="shared" si="0"/>
        <v>000-13000-3200</v>
      </c>
    </row>
    <row r="48" spans="1:4" x14ac:dyDescent="0.2">
      <c r="A48" s="14" t="s">
        <v>104</v>
      </c>
      <c r="B48" s="14" t="s">
        <v>105</v>
      </c>
      <c r="C48" s="15">
        <v>679624</v>
      </c>
      <c r="D48" s="13" t="str">
        <f t="shared" si="0"/>
        <v>000-13000-3201</v>
      </c>
    </row>
    <row r="49" spans="1:4" x14ac:dyDescent="0.2">
      <c r="A49" s="14" t="s">
        <v>106</v>
      </c>
      <c r="B49" s="14" t="s">
        <v>107</v>
      </c>
      <c r="C49" s="15">
        <v>15000</v>
      </c>
      <c r="D49" s="13" t="str">
        <f t="shared" si="0"/>
        <v>000-13000-3202</v>
      </c>
    </row>
    <row r="50" spans="1:4" x14ac:dyDescent="0.2">
      <c r="A50" s="14" t="s">
        <v>108</v>
      </c>
      <c r="B50" s="14" t="s">
        <v>109</v>
      </c>
      <c r="C50" s="15">
        <v>99000</v>
      </c>
      <c r="D50" s="13" t="str">
        <f t="shared" si="0"/>
        <v>000-13000-3230</v>
      </c>
    </row>
    <row r="51" spans="1:4" x14ac:dyDescent="0.2">
      <c r="A51" s="14" t="s">
        <v>112</v>
      </c>
      <c r="B51" s="14" t="s">
        <v>113</v>
      </c>
      <c r="C51" s="15">
        <v>290000</v>
      </c>
      <c r="D51" s="13" t="str">
        <f t="shared" si="0"/>
        <v>000-13000-4650</v>
      </c>
    </row>
    <row r="52" spans="1:4" x14ac:dyDescent="0.2">
      <c r="A52" s="14" t="s">
        <v>114</v>
      </c>
      <c r="B52" s="14" t="s">
        <v>115</v>
      </c>
      <c r="C52" s="15">
        <v>-105000</v>
      </c>
      <c r="D52" s="13" t="str">
        <f t="shared" si="0"/>
        <v>000-13000-4700</v>
      </c>
    </row>
    <row r="53" spans="1:4" x14ac:dyDescent="0.2">
      <c r="A53" s="14" t="s">
        <v>116</v>
      </c>
      <c r="B53" s="14" t="s">
        <v>117</v>
      </c>
      <c r="C53" s="15">
        <v>322916</v>
      </c>
      <c r="D53" s="13" t="str">
        <f t="shared" si="0"/>
        <v>000-20000-2000</v>
      </c>
    </row>
    <row r="54" spans="1:4" x14ac:dyDescent="0.2">
      <c r="A54" s="14" t="s">
        <v>120</v>
      </c>
      <c r="B54" s="14" t="s">
        <v>121</v>
      </c>
      <c r="C54" s="15">
        <v>35554</v>
      </c>
      <c r="D54" s="13" t="str">
        <f t="shared" si="0"/>
        <v>000-20000-2003</v>
      </c>
    </row>
    <row r="55" spans="1:4" x14ac:dyDescent="0.2">
      <c r="A55" s="14" t="s">
        <v>124</v>
      </c>
      <c r="B55" s="14" t="s">
        <v>125</v>
      </c>
      <c r="C55" s="15">
        <v>42508</v>
      </c>
      <c r="D55" s="13" t="str">
        <f t="shared" si="0"/>
        <v>000-20000-2005</v>
      </c>
    </row>
    <row r="56" spans="1:4" x14ac:dyDescent="0.2">
      <c r="A56" s="14" t="s">
        <v>126</v>
      </c>
      <c r="B56" s="14" t="s">
        <v>127</v>
      </c>
      <c r="C56" s="15">
        <v>500</v>
      </c>
      <c r="D56" s="13" t="str">
        <f t="shared" si="0"/>
        <v>000-20000-3007</v>
      </c>
    </row>
    <row r="57" spans="1:4" x14ac:dyDescent="0.2">
      <c r="A57" s="14" t="s">
        <v>2864</v>
      </c>
      <c r="B57" s="14" t="s">
        <v>2865</v>
      </c>
      <c r="C57" s="15">
        <v>5000</v>
      </c>
      <c r="D57" s="13" t="str">
        <f t="shared" si="0"/>
        <v>000-20000-4562</v>
      </c>
    </row>
    <row r="58" spans="1:4" x14ac:dyDescent="0.2">
      <c r="A58" s="14" t="s">
        <v>2866</v>
      </c>
      <c r="B58" s="14" t="s">
        <v>2867</v>
      </c>
      <c r="C58" s="15">
        <v>300</v>
      </c>
      <c r="D58" s="13" t="str">
        <f t="shared" si="0"/>
        <v>000-20000-4700</v>
      </c>
    </row>
    <row r="59" spans="1:4" x14ac:dyDescent="0.2">
      <c r="A59" s="14" t="s">
        <v>134</v>
      </c>
      <c r="B59" s="14" t="s">
        <v>135</v>
      </c>
      <c r="C59" s="15">
        <v>-2869260</v>
      </c>
      <c r="D59" s="13" t="e">
        <f t="shared" si="0"/>
        <v>#N/A</v>
      </c>
    </row>
    <row r="60" spans="1:4" x14ac:dyDescent="0.2">
      <c r="A60" s="14" t="s">
        <v>136</v>
      </c>
      <c r="B60" s="14" t="s">
        <v>137</v>
      </c>
      <c r="C60" s="15">
        <v>-921500</v>
      </c>
      <c r="D60" s="13" t="e">
        <f t="shared" si="0"/>
        <v>#N/A</v>
      </c>
    </row>
    <row r="61" spans="1:4" x14ac:dyDescent="0.2">
      <c r="A61" s="14" t="s">
        <v>138</v>
      </c>
      <c r="B61" s="14" t="s">
        <v>139</v>
      </c>
      <c r="C61" s="15">
        <v>-715375</v>
      </c>
      <c r="D61" s="13" t="e">
        <f t="shared" si="0"/>
        <v>#N/A</v>
      </c>
    </row>
    <row r="62" spans="1:4" x14ac:dyDescent="0.2">
      <c r="A62" s="14" t="s">
        <v>140</v>
      </c>
      <c r="B62" s="14" t="s">
        <v>141</v>
      </c>
      <c r="C62" s="15">
        <v>-412250</v>
      </c>
      <c r="D62" s="13" t="e">
        <f t="shared" si="0"/>
        <v>#N/A</v>
      </c>
    </row>
    <row r="63" spans="1:4" x14ac:dyDescent="0.2">
      <c r="A63" s="14" t="s">
        <v>142</v>
      </c>
      <c r="B63" s="14" t="s">
        <v>143</v>
      </c>
      <c r="C63" s="15">
        <v>-97000</v>
      </c>
      <c r="D63" s="13" t="e">
        <f t="shared" si="0"/>
        <v>#N/A</v>
      </c>
    </row>
    <row r="64" spans="1:4" x14ac:dyDescent="0.2">
      <c r="A64" s="14" t="s">
        <v>144</v>
      </c>
      <c r="B64" s="14" t="s">
        <v>145</v>
      </c>
      <c r="C64" s="15">
        <v>-123675</v>
      </c>
      <c r="D64" s="13" t="e">
        <f t="shared" si="0"/>
        <v>#N/A</v>
      </c>
    </row>
    <row r="65" spans="1:4" x14ac:dyDescent="0.2">
      <c r="A65" s="14" t="s">
        <v>146</v>
      </c>
      <c r="B65" s="14" t="s">
        <v>147</v>
      </c>
      <c r="C65" s="15">
        <v>-88217</v>
      </c>
      <c r="D65" s="13" t="e">
        <f t="shared" si="0"/>
        <v>#N/A</v>
      </c>
    </row>
    <row r="66" spans="1:4" x14ac:dyDescent="0.2">
      <c r="A66" s="14" t="s">
        <v>148</v>
      </c>
      <c r="B66" s="14" t="s">
        <v>149</v>
      </c>
      <c r="C66" s="15">
        <v>-16946</v>
      </c>
      <c r="D66" s="13" t="e">
        <f t="shared" ref="D66:D129" si="1">VLOOKUP(A66,IN,1,FALSE)</f>
        <v>#N/A</v>
      </c>
    </row>
    <row r="67" spans="1:4" x14ac:dyDescent="0.2">
      <c r="A67" s="14" t="s">
        <v>150</v>
      </c>
      <c r="B67" s="14" t="s">
        <v>151</v>
      </c>
      <c r="C67" s="15">
        <v>-6923</v>
      </c>
      <c r="D67" s="13" t="e">
        <f t="shared" si="1"/>
        <v>#N/A</v>
      </c>
    </row>
    <row r="68" spans="1:4" x14ac:dyDescent="0.2">
      <c r="A68" s="14" t="s">
        <v>152</v>
      </c>
      <c r="B68" s="14" t="s">
        <v>153</v>
      </c>
      <c r="C68" s="15">
        <v>-831583</v>
      </c>
      <c r="D68" s="13" t="e">
        <f t="shared" si="1"/>
        <v>#N/A</v>
      </c>
    </row>
    <row r="69" spans="1:4" x14ac:dyDescent="0.2">
      <c r="A69" s="14" t="s">
        <v>154</v>
      </c>
      <c r="B69" s="14" t="s">
        <v>155</v>
      </c>
      <c r="C69" s="15">
        <v>-188180</v>
      </c>
      <c r="D69" s="13" t="e">
        <f t="shared" si="1"/>
        <v>#N/A</v>
      </c>
    </row>
    <row r="70" spans="1:4" x14ac:dyDescent="0.2">
      <c r="A70" s="14" t="s">
        <v>156</v>
      </c>
      <c r="B70" s="14" t="s">
        <v>157</v>
      </c>
      <c r="C70" s="15">
        <v>-124160</v>
      </c>
      <c r="D70" s="13" t="e">
        <f t="shared" si="1"/>
        <v>#N/A</v>
      </c>
    </row>
    <row r="71" spans="1:4" x14ac:dyDescent="0.2">
      <c r="A71" s="14" t="s">
        <v>158</v>
      </c>
      <c r="B71" s="14" t="s">
        <v>159</v>
      </c>
      <c r="C71" s="15">
        <v>-148733</v>
      </c>
      <c r="D71" s="13" t="e">
        <f t="shared" si="1"/>
        <v>#N/A</v>
      </c>
    </row>
    <row r="72" spans="1:4" x14ac:dyDescent="0.2">
      <c r="A72" s="14" t="s">
        <v>160</v>
      </c>
      <c r="B72" s="14" t="s">
        <v>161</v>
      </c>
      <c r="C72" s="15">
        <v>-12772</v>
      </c>
      <c r="D72" s="13" t="e">
        <f t="shared" si="1"/>
        <v>#N/A</v>
      </c>
    </row>
    <row r="73" spans="1:4" x14ac:dyDescent="0.2">
      <c r="A73" s="14" t="s">
        <v>162</v>
      </c>
      <c r="B73" s="14" t="s">
        <v>163</v>
      </c>
      <c r="C73" s="15">
        <v>-20930</v>
      </c>
      <c r="D73" s="13" t="e">
        <f t="shared" si="1"/>
        <v>#N/A</v>
      </c>
    </row>
    <row r="74" spans="1:4" x14ac:dyDescent="0.2">
      <c r="A74" s="14" t="s">
        <v>164</v>
      </c>
      <c r="B74" s="14" t="s">
        <v>165</v>
      </c>
      <c r="C74" s="15">
        <v>-91665</v>
      </c>
      <c r="D74" s="13" t="e">
        <f t="shared" si="1"/>
        <v>#N/A</v>
      </c>
    </row>
    <row r="75" spans="1:4" x14ac:dyDescent="0.2">
      <c r="A75" s="14" t="s">
        <v>166</v>
      </c>
      <c r="B75" s="14" t="s">
        <v>167</v>
      </c>
      <c r="C75" s="15">
        <v>-942809</v>
      </c>
      <c r="D75" s="13" t="e">
        <f t="shared" si="1"/>
        <v>#N/A</v>
      </c>
    </row>
    <row r="76" spans="1:4" x14ac:dyDescent="0.2">
      <c r="A76" s="14" t="s">
        <v>168</v>
      </c>
      <c r="B76" s="14" t="s">
        <v>169</v>
      </c>
      <c r="C76" s="15">
        <v>-315013</v>
      </c>
      <c r="D76" s="13" t="e">
        <f t="shared" si="1"/>
        <v>#N/A</v>
      </c>
    </row>
    <row r="77" spans="1:4" x14ac:dyDescent="0.2">
      <c r="A77" s="14" t="s">
        <v>170</v>
      </c>
      <c r="B77" s="14" t="s">
        <v>171</v>
      </c>
      <c r="C77" s="15">
        <v>-81900</v>
      </c>
      <c r="D77" s="13" t="e">
        <f t="shared" si="1"/>
        <v>#N/A</v>
      </c>
    </row>
    <row r="78" spans="1:4" x14ac:dyDescent="0.2">
      <c r="A78" s="14" t="s">
        <v>172</v>
      </c>
      <c r="B78" s="14" t="s">
        <v>173</v>
      </c>
      <c r="C78" s="15">
        <v>-38429</v>
      </c>
      <c r="D78" s="13" t="e">
        <f t="shared" si="1"/>
        <v>#N/A</v>
      </c>
    </row>
    <row r="79" spans="1:4" x14ac:dyDescent="0.2">
      <c r="A79" s="14" t="s">
        <v>174</v>
      </c>
      <c r="B79" s="14" t="s">
        <v>175</v>
      </c>
      <c r="C79" s="15">
        <v>-8000</v>
      </c>
      <c r="D79" s="13" t="e">
        <f t="shared" si="1"/>
        <v>#N/A</v>
      </c>
    </row>
    <row r="80" spans="1:4" x14ac:dyDescent="0.2">
      <c r="A80" s="14" t="s">
        <v>178</v>
      </c>
      <c r="B80" s="14" t="s">
        <v>179</v>
      </c>
      <c r="C80" s="15">
        <v>-350000</v>
      </c>
      <c r="D80" s="13" t="e">
        <f t="shared" si="1"/>
        <v>#N/A</v>
      </c>
    </row>
    <row r="81" spans="1:4" x14ac:dyDescent="0.2">
      <c r="A81" s="14" t="s">
        <v>180</v>
      </c>
      <c r="B81" s="14" t="s">
        <v>181</v>
      </c>
      <c r="C81" s="15">
        <v>153729</v>
      </c>
      <c r="D81" s="13" t="str">
        <f t="shared" si="1"/>
        <v>000-21000-2000</v>
      </c>
    </row>
    <row r="82" spans="1:4" x14ac:dyDescent="0.2">
      <c r="A82" s="14" t="s">
        <v>182</v>
      </c>
      <c r="B82" s="14" t="s">
        <v>183</v>
      </c>
      <c r="C82" s="15">
        <v>15584</v>
      </c>
      <c r="D82" s="13" t="str">
        <f t="shared" si="1"/>
        <v>000-21000-2003</v>
      </c>
    </row>
    <row r="83" spans="1:4" x14ac:dyDescent="0.2">
      <c r="A83" s="14" t="s">
        <v>184</v>
      </c>
      <c r="B83" s="14" t="s">
        <v>185</v>
      </c>
      <c r="C83" s="15">
        <v>21177</v>
      </c>
      <c r="D83" s="13" t="str">
        <f t="shared" si="1"/>
        <v>000-21000-2005</v>
      </c>
    </row>
    <row r="84" spans="1:4" x14ac:dyDescent="0.2">
      <c r="A84" s="14" t="s">
        <v>186</v>
      </c>
      <c r="B84" s="14" t="s">
        <v>187</v>
      </c>
      <c r="C84" s="15">
        <v>35000</v>
      </c>
      <c r="D84" s="13" t="str">
        <f t="shared" si="1"/>
        <v>000-21000-3102</v>
      </c>
    </row>
    <row r="85" spans="1:4" x14ac:dyDescent="0.2">
      <c r="A85" s="14" t="s">
        <v>188</v>
      </c>
      <c r="B85" s="14" t="s">
        <v>189</v>
      </c>
      <c r="C85" s="15">
        <v>165000</v>
      </c>
      <c r="D85" s="13" t="str">
        <f t="shared" si="1"/>
        <v>000-21000-3105</v>
      </c>
    </row>
    <row r="86" spans="1:4" x14ac:dyDescent="0.2">
      <c r="A86" s="14" t="s">
        <v>190</v>
      </c>
      <c r="B86" s="14" t="s">
        <v>191</v>
      </c>
      <c r="C86" s="15">
        <v>57000</v>
      </c>
      <c r="D86" s="13" t="str">
        <f t="shared" si="1"/>
        <v>000-21000-3106</v>
      </c>
    </row>
    <row r="87" spans="1:4" x14ac:dyDescent="0.2">
      <c r="A87" s="14" t="s">
        <v>196</v>
      </c>
      <c r="B87" s="14" t="s">
        <v>197</v>
      </c>
      <c r="C87" s="15">
        <v>60000</v>
      </c>
      <c r="D87" s="13" t="str">
        <f t="shared" si="1"/>
        <v>000-21000-3160</v>
      </c>
    </row>
    <row r="88" spans="1:4" x14ac:dyDescent="0.2">
      <c r="A88" s="14" t="s">
        <v>200</v>
      </c>
      <c r="B88" s="14" t="s">
        <v>201</v>
      </c>
      <c r="C88" s="15">
        <v>32800</v>
      </c>
      <c r="D88" s="13" t="str">
        <f t="shared" si="1"/>
        <v>000-21000-3162</v>
      </c>
    </row>
    <row r="89" spans="1:4" x14ac:dyDescent="0.2">
      <c r="A89" s="14" t="s">
        <v>206</v>
      </c>
      <c r="B89" s="14" t="s">
        <v>207</v>
      </c>
      <c r="C89" s="15">
        <v>15000</v>
      </c>
      <c r="D89" s="13" t="str">
        <f t="shared" si="1"/>
        <v>000-21000-5000</v>
      </c>
    </row>
    <row r="90" spans="1:4" x14ac:dyDescent="0.2">
      <c r="A90" s="14" t="s">
        <v>208</v>
      </c>
      <c r="B90" s="14" t="s">
        <v>209</v>
      </c>
      <c r="C90" s="15">
        <v>199293</v>
      </c>
      <c r="D90" s="13" t="str">
        <f t="shared" si="1"/>
        <v>000-24000-2000</v>
      </c>
    </row>
    <row r="91" spans="1:4" x14ac:dyDescent="0.2">
      <c r="A91" s="14" t="s">
        <v>2874</v>
      </c>
      <c r="B91" s="14" t="s">
        <v>2875</v>
      </c>
      <c r="C91" s="15">
        <v>500</v>
      </c>
      <c r="D91" s="13" t="str">
        <f t="shared" si="1"/>
        <v>000-24000-2001</v>
      </c>
    </row>
    <row r="92" spans="1:4" x14ac:dyDescent="0.2">
      <c r="A92" s="14" t="s">
        <v>210</v>
      </c>
      <c r="B92" s="14" t="s">
        <v>211</v>
      </c>
      <c r="C92" s="15">
        <v>20746</v>
      </c>
      <c r="D92" s="13" t="str">
        <f t="shared" si="1"/>
        <v>000-24000-2003</v>
      </c>
    </row>
    <row r="93" spans="1:4" x14ac:dyDescent="0.2">
      <c r="A93" s="14" t="s">
        <v>212</v>
      </c>
      <c r="B93" s="14" t="s">
        <v>213</v>
      </c>
      <c r="C93" s="15">
        <v>23118</v>
      </c>
      <c r="D93" s="13" t="str">
        <f t="shared" si="1"/>
        <v>000-24000-2005</v>
      </c>
    </row>
    <row r="94" spans="1:4" x14ac:dyDescent="0.2">
      <c r="A94" s="14" t="s">
        <v>2876</v>
      </c>
      <c r="B94" s="14" t="s">
        <v>2877</v>
      </c>
      <c r="C94" s="15">
        <v>100</v>
      </c>
      <c r="D94" s="13" t="str">
        <f t="shared" si="1"/>
        <v>000-24000-3002</v>
      </c>
    </row>
    <row r="95" spans="1:4" x14ac:dyDescent="0.2">
      <c r="A95" s="14" t="s">
        <v>214</v>
      </c>
      <c r="B95" s="14" t="s">
        <v>215</v>
      </c>
      <c r="C95" s="15">
        <v>20000</v>
      </c>
      <c r="D95" s="13" t="str">
        <f t="shared" si="1"/>
        <v>000-24000-3109</v>
      </c>
    </row>
    <row r="96" spans="1:4" x14ac:dyDescent="0.2">
      <c r="A96" s="14" t="s">
        <v>216</v>
      </c>
      <c r="B96" s="14" t="s">
        <v>217</v>
      </c>
      <c r="C96" s="15">
        <v>15000</v>
      </c>
      <c r="D96" s="13" t="str">
        <f t="shared" si="1"/>
        <v>000-24000-3110</v>
      </c>
    </row>
    <row r="97" spans="1:4" x14ac:dyDescent="0.2">
      <c r="A97" s="14" t="s">
        <v>2878</v>
      </c>
      <c r="B97" s="14" t="s">
        <v>2879</v>
      </c>
      <c r="C97" s="15">
        <v>2000</v>
      </c>
      <c r="D97" s="13" t="str">
        <f t="shared" si="1"/>
        <v>000-24000-4258</v>
      </c>
    </row>
    <row r="98" spans="1:4" x14ac:dyDescent="0.2">
      <c r="A98" s="14" t="s">
        <v>218</v>
      </c>
      <c r="B98" s="14" t="s">
        <v>219</v>
      </c>
      <c r="C98" s="15">
        <v>-300</v>
      </c>
      <c r="D98" s="13" t="e">
        <f t="shared" si="1"/>
        <v>#N/A</v>
      </c>
    </row>
    <row r="99" spans="1:4" x14ac:dyDescent="0.2">
      <c r="A99" s="14" t="s">
        <v>220</v>
      </c>
      <c r="B99" s="14" t="s">
        <v>221</v>
      </c>
      <c r="C99" s="15">
        <v>-72000</v>
      </c>
      <c r="D99" s="13" t="e">
        <f t="shared" si="1"/>
        <v>#N/A</v>
      </c>
    </row>
    <row r="100" spans="1:4" x14ac:dyDescent="0.2">
      <c r="A100" s="14" t="s">
        <v>222</v>
      </c>
      <c r="B100" s="14" t="s">
        <v>223</v>
      </c>
      <c r="C100" s="15">
        <v>-10000</v>
      </c>
      <c r="D100" s="13" t="e">
        <f t="shared" si="1"/>
        <v>#N/A</v>
      </c>
    </row>
    <row r="101" spans="1:4" x14ac:dyDescent="0.2">
      <c r="A101" s="14" t="s">
        <v>224</v>
      </c>
      <c r="B101" s="14" t="s">
        <v>225</v>
      </c>
      <c r="C101" s="15">
        <v>-6500</v>
      </c>
      <c r="D101" s="13" t="e">
        <f t="shared" si="1"/>
        <v>#N/A</v>
      </c>
    </row>
    <row r="102" spans="1:4" x14ac:dyDescent="0.2">
      <c r="A102" s="14" t="s">
        <v>226</v>
      </c>
      <c r="B102" s="14" t="s">
        <v>227</v>
      </c>
      <c r="C102" s="15">
        <v>-100000</v>
      </c>
      <c r="D102" s="13" t="e">
        <f t="shared" si="1"/>
        <v>#N/A</v>
      </c>
    </row>
    <row r="103" spans="1:4" x14ac:dyDescent="0.2">
      <c r="A103" s="14" t="s">
        <v>2880</v>
      </c>
      <c r="B103" s="14" t="s">
        <v>2881</v>
      </c>
      <c r="C103" s="15">
        <v>-22000</v>
      </c>
      <c r="D103" s="13" t="e">
        <f t="shared" si="1"/>
        <v>#N/A</v>
      </c>
    </row>
    <row r="104" spans="1:4" x14ac:dyDescent="0.2">
      <c r="A104" s="14" t="s">
        <v>228</v>
      </c>
      <c r="B104" s="14" t="s">
        <v>229</v>
      </c>
      <c r="C104" s="15">
        <v>-17600</v>
      </c>
      <c r="D104" s="13" t="e">
        <f t="shared" si="1"/>
        <v>#N/A</v>
      </c>
    </row>
    <row r="105" spans="1:4" x14ac:dyDescent="0.2">
      <c r="A105" s="14" t="s">
        <v>2882</v>
      </c>
      <c r="B105" s="14" t="s">
        <v>2883</v>
      </c>
      <c r="C105" s="15">
        <v>-1375</v>
      </c>
      <c r="D105" s="13" t="e">
        <f t="shared" si="1"/>
        <v>#N/A</v>
      </c>
    </row>
    <row r="106" spans="1:4" x14ac:dyDescent="0.2">
      <c r="A106" s="14" t="s">
        <v>2884</v>
      </c>
      <c r="B106" s="14" t="s">
        <v>2885</v>
      </c>
      <c r="C106" s="15">
        <v>-1300</v>
      </c>
      <c r="D106" s="13" t="e">
        <f t="shared" si="1"/>
        <v>#N/A</v>
      </c>
    </row>
    <row r="107" spans="1:4" x14ac:dyDescent="0.2">
      <c r="A107" s="14" t="s">
        <v>230</v>
      </c>
      <c r="B107" s="14" t="s">
        <v>231</v>
      </c>
      <c r="C107" s="15">
        <v>70000</v>
      </c>
      <c r="D107" s="13" t="str">
        <f t="shared" si="1"/>
        <v>000-25000-4248</v>
      </c>
    </row>
    <row r="108" spans="1:4" x14ac:dyDescent="0.2">
      <c r="A108" s="14" t="s">
        <v>232</v>
      </c>
      <c r="B108" s="14" t="s">
        <v>233</v>
      </c>
      <c r="C108" s="15">
        <v>20000</v>
      </c>
      <c r="D108" s="13" t="str">
        <f t="shared" si="1"/>
        <v>000-25000-4249</v>
      </c>
    </row>
    <row r="109" spans="1:4" x14ac:dyDescent="0.2">
      <c r="A109" s="14" t="s">
        <v>234</v>
      </c>
      <c r="B109" s="14" t="s">
        <v>235</v>
      </c>
      <c r="C109" s="15">
        <v>13500</v>
      </c>
      <c r="D109" s="13" t="str">
        <f t="shared" si="1"/>
        <v>000-25000-4250</v>
      </c>
    </row>
    <row r="110" spans="1:4" x14ac:dyDescent="0.2">
      <c r="A110" s="14" t="s">
        <v>236</v>
      </c>
      <c r="B110" s="14" t="s">
        <v>237</v>
      </c>
      <c r="C110" s="15">
        <v>100000</v>
      </c>
      <c r="D110" s="13" t="str">
        <f t="shared" si="1"/>
        <v>000-25000-4251</v>
      </c>
    </row>
    <row r="111" spans="1:4" x14ac:dyDescent="0.2">
      <c r="A111" s="14" t="s">
        <v>238</v>
      </c>
      <c r="B111" s="14" t="s">
        <v>239</v>
      </c>
      <c r="C111" s="15">
        <v>17000</v>
      </c>
      <c r="D111" s="13" t="str">
        <f t="shared" si="1"/>
        <v>000-25000-4252</v>
      </c>
    </row>
    <row r="112" spans="1:4" x14ac:dyDescent="0.2">
      <c r="A112" s="14" t="s">
        <v>240</v>
      </c>
      <c r="B112" s="14" t="s">
        <v>241</v>
      </c>
      <c r="C112" s="15">
        <v>4000</v>
      </c>
      <c r="D112" s="13" t="str">
        <f t="shared" si="1"/>
        <v>000-25000-4254</v>
      </c>
    </row>
    <row r="113" spans="1:4" x14ac:dyDescent="0.2">
      <c r="A113" s="14" t="s">
        <v>244</v>
      </c>
      <c r="B113" s="14" t="s">
        <v>245</v>
      </c>
      <c r="C113" s="15">
        <v>19970</v>
      </c>
      <c r="D113" s="13" t="str">
        <f t="shared" si="1"/>
        <v>000-25000-4256</v>
      </c>
    </row>
    <row r="114" spans="1:4" x14ac:dyDescent="0.2">
      <c r="A114" s="14" t="s">
        <v>2886</v>
      </c>
      <c r="B114" s="14" t="s">
        <v>2887</v>
      </c>
      <c r="C114" s="15">
        <v>5560</v>
      </c>
      <c r="D114" s="13" t="str">
        <f t="shared" si="1"/>
        <v>000-25000-4257</v>
      </c>
    </row>
    <row r="115" spans="1:4" x14ac:dyDescent="0.2">
      <c r="A115" s="14" t="s">
        <v>246</v>
      </c>
      <c r="B115" s="14" t="s">
        <v>247</v>
      </c>
      <c r="C115" s="15">
        <v>3400</v>
      </c>
      <c r="D115" s="13" t="str">
        <f t="shared" si="1"/>
        <v>000-25000-4259</v>
      </c>
    </row>
    <row r="116" spans="1:4" x14ac:dyDescent="0.2">
      <c r="A116" s="14" t="s">
        <v>248</v>
      </c>
      <c r="B116" s="14" t="s">
        <v>249</v>
      </c>
      <c r="C116" s="15">
        <v>263269</v>
      </c>
      <c r="D116" s="13" t="str">
        <f t="shared" si="1"/>
        <v>000-28000-2000</v>
      </c>
    </row>
    <row r="117" spans="1:4" x14ac:dyDescent="0.2">
      <c r="A117" s="14" t="s">
        <v>250</v>
      </c>
      <c r="B117" s="14" t="s">
        <v>251</v>
      </c>
      <c r="C117" s="15">
        <v>6720</v>
      </c>
      <c r="D117" s="13" t="str">
        <f t="shared" si="1"/>
        <v>000-28000-2001</v>
      </c>
    </row>
    <row r="118" spans="1:4" x14ac:dyDescent="0.2">
      <c r="A118" s="14" t="s">
        <v>252</v>
      </c>
      <c r="B118" s="14" t="s">
        <v>253</v>
      </c>
      <c r="C118" s="15">
        <v>26196</v>
      </c>
      <c r="D118" s="13" t="str">
        <f t="shared" si="1"/>
        <v>000-28000-2003</v>
      </c>
    </row>
    <row r="119" spans="1:4" x14ac:dyDescent="0.2">
      <c r="A119" s="14" t="s">
        <v>254</v>
      </c>
      <c r="B119" s="14" t="s">
        <v>255</v>
      </c>
      <c r="C119" s="15">
        <v>34747</v>
      </c>
      <c r="D119" s="13" t="str">
        <f t="shared" si="1"/>
        <v>000-28000-2005</v>
      </c>
    </row>
    <row r="120" spans="1:4" x14ac:dyDescent="0.2">
      <c r="A120" s="14" t="s">
        <v>256</v>
      </c>
      <c r="B120" s="14" t="s">
        <v>257</v>
      </c>
      <c r="C120" s="15">
        <v>59076</v>
      </c>
      <c r="D120" s="13" t="str">
        <f t="shared" si="1"/>
        <v>000-28000-2020</v>
      </c>
    </row>
    <row r="121" spans="1:4" x14ac:dyDescent="0.2">
      <c r="A121" s="14" t="s">
        <v>258</v>
      </c>
      <c r="B121" s="14" t="s">
        <v>259</v>
      </c>
      <c r="C121" s="15">
        <v>3545</v>
      </c>
      <c r="D121" s="13" t="str">
        <f t="shared" si="1"/>
        <v>000-28000-2023</v>
      </c>
    </row>
    <row r="122" spans="1:4" x14ac:dyDescent="0.2">
      <c r="A122" s="14" t="s">
        <v>260</v>
      </c>
      <c r="B122" s="14" t="s">
        <v>261</v>
      </c>
      <c r="C122" s="15">
        <v>118</v>
      </c>
      <c r="D122" s="13" t="str">
        <f t="shared" si="1"/>
        <v>000-28000-2025</v>
      </c>
    </row>
    <row r="123" spans="1:4" x14ac:dyDescent="0.2">
      <c r="A123" s="14" t="s">
        <v>264</v>
      </c>
      <c r="B123" s="14" t="s">
        <v>265</v>
      </c>
      <c r="C123" s="15">
        <v>6440</v>
      </c>
      <c r="D123" s="13" t="str">
        <f t="shared" si="1"/>
        <v>000-28000-3008</v>
      </c>
    </row>
    <row r="124" spans="1:4" x14ac:dyDescent="0.2">
      <c r="A124" s="14" t="s">
        <v>268</v>
      </c>
      <c r="B124" s="14" t="s">
        <v>269</v>
      </c>
      <c r="C124" s="15">
        <v>16026</v>
      </c>
      <c r="D124" s="13" t="str">
        <f t="shared" si="1"/>
        <v>000-28000-3082</v>
      </c>
    </row>
    <row r="125" spans="1:4" x14ac:dyDescent="0.2">
      <c r="A125" s="14" t="s">
        <v>2888</v>
      </c>
      <c r="B125" s="14" t="s">
        <v>2889</v>
      </c>
      <c r="C125" s="15">
        <v>350</v>
      </c>
      <c r="D125" s="13" t="str">
        <f t="shared" si="1"/>
        <v>000-28000-3100</v>
      </c>
    </row>
    <row r="126" spans="1:4" x14ac:dyDescent="0.2">
      <c r="A126" s="14" t="s">
        <v>2890</v>
      </c>
      <c r="B126" s="14" t="s">
        <v>2891</v>
      </c>
      <c r="C126" s="15">
        <v>5820</v>
      </c>
      <c r="D126" s="13" t="str">
        <f t="shared" si="1"/>
        <v>000-28000-3130</v>
      </c>
    </row>
    <row r="127" spans="1:4" x14ac:dyDescent="0.2">
      <c r="A127" s="14" t="s">
        <v>270</v>
      </c>
      <c r="B127" s="14" t="s">
        <v>271</v>
      </c>
      <c r="C127" s="15">
        <v>1375</v>
      </c>
      <c r="D127" s="13" t="str">
        <f t="shared" si="1"/>
        <v>000-28000-3135</v>
      </c>
    </row>
    <row r="128" spans="1:4" x14ac:dyDescent="0.2">
      <c r="A128" s="14" t="s">
        <v>272</v>
      </c>
      <c r="B128" s="14" t="s">
        <v>273</v>
      </c>
      <c r="C128" s="15">
        <v>4524</v>
      </c>
      <c r="D128" s="13" t="str">
        <f t="shared" si="1"/>
        <v>000-28000-3600</v>
      </c>
    </row>
    <row r="129" spans="1:4" x14ac:dyDescent="0.2">
      <c r="A129" s="14" t="s">
        <v>2892</v>
      </c>
      <c r="B129" s="14" t="s">
        <v>2893</v>
      </c>
      <c r="C129" s="15">
        <v>10950</v>
      </c>
      <c r="D129" s="13" t="str">
        <f t="shared" si="1"/>
        <v>000-28000-3604</v>
      </c>
    </row>
    <row r="130" spans="1:4" x14ac:dyDescent="0.2">
      <c r="A130" s="14" t="s">
        <v>274</v>
      </c>
      <c r="B130" s="14" t="s">
        <v>275</v>
      </c>
      <c r="C130" s="15">
        <v>3150</v>
      </c>
      <c r="D130" s="13" t="str">
        <f t="shared" ref="D130:D193" si="2">VLOOKUP(A130,IN,1,FALSE)</f>
        <v>000-28000-3609</v>
      </c>
    </row>
    <row r="131" spans="1:4" x14ac:dyDescent="0.2">
      <c r="A131" s="14" t="s">
        <v>2894</v>
      </c>
      <c r="B131" s="14" t="s">
        <v>2895</v>
      </c>
      <c r="C131" s="15">
        <v>1200</v>
      </c>
      <c r="D131" s="13" t="str">
        <f t="shared" si="2"/>
        <v>000-28000-4551</v>
      </c>
    </row>
    <row r="132" spans="1:4" x14ac:dyDescent="0.2">
      <c r="A132" s="14" t="s">
        <v>276</v>
      </c>
      <c r="B132" s="14" t="s">
        <v>277</v>
      </c>
      <c r="C132" s="15">
        <v>4000</v>
      </c>
      <c r="D132" s="13" t="str">
        <f t="shared" si="2"/>
        <v>000-28000-4562</v>
      </c>
    </row>
    <row r="133" spans="1:4" x14ac:dyDescent="0.2">
      <c r="A133" s="14" t="s">
        <v>278</v>
      </c>
      <c r="B133" s="14" t="s">
        <v>279</v>
      </c>
      <c r="C133" s="15">
        <v>2000</v>
      </c>
      <c r="D133" s="13" t="str">
        <f t="shared" si="2"/>
        <v>000-28000-4700</v>
      </c>
    </row>
    <row r="134" spans="1:4" x14ac:dyDescent="0.2">
      <c r="A134" s="14" t="s">
        <v>280</v>
      </c>
      <c r="B134" s="14" t="s">
        <v>281</v>
      </c>
      <c r="C134" s="15">
        <v>295788</v>
      </c>
      <c r="D134" s="13" t="str">
        <f t="shared" si="2"/>
        <v>000-29000-2000</v>
      </c>
    </row>
    <row r="135" spans="1:4" x14ac:dyDescent="0.2">
      <c r="A135" s="14" t="s">
        <v>284</v>
      </c>
      <c r="B135" s="14" t="s">
        <v>285</v>
      </c>
      <c r="C135" s="15">
        <v>28432</v>
      </c>
      <c r="D135" s="13" t="str">
        <f t="shared" si="2"/>
        <v>000-29000-2003</v>
      </c>
    </row>
    <row r="136" spans="1:4" x14ac:dyDescent="0.2">
      <c r="A136" s="14" t="s">
        <v>286</v>
      </c>
      <c r="B136" s="14" t="s">
        <v>287</v>
      </c>
      <c r="C136" s="15">
        <v>30049</v>
      </c>
      <c r="D136" s="13" t="str">
        <f t="shared" si="2"/>
        <v>000-29000-2005</v>
      </c>
    </row>
    <row r="137" spans="1:4" x14ac:dyDescent="0.2">
      <c r="A137" s="14" t="s">
        <v>288</v>
      </c>
      <c r="B137" s="14" t="s">
        <v>289</v>
      </c>
      <c r="C137" s="15">
        <v>112727</v>
      </c>
      <c r="D137" s="13" t="str">
        <f t="shared" si="2"/>
        <v>000-29000-2020</v>
      </c>
    </row>
    <row r="138" spans="1:4" x14ac:dyDescent="0.2">
      <c r="A138" s="14" t="s">
        <v>294</v>
      </c>
      <c r="B138" s="14" t="s">
        <v>295</v>
      </c>
      <c r="C138" s="15">
        <v>110000</v>
      </c>
      <c r="D138" s="13" t="str">
        <f t="shared" si="2"/>
        <v>000-29000-2204</v>
      </c>
    </row>
    <row r="139" spans="1:4" x14ac:dyDescent="0.2">
      <c r="A139" s="14" t="s">
        <v>2896</v>
      </c>
      <c r="B139" s="14" t="s">
        <v>2897</v>
      </c>
      <c r="C139" s="15">
        <v>200</v>
      </c>
      <c r="D139" s="13" t="str">
        <f t="shared" si="2"/>
        <v>000-29000-3008</v>
      </c>
    </row>
    <row r="140" spans="1:4" x14ac:dyDescent="0.2">
      <c r="A140" s="14" t="s">
        <v>304</v>
      </c>
      <c r="B140" s="14" t="s">
        <v>305</v>
      </c>
      <c r="C140" s="15">
        <v>185105</v>
      </c>
      <c r="D140" s="13" t="str">
        <f t="shared" si="2"/>
        <v>000-30000-2000</v>
      </c>
    </row>
    <row r="141" spans="1:4" x14ac:dyDescent="0.2">
      <c r="A141" s="14" t="s">
        <v>306</v>
      </c>
      <c r="B141" s="14" t="s">
        <v>307</v>
      </c>
      <c r="C141" s="15">
        <v>21040</v>
      </c>
      <c r="D141" s="13" t="str">
        <f t="shared" si="2"/>
        <v>000-30000-2003</v>
      </c>
    </row>
    <row r="142" spans="1:4" x14ac:dyDescent="0.2">
      <c r="A142" s="14" t="s">
        <v>308</v>
      </c>
      <c r="B142" s="14" t="s">
        <v>309</v>
      </c>
      <c r="C142" s="15">
        <v>18113</v>
      </c>
      <c r="D142" s="13" t="str">
        <f t="shared" si="2"/>
        <v>000-30000-2005</v>
      </c>
    </row>
    <row r="143" spans="1:4" x14ac:dyDescent="0.2">
      <c r="A143" s="14" t="s">
        <v>2900</v>
      </c>
      <c r="B143" s="14" t="s">
        <v>2901</v>
      </c>
      <c r="C143" s="15">
        <v>500</v>
      </c>
      <c r="D143" s="13" t="str">
        <f t="shared" si="2"/>
        <v>000-30000-3007</v>
      </c>
    </row>
    <row r="144" spans="1:4" x14ac:dyDescent="0.2">
      <c r="A144" s="14" t="s">
        <v>310</v>
      </c>
      <c r="B144" s="14" t="s">
        <v>311</v>
      </c>
      <c r="C144" s="15">
        <v>250</v>
      </c>
      <c r="D144" s="13" t="str">
        <f t="shared" si="2"/>
        <v>000-30000-3008</v>
      </c>
    </row>
    <row r="145" spans="1:4" x14ac:dyDescent="0.2">
      <c r="A145" s="14" t="s">
        <v>2902</v>
      </c>
      <c r="B145" s="14" t="s">
        <v>2903</v>
      </c>
      <c r="C145" s="15">
        <v>500</v>
      </c>
      <c r="D145" s="13" t="str">
        <f t="shared" si="2"/>
        <v>000-30000-3009</v>
      </c>
    </row>
    <row r="146" spans="1:4" x14ac:dyDescent="0.2">
      <c r="A146" s="14" t="s">
        <v>320</v>
      </c>
      <c r="B146" s="14" t="s">
        <v>321</v>
      </c>
      <c r="C146" s="15">
        <v>3000</v>
      </c>
      <c r="D146" s="13" t="str">
        <f t="shared" si="2"/>
        <v>000-30000-3134</v>
      </c>
    </row>
    <row r="147" spans="1:4" x14ac:dyDescent="0.2">
      <c r="A147" s="14" t="s">
        <v>322</v>
      </c>
      <c r="B147" s="14" t="s">
        <v>323</v>
      </c>
      <c r="C147" s="15">
        <v>43122</v>
      </c>
      <c r="D147" s="13" t="str">
        <f t="shared" si="2"/>
        <v>000-30000-3137</v>
      </c>
    </row>
    <row r="148" spans="1:4" x14ac:dyDescent="0.2">
      <c r="A148" s="14" t="s">
        <v>326</v>
      </c>
      <c r="B148" s="14" t="s">
        <v>327</v>
      </c>
      <c r="C148" s="15">
        <v>500</v>
      </c>
      <c r="D148" s="13" t="str">
        <f t="shared" si="2"/>
        <v>000-30000-3163</v>
      </c>
    </row>
    <row r="149" spans="1:4" x14ac:dyDescent="0.2">
      <c r="A149" s="14" t="s">
        <v>328</v>
      </c>
      <c r="B149" s="14" t="s">
        <v>329</v>
      </c>
      <c r="C149" s="15">
        <v>7800</v>
      </c>
      <c r="D149" s="13" t="str">
        <f t="shared" si="2"/>
        <v>000-30000-3439</v>
      </c>
    </row>
    <row r="150" spans="1:4" x14ac:dyDescent="0.2">
      <c r="A150" s="14" t="s">
        <v>334</v>
      </c>
      <c r="B150" s="14" t="s">
        <v>335</v>
      </c>
      <c r="C150" s="15">
        <v>137043</v>
      </c>
      <c r="D150" s="13" t="str">
        <f t="shared" si="2"/>
        <v>000-31000-2000</v>
      </c>
    </row>
    <row r="151" spans="1:4" x14ac:dyDescent="0.2">
      <c r="A151" s="14" t="s">
        <v>336</v>
      </c>
      <c r="B151" s="14" t="s">
        <v>337</v>
      </c>
      <c r="C151" s="15">
        <v>3060</v>
      </c>
      <c r="D151" s="13" t="str">
        <f t="shared" si="2"/>
        <v>000-31000-2001</v>
      </c>
    </row>
    <row r="152" spans="1:4" x14ac:dyDescent="0.2">
      <c r="A152" s="14" t="s">
        <v>338</v>
      </c>
      <c r="B152" s="14" t="s">
        <v>339</v>
      </c>
      <c r="C152" s="15">
        <v>12155</v>
      </c>
      <c r="D152" s="13" t="str">
        <f t="shared" si="2"/>
        <v>000-31000-2003</v>
      </c>
    </row>
    <row r="153" spans="1:4" x14ac:dyDescent="0.2">
      <c r="A153" s="14" t="s">
        <v>340</v>
      </c>
      <c r="B153" s="14" t="s">
        <v>341</v>
      </c>
      <c r="C153" s="15">
        <v>19355</v>
      </c>
      <c r="D153" s="13" t="str">
        <f t="shared" si="2"/>
        <v>000-31000-2005</v>
      </c>
    </row>
    <row r="154" spans="1:4" x14ac:dyDescent="0.2">
      <c r="A154" s="14" t="s">
        <v>342</v>
      </c>
      <c r="B154" s="14" t="s">
        <v>343</v>
      </c>
      <c r="C154" s="15">
        <v>36960</v>
      </c>
      <c r="D154" s="13" t="str">
        <f t="shared" si="2"/>
        <v>000-31000-2202</v>
      </c>
    </row>
    <row r="155" spans="1:4" x14ac:dyDescent="0.2">
      <c r="A155" s="14" t="s">
        <v>3458</v>
      </c>
      <c r="B155" s="14" t="s">
        <v>3459</v>
      </c>
      <c r="C155" s="15">
        <v>225</v>
      </c>
      <c r="D155" s="13" t="str">
        <f t="shared" si="2"/>
        <v>000-31000-3008</v>
      </c>
    </row>
    <row r="156" spans="1:4" x14ac:dyDescent="0.2">
      <c r="A156" s="14" t="s">
        <v>344</v>
      </c>
      <c r="B156" s="14" t="s">
        <v>345</v>
      </c>
      <c r="C156" s="15">
        <v>800</v>
      </c>
      <c r="D156" s="13" t="str">
        <f t="shared" si="2"/>
        <v>000-31000-3082</v>
      </c>
    </row>
    <row r="157" spans="1:4" x14ac:dyDescent="0.2">
      <c r="A157" s="14" t="s">
        <v>346</v>
      </c>
      <c r="B157" s="14" t="s">
        <v>347</v>
      </c>
      <c r="C157" s="15">
        <v>47470</v>
      </c>
      <c r="D157" s="13" t="str">
        <f t="shared" si="2"/>
        <v>000-31000-4502</v>
      </c>
    </row>
    <row r="158" spans="1:4" x14ac:dyDescent="0.2">
      <c r="A158" s="14" t="s">
        <v>348</v>
      </c>
      <c r="B158" s="14" t="s">
        <v>349</v>
      </c>
      <c r="C158" s="15">
        <v>700</v>
      </c>
      <c r="D158" s="13" t="str">
        <f t="shared" si="2"/>
        <v>000-31000-4551</v>
      </c>
    </row>
    <row r="159" spans="1:4" x14ac:dyDescent="0.2">
      <c r="A159" s="14" t="s">
        <v>350</v>
      </c>
      <c r="B159" s="14" t="s">
        <v>351</v>
      </c>
      <c r="C159" s="15">
        <v>2000</v>
      </c>
      <c r="D159" s="13" t="str">
        <f t="shared" si="2"/>
        <v>000-31000-4562</v>
      </c>
    </row>
    <row r="160" spans="1:4" x14ac:dyDescent="0.2">
      <c r="A160" s="14" t="s">
        <v>2904</v>
      </c>
      <c r="B160" s="14" t="s">
        <v>2905</v>
      </c>
      <c r="C160" s="15">
        <v>-3598368</v>
      </c>
      <c r="D160" s="13" t="str">
        <f t="shared" si="2"/>
        <v>000-40000-1170</v>
      </c>
    </row>
    <row r="161" spans="1:4" x14ac:dyDescent="0.2">
      <c r="A161" s="14" t="s">
        <v>2906</v>
      </c>
      <c r="B161" s="14" t="s">
        <v>2907</v>
      </c>
      <c r="C161" s="15">
        <v>-3401655</v>
      </c>
      <c r="D161" s="13" t="str">
        <f t="shared" si="2"/>
        <v>000-40000-2310</v>
      </c>
    </row>
    <row r="162" spans="1:4" x14ac:dyDescent="0.2">
      <c r="A162" s="14" t="s">
        <v>2908</v>
      </c>
      <c r="B162" s="14" t="s">
        <v>2909</v>
      </c>
      <c r="C162" s="15">
        <v>-1508409</v>
      </c>
      <c r="D162" s="13" t="str">
        <f t="shared" si="2"/>
        <v>000-40000-3800</v>
      </c>
    </row>
    <row r="163" spans="1:4" x14ac:dyDescent="0.2">
      <c r="A163" s="14" t="s">
        <v>2910</v>
      </c>
      <c r="B163" s="14" t="s">
        <v>2911</v>
      </c>
      <c r="C163" s="15">
        <v>-131820</v>
      </c>
      <c r="D163" s="13" t="str">
        <f t="shared" si="2"/>
        <v>000-40000-5100</v>
      </c>
    </row>
    <row r="164" spans="1:4" x14ac:dyDescent="0.2">
      <c r="A164" s="14" t="s">
        <v>352</v>
      </c>
      <c r="B164" s="14" t="s">
        <v>353</v>
      </c>
      <c r="C164" s="15">
        <v>254869</v>
      </c>
      <c r="D164" s="13" t="str">
        <f t="shared" si="2"/>
        <v>000-41000-1100</v>
      </c>
    </row>
    <row r="165" spans="1:4" x14ac:dyDescent="0.2">
      <c r="A165" s="14" t="s">
        <v>356</v>
      </c>
      <c r="B165" s="14" t="s">
        <v>357</v>
      </c>
      <c r="C165" s="15">
        <v>1512028</v>
      </c>
      <c r="D165" s="13" t="str">
        <f t="shared" si="2"/>
        <v>000-41000-1110</v>
      </c>
    </row>
    <row r="166" spans="1:4" x14ac:dyDescent="0.2">
      <c r="A166" s="14" t="s">
        <v>360</v>
      </c>
      <c r="B166" s="14" t="s">
        <v>361</v>
      </c>
      <c r="C166" s="15">
        <v>213444</v>
      </c>
      <c r="D166" s="13" t="str">
        <f t="shared" si="2"/>
        <v>000-41000-1140</v>
      </c>
    </row>
    <row r="167" spans="1:4" x14ac:dyDescent="0.2">
      <c r="A167" s="14" t="s">
        <v>362</v>
      </c>
      <c r="B167" s="14" t="s">
        <v>363</v>
      </c>
      <c r="C167" s="15">
        <v>6600</v>
      </c>
      <c r="D167" s="13" t="str">
        <f t="shared" si="2"/>
        <v>000-41000-1153</v>
      </c>
    </row>
    <row r="168" spans="1:4" x14ac:dyDescent="0.2">
      <c r="A168" s="14" t="s">
        <v>364</v>
      </c>
      <c r="B168" s="14" t="s">
        <v>365</v>
      </c>
      <c r="C168" s="15">
        <v>-40000</v>
      </c>
      <c r="D168" s="13" t="str">
        <f t="shared" si="2"/>
        <v>000-41000-1160</v>
      </c>
    </row>
    <row r="169" spans="1:4" x14ac:dyDescent="0.2">
      <c r="A169" s="14" t="s">
        <v>366</v>
      </c>
      <c r="B169" s="14" t="s">
        <v>367</v>
      </c>
      <c r="C169" s="15">
        <v>214906</v>
      </c>
      <c r="D169" s="13" t="str">
        <f t="shared" si="2"/>
        <v>000-41000-2000</v>
      </c>
    </row>
    <row r="170" spans="1:4" x14ac:dyDescent="0.2">
      <c r="A170" s="14" t="s">
        <v>368</v>
      </c>
      <c r="B170" s="14" t="s">
        <v>369</v>
      </c>
      <c r="C170" s="15">
        <v>24815</v>
      </c>
      <c r="D170" s="13" t="str">
        <f t="shared" si="2"/>
        <v>000-41000-2003</v>
      </c>
    </row>
    <row r="171" spans="1:4" x14ac:dyDescent="0.2">
      <c r="A171" s="14" t="s">
        <v>370</v>
      </c>
      <c r="B171" s="14" t="s">
        <v>371</v>
      </c>
      <c r="C171" s="15">
        <v>23963</v>
      </c>
      <c r="D171" s="13" t="str">
        <f t="shared" si="2"/>
        <v>000-41000-2005</v>
      </c>
    </row>
    <row r="172" spans="1:4" x14ac:dyDescent="0.2">
      <c r="A172" s="14" t="s">
        <v>372</v>
      </c>
      <c r="B172" s="14" t="s">
        <v>373</v>
      </c>
      <c r="C172" s="15">
        <v>1010415</v>
      </c>
      <c r="D172" s="13" t="str">
        <f t="shared" si="2"/>
        <v>000-41000-2020</v>
      </c>
    </row>
    <row r="173" spans="1:4" x14ac:dyDescent="0.2">
      <c r="A173" s="14" t="s">
        <v>378</v>
      </c>
      <c r="B173" s="14" t="s">
        <v>379</v>
      </c>
      <c r="C173" s="15">
        <v>372000</v>
      </c>
      <c r="D173" s="13" t="str">
        <f t="shared" si="2"/>
        <v>000-41000-2201</v>
      </c>
    </row>
    <row r="174" spans="1:4" x14ac:dyDescent="0.2">
      <c r="A174" s="14" t="s">
        <v>380</v>
      </c>
      <c r="B174" s="14" t="s">
        <v>381</v>
      </c>
      <c r="C174" s="15">
        <v>40300</v>
      </c>
      <c r="D174" s="13" t="str">
        <f t="shared" si="2"/>
        <v>000-41000-2221</v>
      </c>
    </row>
    <row r="175" spans="1:4" x14ac:dyDescent="0.2">
      <c r="A175" s="14" t="s">
        <v>384</v>
      </c>
      <c r="B175" s="14" t="s">
        <v>385</v>
      </c>
      <c r="C175" s="15">
        <v>12500</v>
      </c>
      <c r="D175" s="13" t="str">
        <f t="shared" si="2"/>
        <v>000-41000-3002</v>
      </c>
    </row>
    <row r="176" spans="1:4" x14ac:dyDescent="0.2">
      <c r="A176" s="14" t="s">
        <v>388</v>
      </c>
      <c r="B176" s="14" t="s">
        <v>389</v>
      </c>
      <c r="C176" s="15">
        <v>16700</v>
      </c>
      <c r="D176" s="13" t="str">
        <f t="shared" si="2"/>
        <v>000-41000-3008</v>
      </c>
    </row>
    <row r="177" spans="1:4" x14ac:dyDescent="0.2">
      <c r="A177" s="14" t="s">
        <v>390</v>
      </c>
      <c r="B177" s="14" t="s">
        <v>391</v>
      </c>
      <c r="C177" s="15">
        <v>17650</v>
      </c>
      <c r="D177" s="13" t="str">
        <f t="shared" si="2"/>
        <v>000-41000-3009</v>
      </c>
    </row>
    <row r="178" spans="1:4" x14ac:dyDescent="0.2">
      <c r="A178" s="14" t="s">
        <v>392</v>
      </c>
      <c r="B178" s="14" t="s">
        <v>393</v>
      </c>
      <c r="C178" s="15">
        <v>1800</v>
      </c>
      <c r="D178" s="13" t="str">
        <f t="shared" si="2"/>
        <v>000-41000-3015</v>
      </c>
    </row>
    <row r="179" spans="1:4" x14ac:dyDescent="0.2">
      <c r="A179" s="14" t="s">
        <v>396</v>
      </c>
      <c r="B179" s="14" t="s">
        <v>397</v>
      </c>
      <c r="C179" s="15">
        <v>3000</v>
      </c>
      <c r="D179" s="13" t="str">
        <f t="shared" si="2"/>
        <v>000-41000-3080</v>
      </c>
    </row>
    <row r="180" spans="1:4" x14ac:dyDescent="0.2">
      <c r="A180" s="14" t="s">
        <v>398</v>
      </c>
      <c r="B180" s="14" t="s">
        <v>399</v>
      </c>
      <c r="C180" s="15">
        <v>5000</v>
      </c>
      <c r="D180" s="13" t="str">
        <f t="shared" si="2"/>
        <v>000-41000-3081</v>
      </c>
    </row>
    <row r="181" spans="1:4" x14ac:dyDescent="0.2">
      <c r="A181" s="14" t="s">
        <v>400</v>
      </c>
      <c r="B181" s="14" t="s">
        <v>401</v>
      </c>
      <c r="C181" s="15">
        <v>40000</v>
      </c>
      <c r="D181" s="13" t="str">
        <f t="shared" si="2"/>
        <v>000-41000-3082</v>
      </c>
    </row>
    <row r="182" spans="1:4" x14ac:dyDescent="0.2">
      <c r="A182" s="14" t="s">
        <v>402</v>
      </c>
      <c r="B182" s="14" t="s">
        <v>403</v>
      </c>
      <c r="C182" s="15">
        <v>25000</v>
      </c>
      <c r="D182" s="13" t="str">
        <f t="shared" si="2"/>
        <v>000-41000-3100</v>
      </c>
    </row>
    <row r="183" spans="1:4" x14ac:dyDescent="0.2">
      <c r="A183" s="14" t="s">
        <v>404</v>
      </c>
      <c r="B183" s="14" t="s">
        <v>405</v>
      </c>
      <c r="C183" s="15">
        <v>1500</v>
      </c>
      <c r="D183" s="13" t="str">
        <f t="shared" si="2"/>
        <v>000-41000-3110</v>
      </c>
    </row>
    <row r="184" spans="1:4" x14ac:dyDescent="0.2">
      <c r="A184" s="14" t="s">
        <v>406</v>
      </c>
      <c r="B184" s="14" t="s">
        <v>407</v>
      </c>
      <c r="C184" s="15">
        <v>40000</v>
      </c>
      <c r="D184" s="13" t="str">
        <f t="shared" si="2"/>
        <v>000-41000-3202</v>
      </c>
    </row>
    <row r="185" spans="1:4" x14ac:dyDescent="0.2">
      <c r="A185" s="14" t="s">
        <v>410</v>
      </c>
      <c r="B185" s="14" t="s">
        <v>411</v>
      </c>
      <c r="C185" s="15">
        <v>5500</v>
      </c>
      <c r="D185" s="13" t="str">
        <f t="shared" si="2"/>
        <v>000-41000-3403</v>
      </c>
    </row>
    <row r="186" spans="1:4" x14ac:dyDescent="0.2">
      <c r="A186" s="14" t="s">
        <v>412</v>
      </c>
      <c r="B186" s="14" t="s">
        <v>413</v>
      </c>
      <c r="C186" s="15">
        <v>38500</v>
      </c>
      <c r="D186" s="13" t="str">
        <f t="shared" si="2"/>
        <v>000-41000-3600</v>
      </c>
    </row>
    <row r="187" spans="1:4" x14ac:dyDescent="0.2">
      <c r="A187" s="14" t="s">
        <v>414</v>
      </c>
      <c r="B187" s="14" t="s">
        <v>415</v>
      </c>
      <c r="C187" s="15">
        <v>150000</v>
      </c>
      <c r="D187" s="13" t="str">
        <f t="shared" si="2"/>
        <v>000-41000-3601</v>
      </c>
    </row>
    <row r="188" spans="1:4" x14ac:dyDescent="0.2">
      <c r="A188" s="14" t="s">
        <v>416</v>
      </c>
      <c r="B188" s="14" t="s">
        <v>417</v>
      </c>
      <c r="C188" s="15">
        <v>39000</v>
      </c>
      <c r="D188" s="13" t="str">
        <f t="shared" si="2"/>
        <v>000-41000-3602</v>
      </c>
    </row>
    <row r="189" spans="1:4" x14ac:dyDescent="0.2">
      <c r="A189" s="14" t="s">
        <v>420</v>
      </c>
      <c r="B189" s="14" t="s">
        <v>421</v>
      </c>
      <c r="C189" s="15">
        <v>1000</v>
      </c>
      <c r="D189" s="13" t="str">
        <f t="shared" si="2"/>
        <v>000-41000-3605</v>
      </c>
    </row>
    <row r="190" spans="1:4" x14ac:dyDescent="0.2">
      <c r="A190" s="14" t="s">
        <v>422</v>
      </c>
      <c r="B190" s="14" t="s">
        <v>423</v>
      </c>
      <c r="C190" s="15">
        <v>99000</v>
      </c>
      <c r="D190" s="13" t="str">
        <f t="shared" si="2"/>
        <v>000-41000-3607</v>
      </c>
    </row>
    <row r="191" spans="1:4" x14ac:dyDescent="0.2">
      <c r="A191" s="14" t="s">
        <v>424</v>
      </c>
      <c r="B191" s="14" t="s">
        <v>425</v>
      </c>
      <c r="C191" s="15">
        <v>31000</v>
      </c>
      <c r="D191" s="13" t="str">
        <f t="shared" si="2"/>
        <v>000-41000-3609</v>
      </c>
    </row>
    <row r="192" spans="1:4" x14ac:dyDescent="0.2">
      <c r="A192" s="14" t="s">
        <v>426</v>
      </c>
      <c r="B192" s="14" t="s">
        <v>427</v>
      </c>
      <c r="C192" s="15">
        <v>22500</v>
      </c>
      <c r="D192" s="13" t="str">
        <f t="shared" si="2"/>
        <v>000-41000-4502</v>
      </c>
    </row>
    <row r="193" spans="1:4" x14ac:dyDescent="0.2">
      <c r="A193" s="14" t="s">
        <v>428</v>
      </c>
      <c r="B193" s="14" t="s">
        <v>429</v>
      </c>
      <c r="C193" s="15">
        <v>10000</v>
      </c>
      <c r="D193" s="13" t="str">
        <f t="shared" si="2"/>
        <v>000-41000-4551</v>
      </c>
    </row>
    <row r="194" spans="1:4" x14ac:dyDescent="0.2">
      <c r="A194" s="14" t="s">
        <v>430</v>
      </c>
      <c r="B194" s="14" t="s">
        <v>431</v>
      </c>
      <c r="C194" s="15">
        <v>10000</v>
      </c>
      <c r="D194" s="13" t="str">
        <f t="shared" ref="D194:D257" si="3">VLOOKUP(A194,IN,1,FALSE)</f>
        <v>000-41000-4562</v>
      </c>
    </row>
    <row r="195" spans="1:4" x14ac:dyDescent="0.2">
      <c r="A195" s="14" t="s">
        <v>432</v>
      </c>
      <c r="B195" s="14" t="s">
        <v>433</v>
      </c>
      <c r="C195" s="15">
        <v>113472</v>
      </c>
      <c r="D195" s="13" t="str">
        <f t="shared" si="3"/>
        <v>000-41000-5000</v>
      </c>
    </row>
    <row r="196" spans="1:4" x14ac:dyDescent="0.2">
      <c r="A196" s="14" t="s">
        <v>436</v>
      </c>
      <c r="B196" s="14" t="s">
        <v>437</v>
      </c>
      <c r="C196" s="15">
        <v>661937</v>
      </c>
      <c r="D196" s="13" t="str">
        <f t="shared" si="3"/>
        <v>000-42000-1100</v>
      </c>
    </row>
    <row r="197" spans="1:4" x14ac:dyDescent="0.2">
      <c r="A197" s="14" t="s">
        <v>440</v>
      </c>
      <c r="B197" s="14" t="s">
        <v>441</v>
      </c>
      <c r="C197" s="15">
        <v>333050</v>
      </c>
      <c r="D197" s="13" t="str">
        <f t="shared" si="3"/>
        <v>000-42000-1110</v>
      </c>
    </row>
    <row r="198" spans="1:4" x14ac:dyDescent="0.2">
      <c r="A198" s="14" t="s">
        <v>442</v>
      </c>
      <c r="B198" s="14" t="s">
        <v>443</v>
      </c>
      <c r="C198" s="15">
        <v>14500</v>
      </c>
      <c r="D198" s="13" t="str">
        <f t="shared" si="3"/>
        <v>000-42000-1120</v>
      </c>
    </row>
    <row r="199" spans="1:4" x14ac:dyDescent="0.2">
      <c r="A199" s="14" t="s">
        <v>444</v>
      </c>
      <c r="B199" s="14" t="s">
        <v>445</v>
      </c>
      <c r="C199" s="15">
        <v>52500</v>
      </c>
      <c r="D199" s="13" t="str">
        <f t="shared" si="3"/>
        <v>000-42000-1151</v>
      </c>
    </row>
    <row r="200" spans="1:4" x14ac:dyDescent="0.2">
      <c r="A200" s="14" t="s">
        <v>446</v>
      </c>
      <c r="B200" s="14" t="s">
        <v>447</v>
      </c>
      <c r="C200" s="15">
        <v>5000</v>
      </c>
      <c r="D200" s="13" t="str">
        <f t="shared" si="3"/>
        <v>000-42000-1153</v>
      </c>
    </row>
    <row r="201" spans="1:4" x14ac:dyDescent="0.2">
      <c r="A201" s="14" t="s">
        <v>448</v>
      </c>
      <c r="B201" s="14" t="s">
        <v>449</v>
      </c>
      <c r="C201" s="15">
        <v>558683</v>
      </c>
      <c r="D201" s="13" t="str">
        <f t="shared" si="3"/>
        <v>000-42000-2000</v>
      </c>
    </row>
    <row r="202" spans="1:4" x14ac:dyDescent="0.2">
      <c r="A202" s="14" t="s">
        <v>450</v>
      </c>
      <c r="B202" s="14" t="s">
        <v>451</v>
      </c>
      <c r="C202" s="15">
        <v>58124</v>
      </c>
      <c r="D202" s="13" t="str">
        <f t="shared" si="3"/>
        <v>000-42000-2003</v>
      </c>
    </row>
    <row r="203" spans="1:4" x14ac:dyDescent="0.2">
      <c r="A203" s="14" t="s">
        <v>452</v>
      </c>
      <c r="B203" s="14" t="s">
        <v>453</v>
      </c>
      <c r="C203" s="15">
        <v>60771</v>
      </c>
      <c r="D203" s="13" t="str">
        <f t="shared" si="3"/>
        <v>000-42000-2005</v>
      </c>
    </row>
    <row r="204" spans="1:4" x14ac:dyDescent="0.2">
      <c r="A204" s="14" t="s">
        <v>454</v>
      </c>
      <c r="B204" s="14" t="s">
        <v>455</v>
      </c>
      <c r="C204" s="15">
        <v>813040</v>
      </c>
      <c r="D204" s="13" t="str">
        <f t="shared" si="3"/>
        <v>000-42000-2020</v>
      </c>
    </row>
    <row r="205" spans="1:4" x14ac:dyDescent="0.2">
      <c r="A205" s="14" t="s">
        <v>456</v>
      </c>
      <c r="B205" s="14" t="s">
        <v>457</v>
      </c>
      <c r="C205" s="15">
        <v>28600</v>
      </c>
      <c r="D205" s="13" t="str">
        <f t="shared" si="3"/>
        <v>000-42000-2023</v>
      </c>
    </row>
    <row r="206" spans="1:4" x14ac:dyDescent="0.2">
      <c r="A206" s="14" t="s">
        <v>460</v>
      </c>
      <c r="B206" s="14" t="s">
        <v>461</v>
      </c>
      <c r="C206" s="15">
        <v>409000</v>
      </c>
      <c r="D206" s="13" t="str">
        <f t="shared" si="3"/>
        <v>000-42000-2201</v>
      </c>
    </row>
    <row r="207" spans="1:4" x14ac:dyDescent="0.2">
      <c r="A207" s="14" t="s">
        <v>462</v>
      </c>
      <c r="B207" s="14" t="s">
        <v>463</v>
      </c>
      <c r="C207" s="15">
        <v>54000</v>
      </c>
      <c r="D207" s="13" t="str">
        <f t="shared" si="3"/>
        <v>000-42000-2222</v>
      </c>
    </row>
    <row r="208" spans="1:4" x14ac:dyDescent="0.2">
      <c r="A208" s="14" t="s">
        <v>464</v>
      </c>
      <c r="B208" s="14" t="s">
        <v>465</v>
      </c>
      <c r="C208" s="15">
        <v>-65000</v>
      </c>
      <c r="D208" s="13" t="str">
        <f t="shared" si="3"/>
        <v>000-42000-2300</v>
      </c>
    </row>
    <row r="209" spans="1:4" x14ac:dyDescent="0.2">
      <c r="A209" s="14" t="s">
        <v>466</v>
      </c>
      <c r="B209" s="14" t="s">
        <v>467</v>
      </c>
      <c r="C209" s="15">
        <v>3400</v>
      </c>
      <c r="D209" s="13" t="str">
        <f t="shared" si="3"/>
        <v>000-42000-3002</v>
      </c>
    </row>
    <row r="210" spans="1:4" x14ac:dyDescent="0.2">
      <c r="A210" s="14" t="s">
        <v>468</v>
      </c>
      <c r="B210" s="14" t="s">
        <v>469</v>
      </c>
      <c r="C210" s="15">
        <v>1050</v>
      </c>
      <c r="D210" s="13" t="str">
        <f t="shared" si="3"/>
        <v>000-42000-3007</v>
      </c>
    </row>
    <row r="211" spans="1:4" x14ac:dyDescent="0.2">
      <c r="A211" s="14" t="s">
        <v>470</v>
      </c>
      <c r="B211" s="14" t="s">
        <v>471</v>
      </c>
      <c r="C211" s="15">
        <v>15700</v>
      </c>
      <c r="D211" s="13" t="str">
        <f t="shared" si="3"/>
        <v>000-42000-3008</v>
      </c>
    </row>
    <row r="212" spans="1:4" x14ac:dyDescent="0.2">
      <c r="A212" s="14" t="s">
        <v>472</v>
      </c>
      <c r="B212" s="14" t="s">
        <v>473</v>
      </c>
      <c r="C212" s="15">
        <v>14170</v>
      </c>
      <c r="D212" s="13" t="str">
        <f t="shared" si="3"/>
        <v>000-42000-3009</v>
      </c>
    </row>
    <row r="213" spans="1:4" x14ac:dyDescent="0.2">
      <c r="A213" s="14" t="s">
        <v>474</v>
      </c>
      <c r="B213" s="14" t="s">
        <v>475</v>
      </c>
      <c r="C213" s="15">
        <v>2300</v>
      </c>
      <c r="D213" s="13" t="str">
        <f t="shared" si="3"/>
        <v>000-42000-3015</v>
      </c>
    </row>
    <row r="214" spans="1:4" x14ac:dyDescent="0.2">
      <c r="A214" s="14" t="s">
        <v>478</v>
      </c>
      <c r="B214" s="14" t="s">
        <v>479</v>
      </c>
      <c r="C214" s="15">
        <v>7000</v>
      </c>
      <c r="D214" s="13" t="str">
        <f t="shared" si="3"/>
        <v>000-42000-3042</v>
      </c>
    </row>
    <row r="215" spans="1:4" x14ac:dyDescent="0.2">
      <c r="A215" s="14" t="s">
        <v>480</v>
      </c>
      <c r="B215" s="14" t="s">
        <v>481</v>
      </c>
      <c r="C215" s="15">
        <v>5000</v>
      </c>
      <c r="D215" s="13" t="str">
        <f t="shared" si="3"/>
        <v>000-42000-3080</v>
      </c>
    </row>
    <row r="216" spans="1:4" x14ac:dyDescent="0.2">
      <c r="A216" s="14" t="s">
        <v>482</v>
      </c>
      <c r="B216" s="14" t="s">
        <v>483</v>
      </c>
      <c r="C216" s="15">
        <v>15000</v>
      </c>
      <c r="D216" s="13" t="str">
        <f t="shared" si="3"/>
        <v>000-42000-3081</v>
      </c>
    </row>
    <row r="217" spans="1:4" x14ac:dyDescent="0.2">
      <c r="A217" s="14" t="s">
        <v>484</v>
      </c>
      <c r="B217" s="14" t="s">
        <v>485</v>
      </c>
      <c r="C217" s="15">
        <v>40000</v>
      </c>
      <c r="D217" s="13" t="str">
        <f t="shared" si="3"/>
        <v>000-42000-3082</v>
      </c>
    </row>
    <row r="218" spans="1:4" x14ac:dyDescent="0.2">
      <c r="A218" s="14" t="s">
        <v>486</v>
      </c>
      <c r="B218" s="14" t="s">
        <v>487</v>
      </c>
      <c r="C218" s="15">
        <v>1000</v>
      </c>
      <c r="D218" s="13" t="str">
        <f t="shared" si="3"/>
        <v>000-42000-3100</v>
      </c>
    </row>
    <row r="219" spans="1:4" x14ac:dyDescent="0.2">
      <c r="A219" s="14" t="s">
        <v>488</v>
      </c>
      <c r="B219" s="14" t="s">
        <v>489</v>
      </c>
      <c r="C219" s="15">
        <v>8500</v>
      </c>
      <c r="D219" s="13" t="str">
        <f t="shared" si="3"/>
        <v>000-42000-3202</v>
      </c>
    </row>
    <row r="220" spans="1:4" x14ac:dyDescent="0.2">
      <c r="A220" s="14" t="s">
        <v>492</v>
      </c>
      <c r="B220" s="14" t="s">
        <v>493</v>
      </c>
      <c r="C220" s="15">
        <v>15000</v>
      </c>
      <c r="D220" s="13" t="str">
        <f t="shared" si="3"/>
        <v>000-42000-3313</v>
      </c>
    </row>
    <row r="221" spans="1:4" x14ac:dyDescent="0.2">
      <c r="A221" s="14" t="s">
        <v>2914</v>
      </c>
      <c r="B221" s="14" t="s">
        <v>2915</v>
      </c>
      <c r="C221" s="15">
        <v>15000</v>
      </c>
      <c r="D221" s="13" t="str">
        <f t="shared" si="3"/>
        <v>000-42000-3314</v>
      </c>
    </row>
    <row r="222" spans="1:4" x14ac:dyDescent="0.2">
      <c r="A222" s="14" t="s">
        <v>496</v>
      </c>
      <c r="B222" s="14" t="s">
        <v>497</v>
      </c>
      <c r="C222" s="15">
        <v>12500</v>
      </c>
      <c r="D222" s="13" t="str">
        <f t="shared" si="3"/>
        <v>000-42000-3403</v>
      </c>
    </row>
    <row r="223" spans="1:4" x14ac:dyDescent="0.2">
      <c r="A223" s="14" t="s">
        <v>498</v>
      </c>
      <c r="B223" s="14" t="s">
        <v>499</v>
      </c>
      <c r="C223" s="15">
        <v>5000</v>
      </c>
      <c r="D223" s="13" t="str">
        <f t="shared" si="3"/>
        <v>000-42000-3439</v>
      </c>
    </row>
    <row r="224" spans="1:4" x14ac:dyDescent="0.2">
      <c r="A224" s="14" t="s">
        <v>500</v>
      </c>
      <c r="B224" s="14" t="s">
        <v>501</v>
      </c>
      <c r="C224" s="15">
        <v>24000</v>
      </c>
      <c r="D224" s="13" t="str">
        <f t="shared" si="3"/>
        <v>000-42000-3600</v>
      </c>
    </row>
    <row r="225" spans="1:4" x14ac:dyDescent="0.2">
      <c r="A225" s="14" t="s">
        <v>502</v>
      </c>
      <c r="B225" s="14" t="s">
        <v>503</v>
      </c>
      <c r="C225" s="15">
        <v>34000</v>
      </c>
      <c r="D225" s="13" t="str">
        <f t="shared" si="3"/>
        <v>000-42000-3601</v>
      </c>
    </row>
    <row r="226" spans="1:4" x14ac:dyDescent="0.2">
      <c r="A226" s="14" t="s">
        <v>504</v>
      </c>
      <c r="B226" s="14" t="s">
        <v>505</v>
      </c>
      <c r="C226" s="15">
        <v>28000</v>
      </c>
      <c r="D226" s="13" t="str">
        <f t="shared" si="3"/>
        <v>000-42000-3602</v>
      </c>
    </row>
    <row r="227" spans="1:4" x14ac:dyDescent="0.2">
      <c r="A227" s="14" t="s">
        <v>506</v>
      </c>
      <c r="B227" s="14" t="s">
        <v>507</v>
      </c>
      <c r="C227" s="15">
        <v>31000</v>
      </c>
      <c r="D227" s="13" t="str">
        <f t="shared" si="3"/>
        <v>000-42000-3604</v>
      </c>
    </row>
    <row r="228" spans="1:4" x14ac:dyDescent="0.2">
      <c r="A228" s="14" t="s">
        <v>508</v>
      </c>
      <c r="B228" s="14" t="s">
        <v>509</v>
      </c>
      <c r="C228" s="15">
        <v>20000</v>
      </c>
      <c r="D228" s="13" t="str">
        <f t="shared" si="3"/>
        <v>000-42000-3605</v>
      </c>
    </row>
    <row r="229" spans="1:4" x14ac:dyDescent="0.2">
      <c r="A229" s="14" t="s">
        <v>510</v>
      </c>
      <c r="B229" s="14" t="s">
        <v>511</v>
      </c>
      <c r="C229" s="15">
        <v>34500</v>
      </c>
      <c r="D229" s="13" t="str">
        <f t="shared" si="3"/>
        <v>000-42000-3609</v>
      </c>
    </row>
    <row r="230" spans="1:4" x14ac:dyDescent="0.2">
      <c r="A230" s="14" t="s">
        <v>2916</v>
      </c>
      <c r="B230" s="14" t="s">
        <v>2917</v>
      </c>
      <c r="C230" s="15">
        <v>16000</v>
      </c>
      <c r="D230" s="13" t="str">
        <f t="shared" si="3"/>
        <v>000-42000-4500</v>
      </c>
    </row>
    <row r="231" spans="1:4" x14ac:dyDescent="0.2">
      <c r="A231" s="14" t="s">
        <v>512</v>
      </c>
      <c r="B231" s="14" t="s">
        <v>513</v>
      </c>
      <c r="C231" s="15">
        <v>29713</v>
      </c>
      <c r="D231" s="13" t="str">
        <f t="shared" si="3"/>
        <v>000-42000-4502</v>
      </c>
    </row>
    <row r="232" spans="1:4" x14ac:dyDescent="0.2">
      <c r="A232" s="14" t="s">
        <v>514</v>
      </c>
      <c r="B232" s="14" t="s">
        <v>515</v>
      </c>
      <c r="C232" s="15">
        <v>49000</v>
      </c>
      <c r="D232" s="13" t="str">
        <f t="shared" si="3"/>
        <v>000-42000-4551</v>
      </c>
    </row>
    <row r="233" spans="1:4" x14ac:dyDescent="0.2">
      <c r="A233" s="14" t="s">
        <v>516</v>
      </c>
      <c r="B233" s="14" t="s">
        <v>517</v>
      </c>
      <c r="C233" s="15">
        <v>2000</v>
      </c>
      <c r="D233" s="13" t="str">
        <f t="shared" si="3"/>
        <v>000-42000-4562</v>
      </c>
    </row>
    <row r="234" spans="1:4" x14ac:dyDescent="0.2">
      <c r="A234" s="14" t="s">
        <v>518</v>
      </c>
      <c r="B234" s="14" t="s">
        <v>519</v>
      </c>
      <c r="C234" s="15">
        <v>51583</v>
      </c>
      <c r="D234" s="13" t="str">
        <f t="shared" si="3"/>
        <v>000-42000-4650</v>
      </c>
    </row>
    <row r="235" spans="1:4" x14ac:dyDescent="0.2">
      <c r="A235" s="14" t="s">
        <v>520</v>
      </c>
      <c r="B235" s="14" t="s">
        <v>521</v>
      </c>
      <c r="C235" s="15">
        <v>8347</v>
      </c>
      <c r="D235" s="13" t="str">
        <f t="shared" si="3"/>
        <v>000-42000-5000</v>
      </c>
    </row>
    <row r="236" spans="1:4" x14ac:dyDescent="0.2">
      <c r="A236" s="14" t="s">
        <v>522</v>
      </c>
      <c r="B236" s="14" t="s">
        <v>523</v>
      </c>
      <c r="C236" s="15">
        <v>60630</v>
      </c>
      <c r="D236" s="13" t="str">
        <f t="shared" si="3"/>
        <v>000-43000-1100</v>
      </c>
    </row>
    <row r="237" spans="1:4" x14ac:dyDescent="0.2">
      <c r="A237" s="14" t="s">
        <v>524</v>
      </c>
      <c r="B237" s="14" t="s">
        <v>525</v>
      </c>
      <c r="C237" s="15">
        <v>48315</v>
      </c>
      <c r="D237" s="13" t="str">
        <f t="shared" si="3"/>
        <v>000-43000-1110</v>
      </c>
    </row>
    <row r="238" spans="1:4" x14ac:dyDescent="0.2">
      <c r="A238" s="14" t="s">
        <v>526</v>
      </c>
      <c r="B238" s="14" t="s">
        <v>527</v>
      </c>
      <c r="C238" s="15">
        <v>39852</v>
      </c>
      <c r="D238" s="13" t="str">
        <f t="shared" si="3"/>
        <v>000-43000-1120</v>
      </c>
    </row>
    <row r="239" spans="1:4" x14ac:dyDescent="0.2">
      <c r="A239" s="14" t="s">
        <v>528</v>
      </c>
      <c r="B239" s="14" t="s">
        <v>529</v>
      </c>
      <c r="C239" s="15">
        <v>425350</v>
      </c>
      <c r="D239" s="13" t="str">
        <f t="shared" si="3"/>
        <v>000-43000-1151</v>
      </c>
    </row>
    <row r="240" spans="1:4" x14ac:dyDescent="0.2">
      <c r="A240" s="14" t="s">
        <v>530</v>
      </c>
      <c r="B240" s="14" t="s">
        <v>531</v>
      </c>
      <c r="C240" s="15">
        <v>294</v>
      </c>
      <c r="D240" s="13" t="str">
        <f t="shared" si="3"/>
        <v>000-43000-1153</v>
      </c>
    </row>
    <row r="241" spans="1:4" x14ac:dyDescent="0.2">
      <c r="A241" s="14" t="s">
        <v>532</v>
      </c>
      <c r="B241" s="14" t="s">
        <v>533</v>
      </c>
      <c r="C241" s="15">
        <v>369906</v>
      </c>
      <c r="D241" s="13" t="str">
        <f t="shared" si="3"/>
        <v>000-43000-2000</v>
      </c>
    </row>
    <row r="242" spans="1:4" x14ac:dyDescent="0.2">
      <c r="A242" s="14" t="s">
        <v>534</v>
      </c>
      <c r="B242" s="14" t="s">
        <v>535</v>
      </c>
      <c r="C242" s="15">
        <v>41138</v>
      </c>
      <c r="D242" s="13" t="str">
        <f t="shared" si="3"/>
        <v>000-43000-2003</v>
      </c>
    </row>
    <row r="243" spans="1:4" x14ac:dyDescent="0.2">
      <c r="A243" s="14" t="s">
        <v>536</v>
      </c>
      <c r="B243" s="14" t="s">
        <v>537</v>
      </c>
      <c r="C243" s="15">
        <v>44253</v>
      </c>
      <c r="D243" s="13" t="str">
        <f t="shared" si="3"/>
        <v>000-43000-2005</v>
      </c>
    </row>
    <row r="244" spans="1:4" x14ac:dyDescent="0.2">
      <c r="A244" s="14" t="s">
        <v>538</v>
      </c>
      <c r="B244" s="14" t="s">
        <v>539</v>
      </c>
      <c r="C244" s="15">
        <v>77234</v>
      </c>
      <c r="D244" s="13" t="str">
        <f t="shared" si="3"/>
        <v>000-43000-2020</v>
      </c>
    </row>
    <row r="245" spans="1:4" x14ac:dyDescent="0.2">
      <c r="A245" s="14" t="s">
        <v>542</v>
      </c>
      <c r="B245" s="14" t="s">
        <v>543</v>
      </c>
      <c r="C245" s="15">
        <v>16000</v>
      </c>
      <c r="D245" s="13" t="str">
        <f t="shared" si="3"/>
        <v>000-43000-2201</v>
      </c>
    </row>
    <row r="246" spans="1:4" x14ac:dyDescent="0.2">
      <c r="A246" s="14" t="s">
        <v>544</v>
      </c>
      <c r="B246" s="14" t="s">
        <v>545</v>
      </c>
      <c r="C246" s="15">
        <v>47951</v>
      </c>
      <c r="D246" s="13" t="str">
        <f t="shared" si="3"/>
        <v>000-43000-2222</v>
      </c>
    </row>
    <row r="247" spans="1:4" x14ac:dyDescent="0.2">
      <c r="A247" s="14" t="s">
        <v>546</v>
      </c>
      <c r="B247" s="14" t="s">
        <v>547</v>
      </c>
      <c r="C247" s="15">
        <v>1250</v>
      </c>
      <c r="D247" s="13" t="str">
        <f t="shared" si="3"/>
        <v>000-43000-3002</v>
      </c>
    </row>
    <row r="248" spans="1:4" x14ac:dyDescent="0.2">
      <c r="A248" s="14" t="s">
        <v>548</v>
      </c>
      <c r="B248" s="14" t="s">
        <v>549</v>
      </c>
      <c r="C248" s="15">
        <v>231</v>
      </c>
      <c r="D248" s="13" t="str">
        <f t="shared" si="3"/>
        <v>000-43000-3007</v>
      </c>
    </row>
    <row r="249" spans="1:4" x14ac:dyDescent="0.2">
      <c r="A249" s="14" t="s">
        <v>550</v>
      </c>
      <c r="B249" s="14" t="s">
        <v>551</v>
      </c>
      <c r="C249" s="15">
        <v>800</v>
      </c>
      <c r="D249" s="13" t="str">
        <f t="shared" si="3"/>
        <v>000-43000-3008</v>
      </c>
    </row>
    <row r="250" spans="1:4" x14ac:dyDescent="0.2">
      <c r="A250" s="14" t="s">
        <v>552</v>
      </c>
      <c r="B250" s="14" t="s">
        <v>553</v>
      </c>
      <c r="C250" s="15">
        <v>4000</v>
      </c>
      <c r="D250" s="13" t="str">
        <f t="shared" si="3"/>
        <v>000-43000-3009</v>
      </c>
    </row>
    <row r="251" spans="1:4" x14ac:dyDescent="0.2">
      <c r="A251" s="14" t="s">
        <v>554</v>
      </c>
      <c r="B251" s="14" t="s">
        <v>555</v>
      </c>
      <c r="C251" s="15">
        <v>1500</v>
      </c>
      <c r="D251" s="13" t="str">
        <f t="shared" si="3"/>
        <v>000-43000-3015</v>
      </c>
    </row>
    <row r="252" spans="1:4" x14ac:dyDescent="0.2">
      <c r="A252" s="14" t="s">
        <v>2922</v>
      </c>
      <c r="B252" s="14" t="s">
        <v>2923</v>
      </c>
      <c r="C252" s="15">
        <v>4500</v>
      </c>
      <c r="D252" s="13" t="str">
        <f t="shared" si="3"/>
        <v>000-43000-3042</v>
      </c>
    </row>
    <row r="253" spans="1:4" x14ac:dyDescent="0.2">
      <c r="A253" s="14" t="s">
        <v>556</v>
      </c>
      <c r="B253" s="14" t="s">
        <v>557</v>
      </c>
      <c r="C253" s="15">
        <v>10000</v>
      </c>
      <c r="D253" s="13" t="str">
        <f t="shared" si="3"/>
        <v>000-43000-3081</v>
      </c>
    </row>
    <row r="254" spans="1:4" x14ac:dyDescent="0.2">
      <c r="A254" s="14" t="s">
        <v>558</v>
      </c>
      <c r="B254" s="14" t="s">
        <v>559</v>
      </c>
      <c r="C254" s="15">
        <v>21000</v>
      </c>
      <c r="D254" s="13" t="str">
        <f t="shared" si="3"/>
        <v>000-43000-3082</v>
      </c>
    </row>
    <row r="255" spans="1:4" x14ac:dyDescent="0.2">
      <c r="A255" s="14" t="s">
        <v>562</v>
      </c>
      <c r="B255" s="14" t="s">
        <v>563</v>
      </c>
      <c r="C255" s="15">
        <v>30000</v>
      </c>
      <c r="D255" s="13" t="str">
        <f t="shared" si="3"/>
        <v>000-43000-3202</v>
      </c>
    </row>
    <row r="256" spans="1:4" x14ac:dyDescent="0.2">
      <c r="A256" s="14" t="s">
        <v>564</v>
      </c>
      <c r="B256" s="14" t="s">
        <v>565</v>
      </c>
      <c r="C256" s="15">
        <v>3400</v>
      </c>
      <c r="D256" s="13" t="str">
        <f t="shared" si="3"/>
        <v>000-43000-3600</v>
      </c>
    </row>
    <row r="257" spans="1:4" x14ac:dyDescent="0.2">
      <c r="A257" s="14" t="s">
        <v>566</v>
      </c>
      <c r="B257" s="14" t="s">
        <v>567</v>
      </c>
      <c r="C257" s="15">
        <v>5400</v>
      </c>
      <c r="D257" s="13" t="str">
        <f t="shared" si="3"/>
        <v>000-43000-3601</v>
      </c>
    </row>
    <row r="258" spans="1:4" x14ac:dyDescent="0.2">
      <c r="A258" s="14" t="s">
        <v>568</v>
      </c>
      <c r="B258" s="14" t="s">
        <v>569</v>
      </c>
      <c r="C258" s="15">
        <v>6600</v>
      </c>
      <c r="D258" s="13" t="str">
        <f t="shared" ref="D258:D321" si="4">VLOOKUP(A258,IN,1,FALSE)</f>
        <v>000-43000-3602</v>
      </c>
    </row>
    <row r="259" spans="1:4" x14ac:dyDescent="0.2">
      <c r="A259" s="14" t="s">
        <v>570</v>
      </c>
      <c r="B259" s="14" t="s">
        <v>571</v>
      </c>
      <c r="C259" s="15">
        <v>220000</v>
      </c>
      <c r="D259" s="13" t="str">
        <f t="shared" si="4"/>
        <v>000-43000-3604</v>
      </c>
    </row>
    <row r="260" spans="1:4" x14ac:dyDescent="0.2">
      <c r="A260" s="14" t="s">
        <v>572</v>
      </c>
      <c r="B260" s="14" t="s">
        <v>573</v>
      </c>
      <c r="C260" s="15">
        <v>2000</v>
      </c>
      <c r="D260" s="13" t="str">
        <f t="shared" si="4"/>
        <v>000-43000-3605</v>
      </c>
    </row>
    <row r="261" spans="1:4" x14ac:dyDescent="0.2">
      <c r="A261" s="14" t="s">
        <v>574</v>
      </c>
      <c r="B261" s="14" t="s">
        <v>575</v>
      </c>
      <c r="C261" s="15">
        <v>39000</v>
      </c>
      <c r="D261" s="13" t="str">
        <f t="shared" si="4"/>
        <v>000-43000-3606</v>
      </c>
    </row>
    <row r="262" spans="1:4" x14ac:dyDescent="0.2">
      <c r="A262" s="14" t="s">
        <v>576</v>
      </c>
      <c r="B262" s="14" t="s">
        <v>577</v>
      </c>
      <c r="C262" s="15">
        <v>99000</v>
      </c>
      <c r="D262" s="13" t="str">
        <f t="shared" si="4"/>
        <v>000-43000-3607</v>
      </c>
    </row>
    <row r="263" spans="1:4" x14ac:dyDescent="0.2">
      <c r="A263" s="14" t="s">
        <v>578</v>
      </c>
      <c r="B263" s="14" t="s">
        <v>579</v>
      </c>
      <c r="C263" s="15">
        <v>7162</v>
      </c>
      <c r="D263" s="13" t="str">
        <f t="shared" si="4"/>
        <v>000-43000-3609</v>
      </c>
    </row>
    <row r="264" spans="1:4" x14ac:dyDescent="0.2">
      <c r="A264" s="14" t="s">
        <v>2924</v>
      </c>
      <c r="B264" s="14" t="s">
        <v>2925</v>
      </c>
      <c r="C264" s="15">
        <v>500</v>
      </c>
      <c r="D264" s="13" t="str">
        <f t="shared" si="4"/>
        <v>000-43000-4502</v>
      </c>
    </row>
    <row r="265" spans="1:4" x14ac:dyDescent="0.2">
      <c r="A265" s="14" t="s">
        <v>580</v>
      </c>
      <c r="B265" s="14" t="s">
        <v>581</v>
      </c>
      <c r="C265" s="15">
        <v>10000</v>
      </c>
      <c r="D265" s="13" t="str">
        <f t="shared" si="4"/>
        <v>000-43000-5000</v>
      </c>
    </row>
    <row r="266" spans="1:4" x14ac:dyDescent="0.2">
      <c r="A266" s="14" t="s">
        <v>582</v>
      </c>
      <c r="B266" s="14" t="s">
        <v>583</v>
      </c>
      <c r="C266" s="15">
        <v>-303578</v>
      </c>
      <c r="D266" s="13" t="str">
        <f t="shared" si="4"/>
        <v>000-44000-0200</v>
      </c>
    </row>
    <row r="267" spans="1:4" x14ac:dyDescent="0.2">
      <c r="A267" s="14" t="s">
        <v>584</v>
      </c>
      <c r="B267" s="14" t="s">
        <v>585</v>
      </c>
      <c r="C267" s="15">
        <v>-436673</v>
      </c>
      <c r="D267" s="13" t="str">
        <f t="shared" si="4"/>
        <v>000-44000-0210</v>
      </c>
    </row>
    <row r="268" spans="1:4" x14ac:dyDescent="0.2">
      <c r="A268" s="14" t="s">
        <v>588</v>
      </c>
      <c r="B268" s="14" t="s">
        <v>589</v>
      </c>
      <c r="C268" s="15">
        <v>115360</v>
      </c>
      <c r="D268" s="13" t="str">
        <f t="shared" si="4"/>
        <v>000-44000-1100</v>
      </c>
    </row>
    <row r="269" spans="1:4" x14ac:dyDescent="0.2">
      <c r="A269" s="14" t="s">
        <v>592</v>
      </c>
      <c r="B269" s="14" t="s">
        <v>593</v>
      </c>
      <c r="C269" s="15">
        <v>135369</v>
      </c>
      <c r="D269" s="13" t="str">
        <f t="shared" si="4"/>
        <v>000-44000-1110</v>
      </c>
    </row>
    <row r="270" spans="1:4" x14ac:dyDescent="0.2">
      <c r="A270" s="14" t="s">
        <v>598</v>
      </c>
      <c r="B270" s="14" t="s">
        <v>599</v>
      </c>
      <c r="C270" s="15">
        <v>121505</v>
      </c>
      <c r="D270" s="13" t="str">
        <f t="shared" si="4"/>
        <v>000-44000-2000</v>
      </c>
    </row>
    <row r="271" spans="1:4" x14ac:dyDescent="0.2">
      <c r="A271" s="14" t="s">
        <v>600</v>
      </c>
      <c r="B271" s="14" t="s">
        <v>601</v>
      </c>
      <c r="C271" s="15">
        <v>12263</v>
      </c>
      <c r="D271" s="13" t="str">
        <f t="shared" si="4"/>
        <v>000-44000-2003</v>
      </c>
    </row>
    <row r="272" spans="1:4" x14ac:dyDescent="0.2">
      <c r="A272" s="14" t="s">
        <v>602</v>
      </c>
      <c r="B272" s="14" t="s">
        <v>603</v>
      </c>
      <c r="C272" s="15">
        <v>16232</v>
      </c>
      <c r="D272" s="13" t="str">
        <f t="shared" si="4"/>
        <v>000-44000-2005</v>
      </c>
    </row>
    <row r="273" spans="1:4" x14ac:dyDescent="0.2">
      <c r="A273" s="14" t="s">
        <v>604</v>
      </c>
      <c r="B273" s="14" t="s">
        <v>605</v>
      </c>
      <c r="C273" s="15">
        <v>208630</v>
      </c>
      <c r="D273" s="13" t="str">
        <f t="shared" si="4"/>
        <v>000-44000-2020</v>
      </c>
    </row>
    <row r="274" spans="1:4" x14ac:dyDescent="0.2">
      <c r="A274" s="14" t="s">
        <v>606</v>
      </c>
      <c r="B274" s="14" t="s">
        <v>607</v>
      </c>
      <c r="C274" s="15">
        <v>12702</v>
      </c>
      <c r="D274" s="13" t="str">
        <f t="shared" si="4"/>
        <v>000-44000-2023</v>
      </c>
    </row>
    <row r="275" spans="1:4" x14ac:dyDescent="0.2">
      <c r="A275" s="14" t="s">
        <v>608</v>
      </c>
      <c r="B275" s="14" t="s">
        <v>609</v>
      </c>
      <c r="C275" s="15">
        <v>400</v>
      </c>
      <c r="D275" s="13" t="str">
        <f t="shared" si="4"/>
        <v>000-44000-2025</v>
      </c>
    </row>
    <row r="276" spans="1:4" x14ac:dyDescent="0.2">
      <c r="A276" s="14" t="s">
        <v>610</v>
      </c>
      <c r="B276" s="14" t="s">
        <v>611</v>
      </c>
      <c r="C276" s="15">
        <v>11000</v>
      </c>
      <c r="D276" s="13" t="str">
        <f t="shared" si="4"/>
        <v>000-44000-2201</v>
      </c>
    </row>
    <row r="277" spans="1:4" x14ac:dyDescent="0.2">
      <c r="A277" s="14" t="s">
        <v>612</v>
      </c>
      <c r="B277" s="14" t="s">
        <v>613</v>
      </c>
      <c r="C277" s="15">
        <v>440</v>
      </c>
      <c r="D277" s="13" t="str">
        <f t="shared" si="4"/>
        <v>000-44000-3008</v>
      </c>
    </row>
    <row r="278" spans="1:4" x14ac:dyDescent="0.2">
      <c r="A278" s="14" t="s">
        <v>2928</v>
      </c>
      <c r="B278" s="14" t="s">
        <v>2929</v>
      </c>
      <c r="C278" s="15">
        <v>200</v>
      </c>
      <c r="D278" s="13" t="str">
        <f t="shared" si="4"/>
        <v>000-44000-3015</v>
      </c>
    </row>
    <row r="279" spans="1:4" x14ac:dyDescent="0.2">
      <c r="A279" s="14" t="s">
        <v>3460</v>
      </c>
      <c r="B279" s="14" t="s">
        <v>3461</v>
      </c>
      <c r="C279" s="15">
        <v>500</v>
      </c>
      <c r="D279" s="13" t="str">
        <f t="shared" si="4"/>
        <v>000-44000-3040</v>
      </c>
    </row>
    <row r="280" spans="1:4" x14ac:dyDescent="0.2">
      <c r="A280" s="14" t="s">
        <v>2930</v>
      </c>
      <c r="B280" s="14" t="s">
        <v>2931</v>
      </c>
      <c r="C280" s="15">
        <v>150</v>
      </c>
      <c r="D280" s="13" t="str">
        <f t="shared" si="4"/>
        <v>000-44000-3042</v>
      </c>
    </row>
    <row r="281" spans="1:4" x14ac:dyDescent="0.2">
      <c r="A281" s="14" t="s">
        <v>2932</v>
      </c>
      <c r="B281" s="14" t="s">
        <v>2933</v>
      </c>
      <c r="C281" s="15">
        <v>1000</v>
      </c>
      <c r="D281" s="13" t="str">
        <f t="shared" si="4"/>
        <v>000-44000-3082</v>
      </c>
    </row>
    <row r="282" spans="1:4" x14ac:dyDescent="0.2">
      <c r="A282" s="14" t="s">
        <v>614</v>
      </c>
      <c r="B282" s="14" t="s">
        <v>615</v>
      </c>
      <c r="C282" s="15">
        <v>800</v>
      </c>
      <c r="D282" s="13" t="str">
        <f t="shared" si="4"/>
        <v>000-44000-3100</v>
      </c>
    </row>
    <row r="283" spans="1:4" x14ac:dyDescent="0.2">
      <c r="A283" s="14" t="s">
        <v>616</v>
      </c>
      <c r="B283" s="14" t="s">
        <v>617</v>
      </c>
      <c r="C283" s="15">
        <v>3040</v>
      </c>
      <c r="D283" s="13" t="str">
        <f t="shared" si="4"/>
        <v>000-44000-3403</v>
      </c>
    </row>
    <row r="284" spans="1:4" x14ac:dyDescent="0.2">
      <c r="A284" s="14" t="s">
        <v>618</v>
      </c>
      <c r="B284" s="14" t="s">
        <v>619</v>
      </c>
      <c r="C284" s="15">
        <v>3950</v>
      </c>
      <c r="D284" s="13" t="str">
        <f t="shared" si="4"/>
        <v>000-44000-3600</v>
      </c>
    </row>
    <row r="285" spans="1:4" x14ac:dyDescent="0.2">
      <c r="A285" s="14" t="s">
        <v>620</v>
      </c>
      <c r="B285" s="14" t="s">
        <v>621</v>
      </c>
      <c r="C285" s="15">
        <v>4200</v>
      </c>
      <c r="D285" s="13" t="str">
        <f t="shared" si="4"/>
        <v>000-44000-3601</v>
      </c>
    </row>
    <row r="286" spans="1:4" x14ac:dyDescent="0.2">
      <c r="A286" s="14" t="s">
        <v>622</v>
      </c>
      <c r="B286" s="14" t="s">
        <v>623</v>
      </c>
      <c r="C286" s="15">
        <v>400</v>
      </c>
      <c r="D286" s="13" t="str">
        <f t="shared" si="4"/>
        <v>000-44000-3605</v>
      </c>
    </row>
    <row r="287" spans="1:4" x14ac:dyDescent="0.2">
      <c r="A287" s="14" t="s">
        <v>2936</v>
      </c>
      <c r="B287" s="14" t="s">
        <v>2937</v>
      </c>
      <c r="C287" s="15">
        <v>3000</v>
      </c>
      <c r="D287" s="13" t="str">
        <f t="shared" si="4"/>
        <v>000-44000-3609</v>
      </c>
    </row>
    <row r="288" spans="1:4" x14ac:dyDescent="0.2">
      <c r="A288" s="14" t="s">
        <v>624</v>
      </c>
      <c r="B288" s="14" t="s">
        <v>625</v>
      </c>
      <c r="C288" s="15">
        <v>3701</v>
      </c>
      <c r="D288" s="13" t="str">
        <f t="shared" si="4"/>
        <v>000-44000-4502</v>
      </c>
    </row>
    <row r="289" spans="1:4" x14ac:dyDescent="0.2">
      <c r="A289" s="14" t="s">
        <v>626</v>
      </c>
      <c r="B289" s="14" t="s">
        <v>627</v>
      </c>
      <c r="C289" s="15">
        <v>2000</v>
      </c>
      <c r="D289" s="13" t="str">
        <f t="shared" si="4"/>
        <v>000-44000-4551</v>
      </c>
    </row>
    <row r="290" spans="1:4" x14ac:dyDescent="0.2">
      <c r="A290" s="14" t="s">
        <v>630</v>
      </c>
      <c r="B290" s="14" t="s">
        <v>631</v>
      </c>
      <c r="C290" s="15">
        <v>5947</v>
      </c>
      <c r="D290" s="13" t="str">
        <f t="shared" si="4"/>
        <v>000-44000-5000</v>
      </c>
    </row>
    <row r="291" spans="1:4" x14ac:dyDescent="0.2">
      <c r="A291" s="14" t="s">
        <v>634</v>
      </c>
      <c r="B291" s="14" t="s">
        <v>635</v>
      </c>
      <c r="C291" s="15">
        <v>-55500</v>
      </c>
      <c r="D291" s="13" t="str">
        <f t="shared" si="4"/>
        <v>000-45000-0200</v>
      </c>
    </row>
    <row r="292" spans="1:4" x14ac:dyDescent="0.2">
      <c r="A292" s="14" t="s">
        <v>636</v>
      </c>
      <c r="B292" s="14" t="s">
        <v>637</v>
      </c>
      <c r="C292" s="15">
        <v>-65500</v>
      </c>
      <c r="D292" s="13" t="str">
        <f t="shared" si="4"/>
        <v>000-45000-0210</v>
      </c>
    </row>
    <row r="293" spans="1:4" x14ac:dyDescent="0.2">
      <c r="A293" s="14" t="s">
        <v>2938</v>
      </c>
      <c r="B293" s="14" t="s">
        <v>2939</v>
      </c>
      <c r="C293" s="15">
        <v>-1200</v>
      </c>
      <c r="D293" s="13" t="str">
        <f t="shared" si="4"/>
        <v>000-45000-0273</v>
      </c>
    </row>
    <row r="294" spans="1:4" x14ac:dyDescent="0.2">
      <c r="A294" s="14" t="s">
        <v>2940</v>
      </c>
      <c r="B294" s="14" t="s">
        <v>2941</v>
      </c>
      <c r="C294" s="15">
        <v>18870</v>
      </c>
      <c r="D294" s="13" t="str">
        <f t="shared" si="4"/>
        <v>000-45000-1100</v>
      </c>
    </row>
    <row r="295" spans="1:4" x14ac:dyDescent="0.2">
      <c r="A295" s="14" t="s">
        <v>2944</v>
      </c>
      <c r="B295" s="14" t="s">
        <v>2945</v>
      </c>
      <c r="C295" s="15">
        <v>22925</v>
      </c>
      <c r="D295" s="13" t="str">
        <f t="shared" si="4"/>
        <v>000-45000-1110</v>
      </c>
    </row>
    <row r="296" spans="1:4" x14ac:dyDescent="0.2">
      <c r="A296" s="14" t="s">
        <v>2948</v>
      </c>
      <c r="B296" s="14" t="s">
        <v>2949</v>
      </c>
      <c r="C296" s="15">
        <v>60030</v>
      </c>
      <c r="D296" s="13" t="str">
        <f t="shared" si="4"/>
        <v>000-45000-2020</v>
      </c>
    </row>
    <row r="297" spans="1:4" x14ac:dyDescent="0.2">
      <c r="A297" s="14" t="s">
        <v>2950</v>
      </c>
      <c r="B297" s="14" t="s">
        <v>2951</v>
      </c>
      <c r="C297" s="15">
        <v>390</v>
      </c>
      <c r="D297" s="13" t="str">
        <f t="shared" si="4"/>
        <v>000-45000-2023</v>
      </c>
    </row>
    <row r="298" spans="1:4" x14ac:dyDescent="0.2">
      <c r="A298" s="14" t="s">
        <v>644</v>
      </c>
      <c r="B298" s="14" t="s">
        <v>645</v>
      </c>
      <c r="C298" s="15">
        <v>150</v>
      </c>
      <c r="D298" s="13" t="str">
        <f t="shared" si="4"/>
        <v>000-45000-3202</v>
      </c>
    </row>
    <row r="299" spans="1:4" x14ac:dyDescent="0.2">
      <c r="A299" s="14" t="s">
        <v>2952</v>
      </c>
      <c r="B299" s="14" t="s">
        <v>2953</v>
      </c>
      <c r="C299" s="15">
        <v>1653</v>
      </c>
      <c r="D299" s="13" t="str">
        <f t="shared" si="4"/>
        <v>000-45000-3601</v>
      </c>
    </row>
    <row r="300" spans="1:4" x14ac:dyDescent="0.2">
      <c r="A300" s="14" t="s">
        <v>646</v>
      </c>
      <c r="B300" s="14" t="s">
        <v>647</v>
      </c>
      <c r="C300" s="15">
        <v>6600</v>
      </c>
      <c r="D300" s="13" t="str">
        <f t="shared" si="4"/>
        <v>000-45000-3602</v>
      </c>
    </row>
    <row r="301" spans="1:4" x14ac:dyDescent="0.2">
      <c r="A301" s="14" t="s">
        <v>2954</v>
      </c>
      <c r="B301" s="14" t="s">
        <v>2955</v>
      </c>
      <c r="C301" s="15">
        <v>605</v>
      </c>
      <c r="D301" s="13" t="str">
        <f t="shared" si="4"/>
        <v>000-45000-3609</v>
      </c>
    </row>
    <row r="302" spans="1:4" x14ac:dyDescent="0.2">
      <c r="A302" s="14" t="s">
        <v>648</v>
      </c>
      <c r="B302" s="14" t="s">
        <v>649</v>
      </c>
      <c r="C302" s="15">
        <v>1084</v>
      </c>
      <c r="D302" s="13" t="str">
        <f t="shared" si="4"/>
        <v>000-45000-5000</v>
      </c>
    </row>
    <row r="303" spans="1:4" x14ac:dyDescent="0.2">
      <c r="A303" s="14" t="s">
        <v>650</v>
      </c>
      <c r="B303" s="14" t="s">
        <v>651</v>
      </c>
      <c r="C303" s="15">
        <v>-1020000</v>
      </c>
      <c r="D303" s="13" t="str">
        <f t="shared" si="4"/>
        <v>000-46000-0200</v>
      </c>
    </row>
    <row r="304" spans="1:4" x14ac:dyDescent="0.2">
      <c r="A304" s="14" t="s">
        <v>652</v>
      </c>
      <c r="B304" s="14" t="s">
        <v>653</v>
      </c>
      <c r="C304" s="15">
        <v>-390000</v>
      </c>
      <c r="D304" s="13" t="str">
        <f t="shared" si="4"/>
        <v>000-46000-0210</v>
      </c>
    </row>
    <row r="305" spans="1:4" x14ac:dyDescent="0.2">
      <c r="A305" s="14" t="s">
        <v>654</v>
      </c>
      <c r="B305" s="14" t="s">
        <v>655</v>
      </c>
      <c r="C305" s="15">
        <v>-772000</v>
      </c>
      <c r="D305" s="13" t="str">
        <f t="shared" si="4"/>
        <v>000-46000-0230</v>
      </c>
    </row>
    <row r="306" spans="1:4" x14ac:dyDescent="0.2">
      <c r="A306" s="14" t="s">
        <v>656</v>
      </c>
      <c r="B306" s="14" t="s">
        <v>657</v>
      </c>
      <c r="C306" s="15">
        <v>-206000</v>
      </c>
      <c r="D306" s="13" t="str">
        <f t="shared" si="4"/>
        <v>000-46000-0250</v>
      </c>
    </row>
    <row r="307" spans="1:4" x14ac:dyDescent="0.2">
      <c r="A307" s="14" t="s">
        <v>2960</v>
      </c>
      <c r="B307" s="14" t="s">
        <v>2961</v>
      </c>
      <c r="C307" s="15">
        <v>-44000</v>
      </c>
      <c r="D307" s="13" t="str">
        <f t="shared" si="4"/>
        <v>000-46000-0272</v>
      </c>
    </row>
    <row r="308" spans="1:4" x14ac:dyDescent="0.2">
      <c r="A308" s="14" t="s">
        <v>660</v>
      </c>
      <c r="B308" s="14" t="s">
        <v>661</v>
      </c>
      <c r="C308" s="15">
        <v>262000</v>
      </c>
      <c r="D308" s="13" t="str">
        <f t="shared" si="4"/>
        <v>000-46000-0290</v>
      </c>
    </row>
    <row r="309" spans="1:4" x14ac:dyDescent="0.2">
      <c r="A309" s="14" t="s">
        <v>662</v>
      </c>
      <c r="B309" s="14" t="s">
        <v>663</v>
      </c>
      <c r="C309" s="15">
        <v>275400</v>
      </c>
      <c r="D309" s="13" t="str">
        <f t="shared" si="4"/>
        <v>000-46000-1100</v>
      </c>
    </row>
    <row r="310" spans="1:4" x14ac:dyDescent="0.2">
      <c r="A310" s="14" t="s">
        <v>666</v>
      </c>
      <c r="B310" s="14" t="s">
        <v>667</v>
      </c>
      <c r="C310" s="15">
        <v>105300</v>
      </c>
      <c r="D310" s="13" t="str">
        <f t="shared" si="4"/>
        <v>000-46000-1110</v>
      </c>
    </row>
    <row r="311" spans="1:4" x14ac:dyDescent="0.2">
      <c r="A311" s="14" t="s">
        <v>670</v>
      </c>
      <c r="B311" s="14" t="s">
        <v>671</v>
      </c>
      <c r="C311" s="15">
        <v>168920</v>
      </c>
      <c r="D311" s="13" t="str">
        <f t="shared" si="4"/>
        <v>000-46000-1130</v>
      </c>
    </row>
    <row r="312" spans="1:4" x14ac:dyDescent="0.2">
      <c r="A312" s="14" t="s">
        <v>2962</v>
      </c>
      <c r="B312" s="14" t="s">
        <v>2963</v>
      </c>
      <c r="C312" s="15">
        <v>21000</v>
      </c>
      <c r="D312" s="13" t="str">
        <f t="shared" si="4"/>
        <v>000-46000-1151</v>
      </c>
    </row>
    <row r="313" spans="1:4" x14ac:dyDescent="0.2">
      <c r="A313" s="14" t="s">
        <v>2964</v>
      </c>
      <c r="B313" s="14" t="s">
        <v>2965</v>
      </c>
      <c r="C313" s="15">
        <v>7000</v>
      </c>
      <c r="D313" s="13" t="str">
        <f t="shared" si="4"/>
        <v>000-46000-1152</v>
      </c>
    </row>
    <row r="314" spans="1:4" x14ac:dyDescent="0.2">
      <c r="A314" s="14" t="s">
        <v>672</v>
      </c>
      <c r="B314" s="14" t="s">
        <v>673</v>
      </c>
      <c r="C314" s="15">
        <v>18000</v>
      </c>
      <c r="D314" s="13" t="str">
        <f t="shared" si="4"/>
        <v>000-46000-1153</v>
      </c>
    </row>
    <row r="315" spans="1:4" x14ac:dyDescent="0.2">
      <c r="A315" s="14" t="s">
        <v>676</v>
      </c>
      <c r="B315" s="14" t="s">
        <v>677</v>
      </c>
      <c r="C315" s="15">
        <v>492267</v>
      </c>
      <c r="D315" s="13" t="str">
        <f t="shared" si="4"/>
        <v>000-46000-2000</v>
      </c>
    </row>
    <row r="316" spans="1:4" x14ac:dyDescent="0.2">
      <c r="A316" s="14" t="s">
        <v>678</v>
      </c>
      <c r="B316" s="14" t="s">
        <v>679</v>
      </c>
      <c r="C316" s="15">
        <v>52674</v>
      </c>
      <c r="D316" s="13" t="str">
        <f t="shared" si="4"/>
        <v>000-46000-2003</v>
      </c>
    </row>
    <row r="317" spans="1:4" x14ac:dyDescent="0.2">
      <c r="A317" s="14" t="s">
        <v>680</v>
      </c>
      <c r="B317" s="14" t="s">
        <v>681</v>
      </c>
      <c r="C317" s="15">
        <v>53892</v>
      </c>
      <c r="D317" s="13" t="str">
        <f t="shared" si="4"/>
        <v>000-46000-2005</v>
      </c>
    </row>
    <row r="318" spans="1:4" x14ac:dyDescent="0.2">
      <c r="A318" s="14" t="s">
        <v>682</v>
      </c>
      <c r="B318" s="14" t="s">
        <v>683</v>
      </c>
      <c r="C318" s="15">
        <v>689200</v>
      </c>
      <c r="D318" s="13" t="str">
        <f t="shared" si="4"/>
        <v>000-46000-2020</v>
      </c>
    </row>
    <row r="319" spans="1:4" x14ac:dyDescent="0.2">
      <c r="A319" s="14" t="s">
        <v>688</v>
      </c>
      <c r="B319" s="14" t="s">
        <v>689</v>
      </c>
      <c r="C319" s="15">
        <v>86800</v>
      </c>
      <c r="D319" s="13" t="str">
        <f t="shared" si="4"/>
        <v>000-46000-2201</v>
      </c>
    </row>
    <row r="320" spans="1:4" x14ac:dyDescent="0.2">
      <c r="A320" s="14" t="s">
        <v>690</v>
      </c>
      <c r="B320" s="14" t="s">
        <v>691</v>
      </c>
      <c r="C320" s="15">
        <v>-125000</v>
      </c>
      <c r="D320" s="13" t="str">
        <f t="shared" si="4"/>
        <v>000-46000-2300</v>
      </c>
    </row>
    <row r="321" spans="1:4" x14ac:dyDescent="0.2">
      <c r="A321" s="14" t="s">
        <v>692</v>
      </c>
      <c r="B321" s="14" t="s">
        <v>693</v>
      </c>
      <c r="C321" s="15">
        <v>120</v>
      </c>
      <c r="D321" s="13" t="str">
        <f t="shared" si="4"/>
        <v>000-46000-3002</v>
      </c>
    </row>
    <row r="322" spans="1:4" x14ac:dyDescent="0.2">
      <c r="A322" s="14" t="s">
        <v>694</v>
      </c>
      <c r="B322" s="14" t="s">
        <v>695</v>
      </c>
      <c r="C322" s="15">
        <v>510</v>
      </c>
      <c r="D322" s="13" t="str">
        <f t="shared" ref="D322:D385" si="5">VLOOKUP(A322,IN,1,FALSE)</f>
        <v>000-46000-3007</v>
      </c>
    </row>
    <row r="323" spans="1:4" x14ac:dyDescent="0.2">
      <c r="A323" s="14" t="s">
        <v>696</v>
      </c>
      <c r="B323" s="14" t="s">
        <v>697</v>
      </c>
      <c r="C323" s="15">
        <v>16250</v>
      </c>
      <c r="D323" s="13" t="str">
        <f t="shared" si="5"/>
        <v>000-46000-3008</v>
      </c>
    </row>
    <row r="324" spans="1:4" x14ac:dyDescent="0.2">
      <c r="A324" s="14" t="s">
        <v>698</v>
      </c>
      <c r="B324" s="14" t="s">
        <v>699</v>
      </c>
      <c r="C324" s="15">
        <v>500</v>
      </c>
      <c r="D324" s="13" t="str">
        <f t="shared" si="5"/>
        <v>000-46000-3015</v>
      </c>
    </row>
    <row r="325" spans="1:4" x14ac:dyDescent="0.2">
      <c r="A325" s="14" t="s">
        <v>708</v>
      </c>
      <c r="B325" s="14" t="s">
        <v>709</v>
      </c>
      <c r="C325" s="15">
        <v>21000</v>
      </c>
      <c r="D325" s="13" t="str">
        <f t="shared" si="5"/>
        <v>000-46000-3082</v>
      </c>
    </row>
    <row r="326" spans="1:4" x14ac:dyDescent="0.2">
      <c r="A326" s="14" t="s">
        <v>710</v>
      </c>
      <c r="B326" s="14" t="s">
        <v>711</v>
      </c>
      <c r="C326" s="15">
        <v>1700</v>
      </c>
      <c r="D326" s="13" t="str">
        <f t="shared" si="5"/>
        <v>000-46000-3100</v>
      </c>
    </row>
    <row r="327" spans="1:4" x14ac:dyDescent="0.2">
      <c r="A327" s="14" t="s">
        <v>3462</v>
      </c>
      <c r="B327" s="14" t="s">
        <v>3463</v>
      </c>
      <c r="C327" s="15">
        <v>100</v>
      </c>
      <c r="D327" s="13" t="str">
        <f t="shared" si="5"/>
        <v>000-46000-3110</v>
      </c>
    </row>
    <row r="328" spans="1:4" x14ac:dyDescent="0.2">
      <c r="A328" s="14" t="s">
        <v>712</v>
      </c>
      <c r="B328" s="14" t="s">
        <v>713</v>
      </c>
      <c r="C328" s="15">
        <v>14400</v>
      </c>
      <c r="D328" s="13" t="str">
        <f t="shared" si="5"/>
        <v>000-46000-3202</v>
      </c>
    </row>
    <row r="329" spans="1:4" x14ac:dyDescent="0.2">
      <c r="A329" s="14" t="s">
        <v>716</v>
      </c>
      <c r="B329" s="14" t="s">
        <v>717</v>
      </c>
      <c r="C329" s="15">
        <v>20000</v>
      </c>
      <c r="D329" s="13" t="str">
        <f t="shared" si="5"/>
        <v>000-46000-3403</v>
      </c>
    </row>
    <row r="330" spans="1:4" x14ac:dyDescent="0.2">
      <c r="A330" s="14" t="s">
        <v>718</v>
      </c>
      <c r="B330" s="14" t="s">
        <v>719</v>
      </c>
      <c r="C330" s="15">
        <v>34000</v>
      </c>
      <c r="D330" s="13" t="str">
        <f t="shared" si="5"/>
        <v>000-46000-3600</v>
      </c>
    </row>
    <row r="331" spans="1:4" x14ac:dyDescent="0.2">
      <c r="A331" s="14" t="s">
        <v>720</v>
      </c>
      <c r="B331" s="14" t="s">
        <v>721</v>
      </c>
      <c r="C331" s="15">
        <v>10850</v>
      </c>
      <c r="D331" s="13" t="str">
        <f t="shared" si="5"/>
        <v>000-46000-3601</v>
      </c>
    </row>
    <row r="332" spans="1:4" x14ac:dyDescent="0.2">
      <c r="A332" s="14" t="s">
        <v>722</v>
      </c>
      <c r="B332" s="14" t="s">
        <v>723</v>
      </c>
      <c r="C332" s="15">
        <v>1000</v>
      </c>
      <c r="D332" s="13" t="str">
        <f t="shared" si="5"/>
        <v>000-46000-3602</v>
      </c>
    </row>
    <row r="333" spans="1:4" x14ac:dyDescent="0.2">
      <c r="A333" s="14" t="s">
        <v>724</v>
      </c>
      <c r="B333" s="14" t="s">
        <v>725</v>
      </c>
      <c r="C333" s="15">
        <v>54250</v>
      </c>
      <c r="D333" s="13" t="str">
        <f t="shared" si="5"/>
        <v>000-46000-3609</v>
      </c>
    </row>
    <row r="334" spans="1:4" x14ac:dyDescent="0.2">
      <c r="A334" s="14" t="s">
        <v>726</v>
      </c>
      <c r="B334" s="14" t="s">
        <v>727</v>
      </c>
      <c r="C334" s="15">
        <v>8680</v>
      </c>
      <c r="D334" s="13" t="str">
        <f t="shared" si="5"/>
        <v>000-46000-4502</v>
      </c>
    </row>
    <row r="335" spans="1:4" x14ac:dyDescent="0.2">
      <c r="A335" s="14" t="s">
        <v>728</v>
      </c>
      <c r="B335" s="14" t="s">
        <v>729</v>
      </c>
      <c r="C335" s="15">
        <v>20000</v>
      </c>
      <c r="D335" s="13" t="str">
        <f t="shared" si="5"/>
        <v>000-46000-4551</v>
      </c>
    </row>
    <row r="336" spans="1:4" x14ac:dyDescent="0.2">
      <c r="A336" s="14" t="s">
        <v>2970</v>
      </c>
      <c r="B336" s="14" t="s">
        <v>2971</v>
      </c>
      <c r="C336" s="15">
        <v>99000</v>
      </c>
      <c r="D336" s="13" t="str">
        <f t="shared" si="5"/>
        <v>000-46000-4562</v>
      </c>
    </row>
    <row r="337" spans="1:4" x14ac:dyDescent="0.2">
      <c r="A337" s="14" t="s">
        <v>730</v>
      </c>
      <c r="B337" s="14" t="s">
        <v>731</v>
      </c>
      <c r="C337" s="15">
        <v>6510</v>
      </c>
      <c r="D337" s="13" t="str">
        <f t="shared" si="5"/>
        <v>000-46000-5000</v>
      </c>
    </row>
    <row r="338" spans="1:4" x14ac:dyDescent="0.2">
      <c r="A338" s="14" t="s">
        <v>732</v>
      </c>
      <c r="B338" s="14" t="s">
        <v>733</v>
      </c>
      <c r="C338" s="15">
        <v>-209864</v>
      </c>
      <c r="D338" s="13" t="e">
        <f t="shared" si="5"/>
        <v>#N/A</v>
      </c>
    </row>
    <row r="339" spans="1:4" x14ac:dyDescent="0.2">
      <c r="A339" s="14" t="s">
        <v>734</v>
      </c>
      <c r="B339" s="14" t="s">
        <v>735</v>
      </c>
      <c r="C339" s="15">
        <v>-41230</v>
      </c>
      <c r="D339" s="13" t="e">
        <f t="shared" si="5"/>
        <v>#N/A</v>
      </c>
    </row>
    <row r="340" spans="1:4" x14ac:dyDescent="0.2">
      <c r="A340" s="14" t="s">
        <v>2974</v>
      </c>
      <c r="B340" s="14" t="s">
        <v>2975</v>
      </c>
      <c r="C340" s="15">
        <v>-26000</v>
      </c>
      <c r="D340" s="13" t="e">
        <f t="shared" si="5"/>
        <v>#N/A</v>
      </c>
    </row>
    <row r="341" spans="1:4" x14ac:dyDescent="0.2">
      <c r="A341" s="14" t="s">
        <v>2976</v>
      </c>
      <c r="B341" s="14" t="s">
        <v>2977</v>
      </c>
      <c r="C341" s="15">
        <v>15480</v>
      </c>
      <c r="D341" s="13" t="e">
        <f t="shared" si="5"/>
        <v>#N/A</v>
      </c>
    </row>
    <row r="342" spans="1:4" x14ac:dyDescent="0.2">
      <c r="A342" s="14" t="s">
        <v>736</v>
      </c>
      <c r="B342" s="14" t="s">
        <v>737</v>
      </c>
      <c r="C342" s="15">
        <v>72972</v>
      </c>
      <c r="D342" s="13" t="str">
        <f t="shared" si="5"/>
        <v>000-47000-1100</v>
      </c>
    </row>
    <row r="343" spans="1:4" x14ac:dyDescent="0.2">
      <c r="A343" s="14" t="s">
        <v>738</v>
      </c>
      <c r="B343" s="14" t="s">
        <v>739</v>
      </c>
      <c r="C343" s="15">
        <v>480</v>
      </c>
      <c r="D343" s="13" t="str">
        <f t="shared" si="5"/>
        <v>000-47000-1102</v>
      </c>
    </row>
    <row r="344" spans="1:4" x14ac:dyDescent="0.2">
      <c r="A344" s="14" t="s">
        <v>740</v>
      </c>
      <c r="B344" s="14" t="s">
        <v>741</v>
      </c>
      <c r="C344" s="15">
        <v>12781</v>
      </c>
      <c r="D344" s="13" t="str">
        <f t="shared" si="5"/>
        <v>000-47000-1110</v>
      </c>
    </row>
    <row r="345" spans="1:4" x14ac:dyDescent="0.2">
      <c r="A345" s="14" t="s">
        <v>742</v>
      </c>
      <c r="B345" s="14" t="s">
        <v>743</v>
      </c>
      <c r="C345" s="15">
        <v>95235</v>
      </c>
      <c r="D345" s="13" t="str">
        <f t="shared" si="5"/>
        <v>000-47000-2000</v>
      </c>
    </row>
    <row r="346" spans="1:4" x14ac:dyDescent="0.2">
      <c r="A346" s="14" t="s">
        <v>744</v>
      </c>
      <c r="B346" s="14" t="s">
        <v>745</v>
      </c>
      <c r="C346" s="15">
        <v>10890</v>
      </c>
      <c r="D346" s="13" t="str">
        <f t="shared" si="5"/>
        <v>000-47000-2003</v>
      </c>
    </row>
    <row r="347" spans="1:4" x14ac:dyDescent="0.2">
      <c r="A347" s="14" t="s">
        <v>746</v>
      </c>
      <c r="B347" s="14" t="s">
        <v>747</v>
      </c>
      <c r="C347" s="15">
        <v>10916</v>
      </c>
      <c r="D347" s="13" t="str">
        <f t="shared" si="5"/>
        <v>000-47000-2005</v>
      </c>
    </row>
    <row r="348" spans="1:4" x14ac:dyDescent="0.2">
      <c r="A348" s="14" t="s">
        <v>748</v>
      </c>
      <c r="B348" s="14" t="s">
        <v>749</v>
      </c>
      <c r="C348" s="15">
        <v>102829</v>
      </c>
      <c r="D348" s="13" t="str">
        <f t="shared" si="5"/>
        <v>000-47000-2020</v>
      </c>
    </row>
    <row r="349" spans="1:4" x14ac:dyDescent="0.2">
      <c r="A349" s="14" t="s">
        <v>750</v>
      </c>
      <c r="B349" s="14" t="s">
        <v>751</v>
      </c>
      <c r="C349" s="15">
        <v>10283</v>
      </c>
      <c r="D349" s="13" t="str">
        <f t="shared" si="5"/>
        <v>000-47000-2023</v>
      </c>
    </row>
    <row r="350" spans="1:4" x14ac:dyDescent="0.2">
      <c r="A350" s="14" t="s">
        <v>756</v>
      </c>
      <c r="B350" s="14" t="s">
        <v>757</v>
      </c>
      <c r="C350" s="15">
        <v>600</v>
      </c>
      <c r="D350" s="13" t="str">
        <f t="shared" si="5"/>
        <v>000-47000-3008</v>
      </c>
    </row>
    <row r="351" spans="1:4" x14ac:dyDescent="0.2">
      <c r="A351" s="14" t="s">
        <v>2978</v>
      </c>
      <c r="B351" s="14" t="s">
        <v>2979</v>
      </c>
      <c r="C351" s="15">
        <v>120</v>
      </c>
      <c r="D351" s="13" t="str">
        <f t="shared" si="5"/>
        <v>000-47000-3015</v>
      </c>
    </row>
    <row r="352" spans="1:4" x14ac:dyDescent="0.2">
      <c r="A352" s="14" t="s">
        <v>758</v>
      </c>
      <c r="B352" s="14" t="s">
        <v>759</v>
      </c>
      <c r="C352" s="15">
        <v>1080</v>
      </c>
      <c r="D352" s="13" t="str">
        <f t="shared" si="5"/>
        <v>000-47000-3600</v>
      </c>
    </row>
    <row r="353" spans="1:4" x14ac:dyDescent="0.2">
      <c r="A353" s="14" t="s">
        <v>2982</v>
      </c>
      <c r="B353" s="14" t="s">
        <v>2983</v>
      </c>
      <c r="C353" s="15">
        <v>300</v>
      </c>
      <c r="D353" s="13" t="str">
        <f t="shared" si="5"/>
        <v>000-47000-3601</v>
      </c>
    </row>
    <row r="354" spans="1:4" x14ac:dyDescent="0.2">
      <c r="A354" s="14" t="s">
        <v>760</v>
      </c>
      <c r="B354" s="14" t="s">
        <v>761</v>
      </c>
      <c r="C354" s="15">
        <v>5137</v>
      </c>
      <c r="D354" s="13" t="str">
        <f t="shared" si="5"/>
        <v>000-47000-3609</v>
      </c>
    </row>
    <row r="355" spans="1:4" x14ac:dyDescent="0.2">
      <c r="A355" s="14" t="s">
        <v>2984</v>
      </c>
      <c r="B355" s="14" t="s">
        <v>2985</v>
      </c>
      <c r="C355" s="15">
        <v>3100</v>
      </c>
      <c r="D355" s="13" t="str">
        <f t="shared" si="5"/>
        <v>000-47000-4502</v>
      </c>
    </row>
    <row r="356" spans="1:4" x14ac:dyDescent="0.2">
      <c r="A356" s="14" t="s">
        <v>762</v>
      </c>
      <c r="B356" s="14" t="s">
        <v>763</v>
      </c>
      <c r="C356" s="15">
        <v>2500</v>
      </c>
      <c r="D356" s="13" t="str">
        <f t="shared" si="5"/>
        <v>000-47000-4551</v>
      </c>
    </row>
    <row r="357" spans="1:4" x14ac:dyDescent="0.2">
      <c r="A357" s="14" t="s">
        <v>764</v>
      </c>
      <c r="B357" s="14" t="s">
        <v>765</v>
      </c>
      <c r="C357" s="15">
        <v>-42000</v>
      </c>
      <c r="D357" s="13" t="str">
        <f t="shared" si="5"/>
        <v>000-48000-0277</v>
      </c>
    </row>
    <row r="358" spans="1:4" x14ac:dyDescent="0.2">
      <c r="A358" s="14" t="s">
        <v>766</v>
      </c>
      <c r="B358" s="14" t="s">
        <v>767</v>
      </c>
      <c r="C358" s="15">
        <v>67100</v>
      </c>
      <c r="D358" s="13" t="str">
        <f t="shared" si="5"/>
        <v>000-48000-2020</v>
      </c>
    </row>
    <row r="359" spans="1:4" x14ac:dyDescent="0.2">
      <c r="A359" s="14" t="s">
        <v>768</v>
      </c>
      <c r="B359" s="14" t="s">
        <v>769</v>
      </c>
      <c r="C359" s="15">
        <v>5368</v>
      </c>
      <c r="D359" s="13" t="str">
        <f t="shared" si="5"/>
        <v>000-48000-2023</v>
      </c>
    </row>
    <row r="360" spans="1:4" x14ac:dyDescent="0.2">
      <c r="A360" s="14" t="s">
        <v>770</v>
      </c>
      <c r="B360" s="14" t="s">
        <v>771</v>
      </c>
      <c r="C360" s="15">
        <v>49500</v>
      </c>
      <c r="D360" s="13" t="str">
        <f t="shared" si="5"/>
        <v>000-48000-2201</v>
      </c>
    </row>
    <row r="361" spans="1:4" x14ac:dyDescent="0.2">
      <c r="A361" s="14" t="s">
        <v>3464</v>
      </c>
      <c r="B361" s="14" t="s">
        <v>3465</v>
      </c>
      <c r="C361" s="15">
        <v>1800</v>
      </c>
      <c r="D361" s="13" t="str">
        <f t="shared" si="5"/>
        <v>000-48000-3009</v>
      </c>
    </row>
    <row r="362" spans="1:4" x14ac:dyDescent="0.2">
      <c r="A362" s="14" t="s">
        <v>772</v>
      </c>
      <c r="B362" s="14" t="s">
        <v>773</v>
      </c>
      <c r="C362" s="15">
        <v>2928</v>
      </c>
      <c r="D362" s="13" t="str">
        <f t="shared" si="5"/>
        <v>000-48000-3601</v>
      </c>
    </row>
    <row r="363" spans="1:4" x14ac:dyDescent="0.2">
      <c r="A363" s="14" t="s">
        <v>774</v>
      </c>
      <c r="B363" s="14" t="s">
        <v>775</v>
      </c>
      <c r="C363" s="15">
        <v>60454</v>
      </c>
      <c r="D363" s="13" t="str">
        <f t="shared" si="5"/>
        <v>000-48000-3607</v>
      </c>
    </row>
    <row r="364" spans="1:4" x14ac:dyDescent="0.2">
      <c r="A364" s="14" t="s">
        <v>2988</v>
      </c>
      <c r="B364" s="14" t="s">
        <v>2989</v>
      </c>
      <c r="C364" s="15">
        <v>3765</v>
      </c>
      <c r="D364" s="13" t="str">
        <f t="shared" si="5"/>
        <v>000-48000-3609</v>
      </c>
    </row>
    <row r="365" spans="1:4" x14ac:dyDescent="0.2">
      <c r="A365" s="14" t="s">
        <v>776</v>
      </c>
      <c r="B365" s="14" t="s">
        <v>777</v>
      </c>
      <c r="C365" s="15">
        <v>-79699</v>
      </c>
      <c r="D365" s="13" t="str">
        <f t="shared" si="5"/>
        <v>000-48000-3703</v>
      </c>
    </row>
    <row r="366" spans="1:4" x14ac:dyDescent="0.2">
      <c r="A366" s="14" t="s">
        <v>778</v>
      </c>
      <c r="B366" s="14" t="s">
        <v>779</v>
      </c>
      <c r="C366" s="15">
        <v>660</v>
      </c>
      <c r="D366" s="13" t="str">
        <f t="shared" si="5"/>
        <v>000-48000-4502</v>
      </c>
    </row>
    <row r="367" spans="1:4" x14ac:dyDescent="0.2">
      <c r="A367" s="14" t="s">
        <v>780</v>
      </c>
      <c r="B367" s="14" t="s">
        <v>781</v>
      </c>
      <c r="C367" s="15">
        <v>210</v>
      </c>
      <c r="D367" s="13" t="str">
        <f t="shared" si="5"/>
        <v>000-48000-5000</v>
      </c>
    </row>
    <row r="368" spans="1:4" x14ac:dyDescent="0.2">
      <c r="A368" s="14" t="s">
        <v>782</v>
      </c>
      <c r="B368" s="14" t="s">
        <v>783</v>
      </c>
      <c r="C368" s="15">
        <v>-11845</v>
      </c>
      <c r="D368" s="13" t="str">
        <f t="shared" si="5"/>
        <v>000-49000-0210</v>
      </c>
    </row>
    <row r="369" spans="1:4" x14ac:dyDescent="0.2">
      <c r="A369" s="14" t="s">
        <v>784</v>
      </c>
      <c r="B369" s="14" t="s">
        <v>785</v>
      </c>
      <c r="C369" s="15">
        <v>-138842</v>
      </c>
      <c r="D369" s="13" t="str">
        <f t="shared" si="5"/>
        <v>000-49000-0274</v>
      </c>
    </row>
    <row r="370" spans="1:4" x14ac:dyDescent="0.2">
      <c r="A370" s="14" t="s">
        <v>786</v>
      </c>
      <c r="B370" s="14" t="s">
        <v>787</v>
      </c>
      <c r="C370" s="15">
        <v>5212</v>
      </c>
      <c r="D370" s="13" t="str">
        <f t="shared" si="5"/>
        <v>000-49000-1110</v>
      </c>
    </row>
    <row r="371" spans="1:4" x14ac:dyDescent="0.2">
      <c r="A371" s="14" t="s">
        <v>788</v>
      </c>
      <c r="B371" s="14" t="s">
        <v>789</v>
      </c>
      <c r="C371" s="15">
        <v>34233</v>
      </c>
      <c r="D371" s="13" t="str">
        <f t="shared" si="5"/>
        <v>000-49000-2000</v>
      </c>
    </row>
    <row r="372" spans="1:4" x14ac:dyDescent="0.2">
      <c r="A372" s="14" t="s">
        <v>790</v>
      </c>
      <c r="B372" s="14" t="s">
        <v>791</v>
      </c>
      <c r="C372" s="15">
        <v>3598</v>
      </c>
      <c r="D372" s="13" t="str">
        <f t="shared" si="5"/>
        <v>000-49000-2003</v>
      </c>
    </row>
    <row r="373" spans="1:4" x14ac:dyDescent="0.2">
      <c r="A373" s="14" t="s">
        <v>792</v>
      </c>
      <c r="B373" s="14" t="s">
        <v>793</v>
      </c>
      <c r="C373" s="15">
        <v>4539</v>
      </c>
      <c r="D373" s="13" t="str">
        <f t="shared" si="5"/>
        <v>000-49000-2005</v>
      </c>
    </row>
    <row r="374" spans="1:4" x14ac:dyDescent="0.2">
      <c r="A374" s="14" t="s">
        <v>2990</v>
      </c>
      <c r="B374" s="14" t="s">
        <v>2991</v>
      </c>
      <c r="C374" s="15">
        <v>12348</v>
      </c>
      <c r="D374" s="13" t="str">
        <f t="shared" si="5"/>
        <v>000-49000-2020</v>
      </c>
    </row>
    <row r="375" spans="1:4" x14ac:dyDescent="0.2">
      <c r="A375" s="14" t="s">
        <v>2992</v>
      </c>
      <c r="B375" s="14" t="s">
        <v>2993</v>
      </c>
      <c r="C375" s="15">
        <v>761</v>
      </c>
      <c r="D375" s="13" t="str">
        <f t="shared" si="5"/>
        <v>000-49000-2023</v>
      </c>
    </row>
    <row r="376" spans="1:4" x14ac:dyDescent="0.2">
      <c r="A376" s="14" t="s">
        <v>794</v>
      </c>
      <c r="B376" s="14" t="s">
        <v>795</v>
      </c>
      <c r="C376" s="15">
        <v>33680</v>
      </c>
      <c r="D376" s="13" t="str">
        <f t="shared" si="5"/>
        <v>000-49000-2300</v>
      </c>
    </row>
    <row r="377" spans="1:4" x14ac:dyDescent="0.2">
      <c r="A377" s="14" t="s">
        <v>796</v>
      </c>
      <c r="B377" s="14" t="s">
        <v>797</v>
      </c>
      <c r="C377" s="15">
        <v>1520</v>
      </c>
      <c r="D377" s="13" t="str">
        <f t="shared" si="5"/>
        <v>000-49000-3007</v>
      </c>
    </row>
    <row r="378" spans="1:4" x14ac:dyDescent="0.2">
      <c r="A378" s="14" t="s">
        <v>2994</v>
      </c>
      <c r="B378" s="14" t="s">
        <v>2995</v>
      </c>
      <c r="C378" s="15">
        <v>2330</v>
      </c>
      <c r="D378" s="13" t="str">
        <f t="shared" si="5"/>
        <v>000-49000-3009</v>
      </c>
    </row>
    <row r="379" spans="1:4" x14ac:dyDescent="0.2">
      <c r="A379" s="14" t="s">
        <v>802</v>
      </c>
      <c r="B379" s="14" t="s">
        <v>803</v>
      </c>
      <c r="C379" s="15">
        <v>14248</v>
      </c>
      <c r="D379" s="13" t="str">
        <f t="shared" si="5"/>
        <v>000-49000-3060</v>
      </c>
    </row>
    <row r="380" spans="1:4" x14ac:dyDescent="0.2">
      <c r="A380" s="14" t="s">
        <v>804</v>
      </c>
      <c r="B380" s="14" t="s">
        <v>805</v>
      </c>
      <c r="C380" s="15">
        <v>6250</v>
      </c>
      <c r="D380" s="13" t="str">
        <f t="shared" si="5"/>
        <v>000-49000-3100</v>
      </c>
    </row>
    <row r="381" spans="1:4" x14ac:dyDescent="0.2">
      <c r="A381" s="14" t="s">
        <v>2998</v>
      </c>
      <c r="B381" s="14" t="s">
        <v>2999</v>
      </c>
      <c r="C381" s="15">
        <v>700</v>
      </c>
      <c r="D381" s="13" t="str">
        <f t="shared" si="5"/>
        <v>000-49000-3309</v>
      </c>
    </row>
    <row r="382" spans="1:4" x14ac:dyDescent="0.2">
      <c r="A382" s="14" t="s">
        <v>808</v>
      </c>
      <c r="B382" s="14" t="s">
        <v>809</v>
      </c>
      <c r="C382" s="15">
        <v>4150</v>
      </c>
      <c r="D382" s="13" t="str">
        <f t="shared" si="5"/>
        <v>000-49000-3609</v>
      </c>
    </row>
    <row r="383" spans="1:4" x14ac:dyDescent="0.2">
      <c r="A383" s="14" t="s">
        <v>812</v>
      </c>
      <c r="B383" s="14" t="s">
        <v>813</v>
      </c>
      <c r="C383" s="15">
        <v>139183</v>
      </c>
      <c r="D383" s="13" t="str">
        <f t="shared" si="5"/>
        <v>000-49000-3704</v>
      </c>
    </row>
    <row r="384" spans="1:4" x14ac:dyDescent="0.2">
      <c r="A384" s="14" t="s">
        <v>814</v>
      </c>
      <c r="B384" s="14" t="s">
        <v>815</v>
      </c>
      <c r="C384" s="15">
        <v>-331646</v>
      </c>
      <c r="D384" s="13" t="e">
        <f t="shared" si="5"/>
        <v>#N/A</v>
      </c>
    </row>
    <row r="385" spans="1:4" x14ac:dyDescent="0.2">
      <c r="A385" s="14" t="s">
        <v>816</v>
      </c>
      <c r="B385" s="14" t="s">
        <v>817</v>
      </c>
      <c r="C385" s="15">
        <v>-185000</v>
      </c>
      <c r="D385" s="13" t="e">
        <f t="shared" si="5"/>
        <v>#N/A</v>
      </c>
    </row>
    <row r="386" spans="1:4" x14ac:dyDescent="0.2">
      <c r="A386" s="14" t="s">
        <v>820</v>
      </c>
      <c r="B386" s="14" t="s">
        <v>821</v>
      </c>
      <c r="C386" s="15">
        <v>-34000</v>
      </c>
      <c r="D386" s="13" t="e">
        <f t="shared" ref="D386:D449" si="6">VLOOKUP(A386,IN,1,FALSE)</f>
        <v>#N/A</v>
      </c>
    </row>
    <row r="387" spans="1:4" x14ac:dyDescent="0.2">
      <c r="A387" s="14" t="s">
        <v>822</v>
      </c>
      <c r="B387" s="14" t="s">
        <v>823</v>
      </c>
      <c r="C387" s="15">
        <v>647306</v>
      </c>
      <c r="D387" s="13" t="str">
        <f t="shared" si="6"/>
        <v>000-50000-1300</v>
      </c>
    </row>
    <row r="388" spans="1:4" x14ac:dyDescent="0.2">
      <c r="A388" s="14" t="s">
        <v>824</v>
      </c>
      <c r="B388" s="14" t="s">
        <v>825</v>
      </c>
      <c r="C388" s="15">
        <v>-409649</v>
      </c>
      <c r="D388" s="13" t="str">
        <f t="shared" si="6"/>
        <v>000-50000-1330</v>
      </c>
    </row>
    <row r="389" spans="1:4" x14ac:dyDescent="0.2">
      <c r="A389" s="14" t="s">
        <v>826</v>
      </c>
      <c r="B389" s="14" t="s">
        <v>827</v>
      </c>
      <c r="C389" s="15">
        <v>204675</v>
      </c>
      <c r="D389" s="13" t="str">
        <f t="shared" si="6"/>
        <v>000-50000-2000</v>
      </c>
    </row>
    <row r="390" spans="1:4" x14ac:dyDescent="0.2">
      <c r="A390" s="14" t="s">
        <v>828</v>
      </c>
      <c r="B390" s="14" t="s">
        <v>829</v>
      </c>
      <c r="C390" s="15">
        <v>21939</v>
      </c>
      <c r="D390" s="13" t="str">
        <f t="shared" si="6"/>
        <v>000-50000-2003</v>
      </c>
    </row>
    <row r="391" spans="1:4" x14ac:dyDescent="0.2">
      <c r="A391" s="14" t="s">
        <v>830</v>
      </c>
      <c r="B391" s="14" t="s">
        <v>831</v>
      </c>
      <c r="C391" s="15">
        <v>26472</v>
      </c>
      <c r="D391" s="13" t="str">
        <f t="shared" si="6"/>
        <v>000-50000-2005</v>
      </c>
    </row>
    <row r="392" spans="1:4" x14ac:dyDescent="0.2">
      <c r="A392" s="14" t="s">
        <v>832</v>
      </c>
      <c r="B392" s="14" t="s">
        <v>833</v>
      </c>
      <c r="C392" s="15">
        <v>29617</v>
      </c>
      <c r="D392" s="13" t="str">
        <f t="shared" si="6"/>
        <v>000-50000-2020</v>
      </c>
    </row>
    <row r="393" spans="1:4" x14ac:dyDescent="0.2">
      <c r="A393" s="14" t="s">
        <v>834</v>
      </c>
      <c r="B393" s="14" t="s">
        <v>835</v>
      </c>
      <c r="C393" s="15">
        <v>1111</v>
      </c>
      <c r="D393" s="13" t="str">
        <f t="shared" si="6"/>
        <v>000-50000-2023</v>
      </c>
    </row>
    <row r="394" spans="1:4" x14ac:dyDescent="0.2">
      <c r="A394" s="14" t="s">
        <v>836</v>
      </c>
      <c r="B394" s="14" t="s">
        <v>837</v>
      </c>
      <c r="C394" s="15">
        <v>4000</v>
      </c>
      <c r="D394" s="13" t="str">
        <f t="shared" si="6"/>
        <v>000-50000-2221</v>
      </c>
    </row>
    <row r="395" spans="1:4" x14ac:dyDescent="0.2">
      <c r="A395" s="14" t="s">
        <v>838</v>
      </c>
      <c r="B395" s="14" t="s">
        <v>839</v>
      </c>
      <c r="C395" s="15">
        <v>-205462</v>
      </c>
      <c r="D395" s="13" t="str">
        <f t="shared" si="6"/>
        <v>000-50000-2310</v>
      </c>
    </row>
    <row r="396" spans="1:4" x14ac:dyDescent="0.2">
      <c r="A396" s="14" t="s">
        <v>840</v>
      </c>
      <c r="B396" s="14" t="s">
        <v>841</v>
      </c>
      <c r="C396" s="15">
        <v>1000</v>
      </c>
      <c r="D396" s="13" t="str">
        <f t="shared" si="6"/>
        <v>000-50000-3007</v>
      </c>
    </row>
    <row r="397" spans="1:4" x14ac:dyDescent="0.2">
      <c r="A397" s="14" t="s">
        <v>3002</v>
      </c>
      <c r="B397" s="14" t="s">
        <v>3003</v>
      </c>
      <c r="C397" s="15">
        <v>1000</v>
      </c>
      <c r="D397" s="13" t="str">
        <f t="shared" si="6"/>
        <v>000-50000-3008</v>
      </c>
    </row>
    <row r="398" spans="1:4" x14ac:dyDescent="0.2">
      <c r="A398" s="14" t="s">
        <v>3004</v>
      </c>
      <c r="B398" s="14" t="s">
        <v>3005</v>
      </c>
      <c r="C398" s="15">
        <v>2000</v>
      </c>
      <c r="D398" s="13" t="str">
        <f t="shared" si="6"/>
        <v>000-50000-3015</v>
      </c>
    </row>
    <row r="399" spans="1:4" x14ac:dyDescent="0.2">
      <c r="A399" s="14" t="s">
        <v>3006</v>
      </c>
      <c r="B399" s="14" t="s">
        <v>3007</v>
      </c>
      <c r="C399" s="15">
        <v>500</v>
      </c>
      <c r="D399" s="13" t="str">
        <f t="shared" si="6"/>
        <v>000-50000-3040</v>
      </c>
    </row>
    <row r="400" spans="1:4" x14ac:dyDescent="0.2">
      <c r="A400" s="14" t="s">
        <v>842</v>
      </c>
      <c r="B400" s="14" t="s">
        <v>843</v>
      </c>
      <c r="C400" s="15">
        <v>3000</v>
      </c>
      <c r="D400" s="13" t="str">
        <f t="shared" si="6"/>
        <v>000-50000-3082</v>
      </c>
    </row>
    <row r="401" spans="1:4" x14ac:dyDescent="0.2">
      <c r="A401" s="14" t="s">
        <v>844</v>
      </c>
      <c r="B401" s="14" t="s">
        <v>845</v>
      </c>
      <c r="C401" s="15">
        <v>29000</v>
      </c>
      <c r="D401" s="13" t="str">
        <f t="shared" si="6"/>
        <v>000-50000-3109</v>
      </c>
    </row>
    <row r="402" spans="1:4" x14ac:dyDescent="0.2">
      <c r="A402" s="14" t="s">
        <v>846</v>
      </c>
      <c r="B402" s="14" t="s">
        <v>847</v>
      </c>
      <c r="C402" s="15">
        <v>12000</v>
      </c>
      <c r="D402" s="13" t="str">
        <f t="shared" si="6"/>
        <v>000-50000-3202</v>
      </c>
    </row>
    <row r="403" spans="1:4" x14ac:dyDescent="0.2">
      <c r="A403" s="14" t="s">
        <v>852</v>
      </c>
      <c r="B403" s="14" t="s">
        <v>853</v>
      </c>
      <c r="C403" s="15">
        <v>-14209</v>
      </c>
      <c r="D403" s="13" t="str">
        <f t="shared" si="6"/>
        <v>000-50000-3800</v>
      </c>
    </row>
    <row r="404" spans="1:4" x14ac:dyDescent="0.2">
      <c r="A404" s="14" t="s">
        <v>854</v>
      </c>
      <c r="B404" s="14" t="s">
        <v>855</v>
      </c>
      <c r="C404" s="15">
        <v>10500</v>
      </c>
      <c r="D404" s="13" t="str">
        <f t="shared" si="6"/>
        <v>000-50000-4206</v>
      </c>
    </row>
    <row r="405" spans="1:4" x14ac:dyDescent="0.2">
      <c r="A405" s="14" t="s">
        <v>858</v>
      </c>
      <c r="B405" s="14" t="s">
        <v>859</v>
      </c>
      <c r="C405" s="15">
        <v>5000</v>
      </c>
      <c r="D405" s="13" t="str">
        <f t="shared" si="6"/>
        <v>000-50000-4650</v>
      </c>
    </row>
    <row r="406" spans="1:4" x14ac:dyDescent="0.2">
      <c r="A406" s="14" t="s">
        <v>860</v>
      </c>
      <c r="B406" s="14" t="s">
        <v>861</v>
      </c>
      <c r="C406" s="15">
        <v>20235</v>
      </c>
      <c r="D406" s="13" t="str">
        <f t="shared" si="6"/>
        <v>000-50000-5000</v>
      </c>
    </row>
    <row r="407" spans="1:4" x14ac:dyDescent="0.2">
      <c r="A407" s="14" t="s">
        <v>862</v>
      </c>
      <c r="B407" s="14" t="s">
        <v>863</v>
      </c>
      <c r="C407" s="15">
        <v>-12468</v>
      </c>
      <c r="D407" s="13" t="str">
        <f t="shared" si="6"/>
        <v>000-50000-5100</v>
      </c>
    </row>
    <row r="408" spans="1:4" x14ac:dyDescent="0.2">
      <c r="A408" s="14" t="s">
        <v>866</v>
      </c>
      <c r="B408" s="14" t="s">
        <v>867</v>
      </c>
      <c r="C408" s="15">
        <v>-315691</v>
      </c>
      <c r="D408" s="13" t="e">
        <f t="shared" si="6"/>
        <v>#N/A</v>
      </c>
    </row>
    <row r="409" spans="1:4" x14ac:dyDescent="0.2">
      <c r="A409" s="14" t="s">
        <v>868</v>
      </c>
      <c r="B409" s="14" t="s">
        <v>869</v>
      </c>
      <c r="C409" s="15">
        <v>-26792</v>
      </c>
      <c r="D409" s="13" t="e">
        <f t="shared" si="6"/>
        <v>#N/A</v>
      </c>
    </row>
    <row r="410" spans="1:4" x14ac:dyDescent="0.2">
      <c r="A410" s="14" t="s">
        <v>870</v>
      </c>
      <c r="B410" s="14" t="s">
        <v>871</v>
      </c>
      <c r="C410" s="15">
        <v>-7972</v>
      </c>
      <c r="D410" s="13" t="e">
        <f t="shared" si="6"/>
        <v>#N/A</v>
      </c>
    </row>
    <row r="411" spans="1:4" x14ac:dyDescent="0.2">
      <c r="A411" s="14" t="s">
        <v>3014</v>
      </c>
      <c r="B411" s="14" t="s">
        <v>3015</v>
      </c>
      <c r="C411" s="15">
        <v>-34425</v>
      </c>
      <c r="D411" s="13" t="e">
        <f t="shared" si="6"/>
        <v>#N/A</v>
      </c>
    </row>
    <row r="412" spans="1:4" x14ac:dyDescent="0.2">
      <c r="A412" s="14" t="s">
        <v>872</v>
      </c>
      <c r="B412" s="14" t="s">
        <v>873</v>
      </c>
      <c r="C412" s="15">
        <v>-61450</v>
      </c>
      <c r="D412" s="13" t="e">
        <f t="shared" si="6"/>
        <v>#N/A</v>
      </c>
    </row>
    <row r="413" spans="1:4" x14ac:dyDescent="0.2">
      <c r="A413" s="14" t="s">
        <v>874</v>
      </c>
      <c r="B413" s="14" t="s">
        <v>875</v>
      </c>
      <c r="C413" s="15">
        <v>62188</v>
      </c>
      <c r="D413" s="13" t="str">
        <f t="shared" si="6"/>
        <v>000-51000-2000</v>
      </c>
    </row>
    <row r="414" spans="1:4" x14ac:dyDescent="0.2">
      <c r="A414" s="14" t="s">
        <v>876</v>
      </c>
      <c r="B414" s="14" t="s">
        <v>877</v>
      </c>
      <c r="C414" s="15">
        <v>6217</v>
      </c>
      <c r="D414" s="13" t="str">
        <f t="shared" si="6"/>
        <v>000-51000-2003</v>
      </c>
    </row>
    <row r="415" spans="1:4" x14ac:dyDescent="0.2">
      <c r="A415" s="14" t="s">
        <v>878</v>
      </c>
      <c r="B415" s="14" t="s">
        <v>879</v>
      </c>
      <c r="C415" s="15">
        <v>8046</v>
      </c>
      <c r="D415" s="13" t="str">
        <f t="shared" si="6"/>
        <v>000-51000-2005</v>
      </c>
    </row>
    <row r="416" spans="1:4" x14ac:dyDescent="0.2">
      <c r="A416" s="14" t="s">
        <v>880</v>
      </c>
      <c r="B416" s="14" t="s">
        <v>881</v>
      </c>
      <c r="C416" s="15">
        <v>121700</v>
      </c>
      <c r="D416" s="13" t="str">
        <f t="shared" si="6"/>
        <v>000-51000-2020</v>
      </c>
    </row>
    <row r="417" spans="1:4" x14ac:dyDescent="0.2">
      <c r="A417" s="14" t="s">
        <v>882</v>
      </c>
      <c r="B417" s="14" t="s">
        <v>883</v>
      </c>
      <c r="C417" s="15">
        <v>4706</v>
      </c>
      <c r="D417" s="13" t="str">
        <f t="shared" si="6"/>
        <v>000-51000-2023</v>
      </c>
    </row>
    <row r="418" spans="1:4" x14ac:dyDescent="0.2">
      <c r="A418" s="14" t="s">
        <v>886</v>
      </c>
      <c r="B418" s="14" t="s">
        <v>887</v>
      </c>
      <c r="C418" s="15">
        <v>12750</v>
      </c>
      <c r="D418" s="13" t="str">
        <f t="shared" si="6"/>
        <v>000-51000-2200</v>
      </c>
    </row>
    <row r="419" spans="1:4" x14ac:dyDescent="0.2">
      <c r="A419" s="14" t="s">
        <v>3016</v>
      </c>
      <c r="B419" s="14" t="s">
        <v>3017</v>
      </c>
      <c r="C419" s="15">
        <v>500</v>
      </c>
      <c r="D419" s="13" t="str">
        <f t="shared" si="6"/>
        <v>000-51000-3007</v>
      </c>
    </row>
    <row r="420" spans="1:4" x14ac:dyDescent="0.2">
      <c r="A420" s="14" t="s">
        <v>3466</v>
      </c>
      <c r="B420" s="14" t="s">
        <v>3467</v>
      </c>
      <c r="C420" s="15">
        <v>500</v>
      </c>
      <c r="D420" s="13" t="str">
        <f t="shared" si="6"/>
        <v>000-51000-3008</v>
      </c>
    </row>
    <row r="421" spans="1:4" x14ac:dyDescent="0.2">
      <c r="A421" s="14" t="s">
        <v>3018</v>
      </c>
      <c r="B421" s="14" t="s">
        <v>3019</v>
      </c>
      <c r="C421" s="15">
        <v>1500</v>
      </c>
      <c r="D421" s="13" t="str">
        <f t="shared" si="6"/>
        <v>000-51000-3015</v>
      </c>
    </row>
    <row r="422" spans="1:4" x14ac:dyDescent="0.2">
      <c r="A422" s="14" t="s">
        <v>3020</v>
      </c>
      <c r="B422" s="14" t="s">
        <v>3021</v>
      </c>
      <c r="C422" s="15">
        <v>1000</v>
      </c>
      <c r="D422" s="13" t="str">
        <f t="shared" si="6"/>
        <v>000-51000-3040</v>
      </c>
    </row>
    <row r="423" spans="1:4" x14ac:dyDescent="0.2">
      <c r="A423" s="14" t="s">
        <v>3022</v>
      </c>
      <c r="B423" s="14" t="s">
        <v>3023</v>
      </c>
      <c r="C423" s="15">
        <v>10000</v>
      </c>
      <c r="D423" s="13" t="str">
        <f t="shared" si="6"/>
        <v>000-51000-3082</v>
      </c>
    </row>
    <row r="424" spans="1:4" x14ac:dyDescent="0.2">
      <c r="A424" s="14" t="s">
        <v>892</v>
      </c>
      <c r="B424" s="14" t="s">
        <v>893</v>
      </c>
      <c r="C424" s="15">
        <v>8000</v>
      </c>
      <c r="D424" s="13" t="str">
        <f t="shared" si="6"/>
        <v>000-51000-5000</v>
      </c>
    </row>
    <row r="425" spans="1:4" x14ac:dyDescent="0.2">
      <c r="A425" s="14" t="s">
        <v>894</v>
      </c>
      <c r="B425" s="14" t="s">
        <v>895</v>
      </c>
      <c r="C425" s="15">
        <v>-70000</v>
      </c>
      <c r="D425" s="13" t="e">
        <f t="shared" si="6"/>
        <v>#N/A</v>
      </c>
    </row>
    <row r="426" spans="1:4" x14ac:dyDescent="0.2">
      <c r="A426" s="14" t="s">
        <v>896</v>
      </c>
      <c r="B426" s="14" t="s">
        <v>897</v>
      </c>
      <c r="C426" s="15">
        <v>600687</v>
      </c>
      <c r="D426" s="13" t="str">
        <f t="shared" si="6"/>
        <v>000-52000-2000</v>
      </c>
    </row>
    <row r="427" spans="1:4" x14ac:dyDescent="0.2">
      <c r="A427" s="14" t="s">
        <v>898</v>
      </c>
      <c r="B427" s="14" t="s">
        <v>899</v>
      </c>
      <c r="C427" s="15">
        <v>66004</v>
      </c>
      <c r="D427" s="13" t="str">
        <f t="shared" si="6"/>
        <v>000-52000-2003</v>
      </c>
    </row>
    <row r="428" spans="1:4" x14ac:dyDescent="0.2">
      <c r="A428" s="14" t="s">
        <v>900</v>
      </c>
      <c r="B428" s="14" t="s">
        <v>901</v>
      </c>
      <c r="C428" s="15">
        <v>72582</v>
      </c>
      <c r="D428" s="13" t="str">
        <f t="shared" si="6"/>
        <v>000-52000-2005</v>
      </c>
    </row>
    <row r="429" spans="1:4" x14ac:dyDescent="0.2">
      <c r="A429" s="14" t="s">
        <v>902</v>
      </c>
      <c r="B429" s="14" t="s">
        <v>903</v>
      </c>
      <c r="C429" s="15">
        <v>4000</v>
      </c>
      <c r="D429" s="13" t="str">
        <f t="shared" si="6"/>
        <v>000-52000-2200</v>
      </c>
    </row>
    <row r="430" spans="1:4" x14ac:dyDescent="0.2">
      <c r="A430" s="14" t="s">
        <v>3026</v>
      </c>
      <c r="B430" s="14" t="s">
        <v>3027</v>
      </c>
      <c r="C430" s="15">
        <v>250</v>
      </c>
      <c r="D430" s="13" t="str">
        <f t="shared" si="6"/>
        <v>000-52000-3002</v>
      </c>
    </row>
    <row r="431" spans="1:4" x14ac:dyDescent="0.2">
      <c r="A431" s="14" t="s">
        <v>3030</v>
      </c>
      <c r="B431" s="14" t="s">
        <v>3031</v>
      </c>
      <c r="C431" s="15">
        <v>500</v>
      </c>
      <c r="D431" s="13" t="str">
        <f t="shared" si="6"/>
        <v>000-52000-3007</v>
      </c>
    </row>
    <row r="432" spans="1:4" x14ac:dyDescent="0.2">
      <c r="A432" s="14" t="s">
        <v>904</v>
      </c>
      <c r="B432" s="14" t="s">
        <v>905</v>
      </c>
      <c r="C432" s="15">
        <v>1000</v>
      </c>
      <c r="D432" s="13" t="str">
        <f t="shared" si="6"/>
        <v>000-52000-3008</v>
      </c>
    </row>
    <row r="433" spans="1:4" x14ac:dyDescent="0.2">
      <c r="A433" s="14" t="s">
        <v>906</v>
      </c>
      <c r="B433" s="14" t="s">
        <v>907</v>
      </c>
      <c r="C433" s="15">
        <v>2500</v>
      </c>
      <c r="D433" s="13" t="str">
        <f t="shared" si="6"/>
        <v>000-52000-3009</v>
      </c>
    </row>
    <row r="434" spans="1:4" x14ac:dyDescent="0.2">
      <c r="A434" s="14" t="s">
        <v>908</v>
      </c>
      <c r="B434" s="14" t="s">
        <v>909</v>
      </c>
      <c r="C434" s="15">
        <v>2000</v>
      </c>
      <c r="D434" s="13" t="str">
        <f t="shared" si="6"/>
        <v>000-52000-3015</v>
      </c>
    </row>
    <row r="435" spans="1:4" x14ac:dyDescent="0.2">
      <c r="A435" s="14" t="s">
        <v>910</v>
      </c>
      <c r="B435" s="14" t="s">
        <v>911</v>
      </c>
      <c r="C435" s="15">
        <v>1000</v>
      </c>
      <c r="D435" s="13" t="str">
        <f t="shared" si="6"/>
        <v>000-52000-3040</v>
      </c>
    </row>
    <row r="436" spans="1:4" x14ac:dyDescent="0.2">
      <c r="A436" s="14" t="s">
        <v>914</v>
      </c>
      <c r="B436" s="14" t="s">
        <v>915</v>
      </c>
      <c r="C436" s="15">
        <v>1599</v>
      </c>
      <c r="D436" s="13" t="str">
        <f t="shared" si="6"/>
        <v>000-52000-3085</v>
      </c>
    </row>
    <row r="437" spans="1:4" x14ac:dyDescent="0.2">
      <c r="A437" s="14" t="s">
        <v>916</v>
      </c>
      <c r="B437" s="14" t="s">
        <v>917</v>
      </c>
      <c r="C437" s="15">
        <v>1500</v>
      </c>
      <c r="D437" s="13" t="str">
        <f t="shared" si="6"/>
        <v>000-52000-3100</v>
      </c>
    </row>
    <row r="438" spans="1:4" x14ac:dyDescent="0.2">
      <c r="A438" s="14" t="s">
        <v>918</v>
      </c>
      <c r="B438" s="14" t="s">
        <v>919</v>
      </c>
      <c r="C438" s="15">
        <v>4500</v>
      </c>
      <c r="D438" s="13" t="str">
        <f t="shared" si="6"/>
        <v>000-52000-3102</v>
      </c>
    </row>
    <row r="439" spans="1:4" x14ac:dyDescent="0.2">
      <c r="A439" s="14" t="s">
        <v>920</v>
      </c>
      <c r="B439" s="14" t="s">
        <v>921</v>
      </c>
      <c r="C439" s="15">
        <v>103061</v>
      </c>
      <c r="D439" s="13" t="str">
        <f t="shared" si="6"/>
        <v>000-52000-3204</v>
      </c>
    </row>
    <row r="440" spans="1:4" x14ac:dyDescent="0.2">
      <c r="A440" s="14" t="s">
        <v>922</v>
      </c>
      <c r="B440" s="14" t="s">
        <v>923</v>
      </c>
      <c r="C440" s="15">
        <v>50250</v>
      </c>
      <c r="D440" s="13" t="str">
        <f t="shared" si="6"/>
        <v>000-52000-3205</v>
      </c>
    </row>
    <row r="441" spans="1:4" x14ac:dyDescent="0.2">
      <c r="A441" s="14" t="s">
        <v>924</v>
      </c>
      <c r="B441" s="14" t="s">
        <v>925</v>
      </c>
      <c r="C441" s="15">
        <v>34200</v>
      </c>
      <c r="D441" s="13" t="str">
        <f t="shared" si="6"/>
        <v>000-52000-3300</v>
      </c>
    </row>
    <row r="442" spans="1:4" x14ac:dyDescent="0.2">
      <c r="A442" s="14" t="s">
        <v>926</v>
      </c>
      <c r="B442" s="14" t="s">
        <v>927</v>
      </c>
      <c r="C442" s="15">
        <v>15000</v>
      </c>
      <c r="D442" s="13" t="str">
        <f t="shared" si="6"/>
        <v>000-52000-3301</v>
      </c>
    </row>
    <row r="443" spans="1:4" x14ac:dyDescent="0.2">
      <c r="A443" s="14" t="s">
        <v>928</v>
      </c>
      <c r="B443" s="14" t="s">
        <v>929</v>
      </c>
      <c r="C443" s="15">
        <v>20000</v>
      </c>
      <c r="D443" s="13" t="str">
        <f t="shared" si="6"/>
        <v>000-52000-3303</v>
      </c>
    </row>
    <row r="444" spans="1:4" x14ac:dyDescent="0.2">
      <c r="A444" s="14" t="s">
        <v>930</v>
      </c>
      <c r="B444" s="14" t="s">
        <v>931</v>
      </c>
      <c r="C444" s="15">
        <v>4000</v>
      </c>
      <c r="D444" s="13" t="str">
        <f t="shared" si="6"/>
        <v>000-52000-3304</v>
      </c>
    </row>
    <row r="445" spans="1:4" x14ac:dyDescent="0.2">
      <c r="A445" s="14" t="s">
        <v>932</v>
      </c>
      <c r="B445" s="14" t="s">
        <v>933</v>
      </c>
      <c r="C445" s="15">
        <v>30000</v>
      </c>
      <c r="D445" s="13" t="str">
        <f t="shared" si="6"/>
        <v>000-52000-3305</v>
      </c>
    </row>
    <row r="446" spans="1:4" x14ac:dyDescent="0.2">
      <c r="A446" s="14" t="s">
        <v>934</v>
      </c>
      <c r="B446" s="14" t="s">
        <v>935</v>
      </c>
      <c r="C446" s="15">
        <v>15000</v>
      </c>
      <c r="D446" s="13" t="str">
        <f t="shared" si="6"/>
        <v>000-52000-3309</v>
      </c>
    </row>
    <row r="447" spans="1:4" x14ac:dyDescent="0.2">
      <c r="A447" s="14" t="s">
        <v>3032</v>
      </c>
      <c r="B447" s="14" t="s">
        <v>3033</v>
      </c>
      <c r="C447" s="15">
        <v>1000</v>
      </c>
      <c r="D447" s="13" t="str">
        <f t="shared" si="6"/>
        <v>000-52000-3310</v>
      </c>
    </row>
    <row r="448" spans="1:4" x14ac:dyDescent="0.2">
      <c r="A448" s="14" t="s">
        <v>936</v>
      </c>
      <c r="B448" s="14" t="s">
        <v>937</v>
      </c>
      <c r="C448" s="15">
        <v>21000</v>
      </c>
      <c r="D448" s="13" t="str">
        <f t="shared" si="6"/>
        <v>000-52000-3311</v>
      </c>
    </row>
    <row r="449" spans="1:4" x14ac:dyDescent="0.2">
      <c r="A449" s="14" t="s">
        <v>3034</v>
      </c>
      <c r="B449" s="14" t="s">
        <v>3035</v>
      </c>
      <c r="C449" s="15">
        <v>30000</v>
      </c>
      <c r="D449" s="13" t="str">
        <f t="shared" si="6"/>
        <v>000-52000-3312</v>
      </c>
    </row>
    <row r="450" spans="1:4" x14ac:dyDescent="0.2">
      <c r="A450" s="14" t="s">
        <v>938</v>
      </c>
      <c r="B450" s="14" t="s">
        <v>939</v>
      </c>
      <c r="C450" s="15">
        <v>70000</v>
      </c>
      <c r="D450" s="13" t="str">
        <f t="shared" ref="D450:D513" si="7">VLOOKUP(A450,IN,1,FALSE)</f>
        <v>000-52000-3315</v>
      </c>
    </row>
    <row r="451" spans="1:4" x14ac:dyDescent="0.2">
      <c r="A451" s="14" t="s">
        <v>940</v>
      </c>
      <c r="B451" s="14" t="s">
        <v>941</v>
      </c>
      <c r="C451" s="15">
        <v>53500</v>
      </c>
      <c r="D451" s="13" t="str">
        <f t="shared" si="7"/>
        <v>000-52000-3316</v>
      </c>
    </row>
    <row r="452" spans="1:4" x14ac:dyDescent="0.2">
      <c r="A452" s="14" t="s">
        <v>3036</v>
      </c>
      <c r="B452" s="14" t="s">
        <v>3037</v>
      </c>
      <c r="C452" s="15">
        <v>5000</v>
      </c>
      <c r="D452" s="13" t="str">
        <f t="shared" si="7"/>
        <v>000-52000-3350</v>
      </c>
    </row>
    <row r="453" spans="1:4" x14ac:dyDescent="0.2">
      <c r="A453" s="14" t="s">
        <v>942</v>
      </c>
      <c r="B453" s="14" t="s">
        <v>943</v>
      </c>
      <c r="C453" s="15">
        <v>90000</v>
      </c>
      <c r="D453" s="13" t="str">
        <f t="shared" si="7"/>
        <v>000-52000-3351</v>
      </c>
    </row>
    <row r="454" spans="1:4" x14ac:dyDescent="0.2">
      <c r="A454" s="14" t="s">
        <v>3038</v>
      </c>
      <c r="B454" s="14" t="s">
        <v>3039</v>
      </c>
      <c r="C454" s="15">
        <v>12000</v>
      </c>
      <c r="D454" s="13" t="str">
        <f t="shared" si="7"/>
        <v>000-52000-3352</v>
      </c>
    </row>
    <row r="455" spans="1:4" x14ac:dyDescent="0.2">
      <c r="A455" s="14" t="s">
        <v>944</v>
      </c>
      <c r="B455" s="14" t="s">
        <v>945</v>
      </c>
      <c r="C455" s="15">
        <v>10000</v>
      </c>
      <c r="D455" s="13" t="str">
        <f t="shared" si="7"/>
        <v>000-52000-3355</v>
      </c>
    </row>
    <row r="456" spans="1:4" x14ac:dyDescent="0.2">
      <c r="A456" s="14" t="s">
        <v>3040</v>
      </c>
      <c r="B456" s="14" t="s">
        <v>3041</v>
      </c>
      <c r="C456" s="15">
        <v>12000</v>
      </c>
      <c r="D456" s="13" t="str">
        <f t="shared" si="7"/>
        <v>000-52000-3356</v>
      </c>
    </row>
    <row r="457" spans="1:4" x14ac:dyDescent="0.2">
      <c r="A457" s="14" t="s">
        <v>3042</v>
      </c>
      <c r="B457" s="14" t="s">
        <v>3043</v>
      </c>
      <c r="C457" s="15">
        <v>20000</v>
      </c>
      <c r="D457" s="13" t="str">
        <f t="shared" si="7"/>
        <v>000-52000-3358</v>
      </c>
    </row>
    <row r="458" spans="1:4" x14ac:dyDescent="0.2">
      <c r="A458" s="14" t="s">
        <v>948</v>
      </c>
      <c r="B458" s="14" t="s">
        <v>949</v>
      </c>
      <c r="C458" s="15">
        <v>1200</v>
      </c>
      <c r="D458" s="13" t="str">
        <f t="shared" si="7"/>
        <v>000-52000-4562</v>
      </c>
    </row>
    <row r="459" spans="1:4" x14ac:dyDescent="0.2">
      <c r="A459" s="14" t="s">
        <v>950</v>
      </c>
      <c r="B459" s="14" t="s">
        <v>951</v>
      </c>
      <c r="C459" s="15">
        <v>1000</v>
      </c>
      <c r="D459" s="13" t="str">
        <f t="shared" si="7"/>
        <v>000-52000-4700</v>
      </c>
    </row>
    <row r="460" spans="1:4" x14ac:dyDescent="0.2">
      <c r="A460" s="14" t="s">
        <v>952</v>
      </c>
      <c r="B460" s="14" t="s">
        <v>953</v>
      </c>
      <c r="C460" s="15">
        <v>-160000</v>
      </c>
      <c r="D460" s="13" t="str">
        <f t="shared" si="7"/>
        <v>000-54000-0302</v>
      </c>
    </row>
    <row r="461" spans="1:4" x14ac:dyDescent="0.2">
      <c r="A461" s="14" t="s">
        <v>954</v>
      </c>
      <c r="B461" s="14" t="s">
        <v>955</v>
      </c>
      <c r="C461" s="15">
        <v>-1065560</v>
      </c>
      <c r="D461" s="13" t="str">
        <f t="shared" si="7"/>
        <v>000-54000-0303</v>
      </c>
    </row>
    <row r="462" spans="1:4" x14ac:dyDescent="0.2">
      <c r="A462" s="14" t="s">
        <v>956</v>
      </c>
      <c r="B462" s="14" t="s">
        <v>957</v>
      </c>
      <c r="C462" s="15">
        <v>-160000</v>
      </c>
      <c r="D462" s="13" t="str">
        <f t="shared" si="7"/>
        <v>000-54000-0304</v>
      </c>
    </row>
    <row r="463" spans="1:4" x14ac:dyDescent="0.2">
      <c r="A463" s="14" t="s">
        <v>958</v>
      </c>
      <c r="B463" s="14" t="s">
        <v>959</v>
      </c>
      <c r="C463" s="15">
        <v>-10208</v>
      </c>
      <c r="D463" s="13" t="e">
        <f t="shared" si="7"/>
        <v>#N/A</v>
      </c>
    </row>
    <row r="464" spans="1:4" x14ac:dyDescent="0.2">
      <c r="A464" s="14" t="s">
        <v>3046</v>
      </c>
      <c r="B464" s="14" t="s">
        <v>3047</v>
      </c>
      <c r="C464" s="15">
        <v>-30000</v>
      </c>
      <c r="D464" s="13" t="e">
        <f t="shared" si="7"/>
        <v>#N/A</v>
      </c>
    </row>
    <row r="465" spans="1:4" x14ac:dyDescent="0.2">
      <c r="A465" s="14" t="s">
        <v>960</v>
      </c>
      <c r="B465" s="14" t="s">
        <v>961</v>
      </c>
      <c r="C465" s="15">
        <v>161324</v>
      </c>
      <c r="D465" s="13" t="str">
        <f t="shared" si="7"/>
        <v>000-54000-2000</v>
      </c>
    </row>
    <row r="466" spans="1:4" x14ac:dyDescent="0.2">
      <c r="A466" s="14" t="s">
        <v>962</v>
      </c>
      <c r="B466" s="14" t="s">
        <v>963</v>
      </c>
      <c r="C466" s="15">
        <v>17195</v>
      </c>
      <c r="D466" s="13" t="str">
        <f t="shared" si="7"/>
        <v>000-54000-2003</v>
      </c>
    </row>
    <row r="467" spans="1:4" x14ac:dyDescent="0.2">
      <c r="A467" s="14" t="s">
        <v>964</v>
      </c>
      <c r="B467" s="14" t="s">
        <v>965</v>
      </c>
      <c r="C467" s="15">
        <v>19886</v>
      </c>
      <c r="D467" s="13" t="str">
        <f t="shared" si="7"/>
        <v>000-54000-2005</v>
      </c>
    </row>
    <row r="468" spans="1:4" x14ac:dyDescent="0.2">
      <c r="A468" s="14" t="s">
        <v>966</v>
      </c>
      <c r="B468" s="14" t="s">
        <v>967</v>
      </c>
      <c r="C468" s="15">
        <v>500</v>
      </c>
      <c r="D468" s="13" t="str">
        <f t="shared" si="7"/>
        <v>000-54000-3007</v>
      </c>
    </row>
    <row r="469" spans="1:4" x14ac:dyDescent="0.2">
      <c r="A469" s="14" t="s">
        <v>968</v>
      </c>
      <c r="B469" s="14" t="s">
        <v>969</v>
      </c>
      <c r="C469" s="15">
        <v>500</v>
      </c>
      <c r="D469" s="13" t="str">
        <f t="shared" si="7"/>
        <v>000-54000-3008</v>
      </c>
    </row>
    <row r="470" spans="1:4" x14ac:dyDescent="0.2">
      <c r="A470" s="14" t="s">
        <v>970</v>
      </c>
      <c r="B470" s="14" t="s">
        <v>971</v>
      </c>
      <c r="C470" s="15">
        <v>4340</v>
      </c>
      <c r="D470" s="13" t="str">
        <f t="shared" si="7"/>
        <v>000-54000-3009</v>
      </c>
    </row>
    <row r="471" spans="1:4" x14ac:dyDescent="0.2">
      <c r="A471" s="14" t="s">
        <v>976</v>
      </c>
      <c r="B471" s="14" t="s">
        <v>977</v>
      </c>
      <c r="C471" s="15">
        <v>22500</v>
      </c>
      <c r="D471" s="13" t="str">
        <f t="shared" si="7"/>
        <v>000-54000-3042</v>
      </c>
    </row>
    <row r="472" spans="1:4" x14ac:dyDescent="0.2">
      <c r="A472" s="14" t="s">
        <v>978</v>
      </c>
      <c r="B472" s="14" t="s">
        <v>979</v>
      </c>
      <c r="C472" s="15">
        <v>6400</v>
      </c>
      <c r="D472" s="13" t="str">
        <f t="shared" si="7"/>
        <v>000-54000-3085</v>
      </c>
    </row>
    <row r="473" spans="1:4" x14ac:dyDescent="0.2">
      <c r="A473" s="14" t="s">
        <v>3048</v>
      </c>
      <c r="B473" s="14" t="s">
        <v>3049</v>
      </c>
      <c r="C473" s="15">
        <v>5000</v>
      </c>
      <c r="D473" s="13" t="str">
        <f t="shared" si="7"/>
        <v>000-54000-4012</v>
      </c>
    </row>
    <row r="474" spans="1:4" x14ac:dyDescent="0.2">
      <c r="A474" s="14" t="s">
        <v>980</v>
      </c>
      <c r="B474" s="14" t="s">
        <v>981</v>
      </c>
      <c r="C474" s="15">
        <v>4500</v>
      </c>
      <c r="D474" s="13" t="str">
        <f t="shared" si="7"/>
        <v>000-54000-4203</v>
      </c>
    </row>
    <row r="475" spans="1:4" x14ac:dyDescent="0.2">
      <c r="A475" s="14" t="s">
        <v>982</v>
      </c>
      <c r="B475" s="14" t="s">
        <v>983</v>
      </c>
      <c r="C475" s="15">
        <v>40000</v>
      </c>
      <c r="D475" s="13" t="str">
        <f t="shared" si="7"/>
        <v>000-54000-4204</v>
      </c>
    </row>
    <row r="476" spans="1:4" x14ac:dyDescent="0.2">
      <c r="A476" s="14" t="s">
        <v>3050</v>
      </c>
      <c r="B476" s="14" t="s">
        <v>3051</v>
      </c>
      <c r="C476" s="15">
        <v>30000</v>
      </c>
      <c r="D476" s="13" t="str">
        <f t="shared" si="7"/>
        <v>000-54000-4205</v>
      </c>
    </row>
    <row r="477" spans="1:4" x14ac:dyDescent="0.2">
      <c r="A477" s="14" t="s">
        <v>984</v>
      </c>
      <c r="B477" s="14" t="s">
        <v>985</v>
      </c>
      <c r="C477" s="15">
        <v>-60979</v>
      </c>
      <c r="D477" s="13" t="e">
        <f t="shared" si="7"/>
        <v>#N/A</v>
      </c>
    </row>
    <row r="478" spans="1:4" x14ac:dyDescent="0.2">
      <c r="A478" s="14" t="s">
        <v>986</v>
      </c>
      <c r="B478" s="14" t="s">
        <v>987</v>
      </c>
      <c r="C478" s="15">
        <v>-11339</v>
      </c>
      <c r="D478" s="13" t="e">
        <f t="shared" si="7"/>
        <v>#N/A</v>
      </c>
    </row>
    <row r="479" spans="1:4" x14ac:dyDescent="0.2">
      <c r="A479" s="14" t="s">
        <v>988</v>
      </c>
      <c r="B479" s="14" t="s">
        <v>989</v>
      </c>
      <c r="C479" s="15">
        <v>19168</v>
      </c>
      <c r="D479" s="13" t="str">
        <f t="shared" si="7"/>
        <v>000-55000-1313</v>
      </c>
    </row>
    <row r="480" spans="1:4" x14ac:dyDescent="0.2">
      <c r="A480" s="14" t="s">
        <v>990</v>
      </c>
      <c r="B480" s="14" t="s">
        <v>991</v>
      </c>
      <c r="C480" s="15">
        <v>5000</v>
      </c>
      <c r="D480" s="13" t="str">
        <f t="shared" si="7"/>
        <v>000-55000-3204</v>
      </c>
    </row>
    <row r="481" spans="1:4" x14ac:dyDescent="0.2">
      <c r="A481" s="14" t="s">
        <v>992</v>
      </c>
      <c r="B481" s="14" t="s">
        <v>993</v>
      </c>
      <c r="C481" s="15">
        <v>5000</v>
      </c>
      <c r="D481" s="13" t="str">
        <f t="shared" si="7"/>
        <v>000-55000-3359</v>
      </c>
    </row>
    <row r="482" spans="1:4" x14ac:dyDescent="0.2">
      <c r="A482" s="14" t="s">
        <v>3470</v>
      </c>
      <c r="B482" s="14" t="s">
        <v>3471</v>
      </c>
      <c r="C482" s="15">
        <v>2657</v>
      </c>
      <c r="D482" s="13" t="str">
        <f t="shared" si="7"/>
        <v>000-55000-3390</v>
      </c>
    </row>
    <row r="483" spans="1:4" x14ac:dyDescent="0.2">
      <c r="A483" s="14" t="s">
        <v>994</v>
      </c>
      <c r="B483" s="14" t="s">
        <v>995</v>
      </c>
      <c r="C483" s="15">
        <v>8000</v>
      </c>
      <c r="D483" s="13" t="str">
        <f t="shared" si="7"/>
        <v>000-55000-4220</v>
      </c>
    </row>
    <row r="484" spans="1:4" x14ac:dyDescent="0.2">
      <c r="A484" s="14" t="s">
        <v>996</v>
      </c>
      <c r="B484" s="14" t="s">
        <v>997</v>
      </c>
      <c r="C484" s="15">
        <v>1446</v>
      </c>
      <c r="D484" s="13" t="str">
        <f t="shared" si="7"/>
        <v>000-55000-5000</v>
      </c>
    </row>
    <row r="485" spans="1:4" x14ac:dyDescent="0.2">
      <c r="A485" s="14" t="s">
        <v>998</v>
      </c>
      <c r="B485" s="14" t="s">
        <v>999</v>
      </c>
      <c r="C485" s="15">
        <v>-206067</v>
      </c>
      <c r="D485" s="13" t="str">
        <f t="shared" si="7"/>
        <v>000-60000-0350</v>
      </c>
    </row>
    <row r="486" spans="1:4" x14ac:dyDescent="0.2">
      <c r="A486" s="14" t="s">
        <v>1000</v>
      </c>
      <c r="B486" s="14" t="s">
        <v>1001</v>
      </c>
      <c r="C486" s="15">
        <v>-116333</v>
      </c>
      <c r="D486" s="13" t="str">
        <f t="shared" si="7"/>
        <v>000-60000-0351</v>
      </c>
    </row>
    <row r="487" spans="1:4" x14ac:dyDescent="0.2">
      <c r="A487" s="14" t="s">
        <v>1002</v>
      </c>
      <c r="B487" s="14" t="s">
        <v>1003</v>
      </c>
      <c r="C487" s="15">
        <v>-347287</v>
      </c>
      <c r="D487" s="13" t="str">
        <f t="shared" si="7"/>
        <v>000-60000-0352</v>
      </c>
    </row>
    <row r="488" spans="1:4" x14ac:dyDescent="0.2">
      <c r="A488" s="14" t="s">
        <v>1004</v>
      </c>
      <c r="B488" s="14" t="s">
        <v>1005</v>
      </c>
      <c r="C488" s="15">
        <v>-240285</v>
      </c>
      <c r="D488" s="13" t="str">
        <f t="shared" si="7"/>
        <v>000-60000-0353</v>
      </c>
    </row>
    <row r="489" spans="1:4" x14ac:dyDescent="0.2">
      <c r="A489" s="14" t="s">
        <v>1006</v>
      </c>
      <c r="B489" s="14" t="s">
        <v>1007</v>
      </c>
      <c r="C489" s="15">
        <v>-31442</v>
      </c>
      <c r="D489" s="13" t="str">
        <f t="shared" si="7"/>
        <v>000-60000-0354</v>
      </c>
    </row>
    <row r="490" spans="1:4" x14ac:dyDescent="0.2">
      <c r="A490" s="14" t="s">
        <v>1008</v>
      </c>
      <c r="B490" s="14" t="s">
        <v>1009</v>
      </c>
      <c r="C490" s="15">
        <v>-52200</v>
      </c>
      <c r="D490" s="13" t="str">
        <f t="shared" si="7"/>
        <v>000-60000-0355</v>
      </c>
    </row>
    <row r="491" spans="1:4" x14ac:dyDescent="0.2">
      <c r="A491" s="14" t="s">
        <v>1010</v>
      </c>
      <c r="B491" s="14" t="s">
        <v>1011</v>
      </c>
      <c r="C491" s="15">
        <v>8700</v>
      </c>
      <c r="D491" s="13" t="str">
        <f t="shared" si="7"/>
        <v>000-60000-0356</v>
      </c>
    </row>
    <row r="492" spans="1:4" x14ac:dyDescent="0.2">
      <c r="A492" s="14" t="s">
        <v>1012</v>
      </c>
      <c r="B492" s="14" t="s">
        <v>1013</v>
      </c>
      <c r="C492" s="15">
        <v>280508</v>
      </c>
      <c r="D492" s="13" t="str">
        <f t="shared" si="7"/>
        <v>000-60000-2000</v>
      </c>
    </row>
    <row r="493" spans="1:4" x14ac:dyDescent="0.2">
      <c r="A493" s="14" t="s">
        <v>1014</v>
      </c>
      <c r="B493" s="14" t="s">
        <v>1015</v>
      </c>
      <c r="C493" s="15">
        <v>29232</v>
      </c>
      <c r="D493" s="13" t="str">
        <f t="shared" si="7"/>
        <v>000-60000-2003</v>
      </c>
    </row>
    <row r="494" spans="1:4" x14ac:dyDescent="0.2">
      <c r="A494" s="14" t="s">
        <v>1016</v>
      </c>
      <c r="B494" s="14" t="s">
        <v>1017</v>
      </c>
      <c r="C494" s="15">
        <v>34232</v>
      </c>
      <c r="D494" s="13" t="str">
        <f t="shared" si="7"/>
        <v>000-60000-2005</v>
      </c>
    </row>
    <row r="495" spans="1:4" x14ac:dyDescent="0.2">
      <c r="A495" s="14" t="s">
        <v>1018</v>
      </c>
      <c r="B495" s="14" t="s">
        <v>1019</v>
      </c>
      <c r="C495" s="15">
        <v>179634</v>
      </c>
      <c r="D495" s="13" t="str">
        <f t="shared" si="7"/>
        <v>000-60000-2020</v>
      </c>
    </row>
    <row r="496" spans="1:4" x14ac:dyDescent="0.2">
      <c r="A496" s="14" t="s">
        <v>1020</v>
      </c>
      <c r="B496" s="14" t="s">
        <v>1021</v>
      </c>
      <c r="C496" s="15">
        <v>12574</v>
      </c>
      <c r="D496" s="13" t="str">
        <f t="shared" si="7"/>
        <v>000-60000-2023</v>
      </c>
    </row>
    <row r="497" spans="1:4" x14ac:dyDescent="0.2">
      <c r="A497" s="14" t="s">
        <v>1022</v>
      </c>
      <c r="B497" s="14" t="s">
        <v>1023</v>
      </c>
      <c r="C497" s="15">
        <v>3593</v>
      </c>
      <c r="D497" s="13" t="str">
        <f t="shared" si="7"/>
        <v>000-60000-2025</v>
      </c>
    </row>
    <row r="498" spans="1:4" x14ac:dyDescent="0.2">
      <c r="A498" s="14" t="s">
        <v>3060</v>
      </c>
      <c r="B498" s="14" t="s">
        <v>3061</v>
      </c>
      <c r="C498" s="15">
        <v>1500</v>
      </c>
      <c r="D498" s="13" t="str">
        <f t="shared" si="7"/>
        <v>000-60000-3100</v>
      </c>
    </row>
    <row r="499" spans="1:4" x14ac:dyDescent="0.2">
      <c r="A499" s="14" t="s">
        <v>1028</v>
      </c>
      <c r="B499" s="14" t="s">
        <v>1029</v>
      </c>
      <c r="C499" s="15">
        <v>6497</v>
      </c>
      <c r="D499" s="13" t="str">
        <f t="shared" si="7"/>
        <v>000-60000-4551</v>
      </c>
    </row>
    <row r="500" spans="1:4" x14ac:dyDescent="0.2">
      <c r="A500" s="14" t="s">
        <v>1030</v>
      </c>
      <c r="B500" s="14" t="s">
        <v>1031</v>
      </c>
      <c r="C500" s="15">
        <v>7000</v>
      </c>
      <c r="D500" s="13" t="str">
        <f t="shared" si="7"/>
        <v>000-60000-4562</v>
      </c>
    </row>
    <row r="501" spans="1:4" x14ac:dyDescent="0.2">
      <c r="A501" s="14" t="s">
        <v>1032</v>
      </c>
      <c r="B501" s="14" t="s">
        <v>1033</v>
      </c>
      <c r="C501" s="15">
        <v>12293</v>
      </c>
      <c r="D501" s="13" t="str">
        <f t="shared" si="7"/>
        <v>000-60000-5000</v>
      </c>
    </row>
    <row r="502" spans="1:4" x14ac:dyDescent="0.2">
      <c r="A502" s="14" t="s">
        <v>1034</v>
      </c>
      <c r="B502" s="14" t="s">
        <v>1035</v>
      </c>
      <c r="C502" s="15">
        <v>-3500</v>
      </c>
      <c r="D502" s="13" t="e">
        <f t="shared" si="7"/>
        <v>#N/A</v>
      </c>
    </row>
    <row r="503" spans="1:4" x14ac:dyDescent="0.2">
      <c r="A503" s="14" t="s">
        <v>1036</v>
      </c>
      <c r="B503" s="14" t="s">
        <v>1037</v>
      </c>
      <c r="C503" s="15">
        <v>76498</v>
      </c>
      <c r="D503" s="13" t="str">
        <f t="shared" si="7"/>
        <v>000-61000-2000</v>
      </c>
    </row>
    <row r="504" spans="1:4" x14ac:dyDescent="0.2">
      <c r="A504" s="14" t="s">
        <v>1038</v>
      </c>
      <c r="B504" s="14" t="s">
        <v>1039</v>
      </c>
      <c r="C504" s="15">
        <v>8868</v>
      </c>
      <c r="D504" s="13" t="str">
        <f t="shared" si="7"/>
        <v>000-61000-2003</v>
      </c>
    </row>
    <row r="505" spans="1:4" x14ac:dyDescent="0.2">
      <c r="A505" s="14" t="s">
        <v>1040</v>
      </c>
      <c r="B505" s="14" t="s">
        <v>1041</v>
      </c>
      <c r="C505" s="15">
        <v>8780</v>
      </c>
      <c r="D505" s="13" t="str">
        <f t="shared" si="7"/>
        <v>000-61000-2005</v>
      </c>
    </row>
    <row r="506" spans="1:4" x14ac:dyDescent="0.2">
      <c r="A506" s="14" t="s">
        <v>3064</v>
      </c>
      <c r="B506" s="14" t="s">
        <v>3065</v>
      </c>
      <c r="C506" s="15">
        <v>200</v>
      </c>
      <c r="D506" s="13" t="str">
        <f t="shared" si="7"/>
        <v>000-61000-3002</v>
      </c>
    </row>
    <row r="507" spans="1:4" x14ac:dyDescent="0.2">
      <c r="A507" s="14" t="s">
        <v>3476</v>
      </c>
      <c r="B507" s="14" t="s">
        <v>3477</v>
      </c>
      <c r="C507" s="15">
        <v>100</v>
      </c>
      <c r="D507" s="13" t="str">
        <f t="shared" si="7"/>
        <v>000-61000-3007</v>
      </c>
    </row>
    <row r="508" spans="1:4" x14ac:dyDescent="0.2">
      <c r="A508" s="14" t="s">
        <v>3478</v>
      </c>
      <c r="B508" s="14" t="s">
        <v>3479</v>
      </c>
      <c r="C508" s="15">
        <v>25</v>
      </c>
      <c r="D508" s="13" t="str">
        <f t="shared" si="7"/>
        <v>000-61000-3008</v>
      </c>
    </row>
    <row r="509" spans="1:4" x14ac:dyDescent="0.2">
      <c r="A509" s="14" t="s">
        <v>3066</v>
      </c>
      <c r="B509" s="14" t="s">
        <v>3067</v>
      </c>
      <c r="C509" s="15">
        <v>100</v>
      </c>
      <c r="D509" s="13" t="str">
        <f t="shared" si="7"/>
        <v>000-61000-3009</v>
      </c>
    </row>
    <row r="510" spans="1:4" x14ac:dyDescent="0.2">
      <c r="A510" s="14" t="s">
        <v>3068</v>
      </c>
      <c r="B510" s="14" t="s">
        <v>3069</v>
      </c>
      <c r="C510" s="15">
        <v>300</v>
      </c>
      <c r="D510" s="13" t="str">
        <f t="shared" si="7"/>
        <v>000-61000-3015</v>
      </c>
    </row>
    <row r="511" spans="1:4" x14ac:dyDescent="0.2">
      <c r="A511" s="14" t="s">
        <v>1042</v>
      </c>
      <c r="B511" s="14" t="s">
        <v>1043</v>
      </c>
      <c r="C511" s="15">
        <v>800</v>
      </c>
      <c r="D511" s="13" t="str">
        <f t="shared" si="7"/>
        <v>000-61000-3021</v>
      </c>
    </row>
    <row r="512" spans="1:4" x14ac:dyDescent="0.2">
      <c r="A512" s="14" t="s">
        <v>1044</v>
      </c>
      <c r="B512" s="14" t="s">
        <v>1045</v>
      </c>
      <c r="C512" s="15">
        <v>39000</v>
      </c>
      <c r="D512" s="13" t="str">
        <f t="shared" si="7"/>
        <v>000-61000-3023</v>
      </c>
    </row>
    <row r="513" spans="1:4" x14ac:dyDescent="0.2">
      <c r="A513" s="14" t="s">
        <v>1046</v>
      </c>
      <c r="B513" s="14" t="s">
        <v>1047</v>
      </c>
      <c r="C513" s="15">
        <v>5000</v>
      </c>
      <c r="D513" s="13" t="str">
        <f t="shared" si="7"/>
        <v>000-61000-3201</v>
      </c>
    </row>
    <row r="514" spans="1:4" x14ac:dyDescent="0.2">
      <c r="A514" s="14" t="s">
        <v>1048</v>
      </c>
      <c r="B514" s="14" t="s">
        <v>1049</v>
      </c>
      <c r="C514" s="15">
        <v>55000</v>
      </c>
      <c r="D514" s="13" t="str">
        <f t="shared" ref="D514:D577" si="8">VLOOKUP(A514,IN,1,FALSE)</f>
        <v>000-61000-3390</v>
      </c>
    </row>
    <row r="515" spans="1:4" x14ac:dyDescent="0.2">
      <c r="A515" s="14" t="s">
        <v>1050</v>
      </c>
      <c r="B515" s="14" t="s">
        <v>1051</v>
      </c>
      <c r="C515" s="15">
        <v>8000</v>
      </c>
      <c r="D515" s="13" t="str">
        <f t="shared" si="8"/>
        <v>000-61000-4015</v>
      </c>
    </row>
    <row r="516" spans="1:4" x14ac:dyDescent="0.2">
      <c r="A516" s="14" t="s">
        <v>3070</v>
      </c>
      <c r="B516" s="14" t="s">
        <v>3071</v>
      </c>
      <c r="C516" s="15">
        <v>3000</v>
      </c>
      <c r="D516" s="13" t="str">
        <f t="shared" si="8"/>
        <v>000-61000-4650</v>
      </c>
    </row>
    <row r="517" spans="1:4" x14ac:dyDescent="0.2">
      <c r="A517" s="14" t="s">
        <v>3072</v>
      </c>
      <c r="B517" s="14" t="s">
        <v>3073</v>
      </c>
      <c r="C517" s="15">
        <v>2650</v>
      </c>
      <c r="D517" s="13" t="str">
        <f t="shared" si="8"/>
        <v>000-61000-4700</v>
      </c>
    </row>
    <row r="518" spans="1:4" x14ac:dyDescent="0.2">
      <c r="A518" s="14" t="s">
        <v>1054</v>
      </c>
      <c r="B518" s="14" t="s">
        <v>1055</v>
      </c>
      <c r="C518" s="15">
        <v>182000</v>
      </c>
      <c r="D518" s="13" t="str">
        <f t="shared" si="8"/>
        <v>000-64000-2000</v>
      </c>
    </row>
    <row r="519" spans="1:4" x14ac:dyDescent="0.2">
      <c r="A519" s="14" t="s">
        <v>1056</v>
      </c>
      <c r="B519" s="14" t="s">
        <v>1057</v>
      </c>
      <c r="C519" s="15">
        <v>17233</v>
      </c>
      <c r="D519" s="13" t="str">
        <f t="shared" si="8"/>
        <v>000-64000-2003</v>
      </c>
    </row>
    <row r="520" spans="1:4" x14ac:dyDescent="0.2">
      <c r="A520" s="14" t="s">
        <v>1058</v>
      </c>
      <c r="B520" s="14" t="s">
        <v>1059</v>
      </c>
      <c r="C520" s="15">
        <v>14639</v>
      </c>
      <c r="D520" s="13" t="str">
        <f t="shared" si="8"/>
        <v>000-64000-2005</v>
      </c>
    </row>
    <row r="521" spans="1:4" x14ac:dyDescent="0.2">
      <c r="A521" s="14" t="s">
        <v>1060</v>
      </c>
      <c r="B521" s="14" t="s">
        <v>1061</v>
      </c>
      <c r="C521" s="15">
        <v>14400</v>
      </c>
      <c r="D521" s="13" t="str">
        <f t="shared" si="8"/>
        <v>000-64000-2110</v>
      </c>
    </row>
    <row r="522" spans="1:4" x14ac:dyDescent="0.2">
      <c r="A522" s="14" t="s">
        <v>3094</v>
      </c>
      <c r="B522" s="14" t="s">
        <v>3095</v>
      </c>
      <c r="C522" s="15">
        <v>5000</v>
      </c>
      <c r="D522" s="13" t="str">
        <f t="shared" si="8"/>
        <v>000-64000-3002</v>
      </c>
    </row>
    <row r="523" spans="1:4" x14ac:dyDescent="0.2">
      <c r="A523" s="14" t="s">
        <v>3102</v>
      </c>
      <c r="B523" s="14" t="s">
        <v>3103</v>
      </c>
      <c r="C523" s="15">
        <v>24905</v>
      </c>
      <c r="D523" s="13" t="str">
        <f t="shared" si="8"/>
        <v>000-64000-3009</v>
      </c>
    </row>
    <row r="524" spans="1:4" x14ac:dyDescent="0.2">
      <c r="A524" s="14" t="s">
        <v>3104</v>
      </c>
      <c r="B524" s="14" t="s">
        <v>3105</v>
      </c>
      <c r="C524" s="15">
        <v>17100</v>
      </c>
      <c r="D524" s="13" t="str">
        <f t="shared" si="8"/>
        <v>000-64000-3015</v>
      </c>
    </row>
    <row r="525" spans="1:4" x14ac:dyDescent="0.2">
      <c r="A525" s="14" t="s">
        <v>3106</v>
      </c>
      <c r="B525" s="14" t="s">
        <v>3107</v>
      </c>
      <c r="C525" s="15">
        <v>1000</v>
      </c>
      <c r="D525" s="13" t="str">
        <f t="shared" si="8"/>
        <v>000-64000-3021</v>
      </c>
    </row>
    <row r="526" spans="1:4" x14ac:dyDescent="0.2">
      <c r="A526" s="14" t="s">
        <v>3108</v>
      </c>
      <c r="B526" s="14" t="s">
        <v>3109</v>
      </c>
      <c r="C526" s="15">
        <v>1300</v>
      </c>
      <c r="D526" s="13" t="str">
        <f t="shared" si="8"/>
        <v>000-64000-3040</v>
      </c>
    </row>
    <row r="527" spans="1:4" x14ac:dyDescent="0.2">
      <c r="A527" s="14" t="s">
        <v>3114</v>
      </c>
      <c r="B527" s="14" t="s">
        <v>3115</v>
      </c>
      <c r="C527" s="15">
        <v>5500</v>
      </c>
      <c r="D527" s="13" t="str">
        <f t="shared" si="8"/>
        <v>000-64000-3730</v>
      </c>
    </row>
    <row r="528" spans="1:4" x14ac:dyDescent="0.2">
      <c r="A528" s="14" t="s">
        <v>3116</v>
      </c>
      <c r="B528" s="14" t="s">
        <v>3117</v>
      </c>
      <c r="C528" s="15">
        <v>7500</v>
      </c>
      <c r="D528" s="13" t="str">
        <f t="shared" si="8"/>
        <v>000-64000-3900</v>
      </c>
    </row>
    <row r="529" spans="1:4" x14ac:dyDescent="0.2">
      <c r="A529" s="14" t="s">
        <v>3118</v>
      </c>
      <c r="B529" s="14" t="s">
        <v>3119</v>
      </c>
      <c r="C529" s="15">
        <v>30380</v>
      </c>
      <c r="D529" s="13" t="str">
        <f t="shared" si="8"/>
        <v>000-64000-3901</v>
      </c>
    </row>
    <row r="530" spans="1:4" x14ac:dyDescent="0.2">
      <c r="A530" s="14" t="s">
        <v>1062</v>
      </c>
      <c r="B530" s="14" t="s">
        <v>1063</v>
      </c>
      <c r="C530" s="15">
        <v>12000</v>
      </c>
      <c r="D530" s="13" t="str">
        <f t="shared" si="8"/>
        <v>000-64000-3903</v>
      </c>
    </row>
    <row r="531" spans="1:4" x14ac:dyDescent="0.2">
      <c r="A531" s="14" t="s">
        <v>3120</v>
      </c>
      <c r="B531" s="14" t="s">
        <v>3121</v>
      </c>
      <c r="C531" s="15">
        <v>19950</v>
      </c>
      <c r="D531" s="13" t="str">
        <f t="shared" si="8"/>
        <v>000-64000-3905</v>
      </c>
    </row>
    <row r="532" spans="1:4" x14ac:dyDescent="0.2">
      <c r="A532" s="14" t="s">
        <v>3122</v>
      </c>
      <c r="B532" s="14" t="s">
        <v>3123</v>
      </c>
      <c r="C532" s="15">
        <v>1500</v>
      </c>
      <c r="D532" s="13" t="str">
        <f t="shared" si="8"/>
        <v>000-64000-4551</v>
      </c>
    </row>
    <row r="533" spans="1:4" x14ac:dyDescent="0.2">
      <c r="A533" s="14" t="s">
        <v>1064</v>
      </c>
      <c r="B533" s="14" t="s">
        <v>1065</v>
      </c>
      <c r="C533" s="15">
        <v>104869</v>
      </c>
      <c r="D533" s="13" t="str">
        <f t="shared" si="8"/>
        <v>000-65000-2000</v>
      </c>
    </row>
    <row r="534" spans="1:4" x14ac:dyDescent="0.2">
      <c r="A534" s="14" t="s">
        <v>1066</v>
      </c>
      <c r="B534" s="14" t="s">
        <v>1067</v>
      </c>
      <c r="C534" s="15">
        <v>1488</v>
      </c>
      <c r="D534" s="13" t="str">
        <f t="shared" si="8"/>
        <v>000-65000-2001</v>
      </c>
    </row>
    <row r="535" spans="1:4" x14ac:dyDescent="0.2">
      <c r="A535" s="14" t="s">
        <v>1068</v>
      </c>
      <c r="B535" s="14" t="s">
        <v>1069</v>
      </c>
      <c r="C535" s="15">
        <v>11094</v>
      </c>
      <c r="D535" s="13" t="str">
        <f t="shared" si="8"/>
        <v>000-65000-2003</v>
      </c>
    </row>
    <row r="536" spans="1:4" x14ac:dyDescent="0.2">
      <c r="A536" s="14" t="s">
        <v>1070</v>
      </c>
      <c r="B536" s="14" t="s">
        <v>1071</v>
      </c>
      <c r="C536" s="15">
        <v>13787</v>
      </c>
      <c r="D536" s="13" t="str">
        <f t="shared" si="8"/>
        <v>000-65000-2005</v>
      </c>
    </row>
    <row r="537" spans="1:4" x14ac:dyDescent="0.2">
      <c r="A537" s="14" t="s">
        <v>3124</v>
      </c>
      <c r="B537" s="14" t="s">
        <v>3125</v>
      </c>
      <c r="C537" s="15">
        <v>10291</v>
      </c>
      <c r="D537" s="13" t="str">
        <f t="shared" si="8"/>
        <v>000-65000-2020</v>
      </c>
    </row>
    <row r="538" spans="1:4" x14ac:dyDescent="0.2">
      <c r="A538" s="14" t="s">
        <v>1074</v>
      </c>
      <c r="B538" s="14" t="s">
        <v>1075</v>
      </c>
      <c r="C538" s="15">
        <v>10000</v>
      </c>
      <c r="D538" s="13" t="str">
        <f t="shared" si="8"/>
        <v>000-65000-3903</v>
      </c>
    </row>
    <row r="539" spans="1:4" x14ac:dyDescent="0.2">
      <c r="A539" s="14" t="s">
        <v>1076</v>
      </c>
      <c r="B539" s="14" t="s">
        <v>1077</v>
      </c>
      <c r="C539" s="15">
        <v>5400</v>
      </c>
      <c r="D539" s="13" t="str">
        <f t="shared" si="8"/>
        <v>000-65000-3905</v>
      </c>
    </row>
    <row r="540" spans="1:4" x14ac:dyDescent="0.2">
      <c r="A540" s="14" t="s">
        <v>3128</v>
      </c>
      <c r="B540" s="14" t="s">
        <v>3129</v>
      </c>
      <c r="C540" s="15">
        <v>74033</v>
      </c>
      <c r="D540" s="13" t="str">
        <f t="shared" si="8"/>
        <v>000-65000-3930</v>
      </c>
    </row>
    <row r="541" spans="1:4" x14ac:dyDescent="0.2">
      <c r="A541" s="14" t="s">
        <v>1078</v>
      </c>
      <c r="B541" s="14" t="s">
        <v>1079</v>
      </c>
      <c r="C541" s="15">
        <v>64715</v>
      </c>
      <c r="D541" s="13" t="str">
        <f t="shared" si="8"/>
        <v>000-65000-3950</v>
      </c>
    </row>
    <row r="542" spans="1:4" x14ac:dyDescent="0.2">
      <c r="A542" s="14" t="s">
        <v>1080</v>
      </c>
      <c r="B542" s="14" t="s">
        <v>1081</v>
      </c>
      <c r="C542" s="15">
        <v>39300</v>
      </c>
      <c r="D542" s="13" t="str">
        <f t="shared" si="8"/>
        <v>000-65000-3951</v>
      </c>
    </row>
    <row r="543" spans="1:4" x14ac:dyDescent="0.2">
      <c r="A543" s="14" t="s">
        <v>1082</v>
      </c>
      <c r="B543" s="14" t="s">
        <v>1083</v>
      </c>
      <c r="C543" s="15">
        <v>40390</v>
      </c>
      <c r="D543" s="13" t="str">
        <f t="shared" si="8"/>
        <v>000-65000-3952</v>
      </c>
    </row>
    <row r="544" spans="1:4" x14ac:dyDescent="0.2">
      <c r="A544" s="14" t="s">
        <v>1084</v>
      </c>
      <c r="B544" s="14" t="s">
        <v>1085</v>
      </c>
      <c r="C544" s="15">
        <v>26350</v>
      </c>
      <c r="D544" s="13" t="str">
        <f t="shared" si="8"/>
        <v>000-65000-3970</v>
      </c>
    </row>
    <row r="545" spans="1:4" x14ac:dyDescent="0.2">
      <c r="A545" s="14" t="s">
        <v>1086</v>
      </c>
      <c r="B545" s="14" t="s">
        <v>1087</v>
      </c>
      <c r="C545" s="15">
        <v>31041</v>
      </c>
      <c r="D545" s="13" t="str">
        <f t="shared" si="8"/>
        <v>000-65000-3990</v>
      </c>
    </row>
    <row r="546" spans="1:4" x14ac:dyDescent="0.2">
      <c r="A546" s="14" t="s">
        <v>3130</v>
      </c>
      <c r="B546" s="14" t="s">
        <v>3131</v>
      </c>
      <c r="C546" s="15">
        <v>41523</v>
      </c>
      <c r="D546" s="13" t="str">
        <f t="shared" si="8"/>
        <v>000-65000-3992</v>
      </c>
    </row>
    <row r="547" spans="1:4" x14ac:dyDescent="0.2">
      <c r="A547" s="14" t="s">
        <v>3132</v>
      </c>
      <c r="B547" s="14" t="s">
        <v>3133</v>
      </c>
      <c r="C547" s="15">
        <v>36527</v>
      </c>
      <c r="D547" s="13" t="str">
        <f t="shared" si="8"/>
        <v>000-65000-3994</v>
      </c>
    </row>
    <row r="548" spans="1:4" x14ac:dyDescent="0.2">
      <c r="A548" s="14" t="s">
        <v>1088</v>
      </c>
      <c r="B548" s="14" t="s">
        <v>1089</v>
      </c>
      <c r="C548" s="15">
        <v>13800</v>
      </c>
      <c r="D548" s="13" t="str">
        <f t="shared" si="8"/>
        <v>000-65000-4551</v>
      </c>
    </row>
    <row r="549" spans="1:4" x14ac:dyDescent="0.2">
      <c r="A549" s="14" t="s">
        <v>3134</v>
      </c>
      <c r="B549" s="14" t="s">
        <v>3135</v>
      </c>
      <c r="C549" s="15">
        <v>6160</v>
      </c>
      <c r="D549" s="13" t="str">
        <f t="shared" si="8"/>
        <v>000-65000-4700</v>
      </c>
    </row>
    <row r="550" spans="1:4" x14ac:dyDescent="0.2">
      <c r="A550" s="14" t="s">
        <v>1090</v>
      </c>
      <c r="B550" s="14" t="s">
        <v>1091</v>
      </c>
      <c r="C550" s="15">
        <v>235032</v>
      </c>
      <c r="D550" s="13" t="str">
        <f t="shared" si="8"/>
        <v>000-66000-2000</v>
      </c>
    </row>
    <row r="551" spans="1:4" x14ac:dyDescent="0.2">
      <c r="A551" s="14" t="s">
        <v>1092</v>
      </c>
      <c r="B551" s="14" t="s">
        <v>1093</v>
      </c>
      <c r="C551" s="15">
        <v>40795</v>
      </c>
      <c r="D551" s="13" t="str">
        <f t="shared" si="8"/>
        <v>000-66000-2001</v>
      </c>
    </row>
    <row r="552" spans="1:4" x14ac:dyDescent="0.2">
      <c r="A552" s="14" t="s">
        <v>1094</v>
      </c>
      <c r="B552" s="14" t="s">
        <v>1095</v>
      </c>
      <c r="C552" s="15">
        <v>24927</v>
      </c>
      <c r="D552" s="13" t="str">
        <f t="shared" si="8"/>
        <v>000-66000-2003</v>
      </c>
    </row>
    <row r="553" spans="1:4" x14ac:dyDescent="0.2">
      <c r="A553" s="14" t="s">
        <v>1096</v>
      </c>
      <c r="B553" s="14" t="s">
        <v>1097</v>
      </c>
      <c r="C553" s="15">
        <v>29458</v>
      </c>
      <c r="D553" s="13" t="str">
        <f t="shared" si="8"/>
        <v>000-66000-2005</v>
      </c>
    </row>
    <row r="554" spans="1:4" x14ac:dyDescent="0.2">
      <c r="A554" s="14" t="s">
        <v>3480</v>
      </c>
      <c r="B554" s="14" t="s">
        <v>3481</v>
      </c>
      <c r="C554" s="15">
        <v>100</v>
      </c>
      <c r="D554" s="13" t="str">
        <f t="shared" si="8"/>
        <v>000-66000-3002</v>
      </c>
    </row>
    <row r="555" spans="1:4" x14ac:dyDescent="0.2">
      <c r="A555" s="14" t="s">
        <v>3482</v>
      </c>
      <c r="B555" s="14" t="s">
        <v>3483</v>
      </c>
      <c r="C555" s="15">
        <v>200</v>
      </c>
      <c r="D555" s="13" t="str">
        <f t="shared" si="8"/>
        <v>000-66000-3007</v>
      </c>
    </row>
    <row r="556" spans="1:4" x14ac:dyDescent="0.2">
      <c r="A556" s="14" t="s">
        <v>3136</v>
      </c>
      <c r="B556" s="14" t="s">
        <v>3137</v>
      </c>
      <c r="C556" s="15">
        <v>400</v>
      </c>
      <c r="D556" s="13" t="str">
        <f t="shared" si="8"/>
        <v>000-66000-3009</v>
      </c>
    </row>
    <row r="557" spans="1:4" x14ac:dyDescent="0.2">
      <c r="A557" s="14" t="s">
        <v>3484</v>
      </c>
      <c r="B557" s="14" t="s">
        <v>3485</v>
      </c>
      <c r="C557" s="15">
        <v>1500</v>
      </c>
      <c r="D557" s="13" t="str">
        <f t="shared" si="8"/>
        <v>000-66000-3081</v>
      </c>
    </row>
    <row r="558" spans="1:4" x14ac:dyDescent="0.2">
      <c r="A558" s="14" t="s">
        <v>1102</v>
      </c>
      <c r="B558" s="14" t="s">
        <v>1103</v>
      </c>
      <c r="C558" s="15">
        <v>4000</v>
      </c>
      <c r="D558" s="13" t="str">
        <f t="shared" si="8"/>
        <v>000-66000-3082</v>
      </c>
    </row>
    <row r="559" spans="1:4" x14ac:dyDescent="0.2">
      <c r="A559" s="14" t="s">
        <v>1104</v>
      </c>
      <c r="B559" s="14" t="s">
        <v>1105</v>
      </c>
      <c r="C559" s="15">
        <v>2050</v>
      </c>
      <c r="D559" s="13" t="str">
        <f t="shared" si="8"/>
        <v>000-66000-3439</v>
      </c>
    </row>
    <row r="560" spans="1:4" x14ac:dyDescent="0.2">
      <c r="A560" s="14" t="s">
        <v>1106</v>
      </c>
      <c r="B560" s="14" t="s">
        <v>1107</v>
      </c>
      <c r="C560" s="15">
        <v>27000</v>
      </c>
      <c r="D560" s="13" t="str">
        <f t="shared" si="8"/>
        <v>000-66000-4100</v>
      </c>
    </row>
    <row r="561" spans="1:4" x14ac:dyDescent="0.2">
      <c r="A561" s="14" t="s">
        <v>1108</v>
      </c>
      <c r="B561" s="14" t="s">
        <v>1109</v>
      </c>
      <c r="C561" s="15">
        <v>2500</v>
      </c>
      <c r="D561" s="13" t="str">
        <f t="shared" si="8"/>
        <v>000-66000-4101</v>
      </c>
    </row>
    <row r="562" spans="1:4" x14ac:dyDescent="0.2">
      <c r="A562" s="14" t="s">
        <v>1110</v>
      </c>
      <c r="B562" s="14" t="s">
        <v>1111</v>
      </c>
      <c r="C562" s="15">
        <v>48000</v>
      </c>
      <c r="D562" s="13" t="str">
        <f t="shared" si="8"/>
        <v>000-66000-4102</v>
      </c>
    </row>
    <row r="563" spans="1:4" x14ac:dyDescent="0.2">
      <c r="A563" s="14" t="s">
        <v>1112</v>
      </c>
      <c r="B563" s="14" t="s">
        <v>1113</v>
      </c>
      <c r="C563" s="15">
        <v>38000</v>
      </c>
      <c r="D563" s="13" t="str">
        <f t="shared" si="8"/>
        <v>000-66000-4103</v>
      </c>
    </row>
    <row r="564" spans="1:4" x14ac:dyDescent="0.2">
      <c r="A564" s="14" t="s">
        <v>1114</v>
      </c>
      <c r="B564" s="14" t="s">
        <v>1115</v>
      </c>
      <c r="C564" s="15">
        <v>3700</v>
      </c>
      <c r="D564" s="13" t="str">
        <f t="shared" si="8"/>
        <v>000-66000-4550</v>
      </c>
    </row>
    <row r="565" spans="1:4" x14ac:dyDescent="0.2">
      <c r="A565" s="14" t="s">
        <v>1116</v>
      </c>
      <c r="B565" s="14" t="s">
        <v>1117</v>
      </c>
      <c r="C565" s="15">
        <v>4000</v>
      </c>
      <c r="D565" s="13" t="str">
        <f t="shared" si="8"/>
        <v>000-66000-4551</v>
      </c>
    </row>
    <row r="566" spans="1:4" x14ac:dyDescent="0.2">
      <c r="A566" s="14" t="s">
        <v>1118</v>
      </c>
      <c r="B566" s="14" t="s">
        <v>1119</v>
      </c>
      <c r="C566" s="15">
        <v>22300</v>
      </c>
      <c r="D566" s="13" t="str">
        <f t="shared" si="8"/>
        <v>000-66000-4650</v>
      </c>
    </row>
    <row r="567" spans="1:4" x14ac:dyDescent="0.2">
      <c r="A567" s="14" t="s">
        <v>3140</v>
      </c>
      <c r="B567" s="14" t="s">
        <v>3141</v>
      </c>
      <c r="C567" s="15">
        <v>-10000</v>
      </c>
      <c r="D567" s="13" t="e">
        <f t="shared" si="8"/>
        <v>#N/A</v>
      </c>
    </row>
    <row r="568" spans="1:4" x14ac:dyDescent="0.2">
      <c r="A568" s="14" t="s">
        <v>1120</v>
      </c>
      <c r="B568" s="14" t="s">
        <v>1121</v>
      </c>
      <c r="C568" s="15">
        <v>128432</v>
      </c>
      <c r="D568" s="13" t="str">
        <f t="shared" si="8"/>
        <v>000-67000-2000</v>
      </c>
    </row>
    <row r="569" spans="1:4" x14ac:dyDescent="0.2">
      <c r="A569" s="14" t="s">
        <v>1122</v>
      </c>
      <c r="B569" s="14" t="s">
        <v>1123</v>
      </c>
      <c r="C569" s="15">
        <v>12656</v>
      </c>
      <c r="D569" s="13" t="str">
        <f t="shared" si="8"/>
        <v>000-67000-2003</v>
      </c>
    </row>
    <row r="570" spans="1:4" x14ac:dyDescent="0.2">
      <c r="A570" s="14" t="s">
        <v>1124</v>
      </c>
      <c r="B570" s="14" t="s">
        <v>1125</v>
      </c>
      <c r="C570" s="15">
        <v>16361</v>
      </c>
      <c r="D570" s="13" t="str">
        <f t="shared" si="8"/>
        <v>000-67000-2005</v>
      </c>
    </row>
    <row r="571" spans="1:4" x14ac:dyDescent="0.2">
      <c r="A571" s="14" t="s">
        <v>3144</v>
      </c>
      <c r="B571" s="14" t="s">
        <v>3145</v>
      </c>
      <c r="C571" s="15">
        <v>1000</v>
      </c>
      <c r="D571" s="13" t="str">
        <f t="shared" si="8"/>
        <v>000-67000-3007</v>
      </c>
    </row>
    <row r="572" spans="1:4" x14ac:dyDescent="0.2">
      <c r="A572" s="14" t="s">
        <v>1126</v>
      </c>
      <c r="B572" s="14" t="s">
        <v>1127</v>
      </c>
      <c r="C572" s="15">
        <v>500</v>
      </c>
      <c r="D572" s="13" t="str">
        <f t="shared" si="8"/>
        <v>000-67000-3008</v>
      </c>
    </row>
    <row r="573" spans="1:4" x14ac:dyDescent="0.2">
      <c r="A573" s="14" t="s">
        <v>3146</v>
      </c>
      <c r="B573" s="14" t="s">
        <v>3147</v>
      </c>
      <c r="C573" s="15">
        <v>500</v>
      </c>
      <c r="D573" s="13" t="str">
        <f t="shared" si="8"/>
        <v>000-67000-3082</v>
      </c>
    </row>
    <row r="574" spans="1:4" x14ac:dyDescent="0.2">
      <c r="A574" s="14" t="s">
        <v>1134</v>
      </c>
      <c r="B574" s="14" t="s">
        <v>1135</v>
      </c>
      <c r="C574" s="15">
        <v>1200</v>
      </c>
      <c r="D574" s="13" t="str">
        <f t="shared" si="8"/>
        <v>000-67000-3100</v>
      </c>
    </row>
    <row r="575" spans="1:4" x14ac:dyDescent="0.2">
      <c r="A575" s="14" t="s">
        <v>1136</v>
      </c>
      <c r="B575" s="14" t="s">
        <v>1137</v>
      </c>
      <c r="C575" s="15">
        <v>18000</v>
      </c>
      <c r="D575" s="13" t="str">
        <f t="shared" si="8"/>
        <v>000-67000-3370</v>
      </c>
    </row>
    <row r="576" spans="1:4" x14ac:dyDescent="0.2">
      <c r="A576" s="14" t="s">
        <v>1138</v>
      </c>
      <c r="B576" s="14" t="s">
        <v>1139</v>
      </c>
      <c r="C576" s="15">
        <v>9000</v>
      </c>
      <c r="D576" s="13" t="str">
        <f t="shared" si="8"/>
        <v>000-67000-3371</v>
      </c>
    </row>
    <row r="577" spans="1:4" x14ac:dyDescent="0.2">
      <c r="A577" s="14" t="s">
        <v>1140</v>
      </c>
      <c r="B577" s="14" t="s">
        <v>1141</v>
      </c>
      <c r="C577" s="15">
        <v>8000</v>
      </c>
      <c r="D577" s="13" t="str">
        <f t="shared" si="8"/>
        <v>000-67000-3372</v>
      </c>
    </row>
    <row r="578" spans="1:4" x14ac:dyDescent="0.2">
      <c r="A578" s="14" t="s">
        <v>1142</v>
      </c>
      <c r="B578" s="14" t="s">
        <v>1143</v>
      </c>
      <c r="C578" s="15">
        <v>9500</v>
      </c>
      <c r="D578" s="13" t="str">
        <f t="shared" ref="D578:D641" si="9">VLOOKUP(A578,IN,1,FALSE)</f>
        <v>000-67000-3373</v>
      </c>
    </row>
    <row r="579" spans="1:4" x14ac:dyDescent="0.2">
      <c r="A579" s="14" t="s">
        <v>1144</v>
      </c>
      <c r="B579" s="14" t="s">
        <v>1145</v>
      </c>
      <c r="C579" s="15">
        <v>4000</v>
      </c>
      <c r="D579" s="13" t="str">
        <f t="shared" si="9"/>
        <v>000-67000-3374</v>
      </c>
    </row>
    <row r="580" spans="1:4" x14ac:dyDescent="0.2">
      <c r="A580" s="14" t="s">
        <v>3148</v>
      </c>
      <c r="B580" s="14" t="s">
        <v>3149</v>
      </c>
      <c r="C580" s="15">
        <v>7000</v>
      </c>
      <c r="D580" s="13" t="str">
        <f t="shared" si="9"/>
        <v>000-67000-3375</v>
      </c>
    </row>
    <row r="581" spans="1:4" x14ac:dyDescent="0.2">
      <c r="A581" s="14" t="s">
        <v>1148</v>
      </c>
      <c r="B581" s="14" t="s">
        <v>1149</v>
      </c>
      <c r="C581" s="15">
        <v>-10000</v>
      </c>
      <c r="D581" s="13" t="e">
        <f t="shared" si="9"/>
        <v>#N/A</v>
      </c>
    </row>
    <row r="582" spans="1:4" x14ac:dyDescent="0.2">
      <c r="A582" s="14" t="s">
        <v>1150</v>
      </c>
      <c r="B582" s="14" t="s">
        <v>1151</v>
      </c>
      <c r="C582" s="15">
        <v>-100000</v>
      </c>
      <c r="D582" s="13" t="e">
        <f t="shared" si="9"/>
        <v>#N/A</v>
      </c>
    </row>
    <row r="583" spans="1:4" x14ac:dyDescent="0.2">
      <c r="A583" s="14" t="s">
        <v>1152</v>
      </c>
      <c r="B583" s="14" t="s">
        <v>1153</v>
      </c>
      <c r="C583" s="15">
        <v>-15000</v>
      </c>
      <c r="D583" s="13" t="e">
        <f t="shared" si="9"/>
        <v>#N/A</v>
      </c>
    </row>
    <row r="584" spans="1:4" x14ac:dyDescent="0.2">
      <c r="A584" s="14" t="s">
        <v>1154</v>
      </c>
      <c r="B584" s="14" t="s">
        <v>1155</v>
      </c>
      <c r="C584" s="15">
        <v>-10000</v>
      </c>
      <c r="D584" s="13" t="e">
        <f t="shared" si="9"/>
        <v>#N/A</v>
      </c>
    </row>
    <row r="585" spans="1:4" x14ac:dyDescent="0.2">
      <c r="A585" s="14" t="s">
        <v>3150</v>
      </c>
      <c r="B585" s="14" t="s">
        <v>3151</v>
      </c>
      <c r="C585" s="15">
        <v>-5000</v>
      </c>
      <c r="D585" s="13" t="e">
        <f t="shared" si="9"/>
        <v>#N/A</v>
      </c>
    </row>
    <row r="586" spans="1:4" x14ac:dyDescent="0.2">
      <c r="A586" s="14" t="s">
        <v>1156</v>
      </c>
      <c r="B586" s="14" t="s">
        <v>1157</v>
      </c>
      <c r="C586" s="15">
        <v>-3100</v>
      </c>
      <c r="D586" s="13" t="e">
        <f t="shared" si="9"/>
        <v>#N/A</v>
      </c>
    </row>
    <row r="587" spans="1:4" x14ac:dyDescent="0.2">
      <c r="A587" s="14" t="s">
        <v>1158</v>
      </c>
      <c r="B587" s="14" t="s">
        <v>1159</v>
      </c>
      <c r="C587" s="15">
        <v>-2500</v>
      </c>
      <c r="D587" s="13" t="e">
        <f t="shared" si="9"/>
        <v>#N/A</v>
      </c>
    </row>
    <row r="588" spans="1:4" x14ac:dyDescent="0.2">
      <c r="A588" s="14" t="s">
        <v>1160</v>
      </c>
      <c r="B588" s="14" t="s">
        <v>1161</v>
      </c>
      <c r="C588" s="15">
        <v>-4659</v>
      </c>
      <c r="D588" s="13" t="e">
        <f t="shared" si="9"/>
        <v>#N/A</v>
      </c>
    </row>
    <row r="589" spans="1:4" x14ac:dyDescent="0.2">
      <c r="A589" s="14" t="s">
        <v>3152</v>
      </c>
      <c r="B589" s="14" t="s">
        <v>3153</v>
      </c>
      <c r="C589" s="15">
        <v>-5800</v>
      </c>
      <c r="D589" s="13" t="e">
        <f t="shared" si="9"/>
        <v>#N/A</v>
      </c>
    </row>
    <row r="590" spans="1:4" x14ac:dyDescent="0.2">
      <c r="A590" s="14" t="s">
        <v>1162</v>
      </c>
      <c r="B590" s="14" t="s">
        <v>1163</v>
      </c>
      <c r="C590" s="15">
        <v>-7000</v>
      </c>
      <c r="D590" s="13" t="e">
        <f t="shared" si="9"/>
        <v>#N/A</v>
      </c>
    </row>
    <row r="591" spans="1:4" x14ac:dyDescent="0.2">
      <c r="A591" s="14" t="s">
        <v>1164</v>
      </c>
      <c r="B591" s="14" t="s">
        <v>1165</v>
      </c>
      <c r="C591" s="15">
        <v>10000</v>
      </c>
      <c r="D591" s="13" t="str">
        <f t="shared" si="9"/>
        <v>000-68000-1300</v>
      </c>
    </row>
    <row r="592" spans="1:4" x14ac:dyDescent="0.2">
      <c r="A592" s="14" t="s">
        <v>1166</v>
      </c>
      <c r="B592" s="14" t="s">
        <v>1167</v>
      </c>
      <c r="C592" s="15">
        <v>60154</v>
      </c>
      <c r="D592" s="13" t="str">
        <f t="shared" si="9"/>
        <v>000-68000-2000</v>
      </c>
    </row>
    <row r="593" spans="1:4" x14ac:dyDescent="0.2">
      <c r="A593" s="14" t="s">
        <v>1168</v>
      </c>
      <c r="B593" s="14" t="s">
        <v>1169</v>
      </c>
      <c r="C593" s="15">
        <v>12500</v>
      </c>
      <c r="D593" s="13" t="str">
        <f t="shared" si="9"/>
        <v>000-68000-2001</v>
      </c>
    </row>
    <row r="594" spans="1:4" x14ac:dyDescent="0.2">
      <c r="A594" s="14" t="s">
        <v>1170</v>
      </c>
      <c r="B594" s="14" t="s">
        <v>1171</v>
      </c>
      <c r="C594" s="15">
        <v>6049</v>
      </c>
      <c r="D594" s="13" t="str">
        <f t="shared" si="9"/>
        <v>000-68000-2003</v>
      </c>
    </row>
    <row r="595" spans="1:4" x14ac:dyDescent="0.2">
      <c r="A595" s="14" t="s">
        <v>1172</v>
      </c>
      <c r="B595" s="14" t="s">
        <v>1173</v>
      </c>
      <c r="C595" s="15">
        <v>8135</v>
      </c>
      <c r="D595" s="13" t="str">
        <f t="shared" si="9"/>
        <v>000-68000-2005</v>
      </c>
    </row>
    <row r="596" spans="1:4" x14ac:dyDescent="0.2">
      <c r="A596" s="14" t="s">
        <v>3154</v>
      </c>
      <c r="B596" s="14" t="s">
        <v>3155</v>
      </c>
      <c r="C596" s="15">
        <v>3500</v>
      </c>
      <c r="D596" s="13" t="str">
        <f t="shared" si="9"/>
        <v>000-68000-2020</v>
      </c>
    </row>
    <row r="597" spans="1:4" x14ac:dyDescent="0.2">
      <c r="A597" s="14" t="s">
        <v>1174</v>
      </c>
      <c r="B597" s="14" t="s">
        <v>1175</v>
      </c>
      <c r="C597" s="15">
        <v>10000</v>
      </c>
      <c r="D597" s="13" t="str">
        <f t="shared" si="9"/>
        <v>000-68000-2200</v>
      </c>
    </row>
    <row r="598" spans="1:4" x14ac:dyDescent="0.2">
      <c r="A598" s="14" t="s">
        <v>3158</v>
      </c>
      <c r="B598" s="14" t="s">
        <v>3159</v>
      </c>
      <c r="C598" s="15">
        <v>700</v>
      </c>
      <c r="D598" s="13" t="str">
        <f t="shared" si="9"/>
        <v>000-68000-3082</v>
      </c>
    </row>
    <row r="599" spans="1:4" x14ac:dyDescent="0.2">
      <c r="A599" s="14" t="s">
        <v>1176</v>
      </c>
      <c r="B599" s="14" t="s">
        <v>1177</v>
      </c>
      <c r="C599" s="15">
        <v>2000</v>
      </c>
      <c r="D599" s="13" t="str">
        <f t="shared" si="9"/>
        <v>000-68000-3085</v>
      </c>
    </row>
    <row r="600" spans="1:4" x14ac:dyDescent="0.2">
      <c r="A600" s="14" t="s">
        <v>3160</v>
      </c>
      <c r="B600" s="14" t="s">
        <v>3161</v>
      </c>
      <c r="C600" s="15">
        <v>200</v>
      </c>
      <c r="D600" s="13" t="str">
        <f t="shared" si="9"/>
        <v>000-68000-3100</v>
      </c>
    </row>
    <row r="601" spans="1:4" x14ac:dyDescent="0.2">
      <c r="A601" s="14" t="s">
        <v>3162</v>
      </c>
      <c r="B601" s="14" t="s">
        <v>3163</v>
      </c>
      <c r="C601" s="15">
        <v>1000</v>
      </c>
      <c r="D601" s="13" t="str">
        <f t="shared" si="9"/>
        <v>000-68000-3135</v>
      </c>
    </row>
    <row r="602" spans="1:4" x14ac:dyDescent="0.2">
      <c r="A602" s="14" t="s">
        <v>1178</v>
      </c>
      <c r="B602" s="14" t="s">
        <v>1179</v>
      </c>
      <c r="C602" s="15">
        <v>9000</v>
      </c>
      <c r="D602" s="13" t="str">
        <f t="shared" si="9"/>
        <v>000-68000-3609</v>
      </c>
    </row>
    <row r="603" spans="1:4" x14ac:dyDescent="0.2">
      <c r="A603" s="14" t="s">
        <v>3164</v>
      </c>
      <c r="B603" s="14" t="s">
        <v>3165</v>
      </c>
      <c r="C603" s="15">
        <v>4320</v>
      </c>
      <c r="D603" s="13" t="str">
        <f t="shared" si="9"/>
        <v>000-68000-4241</v>
      </c>
    </row>
    <row r="604" spans="1:4" x14ac:dyDescent="0.2">
      <c r="A604" s="14" t="s">
        <v>1180</v>
      </c>
      <c r="B604" s="14" t="s">
        <v>1181</v>
      </c>
      <c r="C604" s="15">
        <v>6000</v>
      </c>
      <c r="D604" s="13" t="str">
        <f t="shared" si="9"/>
        <v>000-68000-4242</v>
      </c>
    </row>
    <row r="605" spans="1:4" x14ac:dyDescent="0.2">
      <c r="A605" s="14" t="s">
        <v>3166</v>
      </c>
      <c r="B605" s="14" t="s">
        <v>3167</v>
      </c>
      <c r="C605" s="15">
        <v>7500</v>
      </c>
      <c r="D605" s="13" t="str">
        <f t="shared" si="9"/>
        <v>000-68000-4245</v>
      </c>
    </row>
    <row r="606" spans="1:4" x14ac:dyDescent="0.2">
      <c r="A606" s="14" t="s">
        <v>3168</v>
      </c>
      <c r="B606" s="14" t="s">
        <v>3169</v>
      </c>
      <c r="C606" s="15">
        <v>2000</v>
      </c>
      <c r="D606" s="13" t="str">
        <f t="shared" si="9"/>
        <v>000-68000-4551</v>
      </c>
    </row>
    <row r="607" spans="1:4" x14ac:dyDescent="0.2">
      <c r="A607" s="14" t="s">
        <v>1182</v>
      </c>
      <c r="B607" s="14" t="s">
        <v>1183</v>
      </c>
      <c r="C607" s="15">
        <v>5000</v>
      </c>
      <c r="D607" s="13" t="str">
        <f t="shared" si="9"/>
        <v>000-68000-4562</v>
      </c>
    </row>
    <row r="608" spans="1:4" x14ac:dyDescent="0.2">
      <c r="A608" s="14" t="s">
        <v>1184</v>
      </c>
      <c r="B608" s="14" t="s">
        <v>1185</v>
      </c>
      <c r="C608" s="15">
        <v>2000</v>
      </c>
      <c r="D608" s="13" t="str">
        <f t="shared" si="9"/>
        <v>000-68000-5000</v>
      </c>
    </row>
    <row r="609" spans="1:4" x14ac:dyDescent="0.2">
      <c r="A609" s="14" t="s">
        <v>1186</v>
      </c>
      <c r="B609" s="14" t="s">
        <v>1187</v>
      </c>
      <c r="C609" s="15">
        <v>403941</v>
      </c>
      <c r="D609" s="13" t="str">
        <f t="shared" si="9"/>
        <v>000-70000-2000</v>
      </c>
    </row>
    <row r="610" spans="1:4" x14ac:dyDescent="0.2">
      <c r="A610" s="14" t="s">
        <v>1188</v>
      </c>
      <c r="B610" s="14" t="s">
        <v>1189</v>
      </c>
      <c r="C610" s="15">
        <v>10000</v>
      </c>
      <c r="D610" s="13" t="str">
        <f t="shared" si="9"/>
        <v>000-70000-2001</v>
      </c>
    </row>
    <row r="611" spans="1:4" x14ac:dyDescent="0.2">
      <c r="A611" s="14" t="s">
        <v>1190</v>
      </c>
      <c r="B611" s="14" t="s">
        <v>1191</v>
      </c>
      <c r="C611" s="15">
        <v>46735</v>
      </c>
      <c r="D611" s="13" t="str">
        <f t="shared" si="9"/>
        <v>000-70000-2003</v>
      </c>
    </row>
    <row r="612" spans="1:4" x14ac:dyDescent="0.2">
      <c r="A612" s="14" t="s">
        <v>1192</v>
      </c>
      <c r="B612" s="14" t="s">
        <v>1193</v>
      </c>
      <c r="C612" s="15">
        <v>49236</v>
      </c>
      <c r="D612" s="13" t="str">
        <f t="shared" si="9"/>
        <v>000-70000-2005</v>
      </c>
    </row>
    <row r="613" spans="1:4" x14ac:dyDescent="0.2">
      <c r="A613" s="14" t="s">
        <v>1196</v>
      </c>
      <c r="B613" s="14" t="s">
        <v>1197</v>
      </c>
      <c r="C613" s="15">
        <v>196000</v>
      </c>
      <c r="D613" s="13" t="str">
        <f t="shared" si="9"/>
        <v>000-70000-2200</v>
      </c>
    </row>
    <row r="614" spans="1:4" x14ac:dyDescent="0.2">
      <c r="A614" s="14" t="s">
        <v>1198</v>
      </c>
      <c r="B614" s="14" t="s">
        <v>1199</v>
      </c>
      <c r="C614" s="15">
        <v>416000</v>
      </c>
      <c r="D614" s="13" t="str">
        <f t="shared" si="9"/>
        <v>000-70000-2203</v>
      </c>
    </row>
    <row r="615" spans="1:4" x14ac:dyDescent="0.2">
      <c r="A615" s="14" t="s">
        <v>1200</v>
      </c>
      <c r="B615" s="14" t="s">
        <v>1201</v>
      </c>
      <c r="C615" s="15">
        <v>95000</v>
      </c>
      <c r="D615" s="13" t="str">
        <f t="shared" si="9"/>
        <v>000-70000-2208</v>
      </c>
    </row>
    <row r="616" spans="1:4" x14ac:dyDescent="0.2">
      <c r="A616" s="14" t="s">
        <v>1202</v>
      </c>
      <c r="B616" s="14" t="s">
        <v>1203</v>
      </c>
      <c r="C616" s="15">
        <v>250</v>
      </c>
      <c r="D616" s="13" t="str">
        <f t="shared" si="9"/>
        <v>000-70000-3002</v>
      </c>
    </row>
    <row r="617" spans="1:4" x14ac:dyDescent="0.2">
      <c r="A617" s="14" t="s">
        <v>1204</v>
      </c>
      <c r="B617" s="14" t="s">
        <v>1205</v>
      </c>
      <c r="C617" s="15">
        <v>500</v>
      </c>
      <c r="D617" s="13" t="str">
        <f t="shared" si="9"/>
        <v>000-70000-3007</v>
      </c>
    </row>
    <row r="618" spans="1:4" x14ac:dyDescent="0.2">
      <c r="A618" s="14" t="s">
        <v>1206</v>
      </c>
      <c r="B618" s="14" t="s">
        <v>1207</v>
      </c>
      <c r="C618" s="15">
        <v>250</v>
      </c>
      <c r="D618" s="13" t="str">
        <f t="shared" si="9"/>
        <v>000-70000-3008</v>
      </c>
    </row>
    <row r="619" spans="1:4" x14ac:dyDescent="0.2">
      <c r="A619" s="14" t="s">
        <v>1210</v>
      </c>
      <c r="B619" s="14" t="s">
        <v>1211</v>
      </c>
      <c r="C619" s="15">
        <v>1000</v>
      </c>
      <c r="D619" s="13" t="str">
        <f t="shared" si="9"/>
        <v>000-70000-3015</v>
      </c>
    </row>
    <row r="620" spans="1:4" x14ac:dyDescent="0.2">
      <c r="A620" s="14" t="s">
        <v>1212</v>
      </c>
      <c r="B620" s="14" t="s">
        <v>1213</v>
      </c>
      <c r="C620" s="15">
        <v>500</v>
      </c>
      <c r="D620" s="13" t="str">
        <f t="shared" si="9"/>
        <v>000-70000-3040</v>
      </c>
    </row>
    <row r="621" spans="1:4" x14ac:dyDescent="0.2">
      <c r="A621" s="14" t="s">
        <v>1214</v>
      </c>
      <c r="B621" s="14" t="s">
        <v>1215</v>
      </c>
      <c r="C621" s="15">
        <v>7000</v>
      </c>
      <c r="D621" s="13" t="str">
        <f t="shared" si="9"/>
        <v>000-70000-3081</v>
      </c>
    </row>
    <row r="622" spans="1:4" x14ac:dyDescent="0.2">
      <c r="A622" s="14" t="s">
        <v>1216</v>
      </c>
      <c r="B622" s="14" t="s">
        <v>1217</v>
      </c>
      <c r="C622" s="15">
        <v>2000</v>
      </c>
      <c r="D622" s="13" t="str">
        <f t="shared" si="9"/>
        <v>000-70000-3082</v>
      </c>
    </row>
    <row r="623" spans="1:4" x14ac:dyDescent="0.2">
      <c r="A623" s="14" t="s">
        <v>1218</v>
      </c>
      <c r="B623" s="14" t="s">
        <v>1219</v>
      </c>
      <c r="C623" s="15">
        <v>20000</v>
      </c>
      <c r="D623" s="13" t="str">
        <f t="shared" si="9"/>
        <v>000-70000-3134</v>
      </c>
    </row>
    <row r="624" spans="1:4" x14ac:dyDescent="0.2">
      <c r="A624" s="14" t="s">
        <v>1220</v>
      </c>
      <c r="B624" s="14" t="s">
        <v>1221</v>
      </c>
      <c r="C624" s="15">
        <v>2000</v>
      </c>
      <c r="D624" s="13" t="str">
        <f t="shared" si="9"/>
        <v>000-70000-3376</v>
      </c>
    </row>
    <row r="625" spans="1:4" x14ac:dyDescent="0.2">
      <c r="A625" s="14" t="s">
        <v>1222</v>
      </c>
      <c r="B625" s="14" t="s">
        <v>1223</v>
      </c>
      <c r="C625" s="15">
        <v>80000</v>
      </c>
      <c r="D625" s="13" t="str">
        <f t="shared" si="9"/>
        <v>000-70000-3437</v>
      </c>
    </row>
    <row r="626" spans="1:4" x14ac:dyDescent="0.2">
      <c r="A626" s="14" t="s">
        <v>1224</v>
      </c>
      <c r="B626" s="14" t="s">
        <v>1225</v>
      </c>
      <c r="C626" s="15">
        <v>5000</v>
      </c>
      <c r="D626" s="13" t="str">
        <f t="shared" si="9"/>
        <v>000-70000-3439</v>
      </c>
    </row>
    <row r="627" spans="1:4" x14ac:dyDescent="0.2">
      <c r="A627" s="14" t="s">
        <v>1226</v>
      </c>
      <c r="B627" s="14" t="s">
        <v>1227</v>
      </c>
      <c r="C627" s="15">
        <v>2000</v>
      </c>
      <c r="D627" s="13" t="str">
        <f t="shared" si="9"/>
        <v>000-70000-4407</v>
      </c>
    </row>
    <row r="628" spans="1:4" x14ac:dyDescent="0.2">
      <c r="A628" s="14" t="s">
        <v>1228</v>
      </c>
      <c r="B628" s="14" t="s">
        <v>1229</v>
      </c>
      <c r="C628" s="15">
        <v>5000</v>
      </c>
      <c r="D628" s="13" t="str">
        <f t="shared" si="9"/>
        <v>000-70000-4408</v>
      </c>
    </row>
    <row r="629" spans="1:4" x14ac:dyDescent="0.2">
      <c r="A629" s="14" t="s">
        <v>1230</v>
      </c>
      <c r="B629" s="14" t="s">
        <v>1231</v>
      </c>
      <c r="C629" s="15">
        <v>5000</v>
      </c>
      <c r="D629" s="13" t="str">
        <f t="shared" si="9"/>
        <v>000-70000-4409</v>
      </c>
    </row>
    <row r="630" spans="1:4" x14ac:dyDescent="0.2">
      <c r="A630" s="14" t="s">
        <v>1232</v>
      </c>
      <c r="B630" s="14" t="s">
        <v>1233</v>
      </c>
      <c r="C630" s="15">
        <v>122658</v>
      </c>
      <c r="D630" s="13" t="str">
        <f t="shared" si="9"/>
        <v>000-70000-4450</v>
      </c>
    </row>
    <row r="631" spans="1:4" x14ac:dyDescent="0.2">
      <c r="A631" s="14" t="s">
        <v>1234</v>
      </c>
      <c r="B631" s="14" t="s">
        <v>1235</v>
      </c>
      <c r="C631" s="15">
        <v>472336</v>
      </c>
      <c r="D631" s="13" t="str">
        <f t="shared" si="9"/>
        <v>000-70000-4453</v>
      </c>
    </row>
    <row r="632" spans="1:4" x14ac:dyDescent="0.2">
      <c r="A632" s="14" t="s">
        <v>1236</v>
      </c>
      <c r="B632" s="14" t="s">
        <v>1237</v>
      </c>
      <c r="C632" s="15">
        <v>406149</v>
      </c>
      <c r="D632" s="13" t="str">
        <f t="shared" si="9"/>
        <v>000-70000-4454</v>
      </c>
    </row>
    <row r="633" spans="1:4" x14ac:dyDescent="0.2">
      <c r="A633" s="14" t="s">
        <v>1238</v>
      </c>
      <c r="B633" s="14" t="s">
        <v>1239</v>
      </c>
      <c r="C633" s="15">
        <v>820</v>
      </c>
      <c r="D633" s="13" t="str">
        <f t="shared" si="9"/>
        <v>000-70000-4455</v>
      </c>
    </row>
    <row r="634" spans="1:4" x14ac:dyDescent="0.2">
      <c r="A634" s="14" t="s">
        <v>1240</v>
      </c>
      <c r="B634" s="14" t="s">
        <v>1241</v>
      </c>
      <c r="C634" s="15">
        <v>89204</v>
      </c>
      <c r="D634" s="13" t="str">
        <f t="shared" si="9"/>
        <v>000-70000-4456</v>
      </c>
    </row>
    <row r="635" spans="1:4" x14ac:dyDescent="0.2">
      <c r="A635" s="14" t="s">
        <v>1242</v>
      </c>
      <c r="B635" s="14" t="s">
        <v>1243</v>
      </c>
      <c r="C635" s="15">
        <v>60000</v>
      </c>
      <c r="D635" s="13" t="str">
        <f t="shared" si="9"/>
        <v>000-70000-4457</v>
      </c>
    </row>
    <row r="636" spans="1:4" x14ac:dyDescent="0.2">
      <c r="A636" s="14" t="s">
        <v>1244</v>
      </c>
      <c r="B636" s="14" t="s">
        <v>1245</v>
      </c>
      <c r="C636" s="15">
        <v>32000</v>
      </c>
      <c r="D636" s="13" t="str">
        <f t="shared" si="9"/>
        <v>000-70000-4458</v>
      </c>
    </row>
    <row r="637" spans="1:4" x14ac:dyDescent="0.2">
      <c r="A637" s="14" t="s">
        <v>1246</v>
      </c>
      <c r="B637" s="14" t="s">
        <v>1247</v>
      </c>
      <c r="C637" s="15">
        <v>25000</v>
      </c>
      <c r="D637" s="13" t="str">
        <f t="shared" si="9"/>
        <v>000-70000-4500</v>
      </c>
    </row>
    <row r="638" spans="1:4" x14ac:dyDescent="0.2">
      <c r="A638" s="14" t="s">
        <v>1248</v>
      </c>
      <c r="B638" s="14" t="s">
        <v>1249</v>
      </c>
      <c r="C638" s="15">
        <v>70000</v>
      </c>
      <c r="D638" s="13" t="str">
        <f t="shared" si="9"/>
        <v>000-70000-4502</v>
      </c>
    </row>
    <row r="639" spans="1:4" x14ac:dyDescent="0.2">
      <c r="A639" s="14" t="s">
        <v>1250</v>
      </c>
      <c r="B639" s="14" t="s">
        <v>1251</v>
      </c>
      <c r="C639" s="15">
        <v>60000</v>
      </c>
      <c r="D639" s="13" t="str">
        <f t="shared" si="9"/>
        <v>000-70000-4503</v>
      </c>
    </row>
    <row r="640" spans="1:4" x14ac:dyDescent="0.2">
      <c r="A640" s="14" t="s">
        <v>1252</v>
      </c>
      <c r="B640" s="14" t="s">
        <v>1253</v>
      </c>
      <c r="C640" s="15">
        <v>1000</v>
      </c>
      <c r="D640" s="13" t="str">
        <f t="shared" si="9"/>
        <v>000-70000-4550</v>
      </c>
    </row>
    <row r="641" spans="1:4" x14ac:dyDescent="0.2">
      <c r="A641" s="14" t="s">
        <v>1254</v>
      </c>
      <c r="B641" s="14" t="s">
        <v>1255</v>
      </c>
      <c r="C641" s="15">
        <v>2000</v>
      </c>
      <c r="D641" s="13" t="str">
        <f t="shared" si="9"/>
        <v>000-70000-4551</v>
      </c>
    </row>
    <row r="642" spans="1:4" x14ac:dyDescent="0.2">
      <c r="A642" s="14" t="s">
        <v>1256</v>
      </c>
      <c r="B642" s="14" t="s">
        <v>1257</v>
      </c>
      <c r="C642" s="15">
        <v>8000</v>
      </c>
      <c r="D642" s="13" t="str">
        <f t="shared" ref="D642:D705" si="10">VLOOKUP(A642,IN,1,FALSE)</f>
        <v>000-70000-4552</v>
      </c>
    </row>
    <row r="643" spans="1:4" x14ac:dyDescent="0.2">
      <c r="A643" s="14" t="s">
        <v>1258</v>
      </c>
      <c r="B643" s="14" t="s">
        <v>1259</v>
      </c>
      <c r="C643" s="15">
        <v>20000</v>
      </c>
      <c r="D643" s="13" t="str">
        <f t="shared" si="10"/>
        <v>000-70000-4553</v>
      </c>
    </row>
    <row r="644" spans="1:4" x14ac:dyDescent="0.2">
      <c r="A644" s="14" t="s">
        <v>1260</v>
      </c>
      <c r="B644" s="14" t="s">
        <v>1261</v>
      </c>
      <c r="C644" s="15">
        <v>110000</v>
      </c>
      <c r="D644" s="13" t="str">
        <f t="shared" si="10"/>
        <v>000-70000-4554</v>
      </c>
    </row>
    <row r="645" spans="1:4" x14ac:dyDescent="0.2">
      <c r="A645" s="14" t="s">
        <v>1262</v>
      </c>
      <c r="B645" s="14" t="s">
        <v>1263</v>
      </c>
      <c r="C645" s="15">
        <v>703000</v>
      </c>
      <c r="D645" s="13" t="str">
        <f t="shared" si="10"/>
        <v>000-70000-4555</v>
      </c>
    </row>
    <row r="646" spans="1:4" x14ac:dyDescent="0.2">
      <c r="A646" s="14" t="s">
        <v>1264</v>
      </c>
      <c r="B646" s="14" t="s">
        <v>1265</v>
      </c>
      <c r="C646" s="15">
        <v>315000</v>
      </c>
      <c r="D646" s="13" t="str">
        <f t="shared" si="10"/>
        <v>000-70000-4556</v>
      </c>
    </row>
    <row r="647" spans="1:4" x14ac:dyDescent="0.2">
      <c r="A647" s="14" t="s">
        <v>1266</v>
      </c>
      <c r="B647" s="14" t="s">
        <v>1267</v>
      </c>
      <c r="C647" s="15">
        <v>50000</v>
      </c>
      <c r="D647" s="13" t="str">
        <f t="shared" si="10"/>
        <v>000-70000-4559</v>
      </c>
    </row>
    <row r="648" spans="1:4" x14ac:dyDescent="0.2">
      <c r="A648" s="14" t="s">
        <v>1268</v>
      </c>
      <c r="B648" s="14" t="s">
        <v>1269</v>
      </c>
      <c r="C648" s="15">
        <v>26000</v>
      </c>
      <c r="D648" s="13" t="str">
        <f t="shared" si="10"/>
        <v>000-70000-4561</v>
      </c>
    </row>
    <row r="649" spans="1:4" x14ac:dyDescent="0.2">
      <c r="A649" s="14" t="s">
        <v>1270</v>
      </c>
      <c r="B649" s="14" t="s">
        <v>1271</v>
      </c>
      <c r="C649" s="15">
        <v>20000</v>
      </c>
      <c r="D649" s="13" t="str">
        <f t="shared" si="10"/>
        <v>000-70000-4563</v>
      </c>
    </row>
    <row r="650" spans="1:4" x14ac:dyDescent="0.2">
      <c r="A650" s="14" t="s">
        <v>1272</v>
      </c>
      <c r="B650" s="14" t="s">
        <v>1273</v>
      </c>
      <c r="C650" s="15">
        <v>230000</v>
      </c>
      <c r="D650" s="13" t="str">
        <f t="shared" si="10"/>
        <v>000-70000-4564</v>
      </c>
    </row>
    <row r="651" spans="1:4" x14ac:dyDescent="0.2">
      <c r="A651" s="14" t="s">
        <v>1274</v>
      </c>
      <c r="B651" s="14" t="s">
        <v>1275</v>
      </c>
      <c r="C651" s="15">
        <v>438500</v>
      </c>
      <c r="D651" s="13" t="str">
        <f t="shared" si="10"/>
        <v>000-70000-4600</v>
      </c>
    </row>
    <row r="652" spans="1:4" x14ac:dyDescent="0.2">
      <c r="A652" s="14" t="s">
        <v>1276</v>
      </c>
      <c r="B652" s="14" t="s">
        <v>1277</v>
      </c>
      <c r="C652" s="15">
        <v>-50500</v>
      </c>
      <c r="D652" s="13" t="e">
        <f t="shared" si="10"/>
        <v>#N/A</v>
      </c>
    </row>
    <row r="653" spans="1:4" x14ac:dyDescent="0.2">
      <c r="A653" s="14" t="s">
        <v>1278</v>
      </c>
      <c r="B653" s="14" t="s">
        <v>1279</v>
      </c>
      <c r="C653" s="15">
        <v>-750</v>
      </c>
      <c r="D653" s="13" t="e">
        <f t="shared" si="10"/>
        <v>#N/A</v>
      </c>
    </row>
    <row r="654" spans="1:4" x14ac:dyDescent="0.2">
      <c r="A654" s="14" t="s">
        <v>1280</v>
      </c>
      <c r="B654" s="14" t="s">
        <v>1281</v>
      </c>
      <c r="C654" s="15">
        <v>-2750</v>
      </c>
      <c r="D654" s="13" t="e">
        <f t="shared" si="10"/>
        <v>#N/A</v>
      </c>
    </row>
    <row r="655" spans="1:4" x14ac:dyDescent="0.2">
      <c r="A655" s="14" t="s">
        <v>3180</v>
      </c>
      <c r="B655" s="14" t="s">
        <v>3181</v>
      </c>
      <c r="C655" s="15">
        <v>-8750</v>
      </c>
      <c r="D655" s="13" t="str">
        <f t="shared" si="10"/>
        <v>000-80000-0422</v>
      </c>
    </row>
    <row r="656" spans="1:4" x14ac:dyDescent="0.2">
      <c r="A656" s="14" t="s">
        <v>3182</v>
      </c>
      <c r="B656" s="14" t="s">
        <v>3183</v>
      </c>
      <c r="C656" s="15">
        <v>-11880</v>
      </c>
      <c r="D656" s="13" t="str">
        <f t="shared" si="10"/>
        <v>000-80000-0423</v>
      </c>
    </row>
    <row r="657" spans="1:4" x14ac:dyDescent="0.2">
      <c r="A657" s="14" t="s">
        <v>3184</v>
      </c>
      <c r="B657" s="14" t="s">
        <v>3185</v>
      </c>
      <c r="C657" s="15">
        <v>-20750</v>
      </c>
      <c r="D657" s="13" t="str">
        <f t="shared" si="10"/>
        <v>000-80000-0425</v>
      </c>
    </row>
    <row r="658" spans="1:4" x14ac:dyDescent="0.2">
      <c r="A658" s="14" t="s">
        <v>1282</v>
      </c>
      <c r="B658" s="14" t="s">
        <v>1283</v>
      </c>
      <c r="C658" s="15">
        <v>-5000</v>
      </c>
      <c r="D658" s="13" t="e">
        <f t="shared" si="10"/>
        <v>#N/A</v>
      </c>
    </row>
    <row r="659" spans="1:4" x14ac:dyDescent="0.2">
      <c r="A659" s="14" t="s">
        <v>3186</v>
      </c>
      <c r="B659" s="14" t="s">
        <v>3187</v>
      </c>
      <c r="C659" s="15">
        <v>1750</v>
      </c>
      <c r="D659" s="13" t="str">
        <f t="shared" si="10"/>
        <v>000-80000-1300</v>
      </c>
    </row>
    <row r="660" spans="1:4" x14ac:dyDescent="0.2">
      <c r="A660" s="14" t="s">
        <v>1284</v>
      </c>
      <c r="B660" s="14" t="s">
        <v>1285</v>
      </c>
      <c r="C660" s="15">
        <v>216353</v>
      </c>
      <c r="D660" s="13" t="str">
        <f t="shared" si="10"/>
        <v>000-80000-2000</v>
      </c>
    </row>
    <row r="661" spans="1:4" x14ac:dyDescent="0.2">
      <c r="A661" s="14" t="s">
        <v>1286</v>
      </c>
      <c r="B661" s="14" t="s">
        <v>1287</v>
      </c>
      <c r="C661" s="15">
        <v>23100</v>
      </c>
      <c r="D661" s="13" t="str">
        <f t="shared" si="10"/>
        <v>000-80000-2003</v>
      </c>
    </row>
    <row r="662" spans="1:4" x14ac:dyDescent="0.2">
      <c r="A662" s="14" t="s">
        <v>1288</v>
      </c>
      <c r="B662" s="14" t="s">
        <v>1289</v>
      </c>
      <c r="C662" s="15">
        <v>28468</v>
      </c>
      <c r="D662" s="13" t="str">
        <f t="shared" si="10"/>
        <v>000-80000-2005</v>
      </c>
    </row>
    <row r="663" spans="1:4" x14ac:dyDescent="0.2">
      <c r="A663" s="14" t="s">
        <v>1290</v>
      </c>
      <c r="B663" s="14" t="s">
        <v>1291</v>
      </c>
      <c r="C663" s="15">
        <v>450</v>
      </c>
      <c r="D663" s="13" t="str">
        <f t="shared" si="10"/>
        <v>000-80000-3002</v>
      </c>
    </row>
    <row r="664" spans="1:4" x14ac:dyDescent="0.2">
      <c r="A664" s="14" t="s">
        <v>1292</v>
      </c>
      <c r="B664" s="14" t="s">
        <v>1293</v>
      </c>
      <c r="C664" s="15">
        <v>750</v>
      </c>
      <c r="D664" s="13" t="str">
        <f t="shared" si="10"/>
        <v>000-80000-3007</v>
      </c>
    </row>
    <row r="665" spans="1:4" x14ac:dyDescent="0.2">
      <c r="A665" s="14" t="s">
        <v>3188</v>
      </c>
      <c r="B665" s="14" t="s">
        <v>3189</v>
      </c>
      <c r="C665" s="15">
        <v>150</v>
      </c>
      <c r="D665" s="13" t="str">
        <f t="shared" si="10"/>
        <v>000-80000-3008</v>
      </c>
    </row>
    <row r="666" spans="1:4" x14ac:dyDescent="0.2">
      <c r="A666" s="14" t="s">
        <v>3190</v>
      </c>
      <c r="B666" s="14" t="s">
        <v>3191</v>
      </c>
      <c r="C666" s="15">
        <v>50</v>
      </c>
      <c r="D666" s="13" t="str">
        <f t="shared" si="10"/>
        <v>000-80000-3015</v>
      </c>
    </row>
    <row r="667" spans="1:4" x14ac:dyDescent="0.2">
      <c r="A667" s="14" t="s">
        <v>3192</v>
      </c>
      <c r="B667" s="14" t="s">
        <v>3193</v>
      </c>
      <c r="C667" s="15">
        <v>500</v>
      </c>
      <c r="D667" s="13" t="str">
        <f t="shared" si="10"/>
        <v>000-80000-3042</v>
      </c>
    </row>
    <row r="668" spans="1:4" x14ac:dyDescent="0.2">
      <c r="A668" s="14" t="s">
        <v>1294</v>
      </c>
      <c r="B668" s="14" t="s">
        <v>1295</v>
      </c>
      <c r="C668" s="15">
        <v>1842</v>
      </c>
      <c r="D668" s="13" t="str">
        <f t="shared" si="10"/>
        <v>000-80000-3085</v>
      </c>
    </row>
    <row r="669" spans="1:4" x14ac:dyDescent="0.2">
      <c r="A669" s="14" t="s">
        <v>3194</v>
      </c>
      <c r="B669" s="14" t="s">
        <v>3195</v>
      </c>
      <c r="C669" s="15">
        <v>250</v>
      </c>
      <c r="D669" s="13" t="str">
        <f t="shared" si="10"/>
        <v>000-80000-3100</v>
      </c>
    </row>
    <row r="670" spans="1:4" x14ac:dyDescent="0.2">
      <c r="A670" s="14" t="s">
        <v>1296</v>
      </c>
      <c r="B670" s="14" t="s">
        <v>1297</v>
      </c>
      <c r="C670" s="15">
        <v>1500</v>
      </c>
      <c r="D670" s="13" t="str">
        <f t="shared" si="10"/>
        <v>000-80000-3109</v>
      </c>
    </row>
    <row r="671" spans="1:4" x14ac:dyDescent="0.2">
      <c r="A671" s="14" t="s">
        <v>1298</v>
      </c>
      <c r="B671" s="14" t="s">
        <v>1299</v>
      </c>
      <c r="C671" s="15">
        <v>2500</v>
      </c>
      <c r="D671" s="13" t="str">
        <f t="shared" si="10"/>
        <v>000-80000-3439</v>
      </c>
    </row>
    <row r="672" spans="1:4" x14ac:dyDescent="0.2">
      <c r="A672" s="14" t="s">
        <v>3198</v>
      </c>
      <c r="B672" s="14" t="s">
        <v>3199</v>
      </c>
      <c r="C672" s="15">
        <v>3400</v>
      </c>
      <c r="D672" s="13" t="str">
        <f t="shared" si="10"/>
        <v>000-80000-4280</v>
      </c>
    </row>
    <row r="673" spans="1:4" x14ac:dyDescent="0.2">
      <c r="A673" s="14" t="s">
        <v>3200</v>
      </c>
      <c r="B673" s="14" t="s">
        <v>3201</v>
      </c>
      <c r="C673" s="15">
        <v>9000</v>
      </c>
      <c r="D673" s="13" t="str">
        <f t="shared" si="10"/>
        <v>000-80000-4281</v>
      </c>
    </row>
    <row r="674" spans="1:4" x14ac:dyDescent="0.2">
      <c r="A674" s="14" t="s">
        <v>1300</v>
      </c>
      <c r="B674" s="14" t="s">
        <v>1301</v>
      </c>
      <c r="C674" s="15">
        <v>16250</v>
      </c>
      <c r="D674" s="13" t="str">
        <f t="shared" si="10"/>
        <v>000-80000-4283</v>
      </c>
    </row>
    <row r="675" spans="1:4" x14ac:dyDescent="0.2">
      <c r="A675" s="14" t="s">
        <v>3204</v>
      </c>
      <c r="B675" s="14" t="s">
        <v>3205</v>
      </c>
      <c r="C675" s="15">
        <v>1500</v>
      </c>
      <c r="D675" s="13" t="str">
        <f t="shared" si="10"/>
        <v>000-80000-4286</v>
      </c>
    </row>
    <row r="676" spans="1:4" x14ac:dyDescent="0.2">
      <c r="A676" s="14" t="s">
        <v>1302</v>
      </c>
      <c r="B676" s="14" t="s">
        <v>1303</v>
      </c>
      <c r="C676" s="15">
        <v>40000</v>
      </c>
      <c r="D676" s="13" t="str">
        <f t="shared" si="10"/>
        <v>000-80000-4287</v>
      </c>
    </row>
    <row r="677" spans="1:4" x14ac:dyDescent="0.2">
      <c r="A677" s="14" t="s">
        <v>1304</v>
      </c>
      <c r="B677" s="14" t="s">
        <v>1305</v>
      </c>
      <c r="C677" s="15">
        <v>20000</v>
      </c>
      <c r="D677" s="13" t="str">
        <f t="shared" si="10"/>
        <v>000-80000-4288</v>
      </c>
    </row>
    <row r="678" spans="1:4" x14ac:dyDescent="0.2">
      <c r="A678" s="14" t="s">
        <v>1306</v>
      </c>
      <c r="B678" s="14" t="s">
        <v>1307</v>
      </c>
      <c r="C678" s="15">
        <v>2500</v>
      </c>
      <c r="D678" s="13" t="str">
        <f t="shared" si="10"/>
        <v>000-80000-4290</v>
      </c>
    </row>
    <row r="679" spans="1:4" x14ac:dyDescent="0.2">
      <c r="A679" s="14" t="s">
        <v>1310</v>
      </c>
      <c r="B679" s="14" t="s">
        <v>1311</v>
      </c>
      <c r="C679" s="15">
        <v>13000</v>
      </c>
      <c r="D679" s="13" t="str">
        <f t="shared" si="10"/>
        <v>000-80000-4292</v>
      </c>
    </row>
    <row r="680" spans="1:4" x14ac:dyDescent="0.2">
      <c r="A680" s="14" t="s">
        <v>1312</v>
      </c>
      <c r="B680" s="14" t="s">
        <v>1313</v>
      </c>
      <c r="C680" s="15">
        <v>15500</v>
      </c>
      <c r="D680" s="13" t="str">
        <f t="shared" si="10"/>
        <v>000-80000-4293</v>
      </c>
    </row>
    <row r="681" spans="1:4" x14ac:dyDescent="0.2">
      <c r="A681" s="14" t="s">
        <v>1314</v>
      </c>
      <c r="B681" s="14" t="s">
        <v>1315</v>
      </c>
      <c r="C681" s="15">
        <v>75000</v>
      </c>
      <c r="D681" s="13" t="str">
        <f t="shared" si="10"/>
        <v>000-80000-4294</v>
      </c>
    </row>
    <row r="682" spans="1:4" x14ac:dyDescent="0.2">
      <c r="A682" s="14" t="s">
        <v>1316</v>
      </c>
      <c r="B682" s="14" t="s">
        <v>1317</v>
      </c>
      <c r="C682" s="15">
        <v>6000</v>
      </c>
      <c r="D682" s="13" t="str">
        <f t="shared" si="10"/>
        <v>000-80000-4551</v>
      </c>
    </row>
    <row r="683" spans="1:4" x14ac:dyDescent="0.2">
      <c r="A683" s="14" t="s">
        <v>3486</v>
      </c>
      <c r="B683" s="14" t="s">
        <v>3487</v>
      </c>
      <c r="C683" s="15">
        <v>31500</v>
      </c>
      <c r="D683" s="13" t="str">
        <f t="shared" si="10"/>
        <v>000-80000-4650</v>
      </c>
    </row>
    <row r="684" spans="1:4" x14ac:dyDescent="0.2">
      <c r="A684" s="14" t="s">
        <v>1318</v>
      </c>
      <c r="B684" s="14" t="s">
        <v>1319</v>
      </c>
      <c r="C684" s="15">
        <v>94794</v>
      </c>
      <c r="D684" s="13" t="str">
        <f t="shared" si="10"/>
        <v>000-82000-2000</v>
      </c>
    </row>
    <row r="685" spans="1:4" x14ac:dyDescent="0.2">
      <c r="A685" s="14" t="s">
        <v>1320</v>
      </c>
      <c r="B685" s="14" t="s">
        <v>1321</v>
      </c>
      <c r="C685" s="15">
        <v>11392</v>
      </c>
      <c r="D685" s="13" t="str">
        <f t="shared" si="10"/>
        <v>000-82000-2003</v>
      </c>
    </row>
    <row r="686" spans="1:4" x14ac:dyDescent="0.2">
      <c r="A686" s="14" t="s">
        <v>1322</v>
      </c>
      <c r="B686" s="14" t="s">
        <v>1323</v>
      </c>
      <c r="C686" s="15">
        <v>9863</v>
      </c>
      <c r="D686" s="13" t="str">
        <f t="shared" si="10"/>
        <v>000-82000-2005</v>
      </c>
    </row>
    <row r="687" spans="1:4" x14ac:dyDescent="0.2">
      <c r="A687" s="14" t="s">
        <v>1324</v>
      </c>
      <c r="B687" s="14" t="s">
        <v>1325</v>
      </c>
      <c r="C687" s="15">
        <v>200000</v>
      </c>
      <c r="D687" s="13" t="str">
        <f t="shared" si="10"/>
        <v>000-82000-2110</v>
      </c>
    </row>
    <row r="688" spans="1:4" x14ac:dyDescent="0.2">
      <c r="A688" s="14" t="s">
        <v>1326</v>
      </c>
      <c r="B688" s="14" t="s">
        <v>1327</v>
      </c>
      <c r="C688" s="15">
        <v>45000</v>
      </c>
      <c r="D688" s="13" t="str">
        <f t="shared" si="10"/>
        <v>000-82000-2111</v>
      </c>
    </row>
    <row r="689" spans="1:4" x14ac:dyDescent="0.2">
      <c r="A689" s="14" t="s">
        <v>1328</v>
      </c>
      <c r="B689" s="14" t="s">
        <v>1329</v>
      </c>
      <c r="C689" s="15">
        <v>-10000</v>
      </c>
      <c r="D689" s="13" t="str">
        <f t="shared" si="10"/>
        <v>000-82000-2112</v>
      </c>
    </row>
    <row r="690" spans="1:4" x14ac:dyDescent="0.2">
      <c r="A690" s="14" t="s">
        <v>1330</v>
      </c>
      <c r="B690" s="14" t="s">
        <v>1331</v>
      </c>
      <c r="C690" s="15">
        <v>60000</v>
      </c>
      <c r="D690" s="13" t="str">
        <f t="shared" si="10"/>
        <v>000-82000-2114</v>
      </c>
    </row>
    <row r="691" spans="1:4" x14ac:dyDescent="0.2">
      <c r="A691" s="14" t="s">
        <v>3208</v>
      </c>
      <c r="B691" s="14" t="s">
        <v>3209</v>
      </c>
      <c r="C691" s="15">
        <v>30</v>
      </c>
      <c r="D691" s="13" t="str">
        <f t="shared" si="10"/>
        <v>000-82000-3007</v>
      </c>
    </row>
    <row r="692" spans="1:4" x14ac:dyDescent="0.2">
      <c r="A692" s="14" t="s">
        <v>3210</v>
      </c>
      <c r="B692" s="14" t="s">
        <v>3211</v>
      </c>
      <c r="C692" s="15">
        <v>70</v>
      </c>
      <c r="D692" s="13" t="str">
        <f t="shared" si="10"/>
        <v>000-82000-3008</v>
      </c>
    </row>
    <row r="693" spans="1:4" x14ac:dyDescent="0.2">
      <c r="A693" s="14" t="s">
        <v>1332</v>
      </c>
      <c r="B693" s="14" t="s">
        <v>1333</v>
      </c>
      <c r="C693" s="15">
        <v>9000</v>
      </c>
      <c r="D693" s="13" t="str">
        <f t="shared" si="10"/>
        <v>000-82000-3085</v>
      </c>
    </row>
    <row r="694" spans="1:4" x14ac:dyDescent="0.2">
      <c r="A694" s="14" t="s">
        <v>3212</v>
      </c>
      <c r="B694" s="14" t="s">
        <v>3213</v>
      </c>
      <c r="C694" s="15">
        <v>40</v>
      </c>
      <c r="D694" s="13" t="str">
        <f t="shared" si="10"/>
        <v>000-82000-3109</v>
      </c>
    </row>
    <row r="695" spans="1:4" x14ac:dyDescent="0.2">
      <c r="A695" s="14" t="s">
        <v>1336</v>
      </c>
      <c r="B695" s="14" t="s">
        <v>1337</v>
      </c>
      <c r="C695" s="15">
        <v>45000</v>
      </c>
      <c r="D695" s="13" t="str">
        <f t="shared" si="10"/>
        <v>000-82000-3403</v>
      </c>
    </row>
    <row r="696" spans="1:4" x14ac:dyDescent="0.2">
      <c r="A696" s="14" t="s">
        <v>1338</v>
      </c>
      <c r="B696" s="14" t="s">
        <v>1339</v>
      </c>
      <c r="C696" s="15">
        <v>100000</v>
      </c>
      <c r="D696" s="13" t="str">
        <f t="shared" si="10"/>
        <v>000-82000-3406</v>
      </c>
    </row>
    <row r="697" spans="1:4" x14ac:dyDescent="0.2">
      <c r="A697" s="14" t="s">
        <v>1340</v>
      </c>
      <c r="B697" s="14" t="s">
        <v>1341</v>
      </c>
      <c r="C697" s="15">
        <v>11000</v>
      </c>
      <c r="D697" s="13" t="str">
        <f t="shared" si="10"/>
        <v>000-82000-3434</v>
      </c>
    </row>
    <row r="698" spans="1:4" x14ac:dyDescent="0.2">
      <c r="A698" s="14" t="s">
        <v>1342</v>
      </c>
      <c r="B698" s="14" t="s">
        <v>1343</v>
      </c>
      <c r="C698" s="15">
        <v>20000</v>
      </c>
      <c r="D698" s="13" t="str">
        <f t="shared" si="10"/>
        <v>000-82000-3435</v>
      </c>
    </row>
    <row r="699" spans="1:4" x14ac:dyDescent="0.2">
      <c r="A699" s="14" t="s">
        <v>1344</v>
      </c>
      <c r="B699" s="14" t="s">
        <v>1345</v>
      </c>
      <c r="C699" s="15">
        <v>29000</v>
      </c>
      <c r="D699" s="13" t="str">
        <f t="shared" si="10"/>
        <v>000-82000-3437</v>
      </c>
    </row>
    <row r="700" spans="1:4" x14ac:dyDescent="0.2">
      <c r="A700" s="14" t="s">
        <v>1346</v>
      </c>
      <c r="B700" s="14" t="s">
        <v>1347</v>
      </c>
      <c r="C700" s="15">
        <v>414310</v>
      </c>
      <c r="D700" s="13" t="str">
        <f t="shared" si="10"/>
        <v>000-82000-4400</v>
      </c>
    </row>
    <row r="701" spans="1:4" x14ac:dyDescent="0.2">
      <c r="A701" s="14" t="s">
        <v>1348</v>
      </c>
      <c r="B701" s="14" t="s">
        <v>1349</v>
      </c>
      <c r="C701" s="15">
        <v>20704</v>
      </c>
      <c r="D701" s="13" t="str">
        <f t="shared" si="10"/>
        <v>000-82000-4401</v>
      </c>
    </row>
    <row r="702" spans="1:4" x14ac:dyDescent="0.2">
      <c r="A702" s="14" t="s">
        <v>1350</v>
      </c>
      <c r="B702" s="14" t="s">
        <v>1351</v>
      </c>
      <c r="C702" s="15">
        <v>786610</v>
      </c>
      <c r="D702" s="13" t="str">
        <f t="shared" si="10"/>
        <v>000-90000-2000</v>
      </c>
    </row>
    <row r="703" spans="1:4" x14ac:dyDescent="0.2">
      <c r="A703" s="14" t="s">
        <v>1352</v>
      </c>
      <c r="B703" s="14" t="s">
        <v>1353</v>
      </c>
      <c r="C703" s="15">
        <v>87157</v>
      </c>
      <c r="D703" s="13" t="str">
        <f t="shared" si="10"/>
        <v>000-90000-2003</v>
      </c>
    </row>
    <row r="704" spans="1:4" x14ac:dyDescent="0.2">
      <c r="A704" s="14" t="s">
        <v>1354</v>
      </c>
      <c r="B704" s="14" t="s">
        <v>1355</v>
      </c>
      <c r="C704" s="15">
        <v>94351</v>
      </c>
      <c r="D704" s="13" t="str">
        <f t="shared" si="10"/>
        <v>000-90000-2005</v>
      </c>
    </row>
    <row r="705" spans="1:4" x14ac:dyDescent="0.2">
      <c r="A705" s="14" t="s">
        <v>1356</v>
      </c>
      <c r="B705" s="14" t="s">
        <v>1357</v>
      </c>
      <c r="C705" s="15">
        <v>1225000</v>
      </c>
      <c r="D705" s="13" t="str">
        <f t="shared" si="10"/>
        <v>000-90000-2100</v>
      </c>
    </row>
    <row r="706" spans="1:4" x14ac:dyDescent="0.2">
      <c r="A706" s="14" t="s">
        <v>1358</v>
      </c>
      <c r="B706" s="14" t="s">
        <v>1359</v>
      </c>
      <c r="C706" s="15">
        <v>22000</v>
      </c>
      <c r="D706" s="13" t="str">
        <f t="shared" ref="D706:D769" si="11">VLOOKUP(A706,IN,1,FALSE)</f>
        <v>000-90000-2200</v>
      </c>
    </row>
    <row r="707" spans="1:4" x14ac:dyDescent="0.2">
      <c r="A707" s="14" t="s">
        <v>1366</v>
      </c>
      <c r="B707" s="14" t="s">
        <v>1367</v>
      </c>
      <c r="C707" s="15">
        <v>1500</v>
      </c>
      <c r="D707" s="13" t="str">
        <f t="shared" si="11"/>
        <v>000-90000-3085</v>
      </c>
    </row>
    <row r="708" spans="1:4" x14ac:dyDescent="0.2">
      <c r="A708" s="14" t="s">
        <v>1368</v>
      </c>
      <c r="B708" s="14" t="s">
        <v>1369</v>
      </c>
      <c r="C708" s="15">
        <v>50000</v>
      </c>
      <c r="D708" s="13" t="str">
        <f t="shared" si="11"/>
        <v>000-90000-3111</v>
      </c>
    </row>
    <row r="709" spans="1:4" x14ac:dyDescent="0.2">
      <c r="A709" s="14" t="s">
        <v>1370</v>
      </c>
      <c r="B709" s="14" t="s">
        <v>1371</v>
      </c>
      <c r="C709" s="15">
        <v>25000</v>
      </c>
      <c r="D709" s="13" t="str">
        <f t="shared" si="11"/>
        <v>000-90000-3130</v>
      </c>
    </row>
    <row r="710" spans="1:4" x14ac:dyDescent="0.2">
      <c r="A710" s="14" t="s">
        <v>1372</v>
      </c>
      <c r="B710" s="14" t="s">
        <v>1373</v>
      </c>
      <c r="C710" s="15">
        <v>3000</v>
      </c>
      <c r="D710" s="13" t="str">
        <f t="shared" si="11"/>
        <v>000-90000-3138</v>
      </c>
    </row>
    <row r="711" spans="1:4" x14ac:dyDescent="0.2">
      <c r="A711" s="14" t="s">
        <v>1374</v>
      </c>
      <c r="B711" s="14" t="s">
        <v>1375</v>
      </c>
      <c r="C711" s="15">
        <v>45000</v>
      </c>
      <c r="D711" s="13" t="str">
        <f t="shared" si="11"/>
        <v>000-90000-3402</v>
      </c>
    </row>
    <row r="712" spans="1:4" x14ac:dyDescent="0.2">
      <c r="A712" s="14" t="s">
        <v>1376</v>
      </c>
      <c r="B712" s="14" t="s">
        <v>1377</v>
      </c>
      <c r="C712" s="15">
        <v>50000</v>
      </c>
      <c r="D712" s="13" t="str">
        <f t="shared" si="11"/>
        <v>000-90000-3407</v>
      </c>
    </row>
    <row r="713" spans="1:4" x14ac:dyDescent="0.2">
      <c r="A713" s="14" t="s">
        <v>1378</v>
      </c>
      <c r="B713" s="14" t="s">
        <v>1379</v>
      </c>
      <c r="C713" s="15">
        <v>95000</v>
      </c>
      <c r="D713" s="13" t="str">
        <f t="shared" si="11"/>
        <v>000-90000-3430</v>
      </c>
    </row>
    <row r="714" spans="1:4" x14ac:dyDescent="0.2">
      <c r="A714" s="14" t="s">
        <v>1380</v>
      </c>
      <c r="B714" s="14" t="s">
        <v>1381</v>
      </c>
      <c r="C714" s="15">
        <v>35000</v>
      </c>
      <c r="D714" s="13" t="str">
        <f t="shared" si="11"/>
        <v>000-90000-3431</v>
      </c>
    </row>
    <row r="715" spans="1:4" x14ac:dyDescent="0.2">
      <c r="A715" s="14" t="s">
        <v>1382</v>
      </c>
      <c r="B715" s="14" t="s">
        <v>1383</v>
      </c>
      <c r="C715" s="15">
        <v>50000</v>
      </c>
      <c r="D715" s="13" t="str">
        <f t="shared" si="11"/>
        <v>000-90000-3436</v>
      </c>
    </row>
    <row r="716" spans="1:4" x14ac:dyDescent="0.2">
      <c r="A716" s="14" t="s">
        <v>1390</v>
      </c>
      <c r="B716" s="14" t="s">
        <v>1391</v>
      </c>
      <c r="C716" s="15">
        <v>20000</v>
      </c>
      <c r="D716" s="13" t="str">
        <f t="shared" si="11"/>
        <v>000-90000-5004</v>
      </c>
    </row>
    <row r="717" spans="1:4" x14ac:dyDescent="0.2">
      <c r="A717" s="14" t="s">
        <v>1392</v>
      </c>
      <c r="B717" s="14" t="s">
        <v>1393</v>
      </c>
      <c r="C717" s="15">
        <v>175000</v>
      </c>
      <c r="D717" s="13" t="str">
        <f t="shared" si="11"/>
        <v>000-90000-5005</v>
      </c>
    </row>
    <row r="718" spans="1:4" x14ac:dyDescent="0.2">
      <c r="A718" s="14" t="s">
        <v>1394</v>
      </c>
      <c r="B718" s="14" t="s">
        <v>1395</v>
      </c>
      <c r="C718" s="15">
        <v>-1345000</v>
      </c>
      <c r="D718" s="13" t="str">
        <f t="shared" si="11"/>
        <v>000-91000-0311</v>
      </c>
    </row>
    <row r="719" spans="1:4" x14ac:dyDescent="0.2">
      <c r="A719" s="14" t="s">
        <v>1396</v>
      </c>
      <c r="B719" s="14" t="s">
        <v>1397</v>
      </c>
      <c r="C719" s="15">
        <v>-320000</v>
      </c>
      <c r="D719" s="13" t="e">
        <f t="shared" si="11"/>
        <v>#N/A</v>
      </c>
    </row>
    <row r="720" spans="1:4" x14ac:dyDescent="0.2">
      <c r="A720" s="14" t="s">
        <v>1398</v>
      </c>
      <c r="B720" s="14" t="s">
        <v>1399</v>
      </c>
      <c r="C720" s="15">
        <v>-22000</v>
      </c>
      <c r="D720" s="13" t="e">
        <f t="shared" si="11"/>
        <v>#N/A</v>
      </c>
    </row>
    <row r="721" spans="1:4" x14ac:dyDescent="0.2">
      <c r="A721" s="14" t="s">
        <v>1400</v>
      </c>
      <c r="B721" s="14" t="s">
        <v>1401</v>
      </c>
      <c r="C721" s="15">
        <v>-8937</v>
      </c>
      <c r="D721" s="13" t="e">
        <f t="shared" si="11"/>
        <v>#N/A</v>
      </c>
    </row>
    <row r="722" spans="1:4" x14ac:dyDescent="0.2">
      <c r="A722" s="14" t="s">
        <v>1402</v>
      </c>
      <c r="B722" s="14" t="s">
        <v>1403</v>
      </c>
      <c r="C722" s="15">
        <v>-160000</v>
      </c>
      <c r="D722" s="13" t="e">
        <f t="shared" si="11"/>
        <v>#N/A</v>
      </c>
    </row>
    <row r="723" spans="1:4" x14ac:dyDescent="0.2">
      <c r="A723" s="14" t="s">
        <v>1404</v>
      </c>
      <c r="B723" s="14" t="s">
        <v>1405</v>
      </c>
      <c r="C723" s="15">
        <v>-71940</v>
      </c>
      <c r="D723" s="13" t="e">
        <f t="shared" si="11"/>
        <v>#N/A</v>
      </c>
    </row>
    <row r="724" spans="1:4" x14ac:dyDescent="0.2">
      <c r="A724" s="14" t="s">
        <v>3488</v>
      </c>
      <c r="B724" s="14" t="s">
        <v>3489</v>
      </c>
      <c r="C724" s="15">
        <v>50000</v>
      </c>
      <c r="D724" s="13" t="str">
        <f t="shared" si="11"/>
        <v>000-91000-2000</v>
      </c>
    </row>
    <row r="725" spans="1:4" x14ac:dyDescent="0.2">
      <c r="A725" s="14" t="s">
        <v>1416</v>
      </c>
      <c r="B725" s="14" t="s">
        <v>1417</v>
      </c>
      <c r="C725" s="15">
        <v>934676</v>
      </c>
      <c r="D725" s="13" t="str">
        <f t="shared" si="11"/>
        <v>000-91000-4402</v>
      </c>
    </row>
    <row r="726" spans="1:4" x14ac:dyDescent="0.2">
      <c r="A726" s="14" t="s">
        <v>1418</v>
      </c>
      <c r="B726" s="14" t="s">
        <v>1419</v>
      </c>
      <c r="C726" s="15">
        <v>189748</v>
      </c>
      <c r="D726" s="13" t="str">
        <f t="shared" si="11"/>
        <v>000-91000-4404</v>
      </c>
    </row>
    <row r="727" spans="1:4" x14ac:dyDescent="0.2">
      <c r="A727" s="14" t="s">
        <v>1422</v>
      </c>
      <c r="B727" s="14" t="s">
        <v>1423</v>
      </c>
      <c r="C727" s="15">
        <v>10000</v>
      </c>
      <c r="D727" s="13" t="str">
        <f t="shared" si="11"/>
        <v>000-91000-5003</v>
      </c>
    </row>
    <row r="728" spans="1:4" x14ac:dyDescent="0.2">
      <c r="A728" s="14" t="s">
        <v>1424</v>
      </c>
      <c r="B728" s="14" t="s">
        <v>1425</v>
      </c>
      <c r="C728" s="15">
        <v>-3715000</v>
      </c>
      <c r="D728" s="13" t="e">
        <f t="shared" si="11"/>
        <v>#N/A</v>
      </c>
    </row>
    <row r="729" spans="1:4" x14ac:dyDescent="0.2">
      <c r="A729" s="14" t="s">
        <v>1426</v>
      </c>
      <c r="B729" s="14" t="s">
        <v>1427</v>
      </c>
      <c r="C729" s="15">
        <v>3715000</v>
      </c>
      <c r="D729" s="13" t="e">
        <f t="shared" si="11"/>
        <v>#N/A</v>
      </c>
    </row>
    <row r="730" spans="1:4" x14ac:dyDescent="0.2">
      <c r="A730" s="14" t="s">
        <v>1428</v>
      </c>
      <c r="B730" s="14" t="s">
        <v>1429</v>
      </c>
      <c r="C730" s="15">
        <v>-1498000</v>
      </c>
      <c r="D730" s="13" t="str">
        <f t="shared" si="11"/>
        <v>100-54000-0300</v>
      </c>
    </row>
    <row r="731" spans="1:4" x14ac:dyDescent="0.2">
      <c r="A731" s="14" t="s">
        <v>1430</v>
      </c>
      <c r="B731" s="14" t="s">
        <v>1431</v>
      </c>
      <c r="C731" s="15">
        <v>1498000</v>
      </c>
      <c r="D731" s="13" t="str">
        <f t="shared" si="11"/>
        <v>100-54000-0301</v>
      </c>
    </row>
    <row r="732" spans="1:4" x14ac:dyDescent="0.2">
      <c r="A732" s="14" t="s">
        <v>1432</v>
      </c>
      <c r="B732" s="14" t="s">
        <v>1433</v>
      </c>
      <c r="C732" s="15">
        <v>600</v>
      </c>
      <c r="D732" s="13" t="str">
        <f t="shared" si="11"/>
        <v>111-12000-3009</v>
      </c>
    </row>
    <row r="733" spans="1:4" x14ac:dyDescent="0.2">
      <c r="A733" s="14" t="s">
        <v>1434</v>
      </c>
      <c r="B733" s="14" t="s">
        <v>1435</v>
      </c>
      <c r="C733" s="15">
        <v>250</v>
      </c>
      <c r="D733" s="13" t="str">
        <f t="shared" si="11"/>
        <v>111-13000-3008</v>
      </c>
    </row>
    <row r="734" spans="1:4" x14ac:dyDescent="0.2">
      <c r="A734" s="14" t="s">
        <v>1436</v>
      </c>
      <c r="B734" s="14" t="s">
        <v>1437</v>
      </c>
      <c r="C734" s="15">
        <v>500</v>
      </c>
      <c r="D734" s="13" t="str">
        <f t="shared" si="11"/>
        <v>111-13000-3009</v>
      </c>
    </row>
    <row r="735" spans="1:4" x14ac:dyDescent="0.2">
      <c r="A735" s="14" t="s">
        <v>1438</v>
      </c>
      <c r="B735" s="14" t="s">
        <v>1439</v>
      </c>
      <c r="C735" s="15">
        <v>7300</v>
      </c>
      <c r="D735" s="13" t="str">
        <f t="shared" si="11"/>
        <v>111-13000-3720</v>
      </c>
    </row>
    <row r="736" spans="1:4" x14ac:dyDescent="0.2">
      <c r="A736" s="14" t="s">
        <v>1440</v>
      </c>
      <c r="B736" s="14" t="s">
        <v>1441</v>
      </c>
      <c r="C736" s="15">
        <v>-7570271</v>
      </c>
      <c r="D736" s="13" t="e">
        <f t="shared" si="11"/>
        <v>#N/A</v>
      </c>
    </row>
    <row r="737" spans="1:4" x14ac:dyDescent="0.2">
      <c r="A737" s="14" t="s">
        <v>1442</v>
      </c>
      <c r="B737" s="14" t="s">
        <v>1443</v>
      </c>
      <c r="C737" s="15">
        <v>4548</v>
      </c>
      <c r="D737" s="13" t="str">
        <f t="shared" si="11"/>
        <v>111-20000-1310</v>
      </c>
    </row>
    <row r="738" spans="1:4" x14ac:dyDescent="0.2">
      <c r="A738" s="14" t="s">
        <v>1446</v>
      </c>
      <c r="B738" s="14" t="s">
        <v>1447</v>
      </c>
      <c r="C738" s="15">
        <v>650</v>
      </c>
      <c r="D738" s="13" t="str">
        <f t="shared" si="11"/>
        <v>111-20000-3009</v>
      </c>
    </row>
    <row r="739" spans="1:4" x14ac:dyDescent="0.2">
      <c r="A739" s="14" t="s">
        <v>1448</v>
      </c>
      <c r="B739" s="14" t="s">
        <v>1449</v>
      </c>
      <c r="C739" s="15">
        <v>91439</v>
      </c>
      <c r="D739" s="13" t="str">
        <f t="shared" si="11"/>
        <v>111-20000-5000</v>
      </c>
    </row>
    <row r="740" spans="1:4" x14ac:dyDescent="0.2">
      <c r="A740" s="14" t="s">
        <v>1450</v>
      </c>
      <c r="B740" s="14" t="s">
        <v>1451</v>
      </c>
      <c r="C740" s="15">
        <v>2000</v>
      </c>
      <c r="D740" s="13" t="str">
        <f t="shared" si="11"/>
        <v>111-20000-5002</v>
      </c>
    </row>
    <row r="741" spans="1:4" x14ac:dyDescent="0.2">
      <c r="A741" s="14" t="s">
        <v>1452</v>
      </c>
      <c r="B741" s="14" t="s">
        <v>1453</v>
      </c>
      <c r="C741" s="15">
        <v>3875</v>
      </c>
      <c r="D741" s="13" t="str">
        <f t="shared" si="11"/>
        <v>111-24000-1312</v>
      </c>
    </row>
    <row r="742" spans="1:4" x14ac:dyDescent="0.2">
      <c r="A742" s="14" t="s">
        <v>1454</v>
      </c>
      <c r="B742" s="14" t="s">
        <v>1455</v>
      </c>
      <c r="C742" s="15">
        <v>2840</v>
      </c>
      <c r="D742" s="13" t="str">
        <f t="shared" si="11"/>
        <v>111-24000-2001</v>
      </c>
    </row>
    <row r="743" spans="1:4" x14ac:dyDescent="0.2">
      <c r="A743" s="14" t="s">
        <v>1456</v>
      </c>
      <c r="B743" s="14" t="s">
        <v>1457</v>
      </c>
      <c r="C743" s="15">
        <v>4691</v>
      </c>
      <c r="D743" s="13" t="str">
        <f t="shared" si="11"/>
        <v>111-28000-2020</v>
      </c>
    </row>
    <row r="744" spans="1:4" x14ac:dyDescent="0.2">
      <c r="A744" s="14" t="s">
        <v>1458</v>
      </c>
      <c r="B744" s="14" t="s">
        <v>1459</v>
      </c>
      <c r="C744" s="15">
        <v>100</v>
      </c>
      <c r="D744" s="13" t="str">
        <f t="shared" si="11"/>
        <v>111-28000-3008</v>
      </c>
    </row>
    <row r="745" spans="1:4" x14ac:dyDescent="0.2">
      <c r="A745" s="14" t="s">
        <v>1460</v>
      </c>
      <c r="B745" s="14" t="s">
        <v>1461</v>
      </c>
      <c r="C745" s="15">
        <v>600</v>
      </c>
      <c r="D745" s="13" t="str">
        <f t="shared" si="11"/>
        <v>111-28000-3009</v>
      </c>
    </row>
    <row r="746" spans="1:4" x14ac:dyDescent="0.2">
      <c r="A746" s="14" t="s">
        <v>1464</v>
      </c>
      <c r="B746" s="14" t="s">
        <v>1465</v>
      </c>
      <c r="C746" s="15">
        <v>1320</v>
      </c>
      <c r="D746" s="13" t="str">
        <f t="shared" si="11"/>
        <v>111-29000-2001</v>
      </c>
    </row>
    <row r="747" spans="1:4" x14ac:dyDescent="0.2">
      <c r="A747" s="14" t="s">
        <v>1466</v>
      </c>
      <c r="B747" s="14" t="s">
        <v>1467</v>
      </c>
      <c r="C747" s="15">
        <v>314253</v>
      </c>
      <c r="D747" s="13" t="str">
        <f t="shared" si="11"/>
        <v>111-29000-2020</v>
      </c>
    </row>
    <row r="748" spans="1:4" x14ac:dyDescent="0.2">
      <c r="A748" s="14" t="s">
        <v>1468</v>
      </c>
      <c r="B748" s="14" t="s">
        <v>1469</v>
      </c>
      <c r="C748" s="15">
        <v>12570</v>
      </c>
      <c r="D748" s="13" t="str">
        <f t="shared" si="11"/>
        <v>111-29000-2023</v>
      </c>
    </row>
    <row r="749" spans="1:4" x14ac:dyDescent="0.2">
      <c r="A749" s="14" t="s">
        <v>1470</v>
      </c>
      <c r="B749" s="14" t="s">
        <v>1471</v>
      </c>
      <c r="C749" s="15">
        <v>60391</v>
      </c>
      <c r="D749" s="13" t="str">
        <f t="shared" si="11"/>
        <v>111-29000-2204</v>
      </c>
    </row>
    <row r="750" spans="1:4" x14ac:dyDescent="0.2">
      <c r="A750" s="14" t="s">
        <v>1472</v>
      </c>
      <c r="B750" s="14" t="s">
        <v>1473</v>
      </c>
      <c r="C750" s="15">
        <v>34000</v>
      </c>
      <c r="D750" s="13" t="str">
        <f t="shared" si="11"/>
        <v>111-29000-2220</v>
      </c>
    </row>
    <row r="751" spans="1:4" x14ac:dyDescent="0.2">
      <c r="A751" s="14" t="s">
        <v>1474</v>
      </c>
      <c r="B751" s="14" t="s">
        <v>1475</v>
      </c>
      <c r="C751" s="15">
        <v>1600</v>
      </c>
      <c r="D751" s="13" t="str">
        <f t="shared" si="11"/>
        <v>111-29000-3008</v>
      </c>
    </row>
    <row r="752" spans="1:4" x14ac:dyDescent="0.2">
      <c r="A752" s="14" t="s">
        <v>1476</v>
      </c>
      <c r="B752" s="14" t="s">
        <v>1477</v>
      </c>
      <c r="C752" s="15">
        <v>6564</v>
      </c>
      <c r="D752" s="13" t="str">
        <f t="shared" si="11"/>
        <v>111-29000-3081</v>
      </c>
    </row>
    <row r="753" spans="1:4" x14ac:dyDescent="0.2">
      <c r="A753" s="14" t="s">
        <v>1478</v>
      </c>
      <c r="B753" s="14" t="s">
        <v>1479</v>
      </c>
      <c r="C753" s="15">
        <v>21927</v>
      </c>
      <c r="D753" s="13" t="str">
        <f t="shared" si="11"/>
        <v>111-29000-3082</v>
      </c>
    </row>
    <row r="754" spans="1:4" x14ac:dyDescent="0.2">
      <c r="A754" s="14" t="s">
        <v>1480</v>
      </c>
      <c r="B754" s="14" t="s">
        <v>1481</v>
      </c>
      <c r="C754" s="15">
        <v>3813</v>
      </c>
      <c r="D754" s="13" t="str">
        <f t="shared" si="11"/>
        <v>111-29000-3742</v>
      </c>
    </row>
    <row r="755" spans="1:4" x14ac:dyDescent="0.2">
      <c r="A755" s="14" t="s">
        <v>1482</v>
      </c>
      <c r="B755" s="14" t="s">
        <v>1483</v>
      </c>
      <c r="C755" s="15">
        <v>3833</v>
      </c>
      <c r="D755" s="13" t="str">
        <f t="shared" si="11"/>
        <v>111-29000-3761</v>
      </c>
    </row>
    <row r="756" spans="1:4" x14ac:dyDescent="0.2">
      <c r="A756" s="14" t="s">
        <v>1484</v>
      </c>
      <c r="B756" s="14" t="s">
        <v>1485</v>
      </c>
      <c r="C756" s="15">
        <v>50800</v>
      </c>
      <c r="D756" s="13" t="str">
        <f t="shared" si="11"/>
        <v>111-30000-3740</v>
      </c>
    </row>
    <row r="757" spans="1:4" x14ac:dyDescent="0.2">
      <c r="A757" s="14" t="s">
        <v>1486</v>
      </c>
      <c r="B757" s="14" t="s">
        <v>1487</v>
      </c>
      <c r="C757" s="15">
        <v>55100</v>
      </c>
      <c r="D757" s="13" t="str">
        <f t="shared" si="11"/>
        <v>111-30000-3743</v>
      </c>
    </row>
    <row r="758" spans="1:4" x14ac:dyDescent="0.2">
      <c r="A758" s="14" t="s">
        <v>1488</v>
      </c>
      <c r="B758" s="14" t="s">
        <v>1489</v>
      </c>
      <c r="C758" s="15">
        <v>1440</v>
      </c>
      <c r="D758" s="13" t="str">
        <f t="shared" si="11"/>
        <v>111-31000-2001</v>
      </c>
    </row>
    <row r="759" spans="1:4" x14ac:dyDescent="0.2">
      <c r="A759" s="14" t="s">
        <v>1490</v>
      </c>
      <c r="B759" s="14" t="s">
        <v>1491</v>
      </c>
      <c r="C759" s="15">
        <v>3802</v>
      </c>
      <c r="D759" s="13" t="str">
        <f t="shared" si="11"/>
        <v>111-31000-2202</v>
      </c>
    </row>
    <row r="760" spans="1:4" x14ac:dyDescent="0.2">
      <c r="A760" s="14" t="s">
        <v>1492</v>
      </c>
      <c r="B760" s="14" t="s">
        <v>1493</v>
      </c>
      <c r="C760" s="15">
        <v>360</v>
      </c>
      <c r="D760" s="13" t="str">
        <f t="shared" si="11"/>
        <v>111-31000-3008</v>
      </c>
    </row>
    <row r="761" spans="1:4" x14ac:dyDescent="0.2">
      <c r="A761" s="14" t="s">
        <v>3236</v>
      </c>
      <c r="B761" s="14" t="s">
        <v>3237</v>
      </c>
      <c r="C761" s="15">
        <v>985803</v>
      </c>
      <c r="D761" s="13" t="str">
        <f t="shared" si="11"/>
        <v>111-40000-1170</v>
      </c>
    </row>
    <row r="762" spans="1:4" x14ac:dyDescent="0.2">
      <c r="A762" s="14" t="s">
        <v>3238</v>
      </c>
      <c r="B762" s="14" t="s">
        <v>3239</v>
      </c>
      <c r="C762" s="15">
        <v>820745</v>
      </c>
      <c r="D762" s="13" t="str">
        <f t="shared" si="11"/>
        <v>111-40000-2310</v>
      </c>
    </row>
    <row r="763" spans="1:4" x14ac:dyDescent="0.2">
      <c r="A763" s="14" t="s">
        <v>3240</v>
      </c>
      <c r="B763" s="14" t="s">
        <v>3241</v>
      </c>
      <c r="C763" s="15">
        <v>416627</v>
      </c>
      <c r="D763" s="13" t="str">
        <f t="shared" si="11"/>
        <v>111-40000-3800</v>
      </c>
    </row>
    <row r="764" spans="1:4" x14ac:dyDescent="0.2">
      <c r="A764" s="14" t="s">
        <v>3242</v>
      </c>
      <c r="B764" s="14" t="s">
        <v>3243</v>
      </c>
      <c r="C764" s="15">
        <v>33955</v>
      </c>
      <c r="D764" s="13" t="str">
        <f t="shared" si="11"/>
        <v>111-40000-5100</v>
      </c>
    </row>
    <row r="765" spans="1:4" x14ac:dyDescent="0.2">
      <c r="A765" s="14" t="s">
        <v>1494</v>
      </c>
      <c r="B765" s="14" t="s">
        <v>1495</v>
      </c>
      <c r="C765" s="15">
        <v>-107417</v>
      </c>
      <c r="D765" s="13" t="str">
        <f t="shared" si="11"/>
        <v>111-41000-0200</v>
      </c>
    </row>
    <row r="766" spans="1:4" x14ac:dyDescent="0.2">
      <c r="A766" s="14" t="s">
        <v>1496</v>
      </c>
      <c r="B766" s="14" t="s">
        <v>1497</v>
      </c>
      <c r="C766" s="15">
        <v>-1128917</v>
      </c>
      <c r="D766" s="13" t="str">
        <f t="shared" si="11"/>
        <v>111-41000-0210</v>
      </c>
    </row>
    <row r="767" spans="1:4" x14ac:dyDescent="0.2">
      <c r="A767" s="14" t="s">
        <v>1498</v>
      </c>
      <c r="B767" s="14" t="s">
        <v>1499</v>
      </c>
      <c r="C767" s="15">
        <v>-101264</v>
      </c>
      <c r="D767" s="13" t="str">
        <f t="shared" si="11"/>
        <v>111-41000-0240</v>
      </c>
    </row>
    <row r="768" spans="1:4" x14ac:dyDescent="0.2">
      <c r="A768" s="14" t="s">
        <v>1500</v>
      </c>
      <c r="B768" s="14" t="s">
        <v>1501</v>
      </c>
      <c r="C768" s="15">
        <v>-112200</v>
      </c>
      <c r="D768" s="13" t="str">
        <f t="shared" si="11"/>
        <v>111-41000-0260</v>
      </c>
    </row>
    <row r="769" spans="1:4" x14ac:dyDescent="0.2">
      <c r="A769" s="14" t="s">
        <v>1502</v>
      </c>
      <c r="B769" s="14" t="s">
        <v>1503</v>
      </c>
      <c r="C769" s="15">
        <v>-1375926</v>
      </c>
      <c r="D769" s="13" t="e">
        <f t="shared" si="11"/>
        <v>#N/A</v>
      </c>
    </row>
    <row r="770" spans="1:4" x14ac:dyDescent="0.2">
      <c r="A770" s="14" t="s">
        <v>1504</v>
      </c>
      <c r="B770" s="14" t="s">
        <v>1505</v>
      </c>
      <c r="C770" s="15">
        <v>370000</v>
      </c>
      <c r="D770" s="13" t="e">
        <f t="shared" ref="D770:D833" si="12">VLOOKUP(A770,IN,1,FALSE)</f>
        <v>#N/A</v>
      </c>
    </row>
    <row r="771" spans="1:4" x14ac:dyDescent="0.2">
      <c r="A771" s="14" t="s">
        <v>1506</v>
      </c>
      <c r="B771" s="14" t="s">
        <v>1507</v>
      </c>
      <c r="C771" s="15">
        <v>-738937</v>
      </c>
      <c r="D771" s="13" t="str">
        <f t="shared" si="12"/>
        <v>111-42000-0200</v>
      </c>
    </row>
    <row r="772" spans="1:4" x14ac:dyDescent="0.2">
      <c r="A772" s="14" t="s">
        <v>1508</v>
      </c>
      <c r="B772" s="14" t="s">
        <v>1509</v>
      </c>
      <c r="C772" s="15">
        <v>-339222</v>
      </c>
      <c r="D772" s="13" t="str">
        <f t="shared" si="12"/>
        <v>111-42000-0210</v>
      </c>
    </row>
    <row r="773" spans="1:4" x14ac:dyDescent="0.2">
      <c r="A773" s="14" t="s">
        <v>1512</v>
      </c>
      <c r="B773" s="14" t="s">
        <v>1513</v>
      </c>
      <c r="C773" s="15">
        <v>-1600</v>
      </c>
      <c r="D773" s="13" t="str">
        <f t="shared" si="12"/>
        <v>111-42000-0272</v>
      </c>
    </row>
    <row r="774" spans="1:4" x14ac:dyDescent="0.2">
      <c r="A774" s="14" t="s">
        <v>1516</v>
      </c>
      <c r="B774" s="14" t="s">
        <v>1517</v>
      </c>
      <c r="C774" s="15">
        <v>143871</v>
      </c>
      <c r="D774" s="13" t="str">
        <f t="shared" si="12"/>
        <v>111-48000-3703</v>
      </c>
    </row>
    <row r="775" spans="1:4" x14ac:dyDescent="0.2">
      <c r="A775" s="14" t="s">
        <v>1518</v>
      </c>
      <c r="B775" s="14" t="s">
        <v>1519</v>
      </c>
      <c r="C775" s="15">
        <v>24044</v>
      </c>
      <c r="D775" s="13" t="str">
        <f t="shared" si="12"/>
        <v>111-49000-3060</v>
      </c>
    </row>
    <row r="776" spans="1:4" x14ac:dyDescent="0.2">
      <c r="A776" s="14" t="s">
        <v>1520</v>
      </c>
      <c r="B776" s="14" t="s">
        <v>1521</v>
      </c>
      <c r="C776" s="15">
        <v>7500</v>
      </c>
      <c r="D776" s="13" t="str">
        <f t="shared" si="12"/>
        <v>111-49000-3700</v>
      </c>
    </row>
    <row r="777" spans="1:4" x14ac:dyDescent="0.2">
      <c r="A777" s="14" t="s">
        <v>1522</v>
      </c>
      <c r="B777" s="14" t="s">
        <v>1523</v>
      </c>
      <c r="C777" s="15">
        <v>17570</v>
      </c>
      <c r="D777" s="13" t="str">
        <f t="shared" si="12"/>
        <v>111-49000-3701</v>
      </c>
    </row>
    <row r="778" spans="1:4" x14ac:dyDescent="0.2">
      <c r="A778" s="14" t="s">
        <v>1524</v>
      </c>
      <c r="B778" s="14" t="s">
        <v>1525</v>
      </c>
      <c r="C778" s="15">
        <v>-252000</v>
      </c>
      <c r="D778" s="13" t="e">
        <f t="shared" si="12"/>
        <v>#N/A</v>
      </c>
    </row>
    <row r="779" spans="1:4" x14ac:dyDescent="0.2">
      <c r="A779" s="14" t="s">
        <v>1526</v>
      </c>
      <c r="B779" s="14" t="s">
        <v>1527</v>
      </c>
      <c r="C779" s="15">
        <v>115920</v>
      </c>
      <c r="D779" s="13" t="str">
        <f t="shared" si="12"/>
        <v>111-50000-1330</v>
      </c>
    </row>
    <row r="780" spans="1:4" x14ac:dyDescent="0.2">
      <c r="A780" s="14" t="s">
        <v>1528</v>
      </c>
      <c r="B780" s="14" t="s">
        <v>1529</v>
      </c>
      <c r="C780" s="15">
        <v>58140</v>
      </c>
      <c r="D780" s="13" t="str">
        <f t="shared" si="12"/>
        <v>111-50000-2310</v>
      </c>
    </row>
    <row r="781" spans="1:4" x14ac:dyDescent="0.2">
      <c r="A781" s="14" t="s">
        <v>1530</v>
      </c>
      <c r="B781" s="14" t="s">
        <v>1531</v>
      </c>
      <c r="C781" s="15">
        <v>4021</v>
      </c>
      <c r="D781" s="13" t="str">
        <f t="shared" si="12"/>
        <v>111-50000-3800</v>
      </c>
    </row>
    <row r="782" spans="1:4" x14ac:dyDescent="0.2">
      <c r="A782" s="14" t="s">
        <v>1532</v>
      </c>
      <c r="B782" s="14" t="s">
        <v>1533</v>
      </c>
      <c r="C782" s="15">
        <v>3528</v>
      </c>
      <c r="D782" s="13" t="str">
        <f t="shared" si="12"/>
        <v>111-50000-5100</v>
      </c>
    </row>
    <row r="783" spans="1:4" x14ac:dyDescent="0.2">
      <c r="A783" s="14" t="s">
        <v>1534</v>
      </c>
      <c r="B783" s="14" t="s">
        <v>1535</v>
      </c>
      <c r="C783" s="15">
        <v>1500</v>
      </c>
      <c r="D783" s="13" t="str">
        <f t="shared" si="12"/>
        <v>111-52000-3009</v>
      </c>
    </row>
    <row r="784" spans="1:4" x14ac:dyDescent="0.2">
      <c r="A784" s="14" t="s">
        <v>1536</v>
      </c>
      <c r="B784" s="14" t="s">
        <v>1537</v>
      </c>
      <c r="C784" s="15">
        <v>-580475</v>
      </c>
      <c r="D784" s="13" t="str">
        <f t="shared" si="12"/>
        <v>111-54000-0301</v>
      </c>
    </row>
    <row r="785" spans="1:4" x14ac:dyDescent="0.2">
      <c r="A785" s="14" t="s">
        <v>1538</v>
      </c>
      <c r="B785" s="14" t="s">
        <v>1539</v>
      </c>
      <c r="C785" s="15">
        <v>16300</v>
      </c>
      <c r="D785" s="13" t="str">
        <f t="shared" si="12"/>
        <v>111-54000-3711</v>
      </c>
    </row>
    <row r="786" spans="1:4" x14ac:dyDescent="0.2">
      <c r="A786" s="14" t="s">
        <v>1540</v>
      </c>
      <c r="B786" s="14" t="s">
        <v>1541</v>
      </c>
      <c r="C786" s="15">
        <v>1092</v>
      </c>
      <c r="D786" s="13" t="str">
        <f t="shared" si="12"/>
        <v>111-65000-3730</v>
      </c>
    </row>
    <row r="787" spans="1:4" x14ac:dyDescent="0.2">
      <c r="A787" s="14" t="s">
        <v>1542</v>
      </c>
      <c r="B787" s="14" t="s">
        <v>1543</v>
      </c>
      <c r="C787" s="15">
        <v>5400</v>
      </c>
      <c r="D787" s="13" t="str">
        <f t="shared" si="12"/>
        <v>111-65000-3732</v>
      </c>
    </row>
    <row r="788" spans="1:4" x14ac:dyDescent="0.2">
      <c r="A788" s="14" t="s">
        <v>1546</v>
      </c>
      <c r="B788" s="14" t="s">
        <v>1547</v>
      </c>
      <c r="C788" s="15">
        <v>4910</v>
      </c>
      <c r="D788" s="13" t="str">
        <f t="shared" si="12"/>
        <v>111-66000-2001</v>
      </c>
    </row>
    <row r="789" spans="1:4" x14ac:dyDescent="0.2">
      <c r="A789" s="14" t="s">
        <v>1548</v>
      </c>
      <c r="B789" s="14" t="s">
        <v>1549</v>
      </c>
      <c r="C789" s="15">
        <v>6300</v>
      </c>
      <c r="D789" s="13" t="str">
        <f t="shared" si="12"/>
        <v>111-66000-3720</v>
      </c>
    </row>
    <row r="790" spans="1:4" x14ac:dyDescent="0.2">
      <c r="A790" s="14" t="s">
        <v>1550</v>
      </c>
      <c r="B790" s="14" t="s">
        <v>1551</v>
      </c>
      <c r="C790" s="15">
        <v>700</v>
      </c>
      <c r="D790" s="13" t="str">
        <f t="shared" si="12"/>
        <v>111-67000-3009</v>
      </c>
    </row>
    <row r="791" spans="1:4" x14ac:dyDescent="0.2">
      <c r="A791" s="14" t="s">
        <v>1552</v>
      </c>
      <c r="B791" s="14" t="s">
        <v>1553</v>
      </c>
      <c r="C791" s="15">
        <v>1500</v>
      </c>
      <c r="D791" s="13" t="str">
        <f t="shared" si="12"/>
        <v>111-67000-3763</v>
      </c>
    </row>
    <row r="792" spans="1:4" x14ac:dyDescent="0.2">
      <c r="A792" s="14" t="s">
        <v>1554</v>
      </c>
      <c r="B792" s="14" t="s">
        <v>1555</v>
      </c>
      <c r="C792" s="15">
        <v>1500</v>
      </c>
      <c r="D792" s="13" t="str">
        <f t="shared" si="12"/>
        <v>111-70000-2001</v>
      </c>
    </row>
    <row r="793" spans="1:4" x14ac:dyDescent="0.2">
      <c r="A793" s="14" t="s">
        <v>1556</v>
      </c>
      <c r="B793" s="14" t="s">
        <v>1557</v>
      </c>
      <c r="C793" s="15">
        <v>113400</v>
      </c>
      <c r="D793" s="13" t="str">
        <f t="shared" si="12"/>
        <v>111-70000-2203</v>
      </c>
    </row>
    <row r="794" spans="1:4" x14ac:dyDescent="0.2">
      <c r="A794" s="14" t="s">
        <v>1558</v>
      </c>
      <c r="B794" s="14" t="s">
        <v>1559</v>
      </c>
      <c r="C794" s="15">
        <v>85020</v>
      </c>
      <c r="D794" s="13" t="str">
        <f t="shared" si="12"/>
        <v>111-70000-3720</v>
      </c>
    </row>
    <row r="795" spans="1:4" x14ac:dyDescent="0.2">
      <c r="A795" s="14" t="s">
        <v>1560</v>
      </c>
      <c r="B795" s="14" t="s">
        <v>1561</v>
      </c>
      <c r="C795" s="15">
        <v>500</v>
      </c>
      <c r="D795" s="13" t="str">
        <f t="shared" si="12"/>
        <v>111-70000-3742</v>
      </c>
    </row>
    <row r="796" spans="1:4" x14ac:dyDescent="0.2">
      <c r="A796" s="14" t="s">
        <v>1562</v>
      </c>
      <c r="B796" s="14" t="s">
        <v>1563</v>
      </c>
      <c r="C796" s="15">
        <v>6500</v>
      </c>
      <c r="D796" s="13" t="str">
        <f t="shared" si="12"/>
        <v>111-70000-4502</v>
      </c>
    </row>
    <row r="797" spans="1:4" x14ac:dyDescent="0.2">
      <c r="A797" s="14" t="s">
        <v>1564</v>
      </c>
      <c r="B797" s="14" t="s">
        <v>1565</v>
      </c>
      <c r="C797" s="15">
        <v>2200</v>
      </c>
      <c r="D797" s="13" t="str">
        <f t="shared" si="12"/>
        <v>111-82000-3740</v>
      </c>
    </row>
    <row r="798" spans="1:4" x14ac:dyDescent="0.2">
      <c r="A798" s="14" t="s">
        <v>1566</v>
      </c>
      <c r="B798" s="14" t="s">
        <v>1567</v>
      </c>
      <c r="C798" s="15">
        <v>1600000</v>
      </c>
      <c r="D798" s="13" t="str">
        <f t="shared" si="12"/>
        <v>111-91000-1000</v>
      </c>
    </row>
    <row r="799" spans="1:4" x14ac:dyDescent="0.2">
      <c r="A799" s="14" t="s">
        <v>1568</v>
      </c>
      <c r="B799" s="14" t="s">
        <v>1569</v>
      </c>
      <c r="C799" s="15">
        <v>326120</v>
      </c>
      <c r="D799" s="13" t="str">
        <f t="shared" si="12"/>
        <v>111-91000-1001</v>
      </c>
    </row>
    <row r="800" spans="1:4" x14ac:dyDescent="0.2">
      <c r="A800" s="14" t="s">
        <v>3490</v>
      </c>
      <c r="B800" s="14" t="s">
        <v>3491</v>
      </c>
      <c r="C800" s="15">
        <v>150</v>
      </c>
      <c r="D800" s="13" t="str">
        <f t="shared" si="12"/>
        <v>112-12000-3008</v>
      </c>
    </row>
    <row r="801" spans="1:4" x14ac:dyDescent="0.2">
      <c r="A801" s="14" t="s">
        <v>1570</v>
      </c>
      <c r="B801" s="14" t="s">
        <v>1571</v>
      </c>
      <c r="C801" s="15">
        <v>600</v>
      </c>
      <c r="D801" s="13" t="str">
        <f t="shared" si="12"/>
        <v>112-12000-3009</v>
      </c>
    </row>
    <row r="802" spans="1:4" x14ac:dyDescent="0.2">
      <c r="A802" s="14" t="s">
        <v>1572</v>
      </c>
      <c r="B802" s="14" t="s">
        <v>1573</v>
      </c>
      <c r="C802" s="15">
        <v>7300</v>
      </c>
      <c r="D802" s="13" t="str">
        <f t="shared" si="12"/>
        <v>112-13000-3720</v>
      </c>
    </row>
    <row r="803" spans="1:4" x14ac:dyDescent="0.2">
      <c r="A803" s="14" t="s">
        <v>1574</v>
      </c>
      <c r="B803" s="14" t="s">
        <v>1575</v>
      </c>
      <c r="C803" s="15">
        <v>-7570271</v>
      </c>
      <c r="D803" s="13" t="e">
        <f t="shared" si="12"/>
        <v>#N/A</v>
      </c>
    </row>
    <row r="804" spans="1:4" x14ac:dyDescent="0.2">
      <c r="A804" s="14" t="s">
        <v>1576</v>
      </c>
      <c r="B804" s="14" t="s">
        <v>1577</v>
      </c>
      <c r="C804" s="15">
        <v>-33333</v>
      </c>
      <c r="D804" s="13" t="e">
        <f t="shared" si="12"/>
        <v>#N/A</v>
      </c>
    </row>
    <row r="805" spans="1:4" x14ac:dyDescent="0.2">
      <c r="A805" s="14" t="s">
        <v>1578</v>
      </c>
      <c r="B805" s="14" t="s">
        <v>1579</v>
      </c>
      <c r="C805" s="15">
        <v>4553</v>
      </c>
      <c r="D805" s="13" t="str">
        <f t="shared" si="12"/>
        <v>112-20000-1310</v>
      </c>
    </row>
    <row r="806" spans="1:4" x14ac:dyDescent="0.2">
      <c r="A806" s="14" t="s">
        <v>1580</v>
      </c>
      <c r="B806" s="14" t="s">
        <v>1581</v>
      </c>
      <c r="C806" s="15">
        <v>650</v>
      </c>
      <c r="D806" s="13" t="str">
        <f t="shared" si="12"/>
        <v>112-20000-3009</v>
      </c>
    </row>
    <row r="807" spans="1:4" x14ac:dyDescent="0.2">
      <c r="A807" s="14" t="s">
        <v>1582</v>
      </c>
      <c r="B807" s="14" t="s">
        <v>1583</v>
      </c>
      <c r="C807" s="15">
        <v>91539</v>
      </c>
      <c r="D807" s="13" t="str">
        <f t="shared" si="12"/>
        <v>112-20000-5000</v>
      </c>
    </row>
    <row r="808" spans="1:4" x14ac:dyDescent="0.2">
      <c r="A808" s="14" t="s">
        <v>1584</v>
      </c>
      <c r="B808" s="14" t="s">
        <v>1585</v>
      </c>
      <c r="C808" s="15">
        <v>2000</v>
      </c>
      <c r="D808" s="13" t="str">
        <f t="shared" si="12"/>
        <v>112-20000-5002</v>
      </c>
    </row>
    <row r="809" spans="1:4" x14ac:dyDescent="0.2">
      <c r="A809" s="14" t="s">
        <v>1586</v>
      </c>
      <c r="B809" s="14" t="s">
        <v>1587</v>
      </c>
      <c r="C809" s="15">
        <v>3875</v>
      </c>
      <c r="D809" s="13" t="str">
        <f t="shared" si="12"/>
        <v>112-24000-1312</v>
      </c>
    </row>
    <row r="810" spans="1:4" x14ac:dyDescent="0.2">
      <c r="A810" s="14" t="s">
        <v>1588</v>
      </c>
      <c r="B810" s="14" t="s">
        <v>1589</v>
      </c>
      <c r="C810" s="15">
        <v>1347</v>
      </c>
      <c r="D810" s="13" t="str">
        <f t="shared" si="12"/>
        <v>112-24000-2001</v>
      </c>
    </row>
    <row r="811" spans="1:4" x14ac:dyDescent="0.2">
      <c r="A811" s="14" t="s">
        <v>1590</v>
      </c>
      <c r="B811" s="14" t="s">
        <v>1591</v>
      </c>
      <c r="C811" s="15">
        <v>4691</v>
      </c>
      <c r="D811" s="13" t="str">
        <f t="shared" si="12"/>
        <v>112-28000-2020</v>
      </c>
    </row>
    <row r="812" spans="1:4" x14ac:dyDescent="0.2">
      <c r="A812" s="14" t="s">
        <v>1592</v>
      </c>
      <c r="B812" s="14" t="s">
        <v>1593</v>
      </c>
      <c r="C812" s="15">
        <v>100</v>
      </c>
      <c r="D812" s="13" t="str">
        <f t="shared" si="12"/>
        <v>112-28000-3008</v>
      </c>
    </row>
    <row r="813" spans="1:4" x14ac:dyDescent="0.2">
      <c r="A813" s="14" t="s">
        <v>1594</v>
      </c>
      <c r="B813" s="14" t="s">
        <v>1595</v>
      </c>
      <c r="C813" s="15">
        <v>600</v>
      </c>
      <c r="D813" s="13" t="str">
        <f t="shared" si="12"/>
        <v>112-28000-3009</v>
      </c>
    </row>
    <row r="814" spans="1:4" x14ac:dyDescent="0.2">
      <c r="A814" s="14" t="s">
        <v>1596</v>
      </c>
      <c r="B814" s="14" t="s">
        <v>1597</v>
      </c>
      <c r="C814" s="15">
        <v>1320</v>
      </c>
      <c r="D814" s="13" t="str">
        <f t="shared" si="12"/>
        <v>112-29000-2001</v>
      </c>
    </row>
    <row r="815" spans="1:4" x14ac:dyDescent="0.2">
      <c r="A815" s="14" t="s">
        <v>1598</v>
      </c>
      <c r="B815" s="14" t="s">
        <v>1599</v>
      </c>
      <c r="C815" s="15">
        <v>314253</v>
      </c>
      <c r="D815" s="13" t="str">
        <f t="shared" si="12"/>
        <v>112-29000-2020</v>
      </c>
    </row>
    <row r="816" spans="1:4" x14ac:dyDescent="0.2">
      <c r="A816" s="14" t="s">
        <v>1600</v>
      </c>
      <c r="B816" s="14" t="s">
        <v>1601</v>
      </c>
      <c r="C816" s="15">
        <v>12570</v>
      </c>
      <c r="D816" s="13" t="str">
        <f t="shared" si="12"/>
        <v>112-29000-2023</v>
      </c>
    </row>
    <row r="817" spans="1:4" x14ac:dyDescent="0.2">
      <c r="A817" s="14" t="s">
        <v>1602</v>
      </c>
      <c r="B817" s="14" t="s">
        <v>1603</v>
      </c>
      <c r="C817" s="15">
        <v>41969</v>
      </c>
      <c r="D817" s="13" t="str">
        <f t="shared" si="12"/>
        <v>112-29000-2204</v>
      </c>
    </row>
    <row r="818" spans="1:4" x14ac:dyDescent="0.2">
      <c r="A818" s="14" t="s">
        <v>1604</v>
      </c>
      <c r="B818" s="14" t="s">
        <v>1605</v>
      </c>
      <c r="C818" s="15">
        <v>34000</v>
      </c>
      <c r="D818" s="13" t="str">
        <f t="shared" si="12"/>
        <v>112-29000-2220</v>
      </c>
    </row>
    <row r="819" spans="1:4" x14ac:dyDescent="0.2">
      <c r="A819" s="14" t="s">
        <v>1606</v>
      </c>
      <c r="B819" s="14" t="s">
        <v>1607</v>
      </c>
      <c r="C819" s="15">
        <v>1600</v>
      </c>
      <c r="D819" s="13" t="str">
        <f t="shared" si="12"/>
        <v>112-29000-3008</v>
      </c>
    </row>
    <row r="820" spans="1:4" x14ac:dyDescent="0.2">
      <c r="A820" s="14" t="s">
        <v>1608</v>
      </c>
      <c r="B820" s="14" t="s">
        <v>1609</v>
      </c>
      <c r="C820" s="15">
        <v>6564</v>
      </c>
      <c r="D820" s="13" t="str">
        <f t="shared" si="12"/>
        <v>112-29000-3081</v>
      </c>
    </row>
    <row r="821" spans="1:4" x14ac:dyDescent="0.2">
      <c r="A821" s="14" t="s">
        <v>1610</v>
      </c>
      <c r="B821" s="14" t="s">
        <v>1611</v>
      </c>
      <c r="C821" s="15">
        <v>21927</v>
      </c>
      <c r="D821" s="13" t="str">
        <f t="shared" si="12"/>
        <v>112-29000-3082</v>
      </c>
    </row>
    <row r="822" spans="1:4" x14ac:dyDescent="0.2">
      <c r="A822" s="14" t="s">
        <v>1612</v>
      </c>
      <c r="B822" s="14" t="s">
        <v>1613</v>
      </c>
      <c r="C822" s="15">
        <v>3813</v>
      </c>
      <c r="D822" s="13" t="str">
        <f t="shared" si="12"/>
        <v>112-29000-3742</v>
      </c>
    </row>
    <row r="823" spans="1:4" x14ac:dyDescent="0.2">
      <c r="A823" s="14" t="s">
        <v>1614</v>
      </c>
      <c r="B823" s="14" t="s">
        <v>1615</v>
      </c>
      <c r="C823" s="15">
        <v>3833</v>
      </c>
      <c r="D823" s="13" t="str">
        <f t="shared" si="12"/>
        <v>112-29000-3761</v>
      </c>
    </row>
    <row r="824" spans="1:4" x14ac:dyDescent="0.2">
      <c r="A824" s="14" t="s">
        <v>1616</v>
      </c>
      <c r="B824" s="14" t="s">
        <v>1617</v>
      </c>
      <c r="C824" s="15">
        <v>50800</v>
      </c>
      <c r="D824" s="13" t="str">
        <f t="shared" si="12"/>
        <v>112-30000-3740</v>
      </c>
    </row>
    <row r="825" spans="1:4" x14ac:dyDescent="0.2">
      <c r="A825" s="14" t="s">
        <v>1618</v>
      </c>
      <c r="B825" s="14" t="s">
        <v>1619</v>
      </c>
      <c r="C825" s="15">
        <v>55100</v>
      </c>
      <c r="D825" s="13" t="str">
        <f t="shared" si="12"/>
        <v>112-30000-3743</v>
      </c>
    </row>
    <row r="826" spans="1:4" x14ac:dyDescent="0.2">
      <c r="A826" s="14" t="s">
        <v>1620</v>
      </c>
      <c r="B826" s="14" t="s">
        <v>1621</v>
      </c>
      <c r="C826" s="15">
        <v>1440</v>
      </c>
      <c r="D826" s="13" t="str">
        <f t="shared" si="12"/>
        <v>112-31000-2001</v>
      </c>
    </row>
    <row r="827" spans="1:4" x14ac:dyDescent="0.2">
      <c r="A827" s="14" t="s">
        <v>1622</v>
      </c>
      <c r="B827" s="14" t="s">
        <v>1623</v>
      </c>
      <c r="C827" s="15">
        <v>3802</v>
      </c>
      <c r="D827" s="13" t="str">
        <f t="shared" si="12"/>
        <v>112-31000-2202</v>
      </c>
    </row>
    <row r="828" spans="1:4" x14ac:dyDescent="0.2">
      <c r="A828" s="14" t="s">
        <v>1624</v>
      </c>
      <c r="B828" s="14" t="s">
        <v>1625</v>
      </c>
      <c r="C828" s="15">
        <v>360</v>
      </c>
      <c r="D828" s="13" t="str">
        <f t="shared" si="12"/>
        <v>112-31000-3008</v>
      </c>
    </row>
    <row r="829" spans="1:4" x14ac:dyDescent="0.2">
      <c r="A829" s="14" t="s">
        <v>3246</v>
      </c>
      <c r="B829" s="14" t="s">
        <v>3247</v>
      </c>
      <c r="C829" s="15">
        <v>1240355</v>
      </c>
      <c r="D829" s="13" t="str">
        <f t="shared" si="12"/>
        <v>112-40000-1170</v>
      </c>
    </row>
    <row r="830" spans="1:4" x14ac:dyDescent="0.2">
      <c r="A830" s="14" t="s">
        <v>3248</v>
      </c>
      <c r="B830" s="14" t="s">
        <v>3249</v>
      </c>
      <c r="C830" s="15">
        <v>1000798</v>
      </c>
      <c r="D830" s="13" t="str">
        <f t="shared" si="12"/>
        <v>112-40000-2310</v>
      </c>
    </row>
    <row r="831" spans="1:4" x14ac:dyDescent="0.2">
      <c r="A831" s="14" t="s">
        <v>3250</v>
      </c>
      <c r="B831" s="14" t="s">
        <v>3251</v>
      </c>
      <c r="C831" s="15">
        <v>481302</v>
      </c>
      <c r="D831" s="13" t="str">
        <f t="shared" si="12"/>
        <v>112-40000-3800</v>
      </c>
    </row>
    <row r="832" spans="1:4" x14ac:dyDescent="0.2">
      <c r="A832" s="14" t="s">
        <v>3252</v>
      </c>
      <c r="B832" s="14" t="s">
        <v>3253</v>
      </c>
      <c r="C832" s="15">
        <v>45073</v>
      </c>
      <c r="D832" s="13" t="str">
        <f t="shared" si="12"/>
        <v>112-40000-5100</v>
      </c>
    </row>
    <row r="833" spans="1:4" x14ac:dyDescent="0.2">
      <c r="A833" s="14" t="s">
        <v>1626</v>
      </c>
      <c r="B833" s="14" t="s">
        <v>1627</v>
      </c>
      <c r="C833" s="15">
        <v>-136583</v>
      </c>
      <c r="D833" s="13" t="str">
        <f t="shared" si="12"/>
        <v>112-41000-0200</v>
      </c>
    </row>
    <row r="834" spans="1:4" x14ac:dyDescent="0.2">
      <c r="A834" s="14" t="s">
        <v>1628</v>
      </c>
      <c r="B834" s="14" t="s">
        <v>1629</v>
      </c>
      <c r="C834" s="15">
        <v>-1434083</v>
      </c>
      <c r="D834" s="13" t="str">
        <f t="shared" ref="D834:D897" si="13">VLOOKUP(A834,IN,1,FALSE)</f>
        <v>112-41000-0210</v>
      </c>
    </row>
    <row r="835" spans="1:4" x14ac:dyDescent="0.2">
      <c r="A835" s="14" t="s">
        <v>1630</v>
      </c>
      <c r="B835" s="14" t="s">
        <v>1631</v>
      </c>
      <c r="C835" s="15">
        <v>-115338</v>
      </c>
      <c r="D835" s="13" t="str">
        <f t="shared" si="13"/>
        <v>112-41000-0240</v>
      </c>
    </row>
    <row r="836" spans="1:4" x14ac:dyDescent="0.2">
      <c r="A836" s="14" t="s">
        <v>1632</v>
      </c>
      <c r="B836" s="14" t="s">
        <v>1633</v>
      </c>
      <c r="C836" s="15">
        <v>-153200</v>
      </c>
      <c r="D836" s="13" t="str">
        <f t="shared" si="13"/>
        <v>112-41000-0260</v>
      </c>
    </row>
    <row r="837" spans="1:4" x14ac:dyDescent="0.2">
      <c r="A837" s="14" t="s">
        <v>1634</v>
      </c>
      <c r="B837" s="14" t="s">
        <v>1635</v>
      </c>
      <c r="C837" s="15">
        <v>-1696975</v>
      </c>
      <c r="D837" s="13" t="e">
        <f t="shared" si="13"/>
        <v>#N/A</v>
      </c>
    </row>
    <row r="838" spans="1:4" x14ac:dyDescent="0.2">
      <c r="A838" s="14" t="s">
        <v>1636</v>
      </c>
      <c r="B838" s="14" t="s">
        <v>1637</v>
      </c>
      <c r="C838" s="15">
        <v>-711000</v>
      </c>
      <c r="D838" s="13" t="e">
        <f t="shared" si="13"/>
        <v>#N/A</v>
      </c>
    </row>
    <row r="839" spans="1:4" x14ac:dyDescent="0.2">
      <c r="A839" s="14" t="s">
        <v>1638</v>
      </c>
      <c r="B839" s="14" t="s">
        <v>1639</v>
      </c>
      <c r="C839" s="15">
        <v>392158</v>
      </c>
      <c r="D839" s="13" t="e">
        <f t="shared" si="13"/>
        <v>#N/A</v>
      </c>
    </row>
    <row r="840" spans="1:4" x14ac:dyDescent="0.2">
      <c r="A840" s="14" t="s">
        <v>1640</v>
      </c>
      <c r="B840" s="14" t="s">
        <v>1641</v>
      </c>
      <c r="C840" s="15">
        <v>-785271</v>
      </c>
      <c r="D840" s="13" t="str">
        <f t="shared" si="13"/>
        <v>112-42000-0200</v>
      </c>
    </row>
    <row r="841" spans="1:4" x14ac:dyDescent="0.2">
      <c r="A841" s="14" t="s">
        <v>1642</v>
      </c>
      <c r="B841" s="14" t="s">
        <v>1643</v>
      </c>
      <c r="C841" s="15">
        <v>-363635</v>
      </c>
      <c r="D841" s="13" t="str">
        <f t="shared" si="13"/>
        <v>112-42000-0210</v>
      </c>
    </row>
    <row r="842" spans="1:4" x14ac:dyDescent="0.2">
      <c r="A842" s="14" t="s">
        <v>1644</v>
      </c>
      <c r="B842" s="14" t="s">
        <v>1645</v>
      </c>
      <c r="C842" s="15">
        <v>-4000</v>
      </c>
      <c r="D842" s="13" t="str">
        <f t="shared" si="13"/>
        <v>112-42000-0272</v>
      </c>
    </row>
    <row r="843" spans="1:4" x14ac:dyDescent="0.2">
      <c r="A843" s="14" t="s">
        <v>1646</v>
      </c>
      <c r="B843" s="14" t="s">
        <v>1647</v>
      </c>
      <c r="C843" s="15">
        <v>4000</v>
      </c>
      <c r="D843" s="13" t="str">
        <f t="shared" si="13"/>
        <v>112-42000-1311</v>
      </c>
    </row>
    <row r="844" spans="1:4" x14ac:dyDescent="0.2">
      <c r="A844" s="14" t="s">
        <v>1648</v>
      </c>
      <c r="B844" s="14" t="s">
        <v>1649</v>
      </c>
      <c r="C844" s="15">
        <v>-5000</v>
      </c>
      <c r="D844" s="13" t="e">
        <f t="shared" si="13"/>
        <v>#N/A</v>
      </c>
    </row>
    <row r="845" spans="1:4" x14ac:dyDescent="0.2">
      <c r="A845" s="14" t="s">
        <v>1650</v>
      </c>
      <c r="B845" s="14" t="s">
        <v>1651</v>
      </c>
      <c r="C845" s="15">
        <v>-86980</v>
      </c>
      <c r="D845" s="13" t="str">
        <f t="shared" si="13"/>
        <v>112-43000-0200</v>
      </c>
    </row>
    <row r="846" spans="1:4" x14ac:dyDescent="0.2">
      <c r="A846" s="14" t="s">
        <v>1652</v>
      </c>
      <c r="B846" s="14" t="s">
        <v>1653</v>
      </c>
      <c r="C846" s="15">
        <v>-67200</v>
      </c>
      <c r="D846" s="13" t="str">
        <f t="shared" si="13"/>
        <v>112-43000-0210</v>
      </c>
    </row>
    <row r="847" spans="1:4" x14ac:dyDescent="0.2">
      <c r="A847" s="14" t="s">
        <v>1654</v>
      </c>
      <c r="B847" s="14" t="s">
        <v>1655</v>
      </c>
      <c r="C847" s="15">
        <v>-1451054</v>
      </c>
      <c r="D847" s="13" t="str">
        <f t="shared" si="13"/>
        <v>112-43000-0220</v>
      </c>
    </row>
    <row r="848" spans="1:4" x14ac:dyDescent="0.2">
      <c r="A848" s="14" t="s">
        <v>1656</v>
      </c>
      <c r="B848" s="14" t="s">
        <v>1657</v>
      </c>
      <c r="C848" s="15">
        <v>224817</v>
      </c>
      <c r="D848" s="13" t="e">
        <f t="shared" si="13"/>
        <v>#N/A</v>
      </c>
    </row>
    <row r="849" spans="1:4" x14ac:dyDescent="0.2">
      <c r="A849" s="14" t="s">
        <v>1658</v>
      </c>
      <c r="B849" s="14" t="s">
        <v>1659</v>
      </c>
      <c r="C849" s="15">
        <v>123502</v>
      </c>
      <c r="D849" s="13" t="e">
        <f t="shared" si="13"/>
        <v>#N/A</v>
      </c>
    </row>
    <row r="850" spans="1:4" x14ac:dyDescent="0.2">
      <c r="A850" s="14" t="s">
        <v>1660</v>
      </c>
      <c r="B850" s="14" t="s">
        <v>1661</v>
      </c>
      <c r="C850" s="15">
        <v>150681</v>
      </c>
      <c r="D850" s="13" t="str">
        <f t="shared" si="13"/>
        <v>112-48000-3703</v>
      </c>
    </row>
    <row r="851" spans="1:4" x14ac:dyDescent="0.2">
      <c r="A851" s="14" t="s">
        <v>1662</v>
      </c>
      <c r="B851" s="14" t="s">
        <v>1663</v>
      </c>
      <c r="C851" s="15">
        <v>24044</v>
      </c>
      <c r="D851" s="13" t="str">
        <f t="shared" si="13"/>
        <v>112-49000-3060</v>
      </c>
    </row>
    <row r="852" spans="1:4" x14ac:dyDescent="0.2">
      <c r="A852" s="14" t="s">
        <v>1664</v>
      </c>
      <c r="B852" s="14" t="s">
        <v>1665</v>
      </c>
      <c r="C852" s="15">
        <v>7500</v>
      </c>
      <c r="D852" s="13" t="str">
        <f t="shared" si="13"/>
        <v>112-49000-3700</v>
      </c>
    </row>
    <row r="853" spans="1:4" x14ac:dyDescent="0.2">
      <c r="A853" s="14" t="s">
        <v>1666</v>
      </c>
      <c r="B853" s="14" t="s">
        <v>1667</v>
      </c>
      <c r="C853" s="15">
        <v>17570</v>
      </c>
      <c r="D853" s="13" t="str">
        <f t="shared" si="13"/>
        <v>112-49000-3701</v>
      </c>
    </row>
    <row r="854" spans="1:4" x14ac:dyDescent="0.2">
      <c r="A854" s="14" t="s">
        <v>1668</v>
      </c>
      <c r="B854" s="14" t="s">
        <v>1669</v>
      </c>
      <c r="C854" s="15">
        <v>-2083</v>
      </c>
      <c r="D854" s="13" t="e">
        <f t="shared" si="13"/>
        <v>#N/A</v>
      </c>
    </row>
    <row r="855" spans="1:4" x14ac:dyDescent="0.2">
      <c r="A855" s="14" t="s">
        <v>1670</v>
      </c>
      <c r="B855" s="14" t="s">
        <v>1671</v>
      </c>
      <c r="C855" s="15">
        <v>-280000</v>
      </c>
      <c r="D855" s="13" t="e">
        <f t="shared" si="13"/>
        <v>#N/A</v>
      </c>
    </row>
    <row r="856" spans="1:4" x14ac:dyDescent="0.2">
      <c r="A856" s="14" t="s">
        <v>1672</v>
      </c>
      <c r="B856" s="14" t="s">
        <v>1673</v>
      </c>
      <c r="C856" s="15">
        <v>128800</v>
      </c>
      <c r="D856" s="13" t="str">
        <f t="shared" si="13"/>
        <v>112-50000-1330</v>
      </c>
    </row>
    <row r="857" spans="1:4" x14ac:dyDescent="0.2">
      <c r="A857" s="14" t="s">
        <v>1674</v>
      </c>
      <c r="B857" s="14" t="s">
        <v>1675</v>
      </c>
      <c r="C857" s="15">
        <v>64600</v>
      </c>
      <c r="D857" s="13" t="str">
        <f t="shared" si="13"/>
        <v>112-50000-2310</v>
      </c>
    </row>
    <row r="858" spans="1:4" x14ac:dyDescent="0.2">
      <c r="A858" s="14" t="s">
        <v>1676</v>
      </c>
      <c r="B858" s="14" t="s">
        <v>1677</v>
      </c>
      <c r="C858" s="15">
        <v>4467</v>
      </c>
      <c r="D858" s="13" t="str">
        <f t="shared" si="13"/>
        <v>112-50000-3800</v>
      </c>
    </row>
    <row r="859" spans="1:4" x14ac:dyDescent="0.2">
      <c r="A859" s="14" t="s">
        <v>1678</v>
      </c>
      <c r="B859" s="14" t="s">
        <v>1679</v>
      </c>
      <c r="C859" s="15">
        <v>3920</v>
      </c>
      <c r="D859" s="13" t="str">
        <f t="shared" si="13"/>
        <v>112-50000-5100</v>
      </c>
    </row>
    <row r="860" spans="1:4" x14ac:dyDescent="0.2">
      <c r="A860" s="14" t="s">
        <v>1680</v>
      </c>
      <c r="B860" s="14" t="s">
        <v>1681</v>
      </c>
      <c r="C860" s="15">
        <v>1500</v>
      </c>
      <c r="D860" s="13" t="str">
        <f t="shared" si="13"/>
        <v>112-52000-3009</v>
      </c>
    </row>
    <row r="861" spans="1:4" x14ac:dyDescent="0.2">
      <c r="A861" s="14" t="s">
        <v>3254</v>
      </c>
      <c r="B861" s="14" t="s">
        <v>3255</v>
      </c>
      <c r="C861" s="15">
        <v>3500</v>
      </c>
      <c r="D861" s="13" t="str">
        <f t="shared" si="13"/>
        <v>112-52000-3310</v>
      </c>
    </row>
    <row r="862" spans="1:4" x14ac:dyDescent="0.2">
      <c r="A862" s="14" t="s">
        <v>1682</v>
      </c>
      <c r="B862" s="14" t="s">
        <v>1683</v>
      </c>
      <c r="C862" s="15">
        <v>-767725</v>
      </c>
      <c r="D862" s="13" t="str">
        <f t="shared" si="13"/>
        <v>112-54000-0301</v>
      </c>
    </row>
    <row r="863" spans="1:4" x14ac:dyDescent="0.2">
      <c r="A863" s="14" t="s">
        <v>1684</v>
      </c>
      <c r="B863" s="14" t="s">
        <v>1685</v>
      </c>
      <c r="C863" s="15">
        <v>16300</v>
      </c>
      <c r="D863" s="13" t="str">
        <f t="shared" si="13"/>
        <v>112-54000-3711</v>
      </c>
    </row>
    <row r="864" spans="1:4" x14ac:dyDescent="0.2">
      <c r="A864" s="14" t="s">
        <v>1686</v>
      </c>
      <c r="B864" s="14" t="s">
        <v>1687</v>
      </c>
      <c r="C864" s="15">
        <v>1092</v>
      </c>
      <c r="D864" s="13" t="str">
        <f t="shared" si="13"/>
        <v>112-65000-3730</v>
      </c>
    </row>
    <row r="865" spans="1:4" x14ac:dyDescent="0.2">
      <c r="A865" s="14" t="s">
        <v>1688</v>
      </c>
      <c r="B865" s="14" t="s">
        <v>1689</v>
      </c>
      <c r="C865" s="15">
        <v>5400</v>
      </c>
      <c r="D865" s="13" t="str">
        <f t="shared" si="13"/>
        <v>112-65000-3732</v>
      </c>
    </row>
    <row r="866" spans="1:4" x14ac:dyDescent="0.2">
      <c r="A866" s="14" t="s">
        <v>1690</v>
      </c>
      <c r="B866" s="14" t="s">
        <v>1691</v>
      </c>
      <c r="C866" s="15">
        <v>2891</v>
      </c>
      <c r="D866" s="13" t="str">
        <f t="shared" si="13"/>
        <v>112-66000-2001</v>
      </c>
    </row>
    <row r="867" spans="1:4" x14ac:dyDescent="0.2">
      <c r="A867" s="14" t="s">
        <v>1692</v>
      </c>
      <c r="B867" s="14" t="s">
        <v>1693</v>
      </c>
      <c r="C867" s="15">
        <v>6300</v>
      </c>
      <c r="D867" s="13" t="str">
        <f t="shared" si="13"/>
        <v>112-66000-3720</v>
      </c>
    </row>
    <row r="868" spans="1:4" x14ac:dyDescent="0.2">
      <c r="A868" s="14" t="s">
        <v>1694</v>
      </c>
      <c r="B868" s="14" t="s">
        <v>1695</v>
      </c>
      <c r="C868" s="15">
        <v>1500</v>
      </c>
      <c r="D868" s="13" t="str">
        <f t="shared" si="13"/>
        <v>112-67000-3763</v>
      </c>
    </row>
    <row r="869" spans="1:4" x14ac:dyDescent="0.2">
      <c r="A869" s="14" t="s">
        <v>1696</v>
      </c>
      <c r="B869" s="14" t="s">
        <v>1697</v>
      </c>
      <c r="C869" s="15">
        <v>1500</v>
      </c>
      <c r="D869" s="13" t="str">
        <f t="shared" si="13"/>
        <v>112-70000-2001</v>
      </c>
    </row>
    <row r="870" spans="1:4" x14ac:dyDescent="0.2">
      <c r="A870" s="14" t="s">
        <v>1698</v>
      </c>
      <c r="B870" s="14" t="s">
        <v>1699</v>
      </c>
      <c r="C870" s="15">
        <v>113400</v>
      </c>
      <c r="D870" s="13" t="str">
        <f t="shared" si="13"/>
        <v>112-70000-2203</v>
      </c>
    </row>
    <row r="871" spans="1:4" x14ac:dyDescent="0.2">
      <c r="A871" s="14" t="s">
        <v>1700</v>
      </c>
      <c r="B871" s="14" t="s">
        <v>1701</v>
      </c>
      <c r="C871" s="15">
        <v>71490</v>
      </c>
      <c r="D871" s="13" t="str">
        <f t="shared" si="13"/>
        <v>112-70000-3720</v>
      </c>
    </row>
    <row r="872" spans="1:4" x14ac:dyDescent="0.2">
      <c r="A872" s="14" t="s">
        <v>1702</v>
      </c>
      <c r="B872" s="14" t="s">
        <v>1703</v>
      </c>
      <c r="C872" s="15">
        <v>500</v>
      </c>
      <c r="D872" s="13" t="str">
        <f t="shared" si="13"/>
        <v>112-70000-3742</v>
      </c>
    </row>
    <row r="873" spans="1:4" x14ac:dyDescent="0.2">
      <c r="A873" s="14" t="s">
        <v>1704</v>
      </c>
      <c r="B873" s="14" t="s">
        <v>1705</v>
      </c>
      <c r="C873" s="15">
        <v>6500</v>
      </c>
      <c r="D873" s="13" t="str">
        <f t="shared" si="13"/>
        <v>112-70000-4502</v>
      </c>
    </row>
    <row r="874" spans="1:4" x14ac:dyDescent="0.2">
      <c r="A874" s="14" t="s">
        <v>1706</v>
      </c>
      <c r="B874" s="14" t="s">
        <v>1707</v>
      </c>
      <c r="C874" s="15">
        <v>2200</v>
      </c>
      <c r="D874" s="13" t="str">
        <f t="shared" si="13"/>
        <v>112-82000-3740</v>
      </c>
    </row>
    <row r="875" spans="1:4" x14ac:dyDescent="0.2">
      <c r="A875" s="14" t="s">
        <v>1708</v>
      </c>
      <c r="B875" s="14" t="s">
        <v>1709</v>
      </c>
      <c r="C875" s="15">
        <v>2900000</v>
      </c>
      <c r="D875" s="13" t="str">
        <f t="shared" si="13"/>
        <v>112-91000-1000</v>
      </c>
    </row>
    <row r="876" spans="1:4" x14ac:dyDescent="0.2">
      <c r="A876" s="14" t="s">
        <v>1710</v>
      </c>
      <c r="B876" s="14" t="s">
        <v>1711</v>
      </c>
      <c r="C876" s="15">
        <v>406120</v>
      </c>
      <c r="D876" s="13" t="str">
        <f t="shared" si="13"/>
        <v>112-91000-1001</v>
      </c>
    </row>
    <row r="877" spans="1:4" x14ac:dyDescent="0.2">
      <c r="A877" s="14" t="s">
        <v>1712</v>
      </c>
      <c r="B877" s="14" t="s">
        <v>1713</v>
      </c>
      <c r="C877" s="15">
        <v>2300</v>
      </c>
      <c r="D877" s="13" t="str">
        <f t="shared" si="13"/>
        <v>141-13000-3720</v>
      </c>
    </row>
    <row r="878" spans="1:4" x14ac:dyDescent="0.2">
      <c r="A878" s="14" t="s">
        <v>1714</v>
      </c>
      <c r="B878" s="14" t="s">
        <v>1715</v>
      </c>
      <c r="C878" s="15">
        <v>-2551338</v>
      </c>
      <c r="D878" s="13" t="e">
        <f t="shared" si="13"/>
        <v>#N/A</v>
      </c>
    </row>
    <row r="879" spans="1:4" x14ac:dyDescent="0.2">
      <c r="A879" s="14" t="s">
        <v>1716</v>
      </c>
      <c r="B879" s="14" t="s">
        <v>1717</v>
      </c>
      <c r="C879" s="15">
        <v>1528</v>
      </c>
      <c r="D879" s="13" t="str">
        <f t="shared" si="13"/>
        <v>141-20000-1310</v>
      </c>
    </row>
    <row r="880" spans="1:4" x14ac:dyDescent="0.2">
      <c r="A880" s="14" t="s">
        <v>1718</v>
      </c>
      <c r="B880" s="14" t="s">
        <v>1719</v>
      </c>
      <c r="C880" s="15">
        <v>130</v>
      </c>
      <c r="D880" s="13" t="str">
        <f t="shared" si="13"/>
        <v>141-20000-3009</v>
      </c>
    </row>
    <row r="881" spans="1:4" x14ac:dyDescent="0.2">
      <c r="A881" s="14" t="s">
        <v>1720</v>
      </c>
      <c r="B881" s="14" t="s">
        <v>1721</v>
      </c>
      <c r="C881" s="15">
        <v>30715</v>
      </c>
      <c r="D881" s="13" t="str">
        <f t="shared" si="13"/>
        <v>141-20000-5000</v>
      </c>
    </row>
    <row r="882" spans="1:4" x14ac:dyDescent="0.2">
      <c r="A882" s="14" t="s">
        <v>1722</v>
      </c>
      <c r="B882" s="14" t="s">
        <v>1723</v>
      </c>
      <c r="C882" s="15">
        <v>1000</v>
      </c>
      <c r="D882" s="13" t="str">
        <f t="shared" si="13"/>
        <v>141-20000-5002</v>
      </c>
    </row>
    <row r="883" spans="1:4" x14ac:dyDescent="0.2">
      <c r="A883" s="14" t="s">
        <v>1724</v>
      </c>
      <c r="B883" s="14" t="s">
        <v>1725</v>
      </c>
      <c r="C883" s="15">
        <v>775</v>
      </c>
      <c r="D883" s="13" t="str">
        <f t="shared" si="13"/>
        <v>141-24000-1312</v>
      </c>
    </row>
    <row r="884" spans="1:4" x14ac:dyDescent="0.2">
      <c r="A884" s="14" t="s">
        <v>1726</v>
      </c>
      <c r="B884" s="14" t="s">
        <v>1727</v>
      </c>
      <c r="C884" s="15">
        <v>195</v>
      </c>
      <c r="D884" s="13" t="str">
        <f t="shared" si="13"/>
        <v>141-24000-2001</v>
      </c>
    </row>
    <row r="885" spans="1:4" x14ac:dyDescent="0.2">
      <c r="A885" s="14" t="s">
        <v>1728</v>
      </c>
      <c r="B885" s="14" t="s">
        <v>1729</v>
      </c>
      <c r="C885" s="15">
        <v>1216</v>
      </c>
      <c r="D885" s="13" t="str">
        <f t="shared" si="13"/>
        <v>141-28000-2020</v>
      </c>
    </row>
    <row r="886" spans="1:4" x14ac:dyDescent="0.2">
      <c r="A886" s="14" t="s">
        <v>1732</v>
      </c>
      <c r="B886" s="14" t="s">
        <v>1733</v>
      </c>
      <c r="C886" s="15">
        <v>330</v>
      </c>
      <c r="D886" s="13" t="str">
        <f t="shared" si="13"/>
        <v>141-29000-2001</v>
      </c>
    </row>
    <row r="887" spans="1:4" x14ac:dyDescent="0.2">
      <c r="A887" s="14" t="s">
        <v>1734</v>
      </c>
      <c r="B887" s="14" t="s">
        <v>1735</v>
      </c>
      <c r="C887" s="15">
        <v>78563</v>
      </c>
      <c r="D887" s="13" t="str">
        <f t="shared" si="13"/>
        <v>141-29000-2020</v>
      </c>
    </row>
    <row r="888" spans="1:4" x14ac:dyDescent="0.2">
      <c r="A888" s="14" t="s">
        <v>1738</v>
      </c>
      <c r="B888" s="14" t="s">
        <v>1739</v>
      </c>
      <c r="C888" s="15">
        <v>11249</v>
      </c>
      <c r="D888" s="13" t="str">
        <f t="shared" si="13"/>
        <v>141-29000-2204</v>
      </c>
    </row>
    <row r="889" spans="1:4" x14ac:dyDescent="0.2">
      <c r="A889" s="14" t="s">
        <v>1740</v>
      </c>
      <c r="B889" s="14" t="s">
        <v>1741</v>
      </c>
      <c r="C889" s="15">
        <v>34000</v>
      </c>
      <c r="D889" s="13" t="str">
        <f t="shared" si="13"/>
        <v>141-29000-2220</v>
      </c>
    </row>
    <row r="890" spans="1:4" x14ac:dyDescent="0.2">
      <c r="A890" s="14" t="s">
        <v>1742</v>
      </c>
      <c r="B890" s="14" t="s">
        <v>1743</v>
      </c>
      <c r="C890" s="15">
        <v>480</v>
      </c>
      <c r="D890" s="13" t="str">
        <f t="shared" si="13"/>
        <v>141-29000-3008</v>
      </c>
    </row>
    <row r="891" spans="1:4" x14ac:dyDescent="0.2">
      <c r="A891" s="14" t="s">
        <v>1744</v>
      </c>
      <c r="B891" s="14" t="s">
        <v>1745</v>
      </c>
      <c r="C891" s="15">
        <v>1641</v>
      </c>
      <c r="D891" s="13" t="str">
        <f t="shared" si="13"/>
        <v>141-29000-3081</v>
      </c>
    </row>
    <row r="892" spans="1:4" x14ac:dyDescent="0.2">
      <c r="A892" s="14" t="s">
        <v>1746</v>
      </c>
      <c r="B892" s="14" t="s">
        <v>1747</v>
      </c>
      <c r="C892" s="15">
        <v>5482</v>
      </c>
      <c r="D892" s="13" t="str">
        <f t="shared" si="13"/>
        <v>141-29000-3082</v>
      </c>
    </row>
    <row r="893" spans="1:4" x14ac:dyDescent="0.2">
      <c r="A893" s="14" t="s">
        <v>1748</v>
      </c>
      <c r="B893" s="14" t="s">
        <v>1749</v>
      </c>
      <c r="C893" s="15">
        <v>953</v>
      </c>
      <c r="D893" s="13" t="str">
        <f t="shared" si="13"/>
        <v>141-29000-3742</v>
      </c>
    </row>
    <row r="894" spans="1:4" x14ac:dyDescent="0.2">
      <c r="A894" s="14" t="s">
        <v>1750</v>
      </c>
      <c r="B894" s="14" t="s">
        <v>1751</v>
      </c>
      <c r="C894" s="15">
        <v>958</v>
      </c>
      <c r="D894" s="13" t="str">
        <f t="shared" si="13"/>
        <v>141-29000-3761</v>
      </c>
    </row>
    <row r="895" spans="1:4" x14ac:dyDescent="0.2">
      <c r="A895" s="14" t="s">
        <v>1752</v>
      </c>
      <c r="B895" s="14" t="s">
        <v>1753</v>
      </c>
      <c r="C895" s="15">
        <v>13200</v>
      </c>
      <c r="D895" s="13" t="str">
        <f t="shared" si="13"/>
        <v>141-30000-3740</v>
      </c>
    </row>
    <row r="896" spans="1:4" x14ac:dyDescent="0.2">
      <c r="A896" s="14" t="s">
        <v>1754</v>
      </c>
      <c r="B896" s="14" t="s">
        <v>1755</v>
      </c>
      <c r="C896" s="15">
        <v>15859</v>
      </c>
      <c r="D896" s="13" t="str">
        <f t="shared" si="13"/>
        <v>141-30000-3743</v>
      </c>
    </row>
    <row r="897" spans="1:4" x14ac:dyDescent="0.2">
      <c r="A897" s="14" t="s">
        <v>1756</v>
      </c>
      <c r="B897" s="14" t="s">
        <v>1757</v>
      </c>
      <c r="C897" s="15">
        <v>360</v>
      </c>
      <c r="D897" s="13" t="str">
        <f t="shared" si="13"/>
        <v>141-31000-2001</v>
      </c>
    </row>
    <row r="898" spans="1:4" x14ac:dyDescent="0.2">
      <c r="A898" s="14" t="s">
        <v>1758</v>
      </c>
      <c r="B898" s="14" t="s">
        <v>1759</v>
      </c>
      <c r="C898" s="15">
        <v>950</v>
      </c>
      <c r="D898" s="13" t="str">
        <f t="shared" ref="D898:D961" si="14">VLOOKUP(A898,IN,1,FALSE)</f>
        <v>141-31000-2202</v>
      </c>
    </row>
    <row r="899" spans="1:4" x14ac:dyDescent="0.2">
      <c r="A899" s="14" t="s">
        <v>3258</v>
      </c>
      <c r="B899" s="14" t="s">
        <v>3259</v>
      </c>
      <c r="C899" s="15">
        <v>331701</v>
      </c>
      <c r="D899" s="13" t="str">
        <f t="shared" si="14"/>
        <v>141-40000-1170</v>
      </c>
    </row>
    <row r="900" spans="1:4" x14ac:dyDescent="0.2">
      <c r="A900" s="14" t="s">
        <v>3260</v>
      </c>
      <c r="B900" s="14" t="s">
        <v>3261</v>
      </c>
      <c r="C900" s="15">
        <v>261250</v>
      </c>
      <c r="D900" s="13" t="str">
        <f t="shared" si="14"/>
        <v>141-40000-2310</v>
      </c>
    </row>
    <row r="901" spans="1:4" x14ac:dyDescent="0.2">
      <c r="A901" s="14" t="s">
        <v>3262</v>
      </c>
      <c r="B901" s="14" t="s">
        <v>3263</v>
      </c>
      <c r="C901" s="15">
        <v>188760</v>
      </c>
      <c r="D901" s="13" t="str">
        <f t="shared" si="14"/>
        <v>141-40000-3800</v>
      </c>
    </row>
    <row r="902" spans="1:4" x14ac:dyDescent="0.2">
      <c r="A902" s="14" t="s">
        <v>3264</v>
      </c>
      <c r="B902" s="14" t="s">
        <v>3265</v>
      </c>
      <c r="C902" s="15">
        <v>10722</v>
      </c>
      <c r="D902" s="13" t="str">
        <f t="shared" si="14"/>
        <v>141-40000-5100</v>
      </c>
    </row>
    <row r="903" spans="1:4" x14ac:dyDescent="0.2">
      <c r="A903" s="14" t="s">
        <v>1760</v>
      </c>
      <c r="B903" s="14" t="s">
        <v>1761</v>
      </c>
      <c r="C903" s="15">
        <v>-29750</v>
      </c>
      <c r="D903" s="13" t="str">
        <f t="shared" si="14"/>
        <v>141-41000-0200</v>
      </c>
    </row>
    <row r="904" spans="1:4" x14ac:dyDescent="0.2">
      <c r="A904" s="14" t="s">
        <v>1762</v>
      </c>
      <c r="B904" s="14" t="s">
        <v>1763</v>
      </c>
      <c r="C904" s="15">
        <v>-267667</v>
      </c>
      <c r="D904" s="13" t="str">
        <f t="shared" si="14"/>
        <v>141-41000-0210</v>
      </c>
    </row>
    <row r="905" spans="1:4" x14ac:dyDescent="0.2">
      <c r="A905" s="14" t="s">
        <v>1764</v>
      </c>
      <c r="B905" s="14" t="s">
        <v>1765</v>
      </c>
      <c r="C905" s="15">
        <v>-27058</v>
      </c>
      <c r="D905" s="13" t="str">
        <f t="shared" si="14"/>
        <v>141-41000-0240</v>
      </c>
    </row>
    <row r="906" spans="1:4" x14ac:dyDescent="0.2">
      <c r="A906" s="14" t="s">
        <v>1766</v>
      </c>
      <c r="B906" s="14" t="s">
        <v>1767</v>
      </c>
      <c r="C906" s="15">
        <v>-25000</v>
      </c>
      <c r="D906" s="13" t="str">
        <f t="shared" si="14"/>
        <v>141-41000-0260</v>
      </c>
    </row>
    <row r="907" spans="1:4" x14ac:dyDescent="0.2">
      <c r="A907" s="14" t="s">
        <v>1768</v>
      </c>
      <c r="B907" s="14" t="s">
        <v>1769</v>
      </c>
      <c r="C907" s="15">
        <v>-642099</v>
      </c>
      <c r="D907" s="13" t="e">
        <f t="shared" si="14"/>
        <v>#N/A</v>
      </c>
    </row>
    <row r="908" spans="1:4" x14ac:dyDescent="0.2">
      <c r="A908" s="14" t="s">
        <v>1770</v>
      </c>
      <c r="B908" s="14" t="s">
        <v>1771</v>
      </c>
      <c r="C908" s="15">
        <v>-357500</v>
      </c>
      <c r="D908" s="13" t="e">
        <f t="shared" si="14"/>
        <v>#N/A</v>
      </c>
    </row>
    <row r="909" spans="1:4" x14ac:dyDescent="0.2">
      <c r="A909" s="14" t="s">
        <v>1772</v>
      </c>
      <c r="B909" s="14" t="s">
        <v>1773</v>
      </c>
      <c r="C909" s="15">
        <v>140800</v>
      </c>
      <c r="D909" s="13" t="e">
        <f t="shared" si="14"/>
        <v>#N/A</v>
      </c>
    </row>
    <row r="910" spans="1:4" x14ac:dyDescent="0.2">
      <c r="A910" s="14" t="s">
        <v>1774</v>
      </c>
      <c r="B910" s="14" t="s">
        <v>1775</v>
      </c>
      <c r="C910" s="15">
        <v>-200180</v>
      </c>
      <c r="D910" s="13" t="str">
        <f t="shared" si="14"/>
        <v>141-42000-0200</v>
      </c>
    </row>
    <row r="911" spans="1:4" x14ac:dyDescent="0.2">
      <c r="A911" s="14" t="s">
        <v>1776</v>
      </c>
      <c r="B911" s="14" t="s">
        <v>1777</v>
      </c>
      <c r="C911" s="15">
        <v>-103340</v>
      </c>
      <c r="D911" s="13" t="str">
        <f t="shared" si="14"/>
        <v>141-42000-0210</v>
      </c>
    </row>
    <row r="912" spans="1:4" x14ac:dyDescent="0.2">
      <c r="A912" s="14" t="s">
        <v>1778</v>
      </c>
      <c r="B912" s="14" t="s">
        <v>1779</v>
      </c>
      <c r="C912" s="15">
        <v>-500</v>
      </c>
      <c r="D912" s="13" t="str">
        <f t="shared" si="14"/>
        <v>141-42000-0272</v>
      </c>
    </row>
    <row r="913" spans="1:4" x14ac:dyDescent="0.2">
      <c r="A913" s="14" t="s">
        <v>1780</v>
      </c>
      <c r="B913" s="14" t="s">
        <v>1781</v>
      </c>
      <c r="C913" s="15">
        <v>-29040</v>
      </c>
      <c r="D913" s="13" t="str">
        <f t="shared" si="14"/>
        <v>141-43000-0200</v>
      </c>
    </row>
    <row r="914" spans="1:4" x14ac:dyDescent="0.2">
      <c r="A914" s="14" t="s">
        <v>1782</v>
      </c>
      <c r="B914" s="14" t="s">
        <v>1783</v>
      </c>
      <c r="C914" s="15">
        <v>-22600</v>
      </c>
      <c r="D914" s="13" t="str">
        <f t="shared" si="14"/>
        <v>141-43000-0210</v>
      </c>
    </row>
    <row r="915" spans="1:4" x14ac:dyDescent="0.2">
      <c r="A915" s="14" t="s">
        <v>1784</v>
      </c>
      <c r="B915" s="14" t="s">
        <v>1785</v>
      </c>
      <c r="C915" s="15">
        <v>-768586</v>
      </c>
      <c r="D915" s="13" t="str">
        <f t="shared" si="14"/>
        <v>141-43000-0220</v>
      </c>
    </row>
    <row r="916" spans="1:4" x14ac:dyDescent="0.2">
      <c r="A916" s="14" t="s">
        <v>1786</v>
      </c>
      <c r="B916" s="14" t="s">
        <v>1787</v>
      </c>
      <c r="C916" s="15">
        <v>113633</v>
      </c>
      <c r="D916" s="13" t="e">
        <f t="shared" si="14"/>
        <v>#N/A</v>
      </c>
    </row>
    <row r="917" spans="1:4" x14ac:dyDescent="0.2">
      <c r="A917" s="14" t="s">
        <v>1788</v>
      </c>
      <c r="B917" s="14" t="s">
        <v>1789</v>
      </c>
      <c r="C917" s="15">
        <v>51681</v>
      </c>
      <c r="D917" s="13" t="e">
        <f t="shared" si="14"/>
        <v>#N/A</v>
      </c>
    </row>
    <row r="918" spans="1:4" x14ac:dyDescent="0.2">
      <c r="A918" s="14" t="s">
        <v>1790</v>
      </c>
      <c r="B918" s="14" t="s">
        <v>1791</v>
      </c>
      <c r="C918" s="15">
        <v>38088</v>
      </c>
      <c r="D918" s="13" t="str">
        <f t="shared" si="14"/>
        <v>141-48000-3703</v>
      </c>
    </row>
    <row r="919" spans="1:4" x14ac:dyDescent="0.2">
      <c r="A919" s="14" t="s">
        <v>1792</v>
      </c>
      <c r="B919" s="14" t="s">
        <v>1793</v>
      </c>
      <c r="C919" s="15">
        <v>6225</v>
      </c>
      <c r="D919" s="13" t="str">
        <f t="shared" si="14"/>
        <v>141-49000-3060</v>
      </c>
    </row>
    <row r="920" spans="1:4" x14ac:dyDescent="0.2">
      <c r="A920" s="14" t="s">
        <v>1794</v>
      </c>
      <c r="B920" s="14" t="s">
        <v>1795</v>
      </c>
      <c r="C920" s="15">
        <v>1875</v>
      </c>
      <c r="D920" s="13" t="str">
        <f t="shared" si="14"/>
        <v>141-49000-3700</v>
      </c>
    </row>
    <row r="921" spans="1:4" x14ac:dyDescent="0.2">
      <c r="A921" s="14" t="s">
        <v>1796</v>
      </c>
      <c r="B921" s="14" t="s">
        <v>1797</v>
      </c>
      <c r="C921" s="15">
        <v>5080</v>
      </c>
      <c r="D921" s="13" t="str">
        <f t="shared" si="14"/>
        <v>141-49000-3701</v>
      </c>
    </row>
    <row r="922" spans="1:4" x14ac:dyDescent="0.2">
      <c r="A922" s="14" t="s">
        <v>1798</v>
      </c>
      <c r="B922" s="14" t="s">
        <v>1799</v>
      </c>
      <c r="C922" s="15">
        <v>-76000</v>
      </c>
      <c r="D922" s="13" t="e">
        <f t="shared" si="14"/>
        <v>#N/A</v>
      </c>
    </row>
    <row r="923" spans="1:4" x14ac:dyDescent="0.2">
      <c r="A923" s="14" t="s">
        <v>1800</v>
      </c>
      <c r="B923" s="14" t="s">
        <v>1801</v>
      </c>
      <c r="C923" s="15">
        <v>34960</v>
      </c>
      <c r="D923" s="13" t="str">
        <f t="shared" si="14"/>
        <v>141-50000-1330</v>
      </c>
    </row>
    <row r="924" spans="1:4" x14ac:dyDescent="0.2">
      <c r="A924" s="14" t="s">
        <v>1802</v>
      </c>
      <c r="B924" s="14" t="s">
        <v>1803</v>
      </c>
      <c r="C924" s="15">
        <v>17534</v>
      </c>
      <c r="D924" s="13" t="str">
        <f t="shared" si="14"/>
        <v>141-50000-2310</v>
      </c>
    </row>
    <row r="925" spans="1:4" x14ac:dyDescent="0.2">
      <c r="A925" s="14" t="s">
        <v>1804</v>
      </c>
      <c r="B925" s="14" t="s">
        <v>1805</v>
      </c>
      <c r="C925" s="15">
        <v>1213</v>
      </c>
      <c r="D925" s="13" t="str">
        <f t="shared" si="14"/>
        <v>141-50000-3800</v>
      </c>
    </row>
    <row r="926" spans="1:4" x14ac:dyDescent="0.2">
      <c r="A926" s="14" t="s">
        <v>1806</v>
      </c>
      <c r="B926" s="14" t="s">
        <v>1807</v>
      </c>
      <c r="C926" s="15">
        <v>1064</v>
      </c>
      <c r="D926" s="13" t="str">
        <f t="shared" si="14"/>
        <v>141-50000-5100</v>
      </c>
    </row>
    <row r="927" spans="1:4" x14ac:dyDescent="0.2">
      <c r="A927" s="14" t="s">
        <v>1808</v>
      </c>
      <c r="B927" s="14" t="s">
        <v>1809</v>
      </c>
      <c r="C927" s="15">
        <v>-149800</v>
      </c>
      <c r="D927" s="13" t="str">
        <f t="shared" si="14"/>
        <v>141-54000-0301</v>
      </c>
    </row>
    <row r="928" spans="1:4" x14ac:dyDescent="0.2">
      <c r="A928" s="14" t="s">
        <v>1810</v>
      </c>
      <c r="B928" s="14" t="s">
        <v>1811</v>
      </c>
      <c r="C928" s="15">
        <v>9300</v>
      </c>
      <c r="D928" s="13" t="str">
        <f t="shared" si="14"/>
        <v>141-54000-3711</v>
      </c>
    </row>
    <row r="929" spans="1:4" x14ac:dyDescent="0.2">
      <c r="A929" s="14" t="s">
        <v>1812</v>
      </c>
      <c r="B929" s="14" t="s">
        <v>1813</v>
      </c>
      <c r="C929" s="15">
        <v>1140</v>
      </c>
      <c r="D929" s="13" t="str">
        <f t="shared" si="14"/>
        <v>141-65000-3730</v>
      </c>
    </row>
    <row r="930" spans="1:4" x14ac:dyDescent="0.2">
      <c r="A930" s="14" t="s">
        <v>1814</v>
      </c>
      <c r="B930" s="14" t="s">
        <v>1815</v>
      </c>
      <c r="C930" s="15">
        <v>1550</v>
      </c>
      <c r="D930" s="13" t="str">
        <f t="shared" si="14"/>
        <v>141-65000-3732</v>
      </c>
    </row>
    <row r="931" spans="1:4" x14ac:dyDescent="0.2">
      <c r="A931" s="14" t="s">
        <v>1816</v>
      </c>
      <c r="B931" s="14" t="s">
        <v>1817</v>
      </c>
      <c r="C931" s="15">
        <v>1790</v>
      </c>
      <c r="D931" s="13" t="str">
        <f t="shared" si="14"/>
        <v>141-66000-2001</v>
      </c>
    </row>
    <row r="932" spans="1:4" x14ac:dyDescent="0.2">
      <c r="A932" s="14" t="s">
        <v>1818</v>
      </c>
      <c r="B932" s="14" t="s">
        <v>1819</v>
      </c>
      <c r="C932" s="15">
        <v>1550</v>
      </c>
      <c r="D932" s="13" t="str">
        <f t="shared" si="14"/>
        <v>141-66000-3720</v>
      </c>
    </row>
    <row r="933" spans="1:4" x14ac:dyDescent="0.2">
      <c r="A933" s="14" t="s">
        <v>1820</v>
      </c>
      <c r="B933" s="14" t="s">
        <v>1821</v>
      </c>
      <c r="C933" s="15">
        <v>500</v>
      </c>
      <c r="D933" s="13" t="str">
        <f t="shared" si="14"/>
        <v>141-67000-3763</v>
      </c>
    </row>
    <row r="934" spans="1:4" x14ac:dyDescent="0.2">
      <c r="A934" s="14" t="s">
        <v>1822</v>
      </c>
      <c r="B934" s="14" t="s">
        <v>1823</v>
      </c>
      <c r="C934" s="15">
        <v>500</v>
      </c>
      <c r="D934" s="13" t="str">
        <f t="shared" si="14"/>
        <v>141-70000-2001</v>
      </c>
    </row>
    <row r="935" spans="1:4" x14ac:dyDescent="0.2">
      <c r="A935" s="14" t="s">
        <v>1824</v>
      </c>
      <c r="B935" s="14" t="s">
        <v>1825</v>
      </c>
      <c r="C935" s="15">
        <v>27405</v>
      </c>
      <c r="D935" s="13" t="str">
        <f t="shared" si="14"/>
        <v>141-70000-2203</v>
      </c>
    </row>
    <row r="936" spans="1:4" x14ac:dyDescent="0.2">
      <c r="A936" s="14" t="s">
        <v>1826</v>
      </c>
      <c r="B936" s="14" t="s">
        <v>1827</v>
      </c>
      <c r="C936" s="15">
        <v>16826</v>
      </c>
      <c r="D936" s="13" t="str">
        <f t="shared" si="14"/>
        <v>141-70000-3720</v>
      </c>
    </row>
    <row r="937" spans="1:4" x14ac:dyDescent="0.2">
      <c r="A937" s="14" t="s">
        <v>1828</v>
      </c>
      <c r="B937" s="14" t="s">
        <v>1829</v>
      </c>
      <c r="C937" s="15">
        <v>650</v>
      </c>
      <c r="D937" s="13" t="str">
        <f t="shared" si="14"/>
        <v>141-70000-3740</v>
      </c>
    </row>
    <row r="938" spans="1:4" x14ac:dyDescent="0.2">
      <c r="A938" s="14" t="s">
        <v>1830</v>
      </c>
      <c r="B938" s="14" t="s">
        <v>1831</v>
      </c>
      <c r="C938" s="15">
        <v>150</v>
      </c>
      <c r="D938" s="13" t="str">
        <f t="shared" si="14"/>
        <v>141-70000-3742</v>
      </c>
    </row>
    <row r="939" spans="1:4" x14ac:dyDescent="0.2">
      <c r="A939" s="14" t="s">
        <v>1832</v>
      </c>
      <c r="B939" s="14" t="s">
        <v>1833</v>
      </c>
      <c r="C939" s="15">
        <v>1500</v>
      </c>
      <c r="D939" s="13" t="str">
        <f t="shared" si="14"/>
        <v>141-70000-4502</v>
      </c>
    </row>
    <row r="940" spans="1:4" x14ac:dyDescent="0.2">
      <c r="A940" s="14" t="s">
        <v>3266</v>
      </c>
      <c r="B940" s="14" t="s">
        <v>3267</v>
      </c>
      <c r="C940" s="15">
        <v>440</v>
      </c>
      <c r="D940" s="13" t="str">
        <f t="shared" si="14"/>
        <v>141-82000-3740</v>
      </c>
    </row>
    <row r="941" spans="1:4" x14ac:dyDescent="0.2">
      <c r="A941" s="14" t="s">
        <v>1834</v>
      </c>
      <c r="B941" s="14" t="s">
        <v>1835</v>
      </c>
      <c r="C941" s="15">
        <v>1000000</v>
      </c>
      <c r="D941" s="13" t="str">
        <f t="shared" si="14"/>
        <v>141-91000-1000</v>
      </c>
    </row>
    <row r="942" spans="1:4" x14ac:dyDescent="0.2">
      <c r="A942" s="14" t="s">
        <v>1836</v>
      </c>
      <c r="B942" s="14" t="s">
        <v>1837</v>
      </c>
      <c r="C942" s="15">
        <v>83530</v>
      </c>
      <c r="D942" s="13" t="str">
        <f t="shared" si="14"/>
        <v>141-91000-1001</v>
      </c>
    </row>
    <row r="943" spans="1:4" x14ac:dyDescent="0.2">
      <c r="A943" s="14" t="s">
        <v>1842</v>
      </c>
      <c r="B943" s="14" t="s">
        <v>1843</v>
      </c>
      <c r="C943" s="15">
        <v>2300</v>
      </c>
      <c r="D943" s="13" t="str">
        <f t="shared" si="14"/>
        <v>211-13000-3720</v>
      </c>
    </row>
    <row r="944" spans="1:4" x14ac:dyDescent="0.2">
      <c r="A944" s="14" t="s">
        <v>1844</v>
      </c>
      <c r="B944" s="14" t="s">
        <v>1845</v>
      </c>
      <c r="C944" s="15">
        <v>-416067</v>
      </c>
      <c r="D944" s="13" t="e">
        <f t="shared" si="14"/>
        <v>#N/A</v>
      </c>
    </row>
    <row r="945" spans="1:4" x14ac:dyDescent="0.2">
      <c r="A945" s="14" t="s">
        <v>1846</v>
      </c>
      <c r="B945" s="14" t="s">
        <v>1847</v>
      </c>
      <c r="C945" s="15">
        <v>249</v>
      </c>
      <c r="D945" s="13" t="str">
        <f t="shared" si="14"/>
        <v>211-20000-1310</v>
      </c>
    </row>
    <row r="946" spans="1:4" x14ac:dyDescent="0.2">
      <c r="A946" s="14" t="s">
        <v>1848</v>
      </c>
      <c r="B946" s="14" t="s">
        <v>1849</v>
      </c>
      <c r="C946" s="15">
        <v>5009</v>
      </c>
      <c r="D946" s="13" t="str">
        <f t="shared" si="14"/>
        <v>211-20000-5000</v>
      </c>
    </row>
    <row r="947" spans="1:4" x14ac:dyDescent="0.2">
      <c r="A947" s="14" t="s">
        <v>1850</v>
      </c>
      <c r="B947" s="14" t="s">
        <v>1851</v>
      </c>
      <c r="C947" s="15">
        <v>500</v>
      </c>
      <c r="D947" s="13" t="str">
        <f t="shared" si="14"/>
        <v>211-20000-5002</v>
      </c>
    </row>
    <row r="948" spans="1:4" x14ac:dyDescent="0.2">
      <c r="A948" s="14" t="s">
        <v>1852</v>
      </c>
      <c r="B948" s="14" t="s">
        <v>1853</v>
      </c>
      <c r="C948" s="15">
        <v>250</v>
      </c>
      <c r="D948" s="13" t="str">
        <f t="shared" si="14"/>
        <v>211-24000-1312</v>
      </c>
    </row>
    <row r="949" spans="1:4" x14ac:dyDescent="0.2">
      <c r="A949" s="14" t="s">
        <v>1854</v>
      </c>
      <c r="B949" s="14" t="s">
        <v>1855</v>
      </c>
      <c r="C949" s="15">
        <v>608</v>
      </c>
      <c r="D949" s="13" t="str">
        <f t="shared" si="14"/>
        <v>211-28000-2020</v>
      </c>
    </row>
    <row r="950" spans="1:4" x14ac:dyDescent="0.2">
      <c r="A950" s="14" t="s">
        <v>1860</v>
      </c>
      <c r="B950" s="14" t="s">
        <v>1861</v>
      </c>
      <c r="C950" s="15">
        <v>45676</v>
      </c>
      <c r="D950" s="13" t="str">
        <f t="shared" si="14"/>
        <v>211-29000-2020</v>
      </c>
    </row>
    <row r="951" spans="1:4" x14ac:dyDescent="0.2">
      <c r="A951" s="14" t="s">
        <v>1862</v>
      </c>
      <c r="B951" s="14" t="s">
        <v>1863</v>
      </c>
      <c r="C951" s="15">
        <v>1827</v>
      </c>
      <c r="D951" s="13" t="str">
        <f t="shared" si="14"/>
        <v>211-29000-2023</v>
      </c>
    </row>
    <row r="952" spans="1:4" x14ac:dyDescent="0.2">
      <c r="A952" s="14" t="s">
        <v>1864</v>
      </c>
      <c r="B952" s="14" t="s">
        <v>1865</v>
      </c>
      <c r="C952" s="15">
        <v>6360</v>
      </c>
      <c r="D952" s="13" t="str">
        <f t="shared" si="14"/>
        <v>211-29000-2204</v>
      </c>
    </row>
    <row r="953" spans="1:4" x14ac:dyDescent="0.2">
      <c r="A953" s="14" t="s">
        <v>1866</v>
      </c>
      <c r="B953" s="14" t="s">
        <v>1867</v>
      </c>
      <c r="C953" s="15">
        <v>1641</v>
      </c>
      <c r="D953" s="13" t="str">
        <f t="shared" si="14"/>
        <v>211-29000-3081</v>
      </c>
    </row>
    <row r="954" spans="1:4" x14ac:dyDescent="0.2">
      <c r="A954" s="14" t="s">
        <v>1868</v>
      </c>
      <c r="B954" s="14" t="s">
        <v>1869</v>
      </c>
      <c r="C954" s="15">
        <v>5482</v>
      </c>
      <c r="D954" s="13" t="str">
        <f t="shared" si="14"/>
        <v>211-29000-3082</v>
      </c>
    </row>
    <row r="955" spans="1:4" x14ac:dyDescent="0.2">
      <c r="A955" s="14" t="s">
        <v>1870</v>
      </c>
      <c r="B955" s="14" t="s">
        <v>1871</v>
      </c>
      <c r="C955" s="15">
        <v>953</v>
      </c>
      <c r="D955" s="13" t="str">
        <f t="shared" si="14"/>
        <v>211-29000-3742</v>
      </c>
    </row>
    <row r="956" spans="1:4" x14ac:dyDescent="0.2">
      <c r="A956" s="14" t="s">
        <v>1872</v>
      </c>
      <c r="B956" s="14" t="s">
        <v>1873</v>
      </c>
      <c r="C956" s="15">
        <v>958</v>
      </c>
      <c r="D956" s="13" t="str">
        <f t="shared" si="14"/>
        <v>211-29000-3761</v>
      </c>
    </row>
    <row r="957" spans="1:4" x14ac:dyDescent="0.2">
      <c r="A957" s="14" t="s">
        <v>1874</v>
      </c>
      <c r="B957" s="14" t="s">
        <v>1875</v>
      </c>
      <c r="C957" s="15">
        <v>6300</v>
      </c>
      <c r="D957" s="13" t="str">
        <f t="shared" si="14"/>
        <v>211-30000-3740</v>
      </c>
    </row>
    <row r="958" spans="1:4" x14ac:dyDescent="0.2">
      <c r="A958" s="14" t="s">
        <v>1876</v>
      </c>
      <c r="B958" s="14" t="s">
        <v>1877</v>
      </c>
      <c r="C958" s="15">
        <v>7786</v>
      </c>
      <c r="D958" s="13" t="str">
        <f t="shared" si="14"/>
        <v>211-30000-3743</v>
      </c>
    </row>
    <row r="959" spans="1:4" x14ac:dyDescent="0.2">
      <c r="A959" s="14" t="s">
        <v>1878</v>
      </c>
      <c r="B959" s="14" t="s">
        <v>1879</v>
      </c>
      <c r="C959" s="15">
        <v>240</v>
      </c>
      <c r="D959" s="13" t="str">
        <f t="shared" si="14"/>
        <v>211-31000-2001</v>
      </c>
    </row>
    <row r="960" spans="1:4" x14ac:dyDescent="0.2">
      <c r="A960" s="14" t="s">
        <v>1880</v>
      </c>
      <c r="B960" s="14" t="s">
        <v>1881</v>
      </c>
      <c r="C960" s="15">
        <v>634</v>
      </c>
      <c r="D960" s="13" t="str">
        <f t="shared" si="14"/>
        <v>211-31000-2202</v>
      </c>
    </row>
    <row r="961" spans="1:4" x14ac:dyDescent="0.2">
      <c r="A961" s="14" t="s">
        <v>3292</v>
      </c>
      <c r="B961" s="14" t="s">
        <v>3293</v>
      </c>
      <c r="C961" s="15">
        <v>110604</v>
      </c>
      <c r="D961" s="13" t="str">
        <f t="shared" si="14"/>
        <v>211-40000-1170</v>
      </c>
    </row>
    <row r="962" spans="1:4" x14ac:dyDescent="0.2">
      <c r="A962" s="14" t="s">
        <v>3294</v>
      </c>
      <c r="B962" s="14" t="s">
        <v>3295</v>
      </c>
      <c r="C962" s="15">
        <v>136000</v>
      </c>
      <c r="D962" s="13" t="str">
        <f t="shared" ref="D962:D1025" si="15">VLOOKUP(A962,IN,1,FALSE)</f>
        <v>211-40000-2310</v>
      </c>
    </row>
    <row r="963" spans="1:4" x14ac:dyDescent="0.2">
      <c r="A963" s="14" t="s">
        <v>3296</v>
      </c>
      <c r="B963" s="14" t="s">
        <v>3297</v>
      </c>
      <c r="C963" s="15">
        <v>43477</v>
      </c>
      <c r="D963" s="13" t="str">
        <f t="shared" si="15"/>
        <v>211-40000-3800</v>
      </c>
    </row>
    <row r="964" spans="1:4" x14ac:dyDescent="0.2">
      <c r="A964" s="14" t="s">
        <v>3298</v>
      </c>
      <c r="B964" s="14" t="s">
        <v>3299</v>
      </c>
      <c r="C964" s="15">
        <v>4857</v>
      </c>
      <c r="D964" s="13" t="str">
        <f t="shared" si="15"/>
        <v>211-40000-5100</v>
      </c>
    </row>
    <row r="965" spans="1:4" x14ac:dyDescent="0.2">
      <c r="A965" s="14" t="s">
        <v>1882</v>
      </c>
      <c r="B965" s="14" t="s">
        <v>1883</v>
      </c>
      <c r="C965" s="15">
        <v>-17500</v>
      </c>
      <c r="D965" s="13" t="str">
        <f t="shared" si="15"/>
        <v>211-41000-0200</v>
      </c>
    </row>
    <row r="966" spans="1:4" x14ac:dyDescent="0.2">
      <c r="A966" s="14" t="s">
        <v>1884</v>
      </c>
      <c r="B966" s="14" t="s">
        <v>1885</v>
      </c>
      <c r="C966" s="15">
        <v>-188417</v>
      </c>
      <c r="D966" s="13" t="str">
        <f t="shared" si="15"/>
        <v>211-41000-0210</v>
      </c>
    </row>
    <row r="967" spans="1:4" x14ac:dyDescent="0.2">
      <c r="A967" s="14" t="s">
        <v>1886</v>
      </c>
      <c r="B967" s="14" t="s">
        <v>1887</v>
      </c>
      <c r="C967" s="15">
        <v>-23083</v>
      </c>
      <c r="D967" s="13" t="str">
        <f t="shared" si="15"/>
        <v>211-41000-0240</v>
      </c>
    </row>
    <row r="968" spans="1:4" x14ac:dyDescent="0.2">
      <c r="A968" s="14" t="s">
        <v>1888</v>
      </c>
      <c r="B968" s="14" t="s">
        <v>1889</v>
      </c>
      <c r="C968" s="15">
        <v>28933</v>
      </c>
      <c r="D968" s="13" t="e">
        <f t="shared" si="15"/>
        <v>#N/A</v>
      </c>
    </row>
    <row r="969" spans="1:4" x14ac:dyDescent="0.2">
      <c r="A969" s="14" t="s">
        <v>1890</v>
      </c>
      <c r="B969" s="14" t="s">
        <v>1891</v>
      </c>
      <c r="C969" s="15">
        <v>-71582</v>
      </c>
      <c r="D969" s="13" t="str">
        <f t="shared" si="15"/>
        <v>211-42000-0200</v>
      </c>
    </row>
    <row r="970" spans="1:4" x14ac:dyDescent="0.2">
      <c r="A970" s="14" t="s">
        <v>1892</v>
      </c>
      <c r="B970" s="14" t="s">
        <v>1893</v>
      </c>
      <c r="C970" s="15">
        <v>-54447</v>
      </c>
      <c r="D970" s="13" t="str">
        <f t="shared" si="15"/>
        <v>211-42000-0210</v>
      </c>
    </row>
    <row r="971" spans="1:4" x14ac:dyDescent="0.2">
      <c r="A971" s="14" t="s">
        <v>3300</v>
      </c>
      <c r="B971" s="14" t="s">
        <v>3301</v>
      </c>
      <c r="C971" s="15">
        <v>10105</v>
      </c>
      <c r="D971" s="13" t="str">
        <f t="shared" si="15"/>
        <v>211-48000-3703</v>
      </c>
    </row>
    <row r="972" spans="1:4" x14ac:dyDescent="0.2">
      <c r="A972" s="14" t="s">
        <v>1896</v>
      </c>
      <c r="B972" s="14" t="s">
        <v>1897</v>
      </c>
      <c r="C972" s="15">
        <v>3064</v>
      </c>
      <c r="D972" s="13" t="str">
        <f t="shared" si="15"/>
        <v>211-49000-3060</v>
      </c>
    </row>
    <row r="973" spans="1:4" x14ac:dyDescent="0.2">
      <c r="A973" s="14" t="s">
        <v>1898</v>
      </c>
      <c r="B973" s="14" t="s">
        <v>1899</v>
      </c>
      <c r="C973" s="15">
        <v>-18000</v>
      </c>
      <c r="D973" s="13" t="e">
        <f t="shared" si="15"/>
        <v>#N/A</v>
      </c>
    </row>
    <row r="974" spans="1:4" x14ac:dyDescent="0.2">
      <c r="A974" s="14" t="s">
        <v>1900</v>
      </c>
      <c r="B974" s="14" t="s">
        <v>1901</v>
      </c>
      <c r="C974" s="15">
        <v>8280</v>
      </c>
      <c r="D974" s="13" t="str">
        <f t="shared" si="15"/>
        <v>211-50000-1330</v>
      </c>
    </row>
    <row r="975" spans="1:4" x14ac:dyDescent="0.2">
      <c r="A975" s="14" t="s">
        <v>1902</v>
      </c>
      <c r="B975" s="14" t="s">
        <v>1903</v>
      </c>
      <c r="C975" s="15">
        <v>4153</v>
      </c>
      <c r="D975" s="13" t="str">
        <f t="shared" si="15"/>
        <v>211-50000-2310</v>
      </c>
    </row>
    <row r="976" spans="1:4" x14ac:dyDescent="0.2">
      <c r="A976" s="14" t="s">
        <v>1904</v>
      </c>
      <c r="B976" s="14" t="s">
        <v>1905</v>
      </c>
      <c r="C976" s="15">
        <v>287</v>
      </c>
      <c r="D976" s="13" t="str">
        <f t="shared" si="15"/>
        <v>211-50000-3800</v>
      </c>
    </row>
    <row r="977" spans="1:4" x14ac:dyDescent="0.2">
      <c r="A977" s="14" t="s">
        <v>1906</v>
      </c>
      <c r="B977" s="14" t="s">
        <v>1907</v>
      </c>
      <c r="C977" s="15">
        <v>252</v>
      </c>
      <c r="D977" s="13" t="str">
        <f t="shared" si="15"/>
        <v>211-50000-5100</v>
      </c>
    </row>
    <row r="978" spans="1:4" x14ac:dyDescent="0.2">
      <c r="A978" s="14" t="s">
        <v>1908</v>
      </c>
      <c r="B978" s="14" t="s">
        <v>1909</v>
      </c>
      <c r="C978" s="15">
        <v>-1500</v>
      </c>
      <c r="D978" s="13" t="str">
        <f t="shared" si="15"/>
        <v>211-54000-0300</v>
      </c>
    </row>
    <row r="979" spans="1:4" x14ac:dyDescent="0.2">
      <c r="A979" s="14" t="s">
        <v>1910</v>
      </c>
      <c r="B979" s="14" t="s">
        <v>1911</v>
      </c>
      <c r="C979" s="15">
        <v>700</v>
      </c>
      <c r="D979" s="13" t="str">
        <f t="shared" si="15"/>
        <v>211-65000-3732</v>
      </c>
    </row>
    <row r="980" spans="1:4" x14ac:dyDescent="0.2">
      <c r="A980" s="14" t="s">
        <v>1912</v>
      </c>
      <c r="B980" s="14" t="s">
        <v>1913</v>
      </c>
      <c r="C980" s="15">
        <v>459</v>
      </c>
      <c r="D980" s="13" t="str">
        <f t="shared" si="15"/>
        <v>211-66000-2001</v>
      </c>
    </row>
    <row r="981" spans="1:4" x14ac:dyDescent="0.2">
      <c r="A981" s="14" t="s">
        <v>1914</v>
      </c>
      <c r="B981" s="14" t="s">
        <v>1915</v>
      </c>
      <c r="C981" s="15">
        <v>250</v>
      </c>
      <c r="D981" s="13" t="str">
        <f t="shared" si="15"/>
        <v>211-67000-3763</v>
      </c>
    </row>
    <row r="982" spans="1:4" x14ac:dyDescent="0.2">
      <c r="A982" s="14" t="s">
        <v>1916</v>
      </c>
      <c r="B982" s="14" t="s">
        <v>1917</v>
      </c>
      <c r="C982" s="15">
        <v>500</v>
      </c>
      <c r="D982" s="13" t="str">
        <f t="shared" si="15"/>
        <v>211-70000-2001</v>
      </c>
    </row>
    <row r="983" spans="1:4" x14ac:dyDescent="0.2">
      <c r="A983" s="14" t="s">
        <v>1918</v>
      </c>
      <c r="B983" s="14" t="s">
        <v>1919</v>
      </c>
      <c r="C983" s="15">
        <v>25830</v>
      </c>
      <c r="D983" s="13" t="str">
        <f t="shared" si="15"/>
        <v>211-70000-2203</v>
      </c>
    </row>
    <row r="984" spans="1:4" x14ac:dyDescent="0.2">
      <c r="A984" s="14" t="s">
        <v>1920</v>
      </c>
      <c r="B984" s="14" t="s">
        <v>1921</v>
      </c>
      <c r="C984" s="15">
        <v>12560</v>
      </c>
      <c r="D984" s="13" t="str">
        <f t="shared" si="15"/>
        <v>211-70000-3720</v>
      </c>
    </row>
    <row r="985" spans="1:4" x14ac:dyDescent="0.2">
      <c r="A985" s="14" t="s">
        <v>1922</v>
      </c>
      <c r="B985" s="14" t="s">
        <v>1923</v>
      </c>
      <c r="C985" s="15">
        <v>150</v>
      </c>
      <c r="D985" s="13" t="str">
        <f t="shared" si="15"/>
        <v>211-70000-3742</v>
      </c>
    </row>
    <row r="986" spans="1:4" x14ac:dyDescent="0.2">
      <c r="A986" s="14" t="s">
        <v>1924</v>
      </c>
      <c r="B986" s="14" t="s">
        <v>1925</v>
      </c>
      <c r="C986" s="15">
        <v>1100</v>
      </c>
      <c r="D986" s="13" t="str">
        <f t="shared" si="15"/>
        <v>211-70000-4502</v>
      </c>
    </row>
    <row r="987" spans="1:4" x14ac:dyDescent="0.2">
      <c r="A987" s="14" t="s">
        <v>1926</v>
      </c>
      <c r="B987" s="14" t="s">
        <v>1927</v>
      </c>
      <c r="C987" s="15">
        <v>300</v>
      </c>
      <c r="D987" s="13" t="str">
        <f t="shared" si="15"/>
        <v>211-82000-3740</v>
      </c>
    </row>
    <row r="988" spans="1:4" x14ac:dyDescent="0.2">
      <c r="A988" s="14" t="s">
        <v>1928</v>
      </c>
      <c r="B988" s="14" t="s">
        <v>1929</v>
      </c>
      <c r="C988" s="15">
        <v>10000</v>
      </c>
      <c r="D988" s="13" t="str">
        <f t="shared" si="15"/>
        <v>211-82000-4400</v>
      </c>
    </row>
    <row r="989" spans="1:4" x14ac:dyDescent="0.2">
      <c r="A989" s="14" t="s">
        <v>1932</v>
      </c>
      <c r="B989" s="14" t="s">
        <v>1933</v>
      </c>
      <c r="C989" s="15">
        <v>120000</v>
      </c>
      <c r="D989" s="13" t="str">
        <f t="shared" si="15"/>
        <v>211-91000-1010</v>
      </c>
    </row>
    <row r="990" spans="1:4" x14ac:dyDescent="0.2">
      <c r="A990" s="14" t="s">
        <v>1934</v>
      </c>
      <c r="B990" s="14" t="s">
        <v>1935</v>
      </c>
      <c r="C990" s="15">
        <v>2300</v>
      </c>
      <c r="D990" s="13" t="str">
        <f t="shared" si="15"/>
        <v>212-13000-3720</v>
      </c>
    </row>
    <row r="991" spans="1:4" x14ac:dyDescent="0.2">
      <c r="A991" s="14" t="s">
        <v>1936</v>
      </c>
      <c r="B991" s="14" t="s">
        <v>1937</v>
      </c>
      <c r="C991" s="15">
        <v>-416067</v>
      </c>
      <c r="D991" s="13" t="e">
        <f t="shared" si="15"/>
        <v>#N/A</v>
      </c>
    </row>
    <row r="992" spans="1:4" x14ac:dyDescent="0.2">
      <c r="A992" s="14" t="s">
        <v>1938</v>
      </c>
      <c r="B992" s="14" t="s">
        <v>1939</v>
      </c>
      <c r="C992" s="15">
        <v>249</v>
      </c>
      <c r="D992" s="13" t="str">
        <f t="shared" si="15"/>
        <v>212-20000-1310</v>
      </c>
    </row>
    <row r="993" spans="1:4" x14ac:dyDescent="0.2">
      <c r="A993" s="14" t="s">
        <v>1940</v>
      </c>
      <c r="B993" s="14" t="s">
        <v>1941</v>
      </c>
      <c r="C993" s="15">
        <v>5009</v>
      </c>
      <c r="D993" s="13" t="str">
        <f t="shared" si="15"/>
        <v>212-20000-5000</v>
      </c>
    </row>
    <row r="994" spans="1:4" x14ac:dyDescent="0.2">
      <c r="A994" s="14" t="s">
        <v>1942</v>
      </c>
      <c r="B994" s="14" t="s">
        <v>1943</v>
      </c>
      <c r="C994" s="15">
        <v>500</v>
      </c>
      <c r="D994" s="13" t="str">
        <f t="shared" si="15"/>
        <v>212-20000-5002</v>
      </c>
    </row>
    <row r="995" spans="1:4" x14ac:dyDescent="0.2">
      <c r="A995" s="14" t="s">
        <v>1944</v>
      </c>
      <c r="B995" s="14" t="s">
        <v>1945</v>
      </c>
      <c r="C995" s="15">
        <v>608</v>
      </c>
      <c r="D995" s="13" t="str">
        <f t="shared" si="15"/>
        <v>212-28000-2020</v>
      </c>
    </row>
    <row r="996" spans="1:4" x14ac:dyDescent="0.2">
      <c r="A996" s="14" t="s">
        <v>1950</v>
      </c>
      <c r="B996" s="14" t="s">
        <v>1951</v>
      </c>
      <c r="C996" s="15">
        <v>45676</v>
      </c>
      <c r="D996" s="13" t="str">
        <f t="shared" si="15"/>
        <v>212-29000-2020</v>
      </c>
    </row>
    <row r="997" spans="1:4" x14ac:dyDescent="0.2">
      <c r="A997" s="14" t="s">
        <v>1952</v>
      </c>
      <c r="B997" s="14" t="s">
        <v>1953</v>
      </c>
      <c r="C997" s="15">
        <v>1827</v>
      </c>
      <c r="D997" s="13" t="str">
        <f t="shared" si="15"/>
        <v>212-29000-2023</v>
      </c>
    </row>
    <row r="998" spans="1:4" x14ac:dyDescent="0.2">
      <c r="A998" s="14" t="s">
        <v>1954</v>
      </c>
      <c r="B998" s="14" t="s">
        <v>1955</v>
      </c>
      <c r="C998" s="15">
        <v>6360</v>
      </c>
      <c r="D998" s="13" t="str">
        <f t="shared" si="15"/>
        <v>212-29000-2204</v>
      </c>
    </row>
    <row r="999" spans="1:4" x14ac:dyDescent="0.2">
      <c r="A999" s="14" t="s">
        <v>1956</v>
      </c>
      <c r="B999" s="14" t="s">
        <v>1957</v>
      </c>
      <c r="C999" s="15">
        <v>1641</v>
      </c>
      <c r="D999" s="13" t="str">
        <f t="shared" si="15"/>
        <v>212-29000-3081</v>
      </c>
    </row>
    <row r="1000" spans="1:4" x14ac:dyDescent="0.2">
      <c r="A1000" s="14" t="s">
        <v>1958</v>
      </c>
      <c r="B1000" s="14" t="s">
        <v>1959</v>
      </c>
      <c r="C1000" s="15">
        <v>5482</v>
      </c>
      <c r="D1000" s="13" t="str">
        <f t="shared" si="15"/>
        <v>212-29000-3082</v>
      </c>
    </row>
    <row r="1001" spans="1:4" x14ac:dyDescent="0.2">
      <c r="A1001" s="14" t="s">
        <v>1960</v>
      </c>
      <c r="B1001" s="14" t="s">
        <v>1961</v>
      </c>
      <c r="C1001" s="15">
        <v>953</v>
      </c>
      <c r="D1001" s="13" t="str">
        <f t="shared" si="15"/>
        <v>212-29000-3742</v>
      </c>
    </row>
    <row r="1002" spans="1:4" x14ac:dyDescent="0.2">
      <c r="A1002" s="14" t="s">
        <v>1962</v>
      </c>
      <c r="B1002" s="14" t="s">
        <v>1963</v>
      </c>
      <c r="C1002" s="15">
        <v>958</v>
      </c>
      <c r="D1002" s="13" t="str">
        <f t="shared" si="15"/>
        <v>212-29000-3761</v>
      </c>
    </row>
    <row r="1003" spans="1:4" x14ac:dyDescent="0.2">
      <c r="A1003" s="14" t="s">
        <v>1964</v>
      </c>
      <c r="B1003" s="14" t="s">
        <v>1965</v>
      </c>
      <c r="C1003" s="15">
        <v>6300</v>
      </c>
      <c r="D1003" s="13" t="str">
        <f t="shared" si="15"/>
        <v>212-30000-3740</v>
      </c>
    </row>
    <row r="1004" spans="1:4" x14ac:dyDescent="0.2">
      <c r="A1004" s="14" t="s">
        <v>1966</v>
      </c>
      <c r="B1004" s="14" t="s">
        <v>1967</v>
      </c>
      <c r="C1004" s="15">
        <v>7786</v>
      </c>
      <c r="D1004" s="13" t="str">
        <f t="shared" si="15"/>
        <v>212-30000-3743</v>
      </c>
    </row>
    <row r="1005" spans="1:4" x14ac:dyDescent="0.2">
      <c r="A1005" s="14" t="s">
        <v>1968</v>
      </c>
      <c r="B1005" s="14" t="s">
        <v>1969</v>
      </c>
      <c r="C1005" s="15">
        <v>240</v>
      </c>
      <c r="D1005" s="13" t="str">
        <f t="shared" si="15"/>
        <v>212-31000-2001</v>
      </c>
    </row>
    <row r="1006" spans="1:4" x14ac:dyDescent="0.2">
      <c r="A1006" s="14" t="s">
        <v>1970</v>
      </c>
      <c r="B1006" s="14" t="s">
        <v>1971</v>
      </c>
      <c r="C1006" s="15">
        <v>634</v>
      </c>
      <c r="D1006" s="13" t="str">
        <f t="shared" si="15"/>
        <v>212-31000-2202</v>
      </c>
    </row>
    <row r="1007" spans="1:4" x14ac:dyDescent="0.2">
      <c r="A1007" s="14" t="s">
        <v>3306</v>
      </c>
      <c r="B1007" s="14" t="s">
        <v>3307</v>
      </c>
      <c r="C1007" s="15">
        <v>99337</v>
      </c>
      <c r="D1007" s="13" t="str">
        <f t="shared" si="15"/>
        <v>212-40000-1170</v>
      </c>
    </row>
    <row r="1008" spans="1:4" x14ac:dyDescent="0.2">
      <c r="A1008" s="14" t="s">
        <v>3308</v>
      </c>
      <c r="B1008" s="14" t="s">
        <v>3309</v>
      </c>
      <c r="C1008" s="15">
        <v>123263</v>
      </c>
      <c r="D1008" s="13" t="str">
        <f t="shared" si="15"/>
        <v>212-40000-2310</v>
      </c>
    </row>
    <row r="1009" spans="1:4" x14ac:dyDescent="0.2">
      <c r="A1009" s="14" t="s">
        <v>3310</v>
      </c>
      <c r="B1009" s="14" t="s">
        <v>3311</v>
      </c>
      <c r="C1009" s="15">
        <v>41530</v>
      </c>
      <c r="D1009" s="13" t="str">
        <f t="shared" si="15"/>
        <v>212-40000-3800</v>
      </c>
    </row>
    <row r="1010" spans="1:4" x14ac:dyDescent="0.2">
      <c r="A1010" s="14" t="s">
        <v>3312</v>
      </c>
      <c r="B1010" s="14" t="s">
        <v>3313</v>
      </c>
      <c r="C1010" s="15">
        <v>4209</v>
      </c>
      <c r="D1010" s="13" t="str">
        <f t="shared" si="15"/>
        <v>212-40000-5100</v>
      </c>
    </row>
    <row r="1011" spans="1:4" x14ac:dyDescent="0.2">
      <c r="A1011" s="14" t="s">
        <v>1972</v>
      </c>
      <c r="B1011" s="14" t="s">
        <v>1973</v>
      </c>
      <c r="C1011" s="15">
        <v>-17500</v>
      </c>
      <c r="D1011" s="13" t="str">
        <f t="shared" si="15"/>
        <v>212-41000-0200</v>
      </c>
    </row>
    <row r="1012" spans="1:4" x14ac:dyDescent="0.2">
      <c r="A1012" s="14" t="s">
        <v>1974</v>
      </c>
      <c r="B1012" s="14" t="s">
        <v>1975</v>
      </c>
      <c r="C1012" s="15">
        <v>-160250</v>
      </c>
      <c r="D1012" s="13" t="str">
        <f t="shared" si="15"/>
        <v>212-41000-0210</v>
      </c>
    </row>
    <row r="1013" spans="1:4" x14ac:dyDescent="0.2">
      <c r="A1013" s="14" t="s">
        <v>1976</v>
      </c>
      <c r="B1013" s="14" t="s">
        <v>1977</v>
      </c>
      <c r="C1013" s="15">
        <v>-19391</v>
      </c>
      <c r="D1013" s="13" t="str">
        <f t="shared" si="15"/>
        <v>212-41000-0240</v>
      </c>
    </row>
    <row r="1014" spans="1:4" x14ac:dyDescent="0.2">
      <c r="A1014" s="14" t="s">
        <v>1978</v>
      </c>
      <c r="B1014" s="14" t="s">
        <v>1979</v>
      </c>
      <c r="C1014" s="15">
        <v>-35000</v>
      </c>
      <c r="D1014" s="13" t="e">
        <f t="shared" si="15"/>
        <v>#N/A</v>
      </c>
    </row>
    <row r="1015" spans="1:4" x14ac:dyDescent="0.2">
      <c r="A1015" s="14" t="s">
        <v>1980</v>
      </c>
      <c r="B1015" s="14" t="s">
        <v>1981</v>
      </c>
      <c r="C1015" s="15">
        <v>28058</v>
      </c>
      <c r="D1015" s="13" t="e">
        <f t="shared" si="15"/>
        <v>#N/A</v>
      </c>
    </row>
    <row r="1016" spans="1:4" x14ac:dyDescent="0.2">
      <c r="A1016" s="14" t="s">
        <v>1982</v>
      </c>
      <c r="B1016" s="14" t="s">
        <v>1983</v>
      </c>
      <c r="C1016" s="15">
        <v>-68582</v>
      </c>
      <c r="D1016" s="13" t="str">
        <f t="shared" si="15"/>
        <v>212-42000-0200</v>
      </c>
    </row>
    <row r="1017" spans="1:4" x14ac:dyDescent="0.2">
      <c r="A1017" s="14" t="s">
        <v>1984</v>
      </c>
      <c r="B1017" s="14" t="s">
        <v>1985</v>
      </c>
      <c r="C1017" s="15">
        <v>-51447</v>
      </c>
      <c r="D1017" s="13" t="str">
        <f t="shared" si="15"/>
        <v>212-42000-0210</v>
      </c>
    </row>
    <row r="1018" spans="1:4" x14ac:dyDescent="0.2">
      <c r="A1018" s="14" t="s">
        <v>1986</v>
      </c>
      <c r="B1018" s="14" t="s">
        <v>1987</v>
      </c>
      <c r="C1018" s="15">
        <v>-7950</v>
      </c>
      <c r="D1018" s="13" t="str">
        <f t="shared" si="15"/>
        <v>212-43000-0200</v>
      </c>
    </row>
    <row r="1019" spans="1:4" x14ac:dyDescent="0.2">
      <c r="A1019" s="14" t="s">
        <v>1988</v>
      </c>
      <c r="B1019" s="14" t="s">
        <v>1989</v>
      </c>
      <c r="C1019" s="15">
        <v>-6960</v>
      </c>
      <c r="D1019" s="13" t="str">
        <f t="shared" si="15"/>
        <v>212-43000-0210</v>
      </c>
    </row>
    <row r="1020" spans="1:4" x14ac:dyDescent="0.2">
      <c r="A1020" s="14" t="s">
        <v>1990</v>
      </c>
      <c r="B1020" s="14" t="s">
        <v>1991</v>
      </c>
      <c r="C1020" s="15">
        <v>-15916</v>
      </c>
      <c r="D1020" s="13" t="str">
        <f t="shared" si="15"/>
        <v>212-43000-0220</v>
      </c>
    </row>
    <row r="1021" spans="1:4" x14ac:dyDescent="0.2">
      <c r="A1021" s="14" t="s">
        <v>1992</v>
      </c>
      <c r="B1021" s="14" t="s">
        <v>1993</v>
      </c>
      <c r="C1021" s="15">
        <v>4350</v>
      </c>
      <c r="D1021" s="13" t="e">
        <f t="shared" si="15"/>
        <v>#N/A</v>
      </c>
    </row>
    <row r="1022" spans="1:4" x14ac:dyDescent="0.2">
      <c r="A1022" s="14" t="s">
        <v>3314</v>
      </c>
      <c r="B1022" s="14" t="s">
        <v>3315</v>
      </c>
      <c r="C1022" s="15">
        <v>10105</v>
      </c>
      <c r="D1022" s="13" t="str">
        <f t="shared" si="15"/>
        <v>212-48000-3703</v>
      </c>
    </row>
    <row r="1023" spans="1:4" x14ac:dyDescent="0.2">
      <c r="A1023" s="14" t="s">
        <v>1994</v>
      </c>
      <c r="B1023" s="14" t="s">
        <v>1995</v>
      </c>
      <c r="C1023" s="15">
        <v>3064</v>
      </c>
      <c r="D1023" s="13" t="str">
        <f t="shared" si="15"/>
        <v>212-49000-3060</v>
      </c>
    </row>
    <row r="1024" spans="1:4" x14ac:dyDescent="0.2">
      <c r="A1024" s="14" t="s">
        <v>1996</v>
      </c>
      <c r="B1024" s="14" t="s">
        <v>1997</v>
      </c>
      <c r="C1024" s="15">
        <v>-15000</v>
      </c>
      <c r="D1024" s="13" t="e">
        <f t="shared" si="15"/>
        <v>#N/A</v>
      </c>
    </row>
    <row r="1025" spans="1:4" x14ac:dyDescent="0.2">
      <c r="A1025" s="14" t="s">
        <v>1998</v>
      </c>
      <c r="B1025" s="14" t="s">
        <v>1999</v>
      </c>
      <c r="C1025" s="15">
        <v>6900</v>
      </c>
      <c r="D1025" s="13" t="str">
        <f t="shared" si="15"/>
        <v>212-50000-1330</v>
      </c>
    </row>
    <row r="1026" spans="1:4" x14ac:dyDescent="0.2">
      <c r="A1026" s="14" t="s">
        <v>2000</v>
      </c>
      <c r="B1026" s="14" t="s">
        <v>2001</v>
      </c>
      <c r="C1026" s="15">
        <v>3461</v>
      </c>
      <c r="D1026" s="13" t="str">
        <f t="shared" ref="D1026:D1089" si="16">VLOOKUP(A1026,IN,1,FALSE)</f>
        <v>212-50000-2310</v>
      </c>
    </row>
    <row r="1027" spans="1:4" x14ac:dyDescent="0.2">
      <c r="A1027" s="14" t="s">
        <v>2002</v>
      </c>
      <c r="B1027" s="14" t="s">
        <v>2003</v>
      </c>
      <c r="C1027" s="15">
        <v>239</v>
      </c>
      <c r="D1027" s="13" t="str">
        <f t="shared" si="16"/>
        <v>212-50000-3800</v>
      </c>
    </row>
    <row r="1028" spans="1:4" x14ac:dyDescent="0.2">
      <c r="A1028" s="14" t="s">
        <v>2004</v>
      </c>
      <c r="B1028" s="14" t="s">
        <v>2005</v>
      </c>
      <c r="C1028" s="15">
        <v>210</v>
      </c>
      <c r="D1028" s="13" t="str">
        <f t="shared" si="16"/>
        <v>212-50000-5100</v>
      </c>
    </row>
    <row r="1029" spans="1:4" x14ac:dyDescent="0.2">
      <c r="A1029" s="14" t="s">
        <v>2006</v>
      </c>
      <c r="B1029" s="14" t="s">
        <v>2007</v>
      </c>
      <c r="C1029" s="15">
        <v>20000</v>
      </c>
      <c r="D1029" s="13" t="str">
        <f t="shared" si="16"/>
        <v>212-52000-3713</v>
      </c>
    </row>
    <row r="1030" spans="1:4" x14ac:dyDescent="0.2">
      <c r="A1030" s="14" t="s">
        <v>2008</v>
      </c>
      <c r="B1030" s="14" t="s">
        <v>2009</v>
      </c>
      <c r="C1030" s="15">
        <v>-1500</v>
      </c>
      <c r="D1030" s="13" t="str">
        <f t="shared" si="16"/>
        <v>212-54000-0300</v>
      </c>
    </row>
    <row r="1031" spans="1:4" x14ac:dyDescent="0.2">
      <c r="A1031" s="14" t="s">
        <v>2010</v>
      </c>
      <c r="B1031" s="14" t="s">
        <v>2011</v>
      </c>
      <c r="C1031" s="15">
        <v>700</v>
      </c>
      <c r="D1031" s="13" t="str">
        <f t="shared" si="16"/>
        <v>212-65000-3732</v>
      </c>
    </row>
    <row r="1032" spans="1:4" x14ac:dyDescent="0.2">
      <c r="A1032" s="14" t="s">
        <v>2012</v>
      </c>
      <c r="B1032" s="14" t="s">
        <v>2013</v>
      </c>
      <c r="C1032" s="15">
        <v>459</v>
      </c>
      <c r="D1032" s="13" t="str">
        <f t="shared" si="16"/>
        <v>212-66000-2001</v>
      </c>
    </row>
    <row r="1033" spans="1:4" x14ac:dyDescent="0.2">
      <c r="A1033" s="14" t="s">
        <v>2014</v>
      </c>
      <c r="B1033" s="14" t="s">
        <v>2015</v>
      </c>
      <c r="C1033" s="15">
        <v>250</v>
      </c>
      <c r="D1033" s="13" t="str">
        <f t="shared" si="16"/>
        <v>212-67000-3763</v>
      </c>
    </row>
    <row r="1034" spans="1:4" x14ac:dyDescent="0.2">
      <c r="A1034" s="14" t="s">
        <v>2016</v>
      </c>
      <c r="B1034" s="14" t="s">
        <v>2017</v>
      </c>
      <c r="C1034" s="15">
        <v>500</v>
      </c>
      <c r="D1034" s="13" t="str">
        <f t="shared" si="16"/>
        <v>212-70000-2001</v>
      </c>
    </row>
    <row r="1035" spans="1:4" x14ac:dyDescent="0.2">
      <c r="A1035" s="14" t="s">
        <v>2018</v>
      </c>
      <c r="B1035" s="14" t="s">
        <v>2019</v>
      </c>
      <c r="C1035" s="15">
        <v>25830</v>
      </c>
      <c r="D1035" s="13" t="str">
        <f t="shared" si="16"/>
        <v>212-70000-2203</v>
      </c>
    </row>
    <row r="1036" spans="1:4" x14ac:dyDescent="0.2">
      <c r="A1036" s="14" t="s">
        <v>2020</v>
      </c>
      <c r="B1036" s="14" t="s">
        <v>2021</v>
      </c>
      <c r="C1036" s="15">
        <v>12360</v>
      </c>
      <c r="D1036" s="13" t="str">
        <f t="shared" si="16"/>
        <v>212-70000-3720</v>
      </c>
    </row>
    <row r="1037" spans="1:4" x14ac:dyDescent="0.2">
      <c r="A1037" s="14" t="s">
        <v>2022</v>
      </c>
      <c r="B1037" s="14" t="s">
        <v>2023</v>
      </c>
      <c r="C1037" s="15">
        <v>150</v>
      </c>
      <c r="D1037" s="13" t="str">
        <f t="shared" si="16"/>
        <v>212-70000-3742</v>
      </c>
    </row>
    <row r="1038" spans="1:4" x14ac:dyDescent="0.2">
      <c r="A1038" s="14" t="s">
        <v>2024</v>
      </c>
      <c r="B1038" s="14" t="s">
        <v>2025</v>
      </c>
      <c r="C1038" s="15">
        <v>1100</v>
      </c>
      <c r="D1038" s="13" t="str">
        <f t="shared" si="16"/>
        <v>212-70000-4502</v>
      </c>
    </row>
    <row r="1039" spans="1:4" x14ac:dyDescent="0.2">
      <c r="A1039" s="14" t="s">
        <v>2026</v>
      </c>
      <c r="B1039" s="14" t="s">
        <v>2027</v>
      </c>
      <c r="C1039" s="15">
        <v>300</v>
      </c>
      <c r="D1039" s="13" t="str">
        <f t="shared" si="16"/>
        <v>212-82000-3740</v>
      </c>
    </row>
    <row r="1040" spans="1:4" x14ac:dyDescent="0.2">
      <c r="A1040" s="14" t="s">
        <v>2028</v>
      </c>
      <c r="B1040" s="14" t="s">
        <v>2029</v>
      </c>
      <c r="C1040" s="15">
        <v>10000</v>
      </c>
      <c r="D1040" s="13" t="str">
        <f t="shared" si="16"/>
        <v>212-82000-4400</v>
      </c>
    </row>
    <row r="1041" spans="1:4" x14ac:dyDescent="0.2">
      <c r="A1041" s="14" t="s">
        <v>2032</v>
      </c>
      <c r="B1041" s="14" t="s">
        <v>2033</v>
      </c>
      <c r="C1041" s="15">
        <v>120000</v>
      </c>
      <c r="D1041" s="13" t="str">
        <f t="shared" si="16"/>
        <v>212-91000-1010</v>
      </c>
    </row>
    <row r="1042" spans="1:4" x14ac:dyDescent="0.2">
      <c r="A1042" s="14" t="s">
        <v>2034</v>
      </c>
      <c r="B1042" s="14" t="s">
        <v>2035</v>
      </c>
      <c r="C1042" s="15">
        <v>2300</v>
      </c>
      <c r="D1042" s="13" t="str">
        <f t="shared" si="16"/>
        <v>213-13000-3720</v>
      </c>
    </row>
    <row r="1043" spans="1:4" x14ac:dyDescent="0.2">
      <c r="A1043" s="14" t="s">
        <v>2036</v>
      </c>
      <c r="B1043" s="14" t="s">
        <v>2037</v>
      </c>
      <c r="C1043" s="15">
        <v>-416067</v>
      </c>
      <c r="D1043" s="13" t="e">
        <f t="shared" si="16"/>
        <v>#N/A</v>
      </c>
    </row>
    <row r="1044" spans="1:4" x14ac:dyDescent="0.2">
      <c r="A1044" s="14" t="s">
        <v>2038</v>
      </c>
      <c r="B1044" s="14" t="s">
        <v>2039</v>
      </c>
      <c r="C1044" s="15">
        <v>249</v>
      </c>
      <c r="D1044" s="13" t="str">
        <f t="shared" si="16"/>
        <v>213-20000-1310</v>
      </c>
    </row>
    <row r="1045" spans="1:4" x14ac:dyDescent="0.2">
      <c r="A1045" s="14" t="s">
        <v>2040</v>
      </c>
      <c r="B1045" s="14" t="s">
        <v>2041</v>
      </c>
      <c r="C1045" s="15">
        <v>5009</v>
      </c>
      <c r="D1045" s="13" t="str">
        <f t="shared" si="16"/>
        <v>213-20000-5000</v>
      </c>
    </row>
    <row r="1046" spans="1:4" x14ac:dyDescent="0.2">
      <c r="A1046" s="14" t="s">
        <v>2042</v>
      </c>
      <c r="B1046" s="14" t="s">
        <v>2043</v>
      </c>
      <c r="C1046" s="15">
        <v>100</v>
      </c>
      <c r="D1046" s="13" t="str">
        <f t="shared" si="16"/>
        <v>213-20000-5002</v>
      </c>
    </row>
    <row r="1047" spans="1:4" x14ac:dyDescent="0.2">
      <c r="A1047" s="14" t="s">
        <v>2044</v>
      </c>
      <c r="B1047" s="14" t="s">
        <v>2045</v>
      </c>
      <c r="C1047" s="15">
        <v>608</v>
      </c>
      <c r="D1047" s="13" t="str">
        <f t="shared" si="16"/>
        <v>213-28000-2020</v>
      </c>
    </row>
    <row r="1048" spans="1:4" x14ac:dyDescent="0.2">
      <c r="A1048" s="14" t="s">
        <v>2050</v>
      </c>
      <c r="B1048" s="14" t="s">
        <v>2051</v>
      </c>
      <c r="C1048" s="15">
        <v>45676</v>
      </c>
      <c r="D1048" s="13" t="str">
        <f t="shared" si="16"/>
        <v>213-29000-2020</v>
      </c>
    </row>
    <row r="1049" spans="1:4" x14ac:dyDescent="0.2">
      <c r="A1049" s="14" t="s">
        <v>2052</v>
      </c>
      <c r="B1049" s="14" t="s">
        <v>2053</v>
      </c>
      <c r="C1049" s="15">
        <v>1827</v>
      </c>
      <c r="D1049" s="13" t="str">
        <f t="shared" si="16"/>
        <v>213-29000-2023</v>
      </c>
    </row>
    <row r="1050" spans="1:4" x14ac:dyDescent="0.2">
      <c r="A1050" s="14" t="s">
        <v>2054</v>
      </c>
      <c r="B1050" s="14" t="s">
        <v>2055</v>
      </c>
      <c r="C1050" s="15">
        <v>6360</v>
      </c>
      <c r="D1050" s="13" t="str">
        <f t="shared" si="16"/>
        <v>213-29000-2204</v>
      </c>
    </row>
    <row r="1051" spans="1:4" x14ac:dyDescent="0.2">
      <c r="A1051" s="14" t="s">
        <v>2056</v>
      </c>
      <c r="B1051" s="14" t="s">
        <v>2057</v>
      </c>
      <c r="C1051" s="15">
        <v>1641</v>
      </c>
      <c r="D1051" s="13" t="str">
        <f t="shared" si="16"/>
        <v>213-29000-3081</v>
      </c>
    </row>
    <row r="1052" spans="1:4" x14ac:dyDescent="0.2">
      <c r="A1052" s="14" t="s">
        <v>2058</v>
      </c>
      <c r="B1052" s="14" t="s">
        <v>2059</v>
      </c>
      <c r="C1052" s="15">
        <v>5482</v>
      </c>
      <c r="D1052" s="13" t="str">
        <f t="shared" si="16"/>
        <v>213-29000-3082</v>
      </c>
    </row>
    <row r="1053" spans="1:4" x14ac:dyDescent="0.2">
      <c r="A1053" s="14" t="s">
        <v>2060</v>
      </c>
      <c r="B1053" s="14" t="s">
        <v>2061</v>
      </c>
      <c r="C1053" s="15">
        <v>953</v>
      </c>
      <c r="D1053" s="13" t="str">
        <f t="shared" si="16"/>
        <v>213-29000-3742</v>
      </c>
    </row>
    <row r="1054" spans="1:4" x14ac:dyDescent="0.2">
      <c r="A1054" s="14" t="s">
        <v>2062</v>
      </c>
      <c r="B1054" s="14" t="s">
        <v>2063</v>
      </c>
      <c r="C1054" s="15">
        <v>958</v>
      </c>
      <c r="D1054" s="13" t="str">
        <f t="shared" si="16"/>
        <v>213-29000-3761</v>
      </c>
    </row>
    <row r="1055" spans="1:4" x14ac:dyDescent="0.2">
      <c r="A1055" s="14" t="s">
        <v>2064</v>
      </c>
      <c r="B1055" s="14" t="s">
        <v>2065</v>
      </c>
      <c r="C1055" s="15">
        <v>6300</v>
      </c>
      <c r="D1055" s="13" t="str">
        <f t="shared" si="16"/>
        <v>213-30000-3740</v>
      </c>
    </row>
    <row r="1056" spans="1:4" x14ac:dyDescent="0.2">
      <c r="A1056" s="14" t="s">
        <v>2066</v>
      </c>
      <c r="B1056" s="14" t="s">
        <v>2067</v>
      </c>
      <c r="C1056" s="15">
        <v>7786</v>
      </c>
      <c r="D1056" s="13" t="str">
        <f t="shared" si="16"/>
        <v>213-30000-3743</v>
      </c>
    </row>
    <row r="1057" spans="1:4" x14ac:dyDescent="0.2">
      <c r="A1057" s="14" t="s">
        <v>2068</v>
      </c>
      <c r="B1057" s="14" t="s">
        <v>2069</v>
      </c>
      <c r="C1057" s="15">
        <v>240</v>
      </c>
      <c r="D1057" s="13" t="str">
        <f t="shared" si="16"/>
        <v>213-31000-2001</v>
      </c>
    </row>
    <row r="1058" spans="1:4" x14ac:dyDescent="0.2">
      <c r="A1058" s="14" t="s">
        <v>2070</v>
      </c>
      <c r="B1058" s="14" t="s">
        <v>2071</v>
      </c>
      <c r="C1058" s="15">
        <v>634</v>
      </c>
      <c r="D1058" s="13" t="str">
        <f t="shared" si="16"/>
        <v>213-31000-2202</v>
      </c>
    </row>
    <row r="1059" spans="1:4" x14ac:dyDescent="0.2">
      <c r="A1059" s="14" t="s">
        <v>3320</v>
      </c>
      <c r="B1059" s="14" t="s">
        <v>3321</v>
      </c>
      <c r="C1059" s="15">
        <v>99337</v>
      </c>
      <c r="D1059" s="13" t="str">
        <f t="shared" si="16"/>
        <v>213-40000-1170</v>
      </c>
    </row>
    <row r="1060" spans="1:4" x14ac:dyDescent="0.2">
      <c r="A1060" s="14" t="s">
        <v>3322</v>
      </c>
      <c r="B1060" s="14" t="s">
        <v>3323</v>
      </c>
      <c r="C1060" s="15">
        <v>123263</v>
      </c>
      <c r="D1060" s="13" t="str">
        <f t="shared" si="16"/>
        <v>213-40000-2310</v>
      </c>
    </row>
    <row r="1061" spans="1:4" x14ac:dyDescent="0.2">
      <c r="A1061" s="14" t="s">
        <v>3324</v>
      </c>
      <c r="B1061" s="14" t="s">
        <v>3325</v>
      </c>
      <c r="C1061" s="15">
        <v>41530</v>
      </c>
      <c r="D1061" s="13" t="str">
        <f t="shared" si="16"/>
        <v>213-40000-3800</v>
      </c>
    </row>
    <row r="1062" spans="1:4" x14ac:dyDescent="0.2">
      <c r="A1062" s="14" t="s">
        <v>3326</v>
      </c>
      <c r="B1062" s="14" t="s">
        <v>3327</v>
      </c>
      <c r="C1062" s="15">
        <v>4209</v>
      </c>
      <c r="D1062" s="13" t="str">
        <f t="shared" si="16"/>
        <v>213-40000-5100</v>
      </c>
    </row>
    <row r="1063" spans="1:4" x14ac:dyDescent="0.2">
      <c r="A1063" s="14" t="s">
        <v>2072</v>
      </c>
      <c r="B1063" s="14" t="s">
        <v>2073</v>
      </c>
      <c r="C1063" s="15">
        <v>-17500</v>
      </c>
      <c r="D1063" s="13" t="str">
        <f t="shared" si="16"/>
        <v>213-41000-0200</v>
      </c>
    </row>
    <row r="1064" spans="1:4" x14ac:dyDescent="0.2">
      <c r="A1064" s="14" t="s">
        <v>2074</v>
      </c>
      <c r="B1064" s="14" t="s">
        <v>2075</v>
      </c>
      <c r="C1064" s="15">
        <v>-160250</v>
      </c>
      <c r="D1064" s="13" t="str">
        <f t="shared" si="16"/>
        <v>213-41000-0210</v>
      </c>
    </row>
    <row r="1065" spans="1:4" x14ac:dyDescent="0.2">
      <c r="A1065" s="14" t="s">
        <v>2076</v>
      </c>
      <c r="B1065" s="14" t="s">
        <v>2077</v>
      </c>
      <c r="C1065" s="15">
        <v>-19391</v>
      </c>
      <c r="D1065" s="13" t="str">
        <f t="shared" si="16"/>
        <v>213-41000-0240</v>
      </c>
    </row>
    <row r="1066" spans="1:4" x14ac:dyDescent="0.2">
      <c r="A1066" s="14" t="s">
        <v>2078</v>
      </c>
      <c r="B1066" s="14" t="s">
        <v>2079</v>
      </c>
      <c r="C1066" s="15">
        <v>-35000</v>
      </c>
      <c r="D1066" s="13" t="e">
        <f t="shared" si="16"/>
        <v>#N/A</v>
      </c>
    </row>
    <row r="1067" spans="1:4" x14ac:dyDescent="0.2">
      <c r="A1067" s="14" t="s">
        <v>2080</v>
      </c>
      <c r="B1067" s="14" t="s">
        <v>2081</v>
      </c>
      <c r="C1067" s="15">
        <v>28058</v>
      </c>
      <c r="D1067" s="13" t="e">
        <f t="shared" si="16"/>
        <v>#N/A</v>
      </c>
    </row>
    <row r="1068" spans="1:4" x14ac:dyDescent="0.2">
      <c r="A1068" s="14" t="s">
        <v>2082</v>
      </c>
      <c r="B1068" s="14" t="s">
        <v>2083</v>
      </c>
      <c r="C1068" s="15">
        <v>-68582</v>
      </c>
      <c r="D1068" s="13" t="str">
        <f t="shared" si="16"/>
        <v>213-42000-0200</v>
      </c>
    </row>
    <row r="1069" spans="1:4" x14ac:dyDescent="0.2">
      <c r="A1069" s="14" t="s">
        <v>2084</v>
      </c>
      <c r="B1069" s="14" t="s">
        <v>2085</v>
      </c>
      <c r="C1069" s="15">
        <v>-51447</v>
      </c>
      <c r="D1069" s="13" t="str">
        <f t="shared" si="16"/>
        <v>213-42000-0210</v>
      </c>
    </row>
    <row r="1070" spans="1:4" x14ac:dyDescent="0.2">
      <c r="A1070" s="14" t="s">
        <v>2086</v>
      </c>
      <c r="B1070" s="14" t="s">
        <v>2087</v>
      </c>
      <c r="C1070" s="15">
        <v>-7950</v>
      </c>
      <c r="D1070" s="13" t="str">
        <f t="shared" si="16"/>
        <v>213-43000-0200</v>
      </c>
    </row>
    <row r="1071" spans="1:4" x14ac:dyDescent="0.2">
      <c r="A1071" s="14" t="s">
        <v>2088</v>
      </c>
      <c r="B1071" s="14" t="s">
        <v>2089</v>
      </c>
      <c r="C1071" s="15">
        <v>-6960</v>
      </c>
      <c r="D1071" s="13" t="str">
        <f t="shared" si="16"/>
        <v>213-43000-0210</v>
      </c>
    </row>
    <row r="1072" spans="1:4" x14ac:dyDescent="0.2">
      <c r="A1072" s="14" t="s">
        <v>2090</v>
      </c>
      <c r="B1072" s="14" t="s">
        <v>2091</v>
      </c>
      <c r="C1072" s="15">
        <v>-15916</v>
      </c>
      <c r="D1072" s="13" t="str">
        <f t="shared" si="16"/>
        <v>213-43000-0220</v>
      </c>
    </row>
    <row r="1073" spans="1:4" x14ac:dyDescent="0.2">
      <c r="A1073" s="14" t="s">
        <v>2092</v>
      </c>
      <c r="B1073" s="14" t="s">
        <v>2093</v>
      </c>
      <c r="C1073" s="15">
        <v>4350</v>
      </c>
      <c r="D1073" s="13" t="e">
        <f t="shared" si="16"/>
        <v>#N/A</v>
      </c>
    </row>
    <row r="1074" spans="1:4" x14ac:dyDescent="0.2">
      <c r="A1074" s="14" t="s">
        <v>3328</v>
      </c>
      <c r="B1074" s="14" t="s">
        <v>3329</v>
      </c>
      <c r="C1074" s="15">
        <v>10105</v>
      </c>
      <c r="D1074" s="13" t="str">
        <f t="shared" si="16"/>
        <v>213-48000-3703</v>
      </c>
    </row>
    <row r="1075" spans="1:4" x14ac:dyDescent="0.2">
      <c r="A1075" s="14" t="s">
        <v>2094</v>
      </c>
      <c r="B1075" s="14" t="s">
        <v>2095</v>
      </c>
      <c r="C1075" s="15">
        <v>3064</v>
      </c>
      <c r="D1075" s="13" t="str">
        <f t="shared" si="16"/>
        <v>213-49000-3060</v>
      </c>
    </row>
    <row r="1076" spans="1:4" x14ac:dyDescent="0.2">
      <c r="A1076" s="14" t="s">
        <v>2096</v>
      </c>
      <c r="B1076" s="14" t="s">
        <v>2097</v>
      </c>
      <c r="C1076" s="15">
        <v>-15000</v>
      </c>
      <c r="D1076" s="13" t="e">
        <f t="shared" si="16"/>
        <v>#N/A</v>
      </c>
    </row>
    <row r="1077" spans="1:4" x14ac:dyDescent="0.2">
      <c r="A1077" s="14" t="s">
        <v>2098</v>
      </c>
      <c r="B1077" s="14" t="s">
        <v>2099</v>
      </c>
      <c r="C1077" s="15">
        <v>6900</v>
      </c>
      <c r="D1077" s="13" t="str">
        <f t="shared" si="16"/>
        <v>213-50000-1330</v>
      </c>
    </row>
    <row r="1078" spans="1:4" x14ac:dyDescent="0.2">
      <c r="A1078" s="14" t="s">
        <v>2100</v>
      </c>
      <c r="B1078" s="14" t="s">
        <v>2101</v>
      </c>
      <c r="C1078" s="15">
        <v>3461</v>
      </c>
      <c r="D1078" s="13" t="str">
        <f t="shared" si="16"/>
        <v>213-50000-2310</v>
      </c>
    </row>
    <row r="1079" spans="1:4" x14ac:dyDescent="0.2">
      <c r="A1079" s="14" t="s">
        <v>2102</v>
      </c>
      <c r="B1079" s="14" t="s">
        <v>2103</v>
      </c>
      <c r="C1079" s="15">
        <v>239</v>
      </c>
      <c r="D1079" s="13" t="str">
        <f t="shared" si="16"/>
        <v>213-50000-3800</v>
      </c>
    </row>
    <row r="1080" spans="1:4" x14ac:dyDescent="0.2">
      <c r="A1080" s="14" t="s">
        <v>2104</v>
      </c>
      <c r="B1080" s="14" t="s">
        <v>2105</v>
      </c>
      <c r="C1080" s="15">
        <v>210</v>
      </c>
      <c r="D1080" s="13" t="str">
        <f t="shared" si="16"/>
        <v>213-50000-5100</v>
      </c>
    </row>
    <row r="1081" spans="1:4" x14ac:dyDescent="0.2">
      <c r="A1081" s="14" t="s">
        <v>2106</v>
      </c>
      <c r="B1081" s="14" t="s">
        <v>2107</v>
      </c>
      <c r="C1081" s="15">
        <v>20000</v>
      </c>
      <c r="D1081" s="13" t="str">
        <f t="shared" si="16"/>
        <v>213-52000-3713</v>
      </c>
    </row>
    <row r="1082" spans="1:4" x14ac:dyDescent="0.2">
      <c r="A1082" s="14" t="s">
        <v>2108</v>
      </c>
      <c r="B1082" s="14" t="s">
        <v>2109</v>
      </c>
      <c r="C1082" s="15">
        <v>-1500</v>
      </c>
      <c r="D1082" s="13" t="str">
        <f t="shared" si="16"/>
        <v>213-54000-0300</v>
      </c>
    </row>
    <row r="1083" spans="1:4" x14ac:dyDescent="0.2">
      <c r="A1083" s="14" t="s">
        <v>2110</v>
      </c>
      <c r="B1083" s="14" t="s">
        <v>2111</v>
      </c>
      <c r="C1083" s="15">
        <v>700</v>
      </c>
      <c r="D1083" s="13" t="str">
        <f t="shared" si="16"/>
        <v>213-65000-3732</v>
      </c>
    </row>
    <row r="1084" spans="1:4" x14ac:dyDescent="0.2">
      <c r="A1084" s="14" t="s">
        <v>2112</v>
      </c>
      <c r="B1084" s="14" t="s">
        <v>2113</v>
      </c>
      <c r="C1084" s="15">
        <v>459</v>
      </c>
      <c r="D1084" s="13" t="str">
        <f t="shared" si="16"/>
        <v>213-66000-2001</v>
      </c>
    </row>
    <row r="1085" spans="1:4" x14ac:dyDescent="0.2">
      <c r="A1085" s="14" t="s">
        <v>2114</v>
      </c>
      <c r="B1085" s="14" t="s">
        <v>2115</v>
      </c>
      <c r="C1085" s="15">
        <v>250</v>
      </c>
      <c r="D1085" s="13" t="str">
        <f t="shared" si="16"/>
        <v>213-67000-3763</v>
      </c>
    </row>
    <row r="1086" spans="1:4" x14ac:dyDescent="0.2">
      <c r="A1086" s="14" t="s">
        <v>2116</v>
      </c>
      <c r="B1086" s="14" t="s">
        <v>2117</v>
      </c>
      <c r="C1086" s="15">
        <v>500</v>
      </c>
      <c r="D1086" s="13" t="str">
        <f t="shared" si="16"/>
        <v>213-70000-2001</v>
      </c>
    </row>
    <row r="1087" spans="1:4" x14ac:dyDescent="0.2">
      <c r="A1087" s="14" t="s">
        <v>2118</v>
      </c>
      <c r="B1087" s="14" t="s">
        <v>2119</v>
      </c>
      <c r="C1087" s="15">
        <v>25830</v>
      </c>
      <c r="D1087" s="13" t="str">
        <f t="shared" si="16"/>
        <v>213-70000-2203</v>
      </c>
    </row>
    <row r="1088" spans="1:4" x14ac:dyDescent="0.2">
      <c r="A1088" s="14" t="s">
        <v>2120</v>
      </c>
      <c r="B1088" s="14" t="s">
        <v>2121</v>
      </c>
      <c r="C1088" s="15">
        <v>12360</v>
      </c>
      <c r="D1088" s="13" t="str">
        <f t="shared" si="16"/>
        <v>213-70000-3720</v>
      </c>
    </row>
    <row r="1089" spans="1:4" x14ac:dyDescent="0.2">
      <c r="A1089" s="14" t="s">
        <v>2122</v>
      </c>
      <c r="B1089" s="14" t="s">
        <v>2123</v>
      </c>
      <c r="C1089" s="15">
        <v>150</v>
      </c>
      <c r="D1089" s="13" t="str">
        <f t="shared" si="16"/>
        <v>213-70000-3742</v>
      </c>
    </row>
    <row r="1090" spans="1:4" x14ac:dyDescent="0.2">
      <c r="A1090" s="14" t="s">
        <v>2124</v>
      </c>
      <c r="B1090" s="14" t="s">
        <v>2125</v>
      </c>
      <c r="C1090" s="15">
        <v>1100</v>
      </c>
      <c r="D1090" s="13" t="str">
        <f t="shared" ref="D1090:D1153" si="17">VLOOKUP(A1090,IN,1,FALSE)</f>
        <v>213-70000-4502</v>
      </c>
    </row>
    <row r="1091" spans="1:4" x14ac:dyDescent="0.2">
      <c r="A1091" s="14" t="s">
        <v>2126</v>
      </c>
      <c r="B1091" s="14" t="s">
        <v>2127</v>
      </c>
      <c r="C1091" s="15">
        <v>300</v>
      </c>
      <c r="D1091" s="13" t="str">
        <f t="shared" si="17"/>
        <v>213-82000-3740</v>
      </c>
    </row>
    <row r="1092" spans="1:4" x14ac:dyDescent="0.2">
      <c r="A1092" s="14" t="s">
        <v>2128</v>
      </c>
      <c r="B1092" s="14" t="s">
        <v>2129</v>
      </c>
      <c r="C1092" s="15">
        <v>10000</v>
      </c>
      <c r="D1092" s="13" t="str">
        <f t="shared" si="17"/>
        <v>213-82000-4400</v>
      </c>
    </row>
    <row r="1093" spans="1:4" x14ac:dyDescent="0.2">
      <c r="A1093" s="14" t="s">
        <v>2132</v>
      </c>
      <c r="B1093" s="14" t="s">
        <v>2133</v>
      </c>
      <c r="C1093" s="15">
        <v>120000</v>
      </c>
      <c r="D1093" s="13" t="str">
        <f t="shared" si="17"/>
        <v>213-91000-1010</v>
      </c>
    </row>
    <row r="1094" spans="1:4" x14ac:dyDescent="0.2">
      <c r="A1094" s="14" t="s">
        <v>2134</v>
      </c>
      <c r="B1094" s="14" t="s">
        <v>2135</v>
      </c>
      <c r="C1094" s="15">
        <v>2300</v>
      </c>
      <c r="D1094" s="13" t="str">
        <f t="shared" si="17"/>
        <v>214-13000-3720</v>
      </c>
    </row>
    <row r="1095" spans="1:4" x14ac:dyDescent="0.2">
      <c r="A1095" s="14" t="s">
        <v>2136</v>
      </c>
      <c r="B1095" s="14" t="s">
        <v>2137</v>
      </c>
      <c r="C1095" s="15">
        <v>-416067</v>
      </c>
      <c r="D1095" s="13" t="e">
        <f t="shared" si="17"/>
        <v>#N/A</v>
      </c>
    </row>
    <row r="1096" spans="1:4" x14ac:dyDescent="0.2">
      <c r="A1096" s="14" t="s">
        <v>2138</v>
      </c>
      <c r="B1096" s="14" t="s">
        <v>2139</v>
      </c>
      <c r="C1096" s="15">
        <v>249</v>
      </c>
      <c r="D1096" s="13" t="str">
        <f t="shared" si="17"/>
        <v>214-20000-1310</v>
      </c>
    </row>
    <row r="1097" spans="1:4" x14ac:dyDescent="0.2">
      <c r="A1097" s="14" t="s">
        <v>2140</v>
      </c>
      <c r="B1097" s="14" t="s">
        <v>2141</v>
      </c>
      <c r="C1097" s="15">
        <v>5009</v>
      </c>
      <c r="D1097" s="13" t="str">
        <f t="shared" si="17"/>
        <v>214-20000-5000</v>
      </c>
    </row>
    <row r="1098" spans="1:4" x14ac:dyDescent="0.2">
      <c r="A1098" s="14" t="s">
        <v>2142</v>
      </c>
      <c r="B1098" s="14" t="s">
        <v>2143</v>
      </c>
      <c r="C1098" s="15">
        <v>100</v>
      </c>
      <c r="D1098" s="13" t="str">
        <f t="shared" si="17"/>
        <v>214-20000-5002</v>
      </c>
    </row>
    <row r="1099" spans="1:4" x14ac:dyDescent="0.2">
      <c r="A1099" s="14" t="s">
        <v>2144</v>
      </c>
      <c r="B1099" s="14" t="s">
        <v>2145</v>
      </c>
      <c r="C1099" s="15">
        <v>608</v>
      </c>
      <c r="D1099" s="13" t="str">
        <f t="shared" si="17"/>
        <v>214-28000-2020</v>
      </c>
    </row>
    <row r="1100" spans="1:4" x14ac:dyDescent="0.2">
      <c r="A1100" s="14" t="s">
        <v>2150</v>
      </c>
      <c r="B1100" s="14" t="s">
        <v>2151</v>
      </c>
      <c r="C1100" s="15">
        <v>45676</v>
      </c>
      <c r="D1100" s="13" t="str">
        <f t="shared" si="17"/>
        <v>214-29000-2020</v>
      </c>
    </row>
    <row r="1101" spans="1:4" x14ac:dyDescent="0.2">
      <c r="A1101" s="14" t="s">
        <v>2152</v>
      </c>
      <c r="B1101" s="14" t="s">
        <v>2153</v>
      </c>
      <c r="C1101" s="15">
        <v>1827</v>
      </c>
      <c r="D1101" s="13" t="str">
        <f t="shared" si="17"/>
        <v>214-29000-2023</v>
      </c>
    </row>
    <row r="1102" spans="1:4" x14ac:dyDescent="0.2">
      <c r="A1102" s="14" t="s">
        <v>2154</v>
      </c>
      <c r="B1102" s="14" t="s">
        <v>2155</v>
      </c>
      <c r="C1102" s="15">
        <v>6360</v>
      </c>
      <c r="D1102" s="13" t="str">
        <f t="shared" si="17"/>
        <v>214-29000-2204</v>
      </c>
    </row>
    <row r="1103" spans="1:4" x14ac:dyDescent="0.2">
      <c r="A1103" s="14" t="s">
        <v>2156</v>
      </c>
      <c r="B1103" s="14" t="s">
        <v>2157</v>
      </c>
      <c r="C1103" s="15">
        <v>1641</v>
      </c>
      <c r="D1103" s="13" t="str">
        <f t="shared" si="17"/>
        <v>214-29000-3081</v>
      </c>
    </row>
    <row r="1104" spans="1:4" x14ac:dyDescent="0.2">
      <c r="A1104" s="14" t="s">
        <v>2158</v>
      </c>
      <c r="B1104" s="14" t="s">
        <v>2159</v>
      </c>
      <c r="C1104" s="15">
        <v>5482</v>
      </c>
      <c r="D1104" s="13" t="str">
        <f t="shared" si="17"/>
        <v>214-29000-3082</v>
      </c>
    </row>
    <row r="1105" spans="1:4" x14ac:dyDescent="0.2">
      <c r="A1105" s="14" t="s">
        <v>2160</v>
      </c>
      <c r="B1105" s="14" t="s">
        <v>2161</v>
      </c>
      <c r="C1105" s="15">
        <v>953</v>
      </c>
      <c r="D1105" s="13" t="str">
        <f t="shared" si="17"/>
        <v>214-29000-3742</v>
      </c>
    </row>
    <row r="1106" spans="1:4" x14ac:dyDescent="0.2">
      <c r="A1106" s="14" t="s">
        <v>2162</v>
      </c>
      <c r="B1106" s="14" t="s">
        <v>2163</v>
      </c>
      <c r="C1106" s="15">
        <v>958</v>
      </c>
      <c r="D1106" s="13" t="str">
        <f t="shared" si="17"/>
        <v>214-29000-3761</v>
      </c>
    </row>
    <row r="1107" spans="1:4" x14ac:dyDescent="0.2">
      <c r="A1107" s="14" t="s">
        <v>2164</v>
      </c>
      <c r="B1107" s="14" t="s">
        <v>2165</v>
      </c>
      <c r="C1107" s="15">
        <v>6300</v>
      </c>
      <c r="D1107" s="13" t="str">
        <f t="shared" si="17"/>
        <v>214-30000-3740</v>
      </c>
    </row>
    <row r="1108" spans="1:4" x14ac:dyDescent="0.2">
      <c r="A1108" s="14" t="s">
        <v>2166</v>
      </c>
      <c r="B1108" s="14" t="s">
        <v>2167</v>
      </c>
      <c r="C1108" s="15">
        <v>6136</v>
      </c>
      <c r="D1108" s="13" t="str">
        <f t="shared" si="17"/>
        <v>214-30000-3743</v>
      </c>
    </row>
    <row r="1109" spans="1:4" x14ac:dyDescent="0.2">
      <c r="A1109" s="14" t="s">
        <v>2168</v>
      </c>
      <c r="B1109" s="14" t="s">
        <v>2169</v>
      </c>
      <c r="C1109" s="15">
        <v>240</v>
      </c>
      <c r="D1109" s="13" t="str">
        <f t="shared" si="17"/>
        <v>214-31000-2001</v>
      </c>
    </row>
    <row r="1110" spans="1:4" x14ac:dyDescent="0.2">
      <c r="A1110" s="14" t="s">
        <v>2170</v>
      </c>
      <c r="B1110" s="14" t="s">
        <v>2171</v>
      </c>
      <c r="C1110" s="15">
        <v>634</v>
      </c>
      <c r="D1110" s="13" t="str">
        <f t="shared" si="17"/>
        <v>214-31000-2202</v>
      </c>
    </row>
    <row r="1111" spans="1:4" x14ac:dyDescent="0.2">
      <c r="A1111" s="14" t="s">
        <v>3334</v>
      </c>
      <c r="B1111" s="14" t="s">
        <v>3335</v>
      </c>
      <c r="C1111" s="15">
        <v>108715</v>
      </c>
      <c r="D1111" s="13" t="str">
        <f t="shared" si="17"/>
        <v>214-40000-1170</v>
      </c>
    </row>
    <row r="1112" spans="1:4" x14ac:dyDescent="0.2">
      <c r="A1112" s="14" t="s">
        <v>3336</v>
      </c>
      <c r="B1112" s="14" t="s">
        <v>3337</v>
      </c>
      <c r="C1112" s="15">
        <v>132912</v>
      </c>
      <c r="D1112" s="13" t="str">
        <f t="shared" si="17"/>
        <v>214-40000-2310</v>
      </c>
    </row>
    <row r="1113" spans="1:4" x14ac:dyDescent="0.2">
      <c r="A1113" s="14" t="s">
        <v>3338</v>
      </c>
      <c r="B1113" s="14" t="s">
        <v>3339</v>
      </c>
      <c r="C1113" s="15">
        <v>43094</v>
      </c>
      <c r="D1113" s="13" t="str">
        <f t="shared" si="17"/>
        <v>214-40000-3800</v>
      </c>
    </row>
    <row r="1114" spans="1:4" x14ac:dyDescent="0.2">
      <c r="A1114" s="14" t="s">
        <v>3340</v>
      </c>
      <c r="B1114" s="14" t="s">
        <v>3341</v>
      </c>
      <c r="C1114" s="15">
        <v>4831</v>
      </c>
      <c r="D1114" s="13" t="str">
        <f t="shared" si="17"/>
        <v>214-40000-5100</v>
      </c>
    </row>
    <row r="1115" spans="1:4" x14ac:dyDescent="0.2">
      <c r="A1115" s="14" t="s">
        <v>2172</v>
      </c>
      <c r="B1115" s="14" t="s">
        <v>2173</v>
      </c>
      <c r="C1115" s="15">
        <v>-17500</v>
      </c>
      <c r="D1115" s="13" t="str">
        <f t="shared" si="17"/>
        <v>214-41000-0200</v>
      </c>
    </row>
    <row r="1116" spans="1:4" x14ac:dyDescent="0.2">
      <c r="A1116" s="14" t="s">
        <v>2174</v>
      </c>
      <c r="B1116" s="14" t="s">
        <v>2175</v>
      </c>
      <c r="C1116" s="15">
        <v>-188417</v>
      </c>
      <c r="D1116" s="13" t="str">
        <f t="shared" si="17"/>
        <v>214-41000-0210</v>
      </c>
    </row>
    <row r="1117" spans="1:4" x14ac:dyDescent="0.2">
      <c r="A1117" s="14" t="s">
        <v>2176</v>
      </c>
      <c r="B1117" s="14" t="s">
        <v>2177</v>
      </c>
      <c r="C1117" s="15">
        <v>-22362</v>
      </c>
      <c r="D1117" s="13" t="str">
        <f t="shared" si="17"/>
        <v>214-41000-0240</v>
      </c>
    </row>
    <row r="1118" spans="1:4" x14ac:dyDescent="0.2">
      <c r="A1118" s="14" t="s">
        <v>2178</v>
      </c>
      <c r="B1118" s="14" t="s">
        <v>2179</v>
      </c>
      <c r="C1118" s="15">
        <v>-35000</v>
      </c>
      <c r="D1118" s="13" t="e">
        <f t="shared" si="17"/>
        <v>#N/A</v>
      </c>
    </row>
    <row r="1119" spans="1:4" x14ac:dyDescent="0.2">
      <c r="A1119" s="14" t="s">
        <v>2180</v>
      </c>
      <c r="B1119" s="14" t="s">
        <v>2181</v>
      </c>
      <c r="C1119" s="15">
        <v>28058</v>
      </c>
      <c r="D1119" s="13" t="e">
        <f t="shared" si="17"/>
        <v>#N/A</v>
      </c>
    </row>
    <row r="1120" spans="1:4" x14ac:dyDescent="0.2">
      <c r="A1120" s="14" t="s">
        <v>2182</v>
      </c>
      <c r="B1120" s="14" t="s">
        <v>2183</v>
      </c>
      <c r="C1120" s="15">
        <v>-67739</v>
      </c>
      <c r="D1120" s="13" t="str">
        <f t="shared" si="17"/>
        <v>214-42000-0200</v>
      </c>
    </row>
    <row r="1121" spans="1:4" x14ac:dyDescent="0.2">
      <c r="A1121" s="14" t="s">
        <v>2184</v>
      </c>
      <c r="B1121" s="14" t="s">
        <v>2185</v>
      </c>
      <c r="C1121" s="15">
        <v>-51207</v>
      </c>
      <c r="D1121" s="13" t="str">
        <f t="shared" si="17"/>
        <v>214-42000-0210</v>
      </c>
    </row>
    <row r="1122" spans="1:4" x14ac:dyDescent="0.2">
      <c r="A1122" s="14" t="s">
        <v>2186</v>
      </c>
      <c r="B1122" s="14" t="s">
        <v>2187</v>
      </c>
      <c r="C1122" s="15">
        <v>-7950</v>
      </c>
      <c r="D1122" s="13" t="str">
        <f t="shared" si="17"/>
        <v>214-43000-0200</v>
      </c>
    </row>
    <row r="1123" spans="1:4" x14ac:dyDescent="0.2">
      <c r="A1123" s="14" t="s">
        <v>2188</v>
      </c>
      <c r="B1123" s="14" t="s">
        <v>2189</v>
      </c>
      <c r="C1123" s="15">
        <v>-6960</v>
      </c>
      <c r="D1123" s="13" t="str">
        <f t="shared" si="17"/>
        <v>214-43000-0210</v>
      </c>
    </row>
    <row r="1124" spans="1:4" x14ac:dyDescent="0.2">
      <c r="A1124" s="14" t="s">
        <v>2190</v>
      </c>
      <c r="B1124" s="14" t="s">
        <v>2191</v>
      </c>
      <c r="C1124" s="15">
        <v>-15916</v>
      </c>
      <c r="D1124" s="13" t="str">
        <f t="shared" si="17"/>
        <v>214-43000-0220</v>
      </c>
    </row>
    <row r="1125" spans="1:4" x14ac:dyDescent="0.2">
      <c r="A1125" s="14" t="s">
        <v>2192</v>
      </c>
      <c r="B1125" s="14" t="s">
        <v>2193</v>
      </c>
      <c r="C1125" s="15">
        <v>4350</v>
      </c>
      <c r="D1125" s="13" t="e">
        <f t="shared" si="17"/>
        <v>#N/A</v>
      </c>
    </row>
    <row r="1126" spans="1:4" x14ac:dyDescent="0.2">
      <c r="A1126" s="14" t="s">
        <v>3342</v>
      </c>
      <c r="B1126" s="14" t="s">
        <v>3343</v>
      </c>
      <c r="C1126" s="15">
        <v>10105</v>
      </c>
      <c r="D1126" s="13" t="str">
        <f t="shared" si="17"/>
        <v>214-48000-3703</v>
      </c>
    </row>
    <row r="1127" spans="1:4" x14ac:dyDescent="0.2">
      <c r="A1127" s="14" t="s">
        <v>2194</v>
      </c>
      <c r="B1127" s="14" t="s">
        <v>2195</v>
      </c>
      <c r="C1127" s="15">
        <v>3064</v>
      </c>
      <c r="D1127" s="13" t="str">
        <f t="shared" si="17"/>
        <v>214-49000-3060</v>
      </c>
    </row>
    <row r="1128" spans="1:4" x14ac:dyDescent="0.2">
      <c r="A1128" s="14" t="s">
        <v>2196</v>
      </c>
      <c r="B1128" s="14" t="s">
        <v>2197</v>
      </c>
      <c r="C1128" s="15">
        <v>-15000</v>
      </c>
      <c r="D1128" s="13" t="e">
        <f t="shared" si="17"/>
        <v>#N/A</v>
      </c>
    </row>
    <row r="1129" spans="1:4" x14ac:dyDescent="0.2">
      <c r="A1129" s="14" t="s">
        <v>2198</v>
      </c>
      <c r="B1129" s="14" t="s">
        <v>2199</v>
      </c>
      <c r="C1129" s="15">
        <v>6900</v>
      </c>
      <c r="D1129" s="13" t="str">
        <f t="shared" si="17"/>
        <v>214-50000-1330</v>
      </c>
    </row>
    <row r="1130" spans="1:4" x14ac:dyDescent="0.2">
      <c r="A1130" s="14" t="s">
        <v>2200</v>
      </c>
      <c r="B1130" s="14" t="s">
        <v>2201</v>
      </c>
      <c r="C1130" s="15">
        <v>3461</v>
      </c>
      <c r="D1130" s="13" t="str">
        <f t="shared" si="17"/>
        <v>214-50000-2310</v>
      </c>
    </row>
    <row r="1131" spans="1:4" x14ac:dyDescent="0.2">
      <c r="A1131" s="14" t="s">
        <v>2202</v>
      </c>
      <c r="B1131" s="14" t="s">
        <v>2203</v>
      </c>
      <c r="C1131" s="15">
        <v>239</v>
      </c>
      <c r="D1131" s="13" t="str">
        <f t="shared" si="17"/>
        <v>214-50000-3800</v>
      </c>
    </row>
    <row r="1132" spans="1:4" x14ac:dyDescent="0.2">
      <c r="A1132" s="14" t="s">
        <v>2204</v>
      </c>
      <c r="B1132" s="14" t="s">
        <v>2205</v>
      </c>
      <c r="C1132" s="15">
        <v>210</v>
      </c>
      <c r="D1132" s="13" t="str">
        <f t="shared" si="17"/>
        <v>214-50000-5100</v>
      </c>
    </row>
    <row r="1133" spans="1:4" x14ac:dyDescent="0.2">
      <c r="A1133" s="14" t="s">
        <v>2206</v>
      </c>
      <c r="B1133" s="14" t="s">
        <v>2207</v>
      </c>
      <c r="C1133" s="15">
        <v>20000</v>
      </c>
      <c r="D1133" s="13" t="str">
        <f t="shared" si="17"/>
        <v>214-52000-3713</v>
      </c>
    </row>
    <row r="1134" spans="1:4" x14ac:dyDescent="0.2">
      <c r="A1134" s="14" t="s">
        <v>2208</v>
      </c>
      <c r="B1134" s="14" t="s">
        <v>2209</v>
      </c>
      <c r="C1134" s="15">
        <v>-1500</v>
      </c>
      <c r="D1134" s="13" t="str">
        <f t="shared" si="17"/>
        <v>214-54000-0300</v>
      </c>
    </row>
    <row r="1135" spans="1:4" x14ac:dyDescent="0.2">
      <c r="A1135" s="14" t="s">
        <v>2210</v>
      </c>
      <c r="B1135" s="14" t="s">
        <v>2211</v>
      </c>
      <c r="C1135" s="15">
        <v>700</v>
      </c>
      <c r="D1135" s="13" t="str">
        <f t="shared" si="17"/>
        <v>214-65000-3732</v>
      </c>
    </row>
    <row r="1136" spans="1:4" x14ac:dyDescent="0.2">
      <c r="A1136" s="14" t="s">
        <v>2212</v>
      </c>
      <c r="B1136" s="14" t="s">
        <v>2213</v>
      </c>
      <c r="C1136" s="15">
        <v>459</v>
      </c>
      <c r="D1136" s="13" t="str">
        <f t="shared" si="17"/>
        <v>214-66000-2001</v>
      </c>
    </row>
    <row r="1137" spans="1:4" x14ac:dyDescent="0.2">
      <c r="A1137" s="14" t="s">
        <v>2214</v>
      </c>
      <c r="B1137" s="14" t="s">
        <v>2215</v>
      </c>
      <c r="C1137" s="15">
        <v>250</v>
      </c>
      <c r="D1137" s="13" t="str">
        <f t="shared" si="17"/>
        <v>214-67000-3763</v>
      </c>
    </row>
    <row r="1138" spans="1:4" x14ac:dyDescent="0.2">
      <c r="A1138" s="14" t="s">
        <v>2216</v>
      </c>
      <c r="B1138" s="14" t="s">
        <v>2217</v>
      </c>
      <c r="C1138" s="15">
        <v>500</v>
      </c>
      <c r="D1138" s="13" t="str">
        <f t="shared" si="17"/>
        <v>214-70000-2001</v>
      </c>
    </row>
    <row r="1139" spans="1:4" x14ac:dyDescent="0.2">
      <c r="A1139" s="14" t="s">
        <v>2218</v>
      </c>
      <c r="B1139" s="14" t="s">
        <v>2219</v>
      </c>
      <c r="C1139" s="15">
        <v>25830</v>
      </c>
      <c r="D1139" s="13" t="str">
        <f t="shared" si="17"/>
        <v>214-70000-2203</v>
      </c>
    </row>
    <row r="1140" spans="1:4" x14ac:dyDescent="0.2">
      <c r="A1140" s="14" t="s">
        <v>2220</v>
      </c>
      <c r="B1140" s="14" t="s">
        <v>2221</v>
      </c>
      <c r="C1140" s="15">
        <v>12360</v>
      </c>
      <c r="D1140" s="13" t="str">
        <f t="shared" si="17"/>
        <v>214-70000-3720</v>
      </c>
    </row>
    <row r="1141" spans="1:4" x14ac:dyDescent="0.2">
      <c r="A1141" s="14" t="s">
        <v>2222</v>
      </c>
      <c r="B1141" s="14" t="s">
        <v>2223</v>
      </c>
      <c r="C1141" s="15">
        <v>150</v>
      </c>
      <c r="D1141" s="13" t="str">
        <f t="shared" si="17"/>
        <v>214-70000-3742</v>
      </c>
    </row>
    <row r="1142" spans="1:4" x14ac:dyDescent="0.2">
      <c r="A1142" s="14" t="s">
        <v>2224</v>
      </c>
      <c r="B1142" s="14" t="s">
        <v>2225</v>
      </c>
      <c r="C1142" s="15">
        <v>1100</v>
      </c>
      <c r="D1142" s="13" t="str">
        <f t="shared" si="17"/>
        <v>214-70000-4502</v>
      </c>
    </row>
    <row r="1143" spans="1:4" x14ac:dyDescent="0.2">
      <c r="A1143" s="14" t="s">
        <v>2226</v>
      </c>
      <c r="B1143" s="14" t="s">
        <v>2227</v>
      </c>
      <c r="C1143" s="15">
        <v>300</v>
      </c>
      <c r="D1143" s="13" t="str">
        <f t="shared" si="17"/>
        <v>214-82000-3740</v>
      </c>
    </row>
    <row r="1144" spans="1:4" x14ac:dyDescent="0.2">
      <c r="A1144" s="14" t="s">
        <v>2228</v>
      </c>
      <c r="B1144" s="14" t="s">
        <v>2229</v>
      </c>
      <c r="C1144" s="15">
        <v>10000</v>
      </c>
      <c r="D1144" s="13" t="str">
        <f t="shared" si="17"/>
        <v>214-82000-4400</v>
      </c>
    </row>
    <row r="1145" spans="1:4" x14ac:dyDescent="0.2">
      <c r="A1145" s="14" t="s">
        <v>2232</v>
      </c>
      <c r="B1145" s="14" t="s">
        <v>2233</v>
      </c>
      <c r="C1145" s="15">
        <v>120000</v>
      </c>
      <c r="D1145" s="13" t="str">
        <f t="shared" si="17"/>
        <v>214-91000-1010</v>
      </c>
    </row>
    <row r="1146" spans="1:4" x14ac:dyDescent="0.2">
      <c r="A1146" s="14" t="s">
        <v>3348</v>
      </c>
      <c r="B1146" s="14" t="s">
        <v>3349</v>
      </c>
      <c r="C1146" s="15">
        <v>2300</v>
      </c>
      <c r="D1146" s="13" t="str">
        <f t="shared" si="17"/>
        <v>215-13000-3720</v>
      </c>
    </row>
    <row r="1147" spans="1:4" x14ac:dyDescent="0.2">
      <c r="A1147" s="14" t="s">
        <v>3350</v>
      </c>
      <c r="B1147" s="14" t="s">
        <v>3351</v>
      </c>
      <c r="C1147" s="15">
        <v>249</v>
      </c>
      <c r="D1147" s="13" t="str">
        <f t="shared" si="17"/>
        <v>215-20000-1310</v>
      </c>
    </row>
    <row r="1148" spans="1:4" x14ac:dyDescent="0.2">
      <c r="A1148" s="14" t="s">
        <v>3352</v>
      </c>
      <c r="B1148" s="14" t="s">
        <v>3353</v>
      </c>
      <c r="C1148" s="15">
        <v>5009</v>
      </c>
      <c r="D1148" s="13" t="str">
        <f t="shared" si="17"/>
        <v>215-20000-5000</v>
      </c>
    </row>
    <row r="1149" spans="1:4" x14ac:dyDescent="0.2">
      <c r="A1149" s="14" t="s">
        <v>3356</v>
      </c>
      <c r="B1149" s="14" t="s">
        <v>3357</v>
      </c>
      <c r="C1149" s="15">
        <v>45676</v>
      </c>
      <c r="D1149" s="13" t="str">
        <f t="shared" si="17"/>
        <v>215-29000-2020</v>
      </c>
    </row>
    <row r="1150" spans="1:4" x14ac:dyDescent="0.2">
      <c r="A1150" s="14" t="s">
        <v>3358</v>
      </c>
      <c r="B1150" s="14" t="s">
        <v>3359</v>
      </c>
      <c r="C1150" s="15">
        <v>1827</v>
      </c>
      <c r="D1150" s="13" t="str">
        <f t="shared" si="17"/>
        <v>215-29000-2023</v>
      </c>
    </row>
    <row r="1151" spans="1:4" x14ac:dyDescent="0.2">
      <c r="A1151" s="14" t="s">
        <v>3360</v>
      </c>
      <c r="B1151" s="14" t="s">
        <v>3361</v>
      </c>
      <c r="C1151" s="15">
        <v>1641</v>
      </c>
      <c r="D1151" s="13" t="str">
        <f t="shared" si="17"/>
        <v>215-29000-3081</v>
      </c>
    </row>
    <row r="1152" spans="1:4" x14ac:dyDescent="0.2">
      <c r="A1152" s="14" t="s">
        <v>3362</v>
      </c>
      <c r="B1152" s="14" t="s">
        <v>3363</v>
      </c>
      <c r="C1152" s="15">
        <v>5482</v>
      </c>
      <c r="D1152" s="13" t="str">
        <f t="shared" si="17"/>
        <v>215-29000-3082</v>
      </c>
    </row>
    <row r="1153" spans="1:4" x14ac:dyDescent="0.2">
      <c r="A1153" s="14" t="s">
        <v>3364</v>
      </c>
      <c r="B1153" s="14" t="s">
        <v>3365</v>
      </c>
      <c r="C1153" s="15">
        <v>953</v>
      </c>
      <c r="D1153" s="13" t="str">
        <f t="shared" si="17"/>
        <v>215-29000-3742</v>
      </c>
    </row>
    <row r="1154" spans="1:4" x14ac:dyDescent="0.2">
      <c r="A1154" s="14" t="s">
        <v>3366</v>
      </c>
      <c r="B1154" s="14" t="s">
        <v>3367</v>
      </c>
      <c r="C1154" s="15">
        <v>958</v>
      </c>
      <c r="D1154" s="13" t="str">
        <f t="shared" ref="D1154:D1217" si="18">VLOOKUP(A1154,IN,1,FALSE)</f>
        <v>215-29000-3761</v>
      </c>
    </row>
    <row r="1155" spans="1:4" x14ac:dyDescent="0.2">
      <c r="A1155" s="14" t="s">
        <v>3368</v>
      </c>
      <c r="B1155" s="14" t="s">
        <v>3369</v>
      </c>
      <c r="C1155" s="15">
        <v>6300</v>
      </c>
      <c r="D1155" s="13" t="str">
        <f t="shared" si="18"/>
        <v>215-30000-3740</v>
      </c>
    </row>
    <row r="1156" spans="1:4" x14ac:dyDescent="0.2">
      <c r="A1156" s="14" t="s">
        <v>3370</v>
      </c>
      <c r="B1156" s="14" t="s">
        <v>3371</v>
      </c>
      <c r="C1156" s="15">
        <v>87286</v>
      </c>
      <c r="D1156" s="13" t="str">
        <f t="shared" si="18"/>
        <v>215-40000-1170</v>
      </c>
    </row>
    <row r="1157" spans="1:4" x14ac:dyDescent="0.2">
      <c r="A1157" s="14" t="s">
        <v>3372</v>
      </c>
      <c r="B1157" s="14" t="s">
        <v>3373</v>
      </c>
      <c r="C1157" s="15">
        <v>106291</v>
      </c>
      <c r="D1157" s="13" t="str">
        <f t="shared" si="18"/>
        <v>215-40000-2310</v>
      </c>
    </row>
    <row r="1158" spans="1:4" x14ac:dyDescent="0.2">
      <c r="A1158" s="14" t="s">
        <v>3374</v>
      </c>
      <c r="B1158" s="14" t="s">
        <v>3375</v>
      </c>
      <c r="C1158" s="15">
        <v>38367</v>
      </c>
      <c r="D1158" s="13" t="str">
        <f t="shared" si="18"/>
        <v>215-40000-3800</v>
      </c>
    </row>
    <row r="1159" spans="1:4" x14ac:dyDescent="0.2">
      <c r="A1159" s="14" t="s">
        <v>3376</v>
      </c>
      <c r="B1159" s="14" t="s">
        <v>3377</v>
      </c>
      <c r="C1159" s="15">
        <v>3639</v>
      </c>
      <c r="D1159" s="13" t="str">
        <f t="shared" si="18"/>
        <v>215-40000-5100</v>
      </c>
    </row>
    <row r="1160" spans="1:4" x14ac:dyDescent="0.2">
      <c r="A1160" s="14" t="s">
        <v>3494</v>
      </c>
      <c r="B1160" s="14" t="s">
        <v>3495</v>
      </c>
      <c r="C1160" s="15">
        <v>191</v>
      </c>
      <c r="D1160" s="13" t="str">
        <f t="shared" si="18"/>
        <v>215-50000-3800</v>
      </c>
    </row>
    <row r="1161" spans="1:4" x14ac:dyDescent="0.2">
      <c r="A1161" s="14" t="s">
        <v>3496</v>
      </c>
      <c r="B1161" s="14" t="s">
        <v>3497</v>
      </c>
      <c r="C1161" s="15">
        <v>168</v>
      </c>
      <c r="D1161" s="13" t="str">
        <f t="shared" si="18"/>
        <v>215-50000-5100</v>
      </c>
    </row>
    <row r="1162" spans="1:4" x14ac:dyDescent="0.2">
      <c r="A1162" s="14" t="s">
        <v>3378</v>
      </c>
      <c r="B1162" s="14" t="s">
        <v>3379</v>
      </c>
      <c r="C1162" s="15">
        <v>700</v>
      </c>
      <c r="D1162" s="13" t="str">
        <f t="shared" si="18"/>
        <v>215-65000-3732</v>
      </c>
    </row>
    <row r="1163" spans="1:4" x14ac:dyDescent="0.2">
      <c r="A1163" s="14" t="s">
        <v>3380</v>
      </c>
      <c r="B1163" s="14" t="s">
        <v>3381</v>
      </c>
      <c r="C1163" s="15">
        <v>25830</v>
      </c>
      <c r="D1163" s="13" t="str">
        <f t="shared" si="18"/>
        <v>215-70000-2203</v>
      </c>
    </row>
    <row r="1164" spans="1:4" x14ac:dyDescent="0.2">
      <c r="A1164" s="14" t="s">
        <v>3382</v>
      </c>
      <c r="B1164" s="14" t="s">
        <v>3383</v>
      </c>
      <c r="C1164" s="15">
        <v>12360</v>
      </c>
      <c r="D1164" s="13" t="str">
        <f t="shared" si="18"/>
        <v>215-70000-3720</v>
      </c>
    </row>
    <row r="1165" spans="1:4" x14ac:dyDescent="0.2">
      <c r="A1165" s="14" t="s">
        <v>3384</v>
      </c>
      <c r="B1165" s="14" t="s">
        <v>3385</v>
      </c>
      <c r="C1165" s="15">
        <v>-130075</v>
      </c>
      <c r="D1165" s="13" t="e">
        <f t="shared" si="18"/>
        <v>#N/A</v>
      </c>
    </row>
    <row r="1166" spans="1:4" x14ac:dyDescent="0.2">
      <c r="A1166" s="14" t="s">
        <v>2234</v>
      </c>
      <c r="B1166" s="14" t="s">
        <v>2235</v>
      </c>
      <c r="C1166" s="15">
        <v>78</v>
      </c>
      <c r="D1166" s="13" t="str">
        <f t="shared" si="18"/>
        <v>230-20000-1310</v>
      </c>
    </row>
    <row r="1167" spans="1:4" x14ac:dyDescent="0.2">
      <c r="A1167" s="14" t="s">
        <v>2236</v>
      </c>
      <c r="B1167" s="14" t="s">
        <v>2237</v>
      </c>
      <c r="C1167" s="15">
        <v>1566</v>
      </c>
      <c r="D1167" s="13" t="str">
        <f t="shared" si="18"/>
        <v>230-20000-5000</v>
      </c>
    </row>
    <row r="1168" spans="1:4" x14ac:dyDescent="0.2">
      <c r="A1168" s="14" t="s">
        <v>2238</v>
      </c>
      <c r="B1168" s="14" t="s">
        <v>2239</v>
      </c>
      <c r="C1168" s="15">
        <v>2400</v>
      </c>
      <c r="D1168" s="13" t="str">
        <f t="shared" si="18"/>
        <v>230-24000-2001</v>
      </c>
    </row>
    <row r="1169" spans="1:4" x14ac:dyDescent="0.2">
      <c r="A1169" s="14" t="s">
        <v>2240</v>
      </c>
      <c r="B1169" s="14" t="s">
        <v>2241</v>
      </c>
      <c r="C1169" s="15">
        <v>19808</v>
      </c>
      <c r="D1169" s="13" t="str">
        <f t="shared" si="18"/>
        <v>230-28000-2020</v>
      </c>
    </row>
    <row r="1170" spans="1:4" x14ac:dyDescent="0.2">
      <c r="A1170" s="14" t="s">
        <v>2242</v>
      </c>
      <c r="B1170" s="14" t="s">
        <v>2243</v>
      </c>
      <c r="C1170" s="15">
        <v>48892</v>
      </c>
      <c r="D1170" s="13" t="str">
        <f t="shared" si="18"/>
        <v>230-29000-2020</v>
      </c>
    </row>
    <row r="1171" spans="1:4" x14ac:dyDescent="0.2">
      <c r="A1171" s="14" t="s">
        <v>2244</v>
      </c>
      <c r="B1171" s="14" t="s">
        <v>2245</v>
      </c>
      <c r="C1171" s="15">
        <v>1956</v>
      </c>
      <c r="D1171" s="13" t="str">
        <f t="shared" si="18"/>
        <v>230-29000-2023</v>
      </c>
    </row>
    <row r="1172" spans="1:4" x14ac:dyDescent="0.2">
      <c r="A1172" s="14" t="s">
        <v>2250</v>
      </c>
      <c r="B1172" s="14" t="s">
        <v>2251</v>
      </c>
      <c r="C1172" s="15">
        <v>2167</v>
      </c>
      <c r="D1172" s="13" t="str">
        <f t="shared" si="18"/>
        <v>230-29000-3742</v>
      </c>
    </row>
    <row r="1173" spans="1:4" x14ac:dyDescent="0.2">
      <c r="A1173" s="14" t="s">
        <v>2254</v>
      </c>
      <c r="B1173" s="14" t="s">
        <v>2255</v>
      </c>
      <c r="C1173" s="15">
        <v>9600</v>
      </c>
      <c r="D1173" s="13" t="str">
        <f t="shared" si="18"/>
        <v>230-30000-3740</v>
      </c>
    </row>
    <row r="1174" spans="1:4" x14ac:dyDescent="0.2">
      <c r="A1174" s="14" t="s">
        <v>2256</v>
      </c>
      <c r="B1174" s="14" t="s">
        <v>2257</v>
      </c>
      <c r="C1174" s="15">
        <v>2880</v>
      </c>
      <c r="D1174" s="13" t="str">
        <f t="shared" si="18"/>
        <v>230-31000-2001</v>
      </c>
    </row>
    <row r="1175" spans="1:4" x14ac:dyDescent="0.2">
      <c r="A1175" s="14" t="s">
        <v>2258</v>
      </c>
      <c r="B1175" s="14" t="s">
        <v>2259</v>
      </c>
      <c r="C1175" s="15">
        <v>15840</v>
      </c>
      <c r="D1175" s="13" t="str">
        <f t="shared" si="18"/>
        <v>230-31000-2202</v>
      </c>
    </row>
    <row r="1176" spans="1:4" x14ac:dyDescent="0.2">
      <c r="A1176" s="14" t="s">
        <v>3388</v>
      </c>
      <c r="B1176" s="14" t="s">
        <v>3389</v>
      </c>
      <c r="C1176" s="15">
        <v>153401</v>
      </c>
      <c r="D1176" s="13" t="str">
        <f t="shared" si="18"/>
        <v>230-40000-1170</v>
      </c>
    </row>
    <row r="1177" spans="1:4" x14ac:dyDescent="0.2">
      <c r="A1177" s="14" t="s">
        <v>3390</v>
      </c>
      <c r="B1177" s="14" t="s">
        <v>3391</v>
      </c>
      <c r="C1177" s="15">
        <v>183991</v>
      </c>
      <c r="D1177" s="13" t="str">
        <f t="shared" si="18"/>
        <v>230-40000-2310</v>
      </c>
    </row>
    <row r="1178" spans="1:4" x14ac:dyDescent="0.2">
      <c r="A1178" s="14" t="s">
        <v>3392</v>
      </c>
      <c r="B1178" s="14" t="s">
        <v>3393</v>
      </c>
      <c r="C1178" s="15">
        <v>44792</v>
      </c>
      <c r="D1178" s="13" t="str">
        <f t="shared" si="18"/>
        <v>230-40000-3800</v>
      </c>
    </row>
    <row r="1179" spans="1:4" x14ac:dyDescent="0.2">
      <c r="A1179" s="14" t="s">
        <v>3394</v>
      </c>
      <c r="B1179" s="14" t="s">
        <v>3395</v>
      </c>
      <c r="C1179" s="15">
        <v>5992</v>
      </c>
      <c r="D1179" s="13" t="str">
        <f t="shared" si="18"/>
        <v>230-40000-5100</v>
      </c>
    </row>
    <row r="1180" spans="1:4" x14ac:dyDescent="0.2">
      <c r="A1180" s="14" t="s">
        <v>2260</v>
      </c>
      <c r="B1180" s="14" t="s">
        <v>2261</v>
      </c>
      <c r="C1180" s="15">
        <v>-120155</v>
      </c>
      <c r="D1180" s="13" t="str">
        <f t="shared" si="18"/>
        <v>230-41000-0200</v>
      </c>
    </row>
    <row r="1181" spans="1:4" x14ac:dyDescent="0.2">
      <c r="A1181" s="14" t="s">
        <v>2262</v>
      </c>
      <c r="B1181" s="14" t="s">
        <v>2263</v>
      </c>
      <c r="C1181" s="15">
        <v>-169500</v>
      </c>
      <c r="D1181" s="13" t="str">
        <f t="shared" si="18"/>
        <v>230-41000-0210</v>
      </c>
    </row>
    <row r="1182" spans="1:4" x14ac:dyDescent="0.2">
      <c r="A1182" s="14" t="s">
        <v>2264</v>
      </c>
      <c r="B1182" s="14" t="s">
        <v>2265</v>
      </c>
      <c r="C1182" s="15">
        <v>-99630</v>
      </c>
      <c r="D1182" s="13" t="str">
        <f t="shared" si="18"/>
        <v>230-42000-0200</v>
      </c>
    </row>
    <row r="1183" spans="1:4" x14ac:dyDescent="0.2">
      <c r="A1183" s="14" t="s">
        <v>2266</v>
      </c>
      <c r="B1183" s="14" t="s">
        <v>2267</v>
      </c>
      <c r="C1183" s="15">
        <v>-39060</v>
      </c>
      <c r="D1183" s="13" t="str">
        <f t="shared" si="18"/>
        <v>230-42000-0210</v>
      </c>
    </row>
    <row r="1184" spans="1:4" x14ac:dyDescent="0.2">
      <c r="A1184" s="14" t="s">
        <v>2268</v>
      </c>
      <c r="B1184" s="14" t="s">
        <v>2269</v>
      </c>
      <c r="C1184" s="15">
        <v>-80492</v>
      </c>
      <c r="D1184" s="13" t="e">
        <f t="shared" si="18"/>
        <v>#N/A</v>
      </c>
    </row>
    <row r="1185" spans="1:4" x14ac:dyDescent="0.2">
      <c r="A1185" s="14" t="s">
        <v>2270</v>
      </c>
      <c r="B1185" s="14" t="s">
        <v>2271</v>
      </c>
      <c r="C1185" s="15">
        <v>37026</v>
      </c>
      <c r="D1185" s="13" t="str">
        <f t="shared" si="18"/>
        <v>230-50000-1330</v>
      </c>
    </row>
    <row r="1186" spans="1:4" x14ac:dyDescent="0.2">
      <c r="A1186" s="14" t="s">
        <v>2272</v>
      </c>
      <c r="B1186" s="14" t="s">
        <v>2273</v>
      </c>
      <c r="C1186" s="15">
        <v>18571</v>
      </c>
      <c r="D1186" s="13" t="str">
        <f t="shared" si="18"/>
        <v>230-50000-2310</v>
      </c>
    </row>
    <row r="1187" spans="1:4" x14ac:dyDescent="0.2">
      <c r="A1187" s="14" t="s">
        <v>2274</v>
      </c>
      <c r="B1187" s="14" t="s">
        <v>2275</v>
      </c>
      <c r="C1187" s="15">
        <v>1284</v>
      </c>
      <c r="D1187" s="13" t="str">
        <f t="shared" si="18"/>
        <v>230-50000-3800</v>
      </c>
    </row>
    <row r="1188" spans="1:4" x14ac:dyDescent="0.2">
      <c r="A1188" s="14" t="s">
        <v>2276</v>
      </c>
      <c r="B1188" s="14" t="s">
        <v>2277</v>
      </c>
      <c r="C1188" s="15">
        <v>1127</v>
      </c>
      <c r="D1188" s="13" t="str">
        <f t="shared" si="18"/>
        <v>230-50000-5100</v>
      </c>
    </row>
    <row r="1189" spans="1:4" x14ac:dyDescent="0.2">
      <c r="A1189" s="14" t="s">
        <v>2278</v>
      </c>
      <c r="B1189" s="14" t="s">
        <v>2279</v>
      </c>
      <c r="C1189" s="15">
        <v>13500</v>
      </c>
      <c r="D1189" s="13" t="str">
        <f t="shared" si="18"/>
        <v>230-52000-3702</v>
      </c>
    </row>
    <row r="1190" spans="1:4" x14ac:dyDescent="0.2">
      <c r="A1190" s="14" t="s">
        <v>2280</v>
      </c>
      <c r="B1190" s="14" t="s">
        <v>2281</v>
      </c>
      <c r="C1190" s="15">
        <v>-60000</v>
      </c>
      <c r="D1190" s="13" t="str">
        <f t="shared" si="18"/>
        <v>230-54000-0300</v>
      </c>
    </row>
    <row r="1191" spans="1:4" x14ac:dyDescent="0.2">
      <c r="A1191" s="14" t="s">
        <v>2282</v>
      </c>
      <c r="B1191" s="14" t="s">
        <v>2283</v>
      </c>
      <c r="C1191" s="15">
        <v>4800</v>
      </c>
      <c r="D1191" s="13" t="str">
        <f t="shared" si="18"/>
        <v>230-65000-3731</v>
      </c>
    </row>
    <row r="1192" spans="1:4" x14ac:dyDescent="0.2">
      <c r="A1192" s="14" t="s">
        <v>2284</v>
      </c>
      <c r="B1192" s="14" t="s">
        <v>2285</v>
      </c>
      <c r="C1192" s="15">
        <v>14220</v>
      </c>
      <c r="D1192" s="13" t="str">
        <f t="shared" si="18"/>
        <v>230-65000-3732</v>
      </c>
    </row>
    <row r="1193" spans="1:4" x14ac:dyDescent="0.2">
      <c r="A1193" s="14" t="s">
        <v>2286</v>
      </c>
      <c r="B1193" s="14" t="s">
        <v>2287</v>
      </c>
      <c r="C1193" s="15">
        <v>27533</v>
      </c>
      <c r="D1193" s="13" t="str">
        <f t="shared" si="18"/>
        <v>230-66000-2001</v>
      </c>
    </row>
    <row r="1194" spans="1:4" x14ac:dyDescent="0.2">
      <c r="A1194" s="14" t="s">
        <v>2288</v>
      </c>
      <c r="B1194" s="14" t="s">
        <v>2289</v>
      </c>
      <c r="C1194" s="15">
        <v>2000</v>
      </c>
      <c r="D1194" s="13" t="str">
        <f t="shared" si="18"/>
        <v>230-70000-2001</v>
      </c>
    </row>
    <row r="1195" spans="1:4" x14ac:dyDescent="0.2">
      <c r="A1195" s="14" t="s">
        <v>2290</v>
      </c>
      <c r="B1195" s="14" t="s">
        <v>2291</v>
      </c>
      <c r="C1195" s="15">
        <v>52500</v>
      </c>
      <c r="D1195" s="13" t="str">
        <f t="shared" si="18"/>
        <v>230-70000-2203</v>
      </c>
    </row>
    <row r="1196" spans="1:4" x14ac:dyDescent="0.2">
      <c r="A1196" s="14" t="s">
        <v>2292</v>
      </c>
      <c r="B1196" s="14" t="s">
        <v>2293</v>
      </c>
      <c r="C1196" s="15">
        <v>15000</v>
      </c>
      <c r="D1196" s="13" t="str">
        <f t="shared" si="18"/>
        <v>230-70000-3720</v>
      </c>
    </row>
    <row r="1197" spans="1:4" x14ac:dyDescent="0.2">
      <c r="A1197" s="14" t="s">
        <v>2294</v>
      </c>
      <c r="B1197" s="14" t="s">
        <v>2295</v>
      </c>
      <c r="C1197" s="15">
        <v>2500</v>
      </c>
      <c r="D1197" s="13" t="str">
        <f t="shared" si="18"/>
        <v>230-70000-4502</v>
      </c>
    </row>
    <row r="1198" spans="1:4" x14ac:dyDescent="0.2">
      <c r="A1198" s="14" t="s">
        <v>2296</v>
      </c>
      <c r="B1198" s="14" t="s">
        <v>2297</v>
      </c>
      <c r="C1198" s="15">
        <v>20000</v>
      </c>
      <c r="D1198" s="13" t="str">
        <f t="shared" si="18"/>
        <v>230-91000-1011</v>
      </c>
    </row>
    <row r="1199" spans="1:4" x14ac:dyDescent="0.2">
      <c r="A1199" s="14" t="s">
        <v>3398</v>
      </c>
      <c r="B1199" s="14" t="s">
        <v>3399</v>
      </c>
      <c r="C1199" s="15">
        <v>-78377</v>
      </c>
      <c r="D1199" s="13" t="e">
        <f t="shared" si="18"/>
        <v>#N/A</v>
      </c>
    </row>
    <row r="1200" spans="1:4" x14ac:dyDescent="0.2">
      <c r="A1200" s="14" t="s">
        <v>2298</v>
      </c>
      <c r="B1200" s="14" t="s">
        <v>2299</v>
      </c>
      <c r="C1200" s="15">
        <v>47</v>
      </c>
      <c r="D1200" s="13" t="str">
        <f t="shared" si="18"/>
        <v>310-20000-1310</v>
      </c>
    </row>
    <row r="1201" spans="1:4" x14ac:dyDescent="0.2">
      <c r="A1201" s="14" t="s">
        <v>2300</v>
      </c>
      <c r="B1201" s="14" t="s">
        <v>2301</v>
      </c>
      <c r="C1201" s="15">
        <v>944</v>
      </c>
      <c r="D1201" s="13" t="str">
        <f t="shared" si="18"/>
        <v>310-20000-5000</v>
      </c>
    </row>
    <row r="1202" spans="1:4" x14ac:dyDescent="0.2">
      <c r="A1202" s="14" t="s">
        <v>2302</v>
      </c>
      <c r="B1202" s="14" t="s">
        <v>2303</v>
      </c>
      <c r="C1202" s="15">
        <v>750</v>
      </c>
      <c r="D1202" s="13" t="str">
        <f t="shared" si="18"/>
        <v>310-24000-2001</v>
      </c>
    </row>
    <row r="1203" spans="1:4" x14ac:dyDescent="0.2">
      <c r="A1203" s="14" t="s">
        <v>3400</v>
      </c>
      <c r="B1203" s="14" t="s">
        <v>3401</v>
      </c>
      <c r="C1203" s="15">
        <v>8470</v>
      </c>
      <c r="D1203" s="13" t="str">
        <f t="shared" si="18"/>
        <v>310-28000-2020</v>
      </c>
    </row>
    <row r="1204" spans="1:4" x14ac:dyDescent="0.2">
      <c r="A1204" s="14" t="s">
        <v>2304</v>
      </c>
      <c r="B1204" s="14" t="s">
        <v>2305</v>
      </c>
      <c r="C1204" s="15">
        <v>20799</v>
      </c>
      <c r="D1204" s="13" t="str">
        <f t="shared" si="18"/>
        <v>310-29000-2020</v>
      </c>
    </row>
    <row r="1205" spans="1:4" x14ac:dyDescent="0.2">
      <c r="A1205" s="14" t="s">
        <v>2306</v>
      </c>
      <c r="B1205" s="14" t="s">
        <v>2307</v>
      </c>
      <c r="C1205" s="15">
        <v>832</v>
      </c>
      <c r="D1205" s="13" t="str">
        <f t="shared" si="18"/>
        <v>310-29000-2023</v>
      </c>
    </row>
    <row r="1206" spans="1:4" x14ac:dyDescent="0.2">
      <c r="A1206" s="14" t="s">
        <v>2314</v>
      </c>
      <c r="B1206" s="14" t="s">
        <v>2315</v>
      </c>
      <c r="C1206" s="15">
        <v>1445</v>
      </c>
      <c r="D1206" s="13" t="str">
        <f t="shared" si="18"/>
        <v>310-29000-3742</v>
      </c>
    </row>
    <row r="1207" spans="1:4" x14ac:dyDescent="0.2">
      <c r="A1207" s="14" t="s">
        <v>2318</v>
      </c>
      <c r="B1207" s="14" t="s">
        <v>2319</v>
      </c>
      <c r="C1207" s="15">
        <v>6400</v>
      </c>
      <c r="D1207" s="13" t="str">
        <f t="shared" si="18"/>
        <v>310-30000-3740</v>
      </c>
    </row>
    <row r="1208" spans="1:4" x14ac:dyDescent="0.2">
      <c r="A1208" s="14" t="s">
        <v>2322</v>
      </c>
      <c r="B1208" s="14" t="s">
        <v>2323</v>
      </c>
      <c r="C1208" s="15">
        <v>1560</v>
      </c>
      <c r="D1208" s="13" t="str">
        <f t="shared" si="18"/>
        <v>310-31000-2001</v>
      </c>
    </row>
    <row r="1209" spans="1:4" x14ac:dyDescent="0.2">
      <c r="A1209" s="14" t="s">
        <v>2324</v>
      </c>
      <c r="B1209" s="14" t="s">
        <v>2325</v>
      </c>
      <c r="C1209" s="15">
        <v>6178</v>
      </c>
      <c r="D1209" s="13" t="str">
        <f t="shared" si="18"/>
        <v>310-31000-2202</v>
      </c>
    </row>
    <row r="1210" spans="1:4" x14ac:dyDescent="0.2">
      <c r="A1210" s="14" t="s">
        <v>3404</v>
      </c>
      <c r="B1210" s="14" t="s">
        <v>3405</v>
      </c>
      <c r="C1210" s="15">
        <v>47836</v>
      </c>
      <c r="D1210" s="13" t="str">
        <f t="shared" si="18"/>
        <v>310-40000-1170</v>
      </c>
    </row>
    <row r="1211" spans="1:4" x14ac:dyDescent="0.2">
      <c r="A1211" s="14" t="s">
        <v>3406</v>
      </c>
      <c r="B1211" s="14" t="s">
        <v>3407</v>
      </c>
      <c r="C1211" s="15">
        <v>66999</v>
      </c>
      <c r="D1211" s="13" t="str">
        <f t="shared" si="18"/>
        <v>310-40000-2310</v>
      </c>
    </row>
    <row r="1212" spans="1:4" x14ac:dyDescent="0.2">
      <c r="A1212" s="14" t="s">
        <v>3408</v>
      </c>
      <c r="B1212" s="14" t="s">
        <v>3409</v>
      </c>
      <c r="C1212" s="15">
        <v>12024</v>
      </c>
      <c r="D1212" s="13" t="str">
        <f t="shared" si="18"/>
        <v>310-40000-3800</v>
      </c>
    </row>
    <row r="1213" spans="1:4" x14ac:dyDescent="0.2">
      <c r="A1213" s="14" t="s">
        <v>3410</v>
      </c>
      <c r="B1213" s="14" t="s">
        <v>3411</v>
      </c>
      <c r="C1213" s="15">
        <v>1998</v>
      </c>
      <c r="D1213" s="13" t="str">
        <f t="shared" si="18"/>
        <v>310-40000-5100</v>
      </c>
    </row>
    <row r="1214" spans="1:4" x14ac:dyDescent="0.2">
      <c r="A1214" s="14" t="s">
        <v>2326</v>
      </c>
      <c r="B1214" s="14" t="s">
        <v>2327</v>
      </c>
      <c r="C1214" s="15">
        <v>-32220</v>
      </c>
      <c r="D1214" s="13" t="str">
        <f t="shared" si="18"/>
        <v>310-41000-0200</v>
      </c>
    </row>
    <row r="1215" spans="1:4" x14ac:dyDescent="0.2">
      <c r="A1215" s="14" t="s">
        <v>2328</v>
      </c>
      <c r="B1215" s="14" t="s">
        <v>2329</v>
      </c>
      <c r="C1215" s="15">
        <v>-64330</v>
      </c>
      <c r="D1215" s="13" t="str">
        <f t="shared" si="18"/>
        <v>310-41000-0210</v>
      </c>
    </row>
    <row r="1216" spans="1:4" x14ac:dyDescent="0.2">
      <c r="A1216" s="14" t="s">
        <v>2330</v>
      </c>
      <c r="B1216" s="14" t="s">
        <v>2331</v>
      </c>
      <c r="C1216" s="15">
        <v>-34400</v>
      </c>
      <c r="D1216" s="13" t="str">
        <f t="shared" si="18"/>
        <v>310-42000-0200</v>
      </c>
    </row>
    <row r="1217" spans="1:4" x14ac:dyDescent="0.2">
      <c r="A1217" s="14" t="s">
        <v>2332</v>
      </c>
      <c r="B1217" s="14" t="s">
        <v>2333</v>
      </c>
      <c r="C1217" s="15">
        <v>-1405</v>
      </c>
      <c r="D1217" s="13" t="str">
        <f t="shared" si="18"/>
        <v>310-42000-0210</v>
      </c>
    </row>
    <row r="1218" spans="1:4" x14ac:dyDescent="0.2">
      <c r="A1218" s="14" t="s">
        <v>2334</v>
      </c>
      <c r="B1218" s="14" t="s">
        <v>2335</v>
      </c>
      <c r="C1218" s="15">
        <v>16072</v>
      </c>
      <c r="D1218" s="13" t="str">
        <f t="shared" ref="D1218:D1281" si="19">VLOOKUP(A1218,IN,1,FALSE)</f>
        <v>310-49000-3060</v>
      </c>
    </row>
    <row r="1219" spans="1:4" x14ac:dyDescent="0.2">
      <c r="A1219" s="14" t="s">
        <v>2336</v>
      </c>
      <c r="B1219" s="14" t="s">
        <v>2337</v>
      </c>
      <c r="C1219" s="15">
        <v>14686</v>
      </c>
      <c r="D1219" s="13" t="str">
        <f t="shared" si="19"/>
        <v>310-49000-3700</v>
      </c>
    </row>
    <row r="1220" spans="1:4" x14ac:dyDescent="0.2">
      <c r="A1220" s="14" t="s">
        <v>2338</v>
      </c>
      <c r="B1220" s="14" t="s">
        <v>2339</v>
      </c>
      <c r="C1220" s="15">
        <v>22750</v>
      </c>
      <c r="D1220" s="13" t="str">
        <f t="shared" si="19"/>
        <v>310-49000-3701</v>
      </c>
    </row>
    <row r="1221" spans="1:4" x14ac:dyDescent="0.2">
      <c r="A1221" s="14" t="s">
        <v>2340</v>
      </c>
      <c r="B1221" s="14" t="s">
        <v>2341</v>
      </c>
      <c r="C1221" s="15">
        <v>-47050</v>
      </c>
      <c r="D1221" s="13" t="e">
        <f t="shared" si="19"/>
        <v>#N/A</v>
      </c>
    </row>
    <row r="1222" spans="1:4" x14ac:dyDescent="0.2">
      <c r="A1222" s="14" t="s">
        <v>2342</v>
      </c>
      <c r="B1222" s="14" t="s">
        <v>2343</v>
      </c>
      <c r="C1222" s="15">
        <v>21643</v>
      </c>
      <c r="D1222" s="13" t="str">
        <f t="shared" si="19"/>
        <v>310-50000-1330</v>
      </c>
    </row>
    <row r="1223" spans="1:4" x14ac:dyDescent="0.2">
      <c r="A1223" s="14" t="s">
        <v>2344</v>
      </c>
      <c r="B1223" s="14" t="s">
        <v>2345</v>
      </c>
      <c r="C1223" s="15">
        <v>10855</v>
      </c>
      <c r="D1223" s="13" t="str">
        <f t="shared" si="19"/>
        <v>310-50000-2310</v>
      </c>
    </row>
    <row r="1224" spans="1:4" x14ac:dyDescent="0.2">
      <c r="A1224" s="14" t="s">
        <v>2346</v>
      </c>
      <c r="B1224" s="14" t="s">
        <v>2347</v>
      </c>
      <c r="C1224" s="15">
        <v>751</v>
      </c>
      <c r="D1224" s="13" t="str">
        <f t="shared" si="19"/>
        <v>310-50000-3800</v>
      </c>
    </row>
    <row r="1225" spans="1:4" x14ac:dyDescent="0.2">
      <c r="A1225" s="14" t="s">
        <v>2348</v>
      </c>
      <c r="B1225" s="14" t="s">
        <v>2349</v>
      </c>
      <c r="C1225" s="15">
        <v>659</v>
      </c>
      <c r="D1225" s="13" t="str">
        <f t="shared" si="19"/>
        <v>310-50000-5100</v>
      </c>
    </row>
    <row r="1226" spans="1:4" x14ac:dyDescent="0.2">
      <c r="A1226" s="14" t="s">
        <v>2350</v>
      </c>
      <c r="B1226" s="14" t="s">
        <v>2351</v>
      </c>
      <c r="C1226" s="15">
        <v>3000</v>
      </c>
      <c r="D1226" s="13" t="str">
        <f t="shared" si="19"/>
        <v>310-52000-3702</v>
      </c>
    </row>
    <row r="1227" spans="1:4" x14ac:dyDescent="0.2">
      <c r="A1227" s="14" t="s">
        <v>2352</v>
      </c>
      <c r="B1227" s="14" t="s">
        <v>2353</v>
      </c>
      <c r="C1227" s="15">
        <v>4092</v>
      </c>
      <c r="D1227" s="13" t="str">
        <f t="shared" si="19"/>
        <v>310-65000-3730</v>
      </c>
    </row>
    <row r="1228" spans="1:4" x14ac:dyDescent="0.2">
      <c r="A1228" s="14" t="s">
        <v>2354</v>
      </c>
      <c r="B1228" s="14" t="s">
        <v>2355</v>
      </c>
      <c r="C1228" s="15">
        <v>3200</v>
      </c>
      <c r="D1228" s="13" t="str">
        <f t="shared" si="19"/>
        <v>310-65000-3731</v>
      </c>
    </row>
    <row r="1229" spans="1:4" x14ac:dyDescent="0.2">
      <c r="A1229" s="14" t="s">
        <v>2356</v>
      </c>
      <c r="B1229" s="14" t="s">
        <v>2357</v>
      </c>
      <c r="C1229" s="15">
        <v>8325</v>
      </c>
      <c r="D1229" s="13" t="str">
        <f t="shared" si="19"/>
        <v>310-65000-3732</v>
      </c>
    </row>
    <row r="1230" spans="1:4" x14ac:dyDescent="0.2">
      <c r="A1230" s="14" t="s">
        <v>2358</v>
      </c>
      <c r="B1230" s="14" t="s">
        <v>2359</v>
      </c>
      <c r="C1230" s="15">
        <v>1200</v>
      </c>
      <c r="D1230" s="13" t="str">
        <f t="shared" si="19"/>
        <v>310-65000-3733</v>
      </c>
    </row>
    <row r="1231" spans="1:4" x14ac:dyDescent="0.2">
      <c r="A1231" s="14" t="s">
        <v>2360</v>
      </c>
      <c r="B1231" s="14" t="s">
        <v>2361</v>
      </c>
      <c r="C1231" s="15">
        <v>7830</v>
      </c>
      <c r="D1231" s="13" t="str">
        <f t="shared" si="19"/>
        <v>310-65000-3764</v>
      </c>
    </row>
    <row r="1232" spans="1:4" x14ac:dyDescent="0.2">
      <c r="A1232" s="14" t="s">
        <v>3414</v>
      </c>
      <c r="B1232" s="14" t="s">
        <v>3415</v>
      </c>
      <c r="C1232" s="15">
        <v>624</v>
      </c>
      <c r="D1232" s="13" t="str">
        <f t="shared" si="19"/>
        <v>310-65000-3903</v>
      </c>
    </row>
    <row r="1233" spans="1:4" x14ac:dyDescent="0.2">
      <c r="A1233" s="14" t="s">
        <v>2362</v>
      </c>
      <c r="B1233" s="14" t="s">
        <v>2363</v>
      </c>
      <c r="C1233" s="15">
        <v>9600</v>
      </c>
      <c r="D1233" s="13" t="str">
        <f t="shared" si="19"/>
        <v>310-65000-3905</v>
      </c>
    </row>
    <row r="1234" spans="1:4" x14ac:dyDescent="0.2">
      <c r="A1234" s="14" t="s">
        <v>2364</v>
      </c>
      <c r="B1234" s="14" t="s">
        <v>2365</v>
      </c>
      <c r="C1234" s="15">
        <v>8811</v>
      </c>
      <c r="D1234" s="13" t="str">
        <f t="shared" si="19"/>
        <v>310-66000-2001</v>
      </c>
    </row>
    <row r="1235" spans="1:4" x14ac:dyDescent="0.2">
      <c r="A1235" s="14" t="s">
        <v>2368</v>
      </c>
      <c r="B1235" s="14" t="s">
        <v>2369</v>
      </c>
      <c r="C1235" s="15">
        <v>30000</v>
      </c>
      <c r="D1235" s="13" t="str">
        <f t="shared" si="19"/>
        <v>310-70000-2203</v>
      </c>
    </row>
    <row r="1236" spans="1:4" x14ac:dyDescent="0.2">
      <c r="A1236" s="14" t="s">
        <v>2372</v>
      </c>
      <c r="B1236" s="14" t="s">
        <v>2373</v>
      </c>
      <c r="C1236" s="15">
        <v>2500</v>
      </c>
      <c r="D1236" s="13" t="str">
        <f t="shared" si="19"/>
        <v>310-70000-4502</v>
      </c>
    </row>
    <row r="1237" spans="1:4" x14ac:dyDescent="0.2">
      <c r="A1237" s="14" t="s">
        <v>2374</v>
      </c>
      <c r="B1237" s="14" t="s">
        <v>2375</v>
      </c>
      <c r="C1237" s="15">
        <v>2300</v>
      </c>
      <c r="D1237" s="13" t="str">
        <f t="shared" si="19"/>
        <v>501-13000-3720</v>
      </c>
    </row>
    <row r="1238" spans="1:4" x14ac:dyDescent="0.2">
      <c r="A1238" s="14" t="s">
        <v>2376</v>
      </c>
      <c r="B1238" s="14" t="s">
        <v>2377</v>
      </c>
      <c r="C1238" s="15">
        <v>836</v>
      </c>
      <c r="D1238" s="13" t="str">
        <f t="shared" si="19"/>
        <v>501-28000-2020</v>
      </c>
    </row>
    <row r="1239" spans="1:4" x14ac:dyDescent="0.2">
      <c r="A1239" s="14" t="s">
        <v>2380</v>
      </c>
      <c r="B1239" s="14" t="s">
        <v>2381</v>
      </c>
      <c r="C1239" s="15">
        <v>176</v>
      </c>
      <c r="D1239" s="13" t="str">
        <f t="shared" si="19"/>
        <v>501-29000-2001</v>
      </c>
    </row>
    <row r="1240" spans="1:4" x14ac:dyDescent="0.2">
      <c r="A1240" s="14" t="s">
        <v>2382</v>
      </c>
      <c r="B1240" s="14" t="s">
        <v>2383</v>
      </c>
      <c r="C1240" s="15">
        <v>54855</v>
      </c>
      <c r="D1240" s="13" t="str">
        <f t="shared" si="19"/>
        <v>501-29000-2020</v>
      </c>
    </row>
    <row r="1241" spans="1:4" x14ac:dyDescent="0.2">
      <c r="A1241" s="14" t="s">
        <v>2384</v>
      </c>
      <c r="B1241" s="14" t="s">
        <v>2385</v>
      </c>
      <c r="C1241" s="15">
        <v>2194</v>
      </c>
      <c r="D1241" s="13" t="str">
        <f t="shared" si="19"/>
        <v>501-29000-2023</v>
      </c>
    </row>
    <row r="1242" spans="1:4" x14ac:dyDescent="0.2">
      <c r="A1242" s="14" t="s">
        <v>2386</v>
      </c>
      <c r="B1242" s="14" t="s">
        <v>2387</v>
      </c>
      <c r="C1242" s="15">
        <v>7145</v>
      </c>
      <c r="D1242" s="13" t="str">
        <f t="shared" si="19"/>
        <v>501-29000-2204</v>
      </c>
    </row>
    <row r="1243" spans="1:4" x14ac:dyDescent="0.2">
      <c r="A1243" s="14" t="s">
        <v>2388</v>
      </c>
      <c r="B1243" s="14" t="s">
        <v>2389</v>
      </c>
      <c r="C1243" s="15">
        <v>240</v>
      </c>
      <c r="D1243" s="13" t="str">
        <f t="shared" si="19"/>
        <v>501-29000-3008</v>
      </c>
    </row>
    <row r="1244" spans="1:4" x14ac:dyDescent="0.2">
      <c r="A1244" s="14" t="s">
        <v>2390</v>
      </c>
      <c r="B1244" s="14" t="s">
        <v>2391</v>
      </c>
      <c r="C1244" s="15">
        <v>1641</v>
      </c>
      <c r="D1244" s="13" t="str">
        <f t="shared" si="19"/>
        <v>501-29000-3081</v>
      </c>
    </row>
    <row r="1245" spans="1:4" x14ac:dyDescent="0.2">
      <c r="A1245" s="14" t="s">
        <v>2392</v>
      </c>
      <c r="B1245" s="14" t="s">
        <v>2393</v>
      </c>
      <c r="C1245" s="15">
        <v>5482</v>
      </c>
      <c r="D1245" s="13" t="str">
        <f t="shared" si="19"/>
        <v>501-29000-3082</v>
      </c>
    </row>
    <row r="1246" spans="1:4" x14ac:dyDescent="0.2">
      <c r="A1246" s="14" t="s">
        <v>2394</v>
      </c>
      <c r="B1246" s="14" t="s">
        <v>2395</v>
      </c>
      <c r="C1246" s="15">
        <v>953</v>
      </c>
      <c r="D1246" s="13" t="str">
        <f t="shared" si="19"/>
        <v>501-29000-3742</v>
      </c>
    </row>
    <row r="1247" spans="1:4" x14ac:dyDescent="0.2">
      <c r="A1247" s="14" t="s">
        <v>2396</v>
      </c>
      <c r="B1247" s="14" t="s">
        <v>2397</v>
      </c>
      <c r="C1247" s="15">
        <v>958</v>
      </c>
      <c r="D1247" s="13" t="str">
        <f t="shared" si="19"/>
        <v>501-29000-3761</v>
      </c>
    </row>
    <row r="1248" spans="1:4" x14ac:dyDescent="0.2">
      <c r="A1248" s="14" t="s">
        <v>2398</v>
      </c>
      <c r="B1248" s="14" t="s">
        <v>2399</v>
      </c>
      <c r="C1248" s="15">
        <v>9900</v>
      </c>
      <c r="D1248" s="13" t="str">
        <f t="shared" si="19"/>
        <v>501-30000-3740</v>
      </c>
    </row>
    <row r="1249" spans="1:4" x14ac:dyDescent="0.2">
      <c r="A1249" s="14" t="s">
        <v>2400</v>
      </c>
      <c r="B1249" s="14" t="s">
        <v>2401</v>
      </c>
      <c r="C1249" s="15">
        <v>15766</v>
      </c>
      <c r="D1249" s="13" t="str">
        <f t="shared" si="19"/>
        <v>501-30000-3743</v>
      </c>
    </row>
    <row r="1250" spans="1:4" x14ac:dyDescent="0.2">
      <c r="A1250" s="14" t="s">
        <v>2404</v>
      </c>
      <c r="B1250" s="14" t="s">
        <v>2405</v>
      </c>
      <c r="C1250" s="15">
        <v>240</v>
      </c>
      <c r="D1250" s="13" t="str">
        <f t="shared" si="19"/>
        <v>501-31000-2001</v>
      </c>
    </row>
    <row r="1251" spans="1:4" x14ac:dyDescent="0.2">
      <c r="A1251" s="14" t="s">
        <v>2406</v>
      </c>
      <c r="B1251" s="14" t="s">
        <v>2407</v>
      </c>
      <c r="C1251" s="15">
        <v>634</v>
      </c>
      <c r="D1251" s="13" t="str">
        <f t="shared" si="19"/>
        <v>501-31000-2202</v>
      </c>
    </row>
    <row r="1252" spans="1:4" x14ac:dyDescent="0.2">
      <c r="A1252" s="14" t="s">
        <v>3416</v>
      </c>
      <c r="B1252" s="14" t="s">
        <v>3417</v>
      </c>
      <c r="C1252" s="15">
        <v>86758</v>
      </c>
      <c r="D1252" s="13" t="str">
        <f t="shared" si="19"/>
        <v>501-40000-1170</v>
      </c>
    </row>
    <row r="1253" spans="1:4" x14ac:dyDescent="0.2">
      <c r="A1253" s="14" t="s">
        <v>3418</v>
      </c>
      <c r="B1253" s="14" t="s">
        <v>3419</v>
      </c>
      <c r="C1253" s="15">
        <v>116952</v>
      </c>
      <c r="D1253" s="13" t="str">
        <f t="shared" si="19"/>
        <v>501-40000-2310</v>
      </c>
    </row>
    <row r="1254" spans="1:4" x14ac:dyDescent="0.2">
      <c r="A1254" s="14" t="s">
        <v>3420</v>
      </c>
      <c r="B1254" s="14" t="s">
        <v>3421</v>
      </c>
      <c r="C1254" s="15">
        <v>39483</v>
      </c>
      <c r="D1254" s="13" t="str">
        <f t="shared" si="19"/>
        <v>501-40000-3800</v>
      </c>
    </row>
    <row r="1255" spans="1:4" x14ac:dyDescent="0.2">
      <c r="A1255" s="14" t="s">
        <v>3422</v>
      </c>
      <c r="B1255" s="14" t="s">
        <v>3423</v>
      </c>
      <c r="C1255" s="15">
        <v>3040</v>
      </c>
      <c r="D1255" s="13" t="str">
        <f t="shared" si="19"/>
        <v>501-40000-5100</v>
      </c>
    </row>
    <row r="1256" spans="1:4" x14ac:dyDescent="0.2">
      <c r="A1256" s="14" t="s">
        <v>2408</v>
      </c>
      <c r="B1256" s="14" t="s">
        <v>2409</v>
      </c>
      <c r="C1256" s="15">
        <v>-13250</v>
      </c>
      <c r="D1256" s="13" t="str">
        <f t="shared" si="19"/>
        <v>501-41000-0200</v>
      </c>
    </row>
    <row r="1257" spans="1:4" x14ac:dyDescent="0.2">
      <c r="A1257" s="14" t="s">
        <v>2410</v>
      </c>
      <c r="B1257" s="14" t="s">
        <v>2411</v>
      </c>
      <c r="C1257" s="15">
        <v>-103417</v>
      </c>
      <c r="D1257" s="13" t="str">
        <f t="shared" si="19"/>
        <v>501-41000-0210</v>
      </c>
    </row>
    <row r="1258" spans="1:4" x14ac:dyDescent="0.2">
      <c r="A1258" s="14" t="s">
        <v>2412</v>
      </c>
      <c r="B1258" s="14" t="s">
        <v>2413</v>
      </c>
      <c r="C1258" s="15">
        <v>-18708</v>
      </c>
      <c r="D1258" s="13" t="str">
        <f t="shared" si="19"/>
        <v>501-41000-0240</v>
      </c>
    </row>
    <row r="1259" spans="1:4" x14ac:dyDescent="0.2">
      <c r="A1259" s="14" t="s">
        <v>2414</v>
      </c>
      <c r="B1259" s="14" t="s">
        <v>2415</v>
      </c>
      <c r="C1259" s="15">
        <v>-40000</v>
      </c>
      <c r="D1259" s="13" t="e">
        <f t="shared" si="19"/>
        <v>#N/A</v>
      </c>
    </row>
    <row r="1260" spans="1:4" x14ac:dyDescent="0.2">
      <c r="A1260" s="14" t="s">
        <v>2418</v>
      </c>
      <c r="B1260" s="14" t="s">
        <v>2419</v>
      </c>
      <c r="C1260" s="15">
        <v>-90067</v>
      </c>
      <c r="D1260" s="13" t="str">
        <f t="shared" si="19"/>
        <v>501-42000-0200</v>
      </c>
    </row>
    <row r="1261" spans="1:4" x14ac:dyDescent="0.2">
      <c r="A1261" s="14" t="s">
        <v>2420</v>
      </c>
      <c r="B1261" s="14" t="s">
        <v>2421</v>
      </c>
      <c r="C1261" s="15">
        <v>-62672</v>
      </c>
      <c r="D1261" s="13" t="str">
        <f t="shared" si="19"/>
        <v>501-42000-0210</v>
      </c>
    </row>
    <row r="1262" spans="1:4" x14ac:dyDescent="0.2">
      <c r="A1262" s="14" t="s">
        <v>2422</v>
      </c>
      <c r="B1262" s="14" t="s">
        <v>2423</v>
      </c>
      <c r="C1262" s="15">
        <v>-7950</v>
      </c>
      <c r="D1262" s="13" t="str">
        <f t="shared" si="19"/>
        <v>501-43000-0200</v>
      </c>
    </row>
    <row r="1263" spans="1:4" x14ac:dyDescent="0.2">
      <c r="A1263" s="14" t="s">
        <v>2424</v>
      </c>
      <c r="B1263" s="14" t="s">
        <v>2425</v>
      </c>
      <c r="C1263" s="15">
        <v>-6960</v>
      </c>
      <c r="D1263" s="13" t="str">
        <f t="shared" si="19"/>
        <v>501-43000-0210</v>
      </c>
    </row>
    <row r="1264" spans="1:4" x14ac:dyDescent="0.2">
      <c r="A1264" s="14" t="s">
        <v>2426</v>
      </c>
      <c r="B1264" s="14" t="s">
        <v>2427</v>
      </c>
      <c r="C1264" s="15">
        <v>-15916</v>
      </c>
      <c r="D1264" s="13" t="e">
        <f t="shared" si="19"/>
        <v>#N/A</v>
      </c>
    </row>
    <row r="1265" spans="1:4" x14ac:dyDescent="0.2">
      <c r="A1265" s="14" t="s">
        <v>2428</v>
      </c>
      <c r="B1265" s="14" t="s">
        <v>2429</v>
      </c>
      <c r="C1265" s="15">
        <v>4350</v>
      </c>
      <c r="D1265" s="13" t="e">
        <f t="shared" si="19"/>
        <v>#N/A</v>
      </c>
    </row>
    <row r="1266" spans="1:4" x14ac:dyDescent="0.2">
      <c r="A1266" s="14" t="s">
        <v>2430</v>
      </c>
      <c r="B1266" s="14" t="s">
        <v>2431</v>
      </c>
      <c r="C1266" s="15">
        <v>10712</v>
      </c>
      <c r="D1266" s="13" t="str">
        <f t="shared" si="19"/>
        <v>501-48000-3703</v>
      </c>
    </row>
    <row r="1267" spans="1:4" x14ac:dyDescent="0.2">
      <c r="A1267" s="14" t="s">
        <v>2432</v>
      </c>
      <c r="B1267" s="14" t="s">
        <v>2433</v>
      </c>
      <c r="C1267" s="15">
        <v>3600</v>
      </c>
      <c r="D1267" s="13" t="str">
        <f t="shared" si="19"/>
        <v>501-49000-3060</v>
      </c>
    </row>
    <row r="1268" spans="1:4" x14ac:dyDescent="0.2">
      <c r="A1268" s="14" t="s">
        <v>2434</v>
      </c>
      <c r="B1268" s="14" t="s">
        <v>2435</v>
      </c>
      <c r="C1268" s="15">
        <v>-25000</v>
      </c>
      <c r="D1268" s="13" t="e">
        <f t="shared" si="19"/>
        <v>#N/A</v>
      </c>
    </row>
    <row r="1269" spans="1:4" x14ac:dyDescent="0.2">
      <c r="A1269" s="14" t="s">
        <v>2436</v>
      </c>
      <c r="B1269" s="14" t="s">
        <v>2437</v>
      </c>
      <c r="C1269" s="15">
        <v>11500</v>
      </c>
      <c r="D1269" s="13" t="str">
        <f t="shared" si="19"/>
        <v>501-50000-1330</v>
      </c>
    </row>
    <row r="1270" spans="1:4" x14ac:dyDescent="0.2">
      <c r="A1270" s="14" t="s">
        <v>2438</v>
      </c>
      <c r="B1270" s="14" t="s">
        <v>2439</v>
      </c>
      <c r="C1270" s="15">
        <v>5768</v>
      </c>
      <c r="D1270" s="13" t="str">
        <f t="shared" si="19"/>
        <v>501-50000-2310</v>
      </c>
    </row>
    <row r="1271" spans="1:4" x14ac:dyDescent="0.2">
      <c r="A1271" s="14" t="s">
        <v>2440</v>
      </c>
      <c r="B1271" s="14" t="s">
        <v>2441</v>
      </c>
      <c r="C1271" s="15">
        <v>399</v>
      </c>
      <c r="D1271" s="13" t="str">
        <f t="shared" si="19"/>
        <v>501-50000-3800</v>
      </c>
    </row>
    <row r="1272" spans="1:4" x14ac:dyDescent="0.2">
      <c r="A1272" s="14" t="s">
        <v>2442</v>
      </c>
      <c r="B1272" s="14" t="s">
        <v>2443</v>
      </c>
      <c r="C1272" s="15">
        <v>350</v>
      </c>
      <c r="D1272" s="13" t="str">
        <f t="shared" si="19"/>
        <v>501-50000-5100</v>
      </c>
    </row>
    <row r="1273" spans="1:4" x14ac:dyDescent="0.2">
      <c r="A1273" s="14" t="s">
        <v>2444</v>
      </c>
      <c r="B1273" s="14" t="s">
        <v>2445</v>
      </c>
      <c r="C1273" s="15">
        <v>1000</v>
      </c>
      <c r="D1273" s="13" t="str">
        <f t="shared" si="19"/>
        <v>501-54000-3711</v>
      </c>
    </row>
    <row r="1274" spans="1:4" x14ac:dyDescent="0.2">
      <c r="A1274" s="14" t="s">
        <v>2446</v>
      </c>
      <c r="B1274" s="14" t="s">
        <v>2447</v>
      </c>
      <c r="C1274" s="15">
        <v>1140</v>
      </c>
      <c r="D1274" s="13" t="str">
        <f t="shared" si="19"/>
        <v>501-65000-3730</v>
      </c>
    </row>
    <row r="1275" spans="1:4" x14ac:dyDescent="0.2">
      <c r="A1275" s="14" t="s">
        <v>2448</v>
      </c>
      <c r="B1275" s="14" t="s">
        <v>2449</v>
      </c>
      <c r="C1275" s="15">
        <v>800</v>
      </c>
      <c r="D1275" s="13" t="str">
        <f t="shared" si="19"/>
        <v>501-65000-3732</v>
      </c>
    </row>
    <row r="1276" spans="1:4" x14ac:dyDescent="0.2">
      <c r="A1276" s="14" t="s">
        <v>2450</v>
      </c>
      <c r="B1276" s="14" t="s">
        <v>2451</v>
      </c>
      <c r="C1276" s="15">
        <v>459</v>
      </c>
      <c r="D1276" s="13" t="str">
        <f t="shared" si="19"/>
        <v>501-66000-2001</v>
      </c>
    </row>
    <row r="1277" spans="1:4" x14ac:dyDescent="0.2">
      <c r="A1277" s="14" t="s">
        <v>2452</v>
      </c>
      <c r="B1277" s="14" t="s">
        <v>2453</v>
      </c>
      <c r="C1277" s="15">
        <v>1250</v>
      </c>
      <c r="D1277" s="13" t="str">
        <f t="shared" si="19"/>
        <v>501-66000-3720</v>
      </c>
    </row>
    <row r="1278" spans="1:4" x14ac:dyDescent="0.2">
      <c r="A1278" s="14" t="s">
        <v>2454</v>
      </c>
      <c r="B1278" s="14" t="s">
        <v>2455</v>
      </c>
      <c r="C1278" s="15">
        <v>250</v>
      </c>
      <c r="D1278" s="13" t="str">
        <f t="shared" si="19"/>
        <v>501-67000-3763</v>
      </c>
    </row>
    <row r="1279" spans="1:4" x14ac:dyDescent="0.2">
      <c r="A1279" s="14" t="s">
        <v>2456</v>
      </c>
      <c r="B1279" s="14" t="s">
        <v>2457</v>
      </c>
      <c r="C1279" s="15">
        <v>500</v>
      </c>
      <c r="D1279" s="13" t="str">
        <f t="shared" si="19"/>
        <v>501-70000-2001</v>
      </c>
    </row>
    <row r="1280" spans="1:4" x14ac:dyDescent="0.2">
      <c r="A1280" s="14" t="s">
        <v>2458</v>
      </c>
      <c r="B1280" s="14" t="s">
        <v>2459</v>
      </c>
      <c r="C1280" s="15">
        <v>27405</v>
      </c>
      <c r="D1280" s="13" t="str">
        <f t="shared" si="19"/>
        <v>501-70000-2203</v>
      </c>
    </row>
    <row r="1281" spans="1:4" x14ac:dyDescent="0.2">
      <c r="A1281" s="14" t="s">
        <v>2460</v>
      </c>
      <c r="B1281" s="14" t="s">
        <v>2461</v>
      </c>
      <c r="C1281" s="15">
        <v>17255</v>
      </c>
      <c r="D1281" s="13" t="str">
        <f t="shared" si="19"/>
        <v>501-70000-3720</v>
      </c>
    </row>
    <row r="1282" spans="1:4" x14ac:dyDescent="0.2">
      <c r="A1282" s="14" t="s">
        <v>2462</v>
      </c>
      <c r="B1282" s="14" t="s">
        <v>2463</v>
      </c>
      <c r="C1282" s="15">
        <v>150</v>
      </c>
      <c r="D1282" s="13" t="str">
        <f t="shared" ref="D1282:D1345" si="20">VLOOKUP(A1282,IN,1,FALSE)</f>
        <v>501-70000-3742</v>
      </c>
    </row>
    <row r="1283" spans="1:4" x14ac:dyDescent="0.2">
      <c r="A1283" s="14" t="s">
        <v>2464</v>
      </c>
      <c r="B1283" s="14" t="s">
        <v>2465</v>
      </c>
      <c r="C1283" s="15">
        <v>1100</v>
      </c>
      <c r="D1283" s="13" t="str">
        <f t="shared" si="20"/>
        <v>501-70000-4502</v>
      </c>
    </row>
    <row r="1284" spans="1:4" x14ac:dyDescent="0.2">
      <c r="A1284" s="14" t="s">
        <v>2466</v>
      </c>
      <c r="B1284" s="14" t="s">
        <v>2467</v>
      </c>
      <c r="C1284" s="15">
        <v>440</v>
      </c>
      <c r="D1284" s="13" t="str">
        <f t="shared" si="20"/>
        <v>501-82000-3740</v>
      </c>
    </row>
    <row r="1285" spans="1:4" x14ac:dyDescent="0.2">
      <c r="A1285" s="14" t="s">
        <v>2468</v>
      </c>
      <c r="B1285" s="14" t="s">
        <v>2469</v>
      </c>
      <c r="C1285" s="15">
        <v>-110000</v>
      </c>
      <c r="D1285" s="13" t="e">
        <f t="shared" si="20"/>
        <v>#N/A</v>
      </c>
    </row>
    <row r="1286" spans="1:4" x14ac:dyDescent="0.2">
      <c r="A1286" s="14" t="s">
        <v>2470</v>
      </c>
      <c r="B1286" s="14" t="s">
        <v>2471</v>
      </c>
      <c r="C1286" s="15">
        <v>-217000</v>
      </c>
      <c r="D1286" s="13" t="e">
        <f t="shared" si="20"/>
        <v>#N/A</v>
      </c>
    </row>
    <row r="1287" spans="1:4" x14ac:dyDescent="0.2">
      <c r="A1287" s="14" t="s">
        <v>2472</v>
      </c>
      <c r="B1287" s="14" t="s">
        <v>2473</v>
      </c>
      <c r="C1287" s="15">
        <v>2300</v>
      </c>
      <c r="D1287" s="13" t="str">
        <f t="shared" si="20"/>
        <v>502-13000-3720</v>
      </c>
    </row>
    <row r="1288" spans="1:4" x14ac:dyDescent="0.2">
      <c r="A1288" s="14" t="s">
        <v>2474</v>
      </c>
      <c r="B1288" s="14" t="s">
        <v>2475</v>
      </c>
      <c r="C1288" s="15">
        <v>836</v>
      </c>
      <c r="D1288" s="13" t="str">
        <f t="shared" si="20"/>
        <v>502-28000-2020</v>
      </c>
    </row>
    <row r="1289" spans="1:4" x14ac:dyDescent="0.2">
      <c r="A1289" s="14" t="s">
        <v>2478</v>
      </c>
      <c r="B1289" s="14" t="s">
        <v>2479</v>
      </c>
      <c r="C1289" s="15">
        <v>176</v>
      </c>
      <c r="D1289" s="13" t="str">
        <f t="shared" si="20"/>
        <v>502-29000-2001</v>
      </c>
    </row>
    <row r="1290" spans="1:4" x14ac:dyDescent="0.2">
      <c r="A1290" s="14" t="s">
        <v>2480</v>
      </c>
      <c r="B1290" s="14" t="s">
        <v>2481</v>
      </c>
      <c r="C1290" s="15">
        <v>54855</v>
      </c>
      <c r="D1290" s="13" t="str">
        <f t="shared" si="20"/>
        <v>502-29000-2020</v>
      </c>
    </row>
    <row r="1291" spans="1:4" x14ac:dyDescent="0.2">
      <c r="A1291" s="14" t="s">
        <v>2482</v>
      </c>
      <c r="B1291" s="14" t="s">
        <v>2483</v>
      </c>
      <c r="C1291" s="15">
        <v>2194</v>
      </c>
      <c r="D1291" s="13" t="str">
        <f t="shared" si="20"/>
        <v>502-29000-2023</v>
      </c>
    </row>
    <row r="1292" spans="1:4" x14ac:dyDescent="0.2">
      <c r="A1292" s="14" t="s">
        <v>2484</v>
      </c>
      <c r="B1292" s="14" t="s">
        <v>2485</v>
      </c>
      <c r="C1292" s="15">
        <v>7145</v>
      </c>
      <c r="D1292" s="13" t="str">
        <f t="shared" si="20"/>
        <v>502-29000-2204</v>
      </c>
    </row>
    <row r="1293" spans="1:4" x14ac:dyDescent="0.2">
      <c r="A1293" s="14" t="s">
        <v>2486</v>
      </c>
      <c r="B1293" s="14" t="s">
        <v>2487</v>
      </c>
      <c r="C1293" s="15">
        <v>240</v>
      </c>
      <c r="D1293" s="13" t="str">
        <f t="shared" si="20"/>
        <v>502-29000-3008</v>
      </c>
    </row>
    <row r="1294" spans="1:4" x14ac:dyDescent="0.2">
      <c r="A1294" s="14" t="s">
        <v>2488</v>
      </c>
      <c r="B1294" s="14" t="s">
        <v>2489</v>
      </c>
      <c r="C1294" s="15">
        <v>1641</v>
      </c>
      <c r="D1294" s="13" t="str">
        <f t="shared" si="20"/>
        <v>502-29000-3081</v>
      </c>
    </row>
    <row r="1295" spans="1:4" x14ac:dyDescent="0.2">
      <c r="A1295" s="14" t="s">
        <v>2490</v>
      </c>
      <c r="B1295" s="14" t="s">
        <v>2491</v>
      </c>
      <c r="C1295" s="15">
        <v>5482</v>
      </c>
      <c r="D1295" s="13" t="str">
        <f t="shared" si="20"/>
        <v>502-29000-3082</v>
      </c>
    </row>
    <row r="1296" spans="1:4" x14ac:dyDescent="0.2">
      <c r="A1296" s="14" t="s">
        <v>2492</v>
      </c>
      <c r="B1296" s="14" t="s">
        <v>2493</v>
      </c>
      <c r="C1296" s="15">
        <v>953</v>
      </c>
      <c r="D1296" s="13" t="str">
        <f t="shared" si="20"/>
        <v>502-29000-3742</v>
      </c>
    </row>
    <row r="1297" spans="1:4" x14ac:dyDescent="0.2">
      <c r="A1297" s="14" t="s">
        <v>2494</v>
      </c>
      <c r="B1297" s="14" t="s">
        <v>2495</v>
      </c>
      <c r="C1297" s="15">
        <v>958</v>
      </c>
      <c r="D1297" s="13" t="str">
        <f t="shared" si="20"/>
        <v>502-29000-3761</v>
      </c>
    </row>
    <row r="1298" spans="1:4" x14ac:dyDescent="0.2">
      <c r="A1298" s="14" t="s">
        <v>2496</v>
      </c>
      <c r="B1298" s="14" t="s">
        <v>2497</v>
      </c>
      <c r="C1298" s="15">
        <v>9900</v>
      </c>
      <c r="D1298" s="13" t="str">
        <f t="shared" si="20"/>
        <v>502-30000-3740</v>
      </c>
    </row>
    <row r="1299" spans="1:4" x14ac:dyDescent="0.2">
      <c r="A1299" s="14" t="s">
        <v>2498</v>
      </c>
      <c r="B1299" s="14" t="s">
        <v>2499</v>
      </c>
      <c r="C1299" s="15">
        <v>15766</v>
      </c>
      <c r="D1299" s="13" t="str">
        <f t="shared" si="20"/>
        <v>502-30000-3743</v>
      </c>
    </row>
    <row r="1300" spans="1:4" x14ac:dyDescent="0.2">
      <c r="A1300" s="14" t="s">
        <v>2500</v>
      </c>
      <c r="B1300" s="14" t="s">
        <v>2501</v>
      </c>
      <c r="C1300" s="15">
        <v>240</v>
      </c>
      <c r="D1300" s="13" t="str">
        <f t="shared" si="20"/>
        <v>502-31000-2001</v>
      </c>
    </row>
    <row r="1301" spans="1:4" x14ac:dyDescent="0.2">
      <c r="A1301" s="14" t="s">
        <v>2502</v>
      </c>
      <c r="B1301" s="14" t="s">
        <v>2503</v>
      </c>
      <c r="C1301" s="15">
        <v>634</v>
      </c>
      <c r="D1301" s="13" t="str">
        <f t="shared" si="20"/>
        <v>502-31000-2202</v>
      </c>
    </row>
    <row r="1302" spans="1:4" x14ac:dyDescent="0.2">
      <c r="A1302" s="14" t="s">
        <v>3424</v>
      </c>
      <c r="B1302" s="14" t="s">
        <v>3425</v>
      </c>
      <c r="C1302" s="15">
        <v>85161</v>
      </c>
      <c r="D1302" s="13" t="str">
        <f t="shared" si="20"/>
        <v>502-40000-1170</v>
      </c>
    </row>
    <row r="1303" spans="1:4" x14ac:dyDescent="0.2">
      <c r="A1303" s="14" t="s">
        <v>3426</v>
      </c>
      <c r="B1303" s="14" t="s">
        <v>3427</v>
      </c>
      <c r="C1303" s="15">
        <v>114483</v>
      </c>
      <c r="D1303" s="13" t="str">
        <f t="shared" si="20"/>
        <v>502-40000-2310</v>
      </c>
    </row>
    <row r="1304" spans="1:4" x14ac:dyDescent="0.2">
      <c r="A1304" s="14" t="s">
        <v>3428</v>
      </c>
      <c r="B1304" s="14" t="s">
        <v>3429</v>
      </c>
      <c r="C1304" s="15">
        <v>40643</v>
      </c>
      <c r="D1304" s="13" t="str">
        <f t="shared" si="20"/>
        <v>502-40000-3800</v>
      </c>
    </row>
    <row r="1305" spans="1:4" x14ac:dyDescent="0.2">
      <c r="A1305" s="14" t="s">
        <v>3430</v>
      </c>
      <c r="B1305" s="14" t="s">
        <v>3431</v>
      </c>
      <c r="C1305" s="15">
        <v>3029</v>
      </c>
      <c r="D1305" s="13" t="str">
        <f t="shared" si="20"/>
        <v>502-40000-5100</v>
      </c>
    </row>
    <row r="1306" spans="1:4" x14ac:dyDescent="0.2">
      <c r="A1306" s="14" t="s">
        <v>2504</v>
      </c>
      <c r="B1306" s="14" t="s">
        <v>2505</v>
      </c>
      <c r="C1306" s="15">
        <v>-13250</v>
      </c>
      <c r="D1306" s="13" t="str">
        <f t="shared" si="20"/>
        <v>502-41000-0200</v>
      </c>
    </row>
    <row r="1307" spans="1:4" x14ac:dyDescent="0.2">
      <c r="A1307" s="14" t="s">
        <v>2506</v>
      </c>
      <c r="B1307" s="14" t="s">
        <v>2507</v>
      </c>
      <c r="C1307" s="15">
        <v>-103417</v>
      </c>
      <c r="D1307" s="13" t="str">
        <f t="shared" si="20"/>
        <v>502-41000-0210</v>
      </c>
    </row>
    <row r="1308" spans="1:4" x14ac:dyDescent="0.2">
      <c r="A1308" s="14" t="s">
        <v>2508</v>
      </c>
      <c r="B1308" s="14" t="s">
        <v>2509</v>
      </c>
      <c r="C1308" s="15">
        <v>-18708</v>
      </c>
      <c r="D1308" s="13" t="str">
        <f t="shared" si="20"/>
        <v>502-41000-0240</v>
      </c>
    </row>
    <row r="1309" spans="1:4" x14ac:dyDescent="0.2">
      <c r="A1309" s="14" t="s">
        <v>2510</v>
      </c>
      <c r="B1309" s="14" t="s">
        <v>2511</v>
      </c>
      <c r="C1309" s="15">
        <v>-35000</v>
      </c>
      <c r="D1309" s="13" t="e">
        <f t="shared" si="20"/>
        <v>#N/A</v>
      </c>
    </row>
    <row r="1310" spans="1:4" x14ac:dyDescent="0.2">
      <c r="A1310" s="14" t="s">
        <v>2514</v>
      </c>
      <c r="B1310" s="14" t="s">
        <v>2515</v>
      </c>
      <c r="C1310" s="15">
        <v>-87067</v>
      </c>
      <c r="D1310" s="13" t="str">
        <f t="shared" si="20"/>
        <v>502-42000-0200</v>
      </c>
    </row>
    <row r="1311" spans="1:4" x14ac:dyDescent="0.2">
      <c r="A1311" s="14" t="s">
        <v>2516</v>
      </c>
      <c r="B1311" s="14" t="s">
        <v>2517</v>
      </c>
      <c r="C1311" s="15">
        <v>-59672</v>
      </c>
      <c r="D1311" s="13" t="str">
        <f t="shared" si="20"/>
        <v>502-42000-0210</v>
      </c>
    </row>
    <row r="1312" spans="1:4" x14ac:dyDescent="0.2">
      <c r="A1312" s="14" t="s">
        <v>2518</v>
      </c>
      <c r="B1312" s="14" t="s">
        <v>2519</v>
      </c>
      <c r="C1312" s="15">
        <v>-7950</v>
      </c>
      <c r="D1312" s="13" t="str">
        <f t="shared" si="20"/>
        <v>502-43000-0200</v>
      </c>
    </row>
    <row r="1313" spans="1:4" x14ac:dyDescent="0.2">
      <c r="A1313" s="14" t="s">
        <v>2520</v>
      </c>
      <c r="B1313" s="14" t="s">
        <v>2521</v>
      </c>
      <c r="C1313" s="15">
        <v>-6960</v>
      </c>
      <c r="D1313" s="13" t="str">
        <f t="shared" si="20"/>
        <v>502-43000-0210</v>
      </c>
    </row>
    <row r="1314" spans="1:4" x14ac:dyDescent="0.2">
      <c r="A1314" s="14" t="s">
        <v>2522</v>
      </c>
      <c r="B1314" s="14" t="s">
        <v>2523</v>
      </c>
      <c r="C1314" s="15">
        <v>-15916</v>
      </c>
      <c r="D1314" s="13" t="e">
        <f t="shared" si="20"/>
        <v>#N/A</v>
      </c>
    </row>
    <row r="1315" spans="1:4" x14ac:dyDescent="0.2">
      <c r="A1315" s="14" t="s">
        <v>2524</v>
      </c>
      <c r="B1315" s="14" t="s">
        <v>2525</v>
      </c>
      <c r="C1315" s="15">
        <v>4350</v>
      </c>
      <c r="D1315" s="13" t="e">
        <f t="shared" si="20"/>
        <v>#N/A</v>
      </c>
    </row>
    <row r="1316" spans="1:4" x14ac:dyDescent="0.2">
      <c r="A1316" s="14" t="s">
        <v>2526</v>
      </c>
      <c r="B1316" s="14" t="s">
        <v>2527</v>
      </c>
      <c r="C1316" s="15">
        <v>10712</v>
      </c>
      <c r="D1316" s="13" t="str">
        <f t="shared" si="20"/>
        <v>502-48000-3703</v>
      </c>
    </row>
    <row r="1317" spans="1:4" x14ac:dyDescent="0.2">
      <c r="A1317" s="14" t="s">
        <v>2528</v>
      </c>
      <c r="B1317" s="14" t="s">
        <v>2529</v>
      </c>
      <c r="C1317" s="15">
        <v>3600</v>
      </c>
      <c r="D1317" s="13" t="str">
        <f t="shared" si="20"/>
        <v>502-49000-3060</v>
      </c>
    </row>
    <row r="1318" spans="1:4" x14ac:dyDescent="0.2">
      <c r="A1318" s="14" t="s">
        <v>2530</v>
      </c>
      <c r="B1318" s="14" t="s">
        <v>2531</v>
      </c>
      <c r="C1318" s="15">
        <v>-20000</v>
      </c>
      <c r="D1318" s="13" t="e">
        <f t="shared" si="20"/>
        <v>#N/A</v>
      </c>
    </row>
    <row r="1319" spans="1:4" x14ac:dyDescent="0.2">
      <c r="A1319" s="14" t="s">
        <v>2532</v>
      </c>
      <c r="B1319" s="14" t="s">
        <v>2533</v>
      </c>
      <c r="C1319" s="15">
        <v>9200</v>
      </c>
      <c r="D1319" s="13" t="str">
        <f t="shared" si="20"/>
        <v>502-50000-1330</v>
      </c>
    </row>
    <row r="1320" spans="1:4" x14ac:dyDescent="0.2">
      <c r="A1320" s="14" t="s">
        <v>2534</v>
      </c>
      <c r="B1320" s="14" t="s">
        <v>2535</v>
      </c>
      <c r="C1320" s="15">
        <v>4614</v>
      </c>
      <c r="D1320" s="13" t="str">
        <f t="shared" si="20"/>
        <v>502-50000-2310</v>
      </c>
    </row>
    <row r="1321" spans="1:4" x14ac:dyDescent="0.2">
      <c r="A1321" s="14" t="s">
        <v>2536</v>
      </c>
      <c r="B1321" s="14" t="s">
        <v>2537</v>
      </c>
      <c r="C1321" s="15">
        <v>319</v>
      </c>
      <c r="D1321" s="13" t="str">
        <f t="shared" si="20"/>
        <v>502-50000-3800</v>
      </c>
    </row>
    <row r="1322" spans="1:4" x14ac:dyDescent="0.2">
      <c r="A1322" s="14" t="s">
        <v>2538</v>
      </c>
      <c r="B1322" s="14" t="s">
        <v>2539</v>
      </c>
      <c r="C1322" s="15">
        <v>280</v>
      </c>
      <c r="D1322" s="13" t="str">
        <f t="shared" si="20"/>
        <v>502-50000-5100</v>
      </c>
    </row>
    <row r="1323" spans="1:4" x14ac:dyDescent="0.2">
      <c r="A1323" s="14" t="s">
        <v>2540</v>
      </c>
      <c r="B1323" s="14" t="s">
        <v>2541</v>
      </c>
      <c r="C1323" s="15">
        <v>1000</v>
      </c>
      <c r="D1323" s="13" t="str">
        <f t="shared" si="20"/>
        <v>502-54000-3711</v>
      </c>
    </row>
    <row r="1324" spans="1:4" x14ac:dyDescent="0.2">
      <c r="A1324" s="14" t="s">
        <v>2542</v>
      </c>
      <c r="B1324" s="14" t="s">
        <v>2543</v>
      </c>
      <c r="C1324" s="15">
        <v>1140</v>
      </c>
      <c r="D1324" s="13" t="str">
        <f t="shared" si="20"/>
        <v>502-65000-3730</v>
      </c>
    </row>
    <row r="1325" spans="1:4" x14ac:dyDescent="0.2">
      <c r="A1325" s="14" t="s">
        <v>2544</v>
      </c>
      <c r="B1325" s="14" t="s">
        <v>2545</v>
      </c>
      <c r="C1325" s="15">
        <v>800</v>
      </c>
      <c r="D1325" s="13" t="str">
        <f t="shared" si="20"/>
        <v>502-65000-3732</v>
      </c>
    </row>
    <row r="1326" spans="1:4" x14ac:dyDescent="0.2">
      <c r="A1326" s="14" t="s">
        <v>2546</v>
      </c>
      <c r="B1326" s="14" t="s">
        <v>2547</v>
      </c>
      <c r="C1326" s="15">
        <v>459</v>
      </c>
      <c r="D1326" s="13" t="str">
        <f t="shared" si="20"/>
        <v>502-66000-2001</v>
      </c>
    </row>
    <row r="1327" spans="1:4" x14ac:dyDescent="0.2">
      <c r="A1327" s="14" t="s">
        <v>2548</v>
      </c>
      <c r="B1327" s="14" t="s">
        <v>2549</v>
      </c>
      <c r="C1327" s="15">
        <v>1250</v>
      </c>
      <c r="D1327" s="13" t="str">
        <f t="shared" si="20"/>
        <v>502-66000-3720</v>
      </c>
    </row>
    <row r="1328" spans="1:4" x14ac:dyDescent="0.2">
      <c r="A1328" s="14" t="s">
        <v>2550</v>
      </c>
      <c r="B1328" s="14" t="s">
        <v>2551</v>
      </c>
      <c r="C1328" s="15">
        <v>250</v>
      </c>
      <c r="D1328" s="13" t="str">
        <f t="shared" si="20"/>
        <v>502-67000-3763</v>
      </c>
    </row>
    <row r="1329" spans="1:4" x14ac:dyDescent="0.2">
      <c r="A1329" s="14" t="s">
        <v>2552</v>
      </c>
      <c r="B1329" s="14" t="s">
        <v>2553</v>
      </c>
      <c r="C1329" s="15">
        <v>500</v>
      </c>
      <c r="D1329" s="13" t="str">
        <f t="shared" si="20"/>
        <v>502-70000-2001</v>
      </c>
    </row>
    <row r="1330" spans="1:4" x14ac:dyDescent="0.2">
      <c r="A1330" s="14" t="s">
        <v>2554</v>
      </c>
      <c r="B1330" s="14" t="s">
        <v>2555</v>
      </c>
      <c r="C1330" s="15">
        <v>27405</v>
      </c>
      <c r="D1330" s="13" t="str">
        <f t="shared" si="20"/>
        <v>502-70000-2203</v>
      </c>
    </row>
    <row r="1331" spans="1:4" x14ac:dyDescent="0.2">
      <c r="A1331" s="14" t="s">
        <v>2556</v>
      </c>
      <c r="B1331" s="14" t="s">
        <v>2557</v>
      </c>
      <c r="C1331" s="15">
        <v>17055</v>
      </c>
      <c r="D1331" s="13" t="str">
        <f t="shared" si="20"/>
        <v>502-70000-3720</v>
      </c>
    </row>
    <row r="1332" spans="1:4" x14ac:dyDescent="0.2">
      <c r="A1332" s="14" t="s">
        <v>2558</v>
      </c>
      <c r="B1332" s="14" t="s">
        <v>2559</v>
      </c>
      <c r="C1332" s="15">
        <v>150</v>
      </c>
      <c r="D1332" s="13" t="str">
        <f t="shared" si="20"/>
        <v>502-70000-3742</v>
      </c>
    </row>
    <row r="1333" spans="1:4" x14ac:dyDescent="0.2">
      <c r="A1333" s="14" t="s">
        <v>2560</v>
      </c>
      <c r="B1333" s="14" t="s">
        <v>2561</v>
      </c>
      <c r="C1333" s="15">
        <v>1100</v>
      </c>
      <c r="D1333" s="13" t="str">
        <f t="shared" si="20"/>
        <v>502-70000-4502</v>
      </c>
    </row>
    <row r="1334" spans="1:4" x14ac:dyDescent="0.2">
      <c r="A1334" s="14" t="s">
        <v>2562</v>
      </c>
      <c r="B1334" s="14" t="s">
        <v>2563</v>
      </c>
      <c r="C1334" s="15">
        <v>440</v>
      </c>
      <c r="D1334" s="13" t="str">
        <f t="shared" si="20"/>
        <v>502-82000-3740</v>
      </c>
    </row>
    <row r="1335" spans="1:4" x14ac:dyDescent="0.2">
      <c r="A1335" s="14" t="s">
        <v>2564</v>
      </c>
      <c r="B1335" s="14" t="s">
        <v>2565</v>
      </c>
      <c r="C1335" s="15">
        <v>-110000</v>
      </c>
      <c r="D1335" s="13" t="e">
        <f t="shared" si="20"/>
        <v>#N/A</v>
      </c>
    </row>
    <row r="1336" spans="1:4" x14ac:dyDescent="0.2">
      <c r="A1336" s="14" t="s">
        <v>2566</v>
      </c>
      <c r="B1336" s="14" t="s">
        <v>2567</v>
      </c>
      <c r="C1336" s="15">
        <v>-207000</v>
      </c>
      <c r="D1336" s="13" t="e">
        <f t="shared" si="20"/>
        <v>#N/A</v>
      </c>
    </row>
    <row r="1337" spans="1:4" x14ac:dyDescent="0.2">
      <c r="A1337" s="14" t="s">
        <v>2568</v>
      </c>
      <c r="B1337" s="14" t="s">
        <v>2569</v>
      </c>
      <c r="C1337" s="15">
        <v>2300</v>
      </c>
      <c r="D1337" s="13" t="str">
        <f t="shared" si="20"/>
        <v>503-13000-3720</v>
      </c>
    </row>
    <row r="1338" spans="1:4" x14ac:dyDescent="0.2">
      <c r="A1338" s="14" t="s">
        <v>2570</v>
      </c>
      <c r="B1338" s="14" t="s">
        <v>2571</v>
      </c>
      <c r="C1338" s="15">
        <v>836</v>
      </c>
      <c r="D1338" s="13" t="str">
        <f t="shared" si="20"/>
        <v>503-28000-2020</v>
      </c>
    </row>
    <row r="1339" spans="1:4" x14ac:dyDescent="0.2">
      <c r="A1339" s="14" t="s">
        <v>2572</v>
      </c>
      <c r="B1339" s="14" t="s">
        <v>2573</v>
      </c>
      <c r="C1339" s="15">
        <v>176</v>
      </c>
      <c r="D1339" s="13" t="str">
        <f t="shared" si="20"/>
        <v>503-29000-2001</v>
      </c>
    </row>
    <row r="1340" spans="1:4" x14ac:dyDescent="0.2">
      <c r="A1340" s="14" t="s">
        <v>2574</v>
      </c>
      <c r="B1340" s="14" t="s">
        <v>2575</v>
      </c>
      <c r="C1340" s="15">
        <v>54855</v>
      </c>
      <c r="D1340" s="13" t="str">
        <f t="shared" si="20"/>
        <v>503-29000-2020</v>
      </c>
    </row>
    <row r="1341" spans="1:4" x14ac:dyDescent="0.2">
      <c r="A1341" s="14" t="s">
        <v>2576</v>
      </c>
      <c r="B1341" s="14" t="s">
        <v>2577</v>
      </c>
      <c r="C1341" s="15">
        <v>2194</v>
      </c>
      <c r="D1341" s="13" t="str">
        <f t="shared" si="20"/>
        <v>503-29000-2023</v>
      </c>
    </row>
    <row r="1342" spans="1:4" x14ac:dyDescent="0.2">
      <c r="A1342" s="14" t="s">
        <v>2578</v>
      </c>
      <c r="B1342" s="14" t="s">
        <v>2579</v>
      </c>
      <c r="C1342" s="15">
        <v>7145</v>
      </c>
      <c r="D1342" s="13" t="str">
        <f t="shared" si="20"/>
        <v>503-29000-2204</v>
      </c>
    </row>
    <row r="1343" spans="1:4" x14ac:dyDescent="0.2">
      <c r="A1343" s="14" t="s">
        <v>2580</v>
      </c>
      <c r="B1343" s="14" t="s">
        <v>2581</v>
      </c>
      <c r="C1343" s="15">
        <v>1641</v>
      </c>
      <c r="D1343" s="13" t="str">
        <f t="shared" si="20"/>
        <v>503-29000-3081</v>
      </c>
    </row>
    <row r="1344" spans="1:4" x14ac:dyDescent="0.2">
      <c r="A1344" s="14" t="s">
        <v>2582</v>
      </c>
      <c r="B1344" s="14" t="s">
        <v>2583</v>
      </c>
      <c r="C1344" s="15">
        <v>5482</v>
      </c>
      <c r="D1344" s="13" t="str">
        <f t="shared" si="20"/>
        <v>503-29000-3082</v>
      </c>
    </row>
    <row r="1345" spans="1:4" x14ac:dyDescent="0.2">
      <c r="A1345" s="14" t="s">
        <v>2584</v>
      </c>
      <c r="B1345" s="14" t="s">
        <v>2585</v>
      </c>
      <c r="C1345" s="15">
        <v>953</v>
      </c>
      <c r="D1345" s="13" t="str">
        <f t="shared" si="20"/>
        <v>503-29000-3742</v>
      </c>
    </row>
    <row r="1346" spans="1:4" x14ac:dyDescent="0.2">
      <c r="A1346" s="14" t="s">
        <v>2586</v>
      </c>
      <c r="B1346" s="14" t="s">
        <v>2587</v>
      </c>
      <c r="C1346" s="15">
        <v>958</v>
      </c>
      <c r="D1346" s="13" t="str">
        <f t="shared" ref="D1346:D1409" si="21">VLOOKUP(A1346,IN,1,FALSE)</f>
        <v>503-29000-3761</v>
      </c>
    </row>
    <row r="1347" spans="1:4" x14ac:dyDescent="0.2">
      <c r="A1347" s="14" t="s">
        <v>2588</v>
      </c>
      <c r="B1347" s="14" t="s">
        <v>2589</v>
      </c>
      <c r="C1347" s="15">
        <v>9900</v>
      </c>
      <c r="D1347" s="13" t="str">
        <f t="shared" si="21"/>
        <v>503-30000-3740</v>
      </c>
    </row>
    <row r="1348" spans="1:4" x14ac:dyDescent="0.2">
      <c r="A1348" s="14" t="s">
        <v>2590</v>
      </c>
      <c r="B1348" s="14" t="s">
        <v>2591</v>
      </c>
      <c r="C1348" s="15">
        <v>14116</v>
      </c>
      <c r="D1348" s="13" t="str">
        <f t="shared" si="21"/>
        <v>503-30000-3743</v>
      </c>
    </row>
    <row r="1349" spans="1:4" x14ac:dyDescent="0.2">
      <c r="A1349" s="14" t="s">
        <v>2592</v>
      </c>
      <c r="B1349" s="14" t="s">
        <v>2593</v>
      </c>
      <c r="C1349" s="15">
        <v>240</v>
      </c>
      <c r="D1349" s="13" t="str">
        <f t="shared" si="21"/>
        <v>503-31000-2001</v>
      </c>
    </row>
    <row r="1350" spans="1:4" x14ac:dyDescent="0.2">
      <c r="A1350" s="14" t="s">
        <v>2594</v>
      </c>
      <c r="B1350" s="14" t="s">
        <v>2595</v>
      </c>
      <c r="C1350" s="15">
        <v>634</v>
      </c>
      <c r="D1350" s="13" t="str">
        <f t="shared" si="21"/>
        <v>503-31000-2202</v>
      </c>
    </row>
    <row r="1351" spans="1:4" x14ac:dyDescent="0.2">
      <c r="A1351" s="14" t="s">
        <v>3432</v>
      </c>
      <c r="B1351" s="14" t="s">
        <v>3433</v>
      </c>
      <c r="C1351" s="15">
        <v>81037</v>
      </c>
      <c r="D1351" s="13" t="str">
        <f t="shared" si="21"/>
        <v>503-40000-1170</v>
      </c>
    </row>
    <row r="1352" spans="1:4" x14ac:dyDescent="0.2">
      <c r="A1352" s="14" t="s">
        <v>3434</v>
      </c>
      <c r="B1352" s="14" t="s">
        <v>3435</v>
      </c>
      <c r="C1352" s="15">
        <v>107354</v>
      </c>
      <c r="D1352" s="13" t="str">
        <f t="shared" si="21"/>
        <v>503-40000-2310</v>
      </c>
    </row>
    <row r="1353" spans="1:4" x14ac:dyDescent="0.2">
      <c r="A1353" s="14" t="s">
        <v>3436</v>
      </c>
      <c r="B1353" s="14" t="s">
        <v>3437</v>
      </c>
      <c r="C1353" s="15">
        <v>37640</v>
      </c>
      <c r="D1353" s="13" t="str">
        <f t="shared" si="21"/>
        <v>503-40000-3800</v>
      </c>
    </row>
    <row r="1354" spans="1:4" x14ac:dyDescent="0.2">
      <c r="A1354" s="14" t="s">
        <v>3438</v>
      </c>
      <c r="B1354" s="14" t="s">
        <v>3439</v>
      </c>
      <c r="C1354" s="15">
        <v>3133</v>
      </c>
      <c r="D1354" s="13" t="str">
        <f t="shared" si="21"/>
        <v>503-40000-5100</v>
      </c>
    </row>
    <row r="1355" spans="1:4" x14ac:dyDescent="0.2">
      <c r="A1355" s="14" t="s">
        <v>2596</v>
      </c>
      <c r="B1355" s="14" t="s">
        <v>2597</v>
      </c>
      <c r="C1355" s="15">
        <v>-13250</v>
      </c>
      <c r="D1355" s="13" t="str">
        <f t="shared" si="21"/>
        <v>503-41000-0200</v>
      </c>
    </row>
    <row r="1356" spans="1:4" x14ac:dyDescent="0.2">
      <c r="A1356" s="14" t="s">
        <v>2598</v>
      </c>
      <c r="B1356" s="14" t="s">
        <v>2599</v>
      </c>
      <c r="C1356" s="15">
        <v>-106583</v>
      </c>
      <c r="D1356" s="13" t="str">
        <f t="shared" si="21"/>
        <v>503-41000-0210</v>
      </c>
    </row>
    <row r="1357" spans="1:4" x14ac:dyDescent="0.2">
      <c r="A1357" s="14" t="s">
        <v>2600</v>
      </c>
      <c r="B1357" s="14" t="s">
        <v>2601</v>
      </c>
      <c r="C1357" s="15">
        <v>-24298</v>
      </c>
      <c r="D1357" s="13" t="str">
        <f t="shared" si="21"/>
        <v>503-41000-0240</v>
      </c>
    </row>
    <row r="1358" spans="1:4" x14ac:dyDescent="0.2">
      <c r="A1358" s="14" t="s">
        <v>2604</v>
      </c>
      <c r="B1358" s="14" t="s">
        <v>2605</v>
      </c>
      <c r="C1358" s="15">
        <v>-78032</v>
      </c>
      <c r="D1358" s="13" t="str">
        <f t="shared" si="21"/>
        <v>503-42000-0200</v>
      </c>
    </row>
    <row r="1359" spans="1:4" x14ac:dyDescent="0.2">
      <c r="A1359" s="14" t="s">
        <v>2606</v>
      </c>
      <c r="B1359" s="14" t="s">
        <v>2607</v>
      </c>
      <c r="C1359" s="15">
        <v>-53993</v>
      </c>
      <c r="D1359" s="13" t="str">
        <f t="shared" si="21"/>
        <v>503-42000-0210</v>
      </c>
    </row>
    <row r="1360" spans="1:4" x14ac:dyDescent="0.2">
      <c r="A1360" s="14" t="s">
        <v>2608</v>
      </c>
      <c r="B1360" s="14" t="s">
        <v>2609</v>
      </c>
      <c r="C1360" s="15">
        <v>-5500</v>
      </c>
      <c r="D1360" s="13" t="str">
        <f t="shared" si="21"/>
        <v>503-43000-0200</v>
      </c>
    </row>
    <row r="1361" spans="1:4" x14ac:dyDescent="0.2">
      <c r="A1361" s="14" t="s">
        <v>2610</v>
      </c>
      <c r="B1361" s="14" t="s">
        <v>2611</v>
      </c>
      <c r="C1361" s="15">
        <v>-4800</v>
      </c>
      <c r="D1361" s="13" t="str">
        <f t="shared" si="21"/>
        <v>503-43000-0210</v>
      </c>
    </row>
    <row r="1362" spans="1:4" x14ac:dyDescent="0.2">
      <c r="A1362" s="14" t="s">
        <v>2612</v>
      </c>
      <c r="B1362" s="14" t="s">
        <v>2613</v>
      </c>
      <c r="C1362" s="15">
        <v>-11080</v>
      </c>
      <c r="D1362" s="13" t="e">
        <f t="shared" si="21"/>
        <v>#N/A</v>
      </c>
    </row>
    <row r="1363" spans="1:4" x14ac:dyDescent="0.2">
      <c r="A1363" s="14" t="s">
        <v>2614</v>
      </c>
      <c r="B1363" s="14" t="s">
        <v>2615</v>
      </c>
      <c r="C1363" s="15">
        <v>3000</v>
      </c>
      <c r="D1363" s="13" t="e">
        <f t="shared" si="21"/>
        <v>#N/A</v>
      </c>
    </row>
    <row r="1364" spans="1:4" x14ac:dyDescent="0.2">
      <c r="A1364" s="14" t="s">
        <v>2616</v>
      </c>
      <c r="B1364" s="14" t="s">
        <v>2617</v>
      </c>
      <c r="C1364" s="15">
        <v>10712</v>
      </c>
      <c r="D1364" s="13" t="str">
        <f t="shared" si="21"/>
        <v>503-48000-3703</v>
      </c>
    </row>
    <row r="1365" spans="1:4" x14ac:dyDescent="0.2">
      <c r="A1365" s="14" t="s">
        <v>2618</v>
      </c>
      <c r="B1365" s="14" t="s">
        <v>2619</v>
      </c>
      <c r="C1365" s="15">
        <v>3600</v>
      </c>
      <c r="D1365" s="13" t="str">
        <f t="shared" si="21"/>
        <v>503-49000-3060</v>
      </c>
    </row>
    <row r="1366" spans="1:4" x14ac:dyDescent="0.2">
      <c r="A1366" s="14" t="s">
        <v>2620</v>
      </c>
      <c r="B1366" s="14" t="s">
        <v>2621</v>
      </c>
      <c r="C1366" s="15">
        <v>-20000</v>
      </c>
      <c r="D1366" s="13" t="e">
        <f t="shared" si="21"/>
        <v>#N/A</v>
      </c>
    </row>
    <row r="1367" spans="1:4" x14ac:dyDescent="0.2">
      <c r="A1367" s="14" t="s">
        <v>2622</v>
      </c>
      <c r="B1367" s="14" t="s">
        <v>2623</v>
      </c>
      <c r="C1367" s="15">
        <v>9200</v>
      </c>
      <c r="D1367" s="13" t="str">
        <f t="shared" si="21"/>
        <v>503-50000-1330</v>
      </c>
    </row>
    <row r="1368" spans="1:4" x14ac:dyDescent="0.2">
      <c r="A1368" s="14" t="s">
        <v>2624</v>
      </c>
      <c r="B1368" s="14" t="s">
        <v>2625</v>
      </c>
      <c r="C1368" s="15">
        <v>4614</v>
      </c>
      <c r="D1368" s="13" t="str">
        <f t="shared" si="21"/>
        <v>503-50000-2310</v>
      </c>
    </row>
    <row r="1369" spans="1:4" x14ac:dyDescent="0.2">
      <c r="A1369" s="14" t="s">
        <v>2626</v>
      </c>
      <c r="B1369" s="14" t="s">
        <v>2627</v>
      </c>
      <c r="C1369" s="15">
        <v>319</v>
      </c>
      <c r="D1369" s="13" t="str">
        <f t="shared" si="21"/>
        <v>503-50000-3800</v>
      </c>
    </row>
    <row r="1370" spans="1:4" x14ac:dyDescent="0.2">
      <c r="A1370" s="14" t="s">
        <v>2628</v>
      </c>
      <c r="B1370" s="14" t="s">
        <v>2629</v>
      </c>
      <c r="C1370" s="15">
        <v>280</v>
      </c>
      <c r="D1370" s="13" t="str">
        <f t="shared" si="21"/>
        <v>503-50000-5100</v>
      </c>
    </row>
    <row r="1371" spans="1:4" x14ac:dyDescent="0.2">
      <c r="A1371" s="14" t="s">
        <v>2630</v>
      </c>
      <c r="B1371" s="14" t="s">
        <v>2631</v>
      </c>
      <c r="C1371" s="15">
        <v>1000</v>
      </c>
      <c r="D1371" s="13" t="str">
        <f t="shared" si="21"/>
        <v>503-54000-3711</v>
      </c>
    </row>
    <row r="1372" spans="1:4" x14ac:dyDescent="0.2">
      <c r="A1372" s="14" t="s">
        <v>2632</v>
      </c>
      <c r="B1372" s="14" t="s">
        <v>2633</v>
      </c>
      <c r="C1372" s="15">
        <v>1140</v>
      </c>
      <c r="D1372" s="13" t="str">
        <f t="shared" si="21"/>
        <v>503-65000-3730</v>
      </c>
    </row>
    <row r="1373" spans="1:4" x14ac:dyDescent="0.2">
      <c r="A1373" s="14" t="s">
        <v>2634</v>
      </c>
      <c r="B1373" s="14" t="s">
        <v>2635</v>
      </c>
      <c r="C1373" s="15">
        <v>800</v>
      </c>
      <c r="D1373" s="13" t="str">
        <f t="shared" si="21"/>
        <v>503-65000-3732</v>
      </c>
    </row>
    <row r="1374" spans="1:4" x14ac:dyDescent="0.2">
      <c r="A1374" s="14" t="s">
        <v>2636</v>
      </c>
      <c r="B1374" s="14" t="s">
        <v>2637</v>
      </c>
      <c r="C1374" s="15">
        <v>2570</v>
      </c>
      <c r="D1374" s="13" t="str">
        <f t="shared" si="21"/>
        <v>503-66000-2001</v>
      </c>
    </row>
    <row r="1375" spans="1:4" x14ac:dyDescent="0.2">
      <c r="A1375" s="14" t="s">
        <v>2638</v>
      </c>
      <c r="B1375" s="14" t="s">
        <v>2639</v>
      </c>
      <c r="C1375" s="15">
        <v>1250</v>
      </c>
      <c r="D1375" s="13" t="str">
        <f t="shared" si="21"/>
        <v>503-66000-3720</v>
      </c>
    </row>
    <row r="1376" spans="1:4" x14ac:dyDescent="0.2">
      <c r="A1376" s="14" t="s">
        <v>2640</v>
      </c>
      <c r="B1376" s="14" t="s">
        <v>2641</v>
      </c>
      <c r="C1376" s="15">
        <v>250</v>
      </c>
      <c r="D1376" s="13" t="str">
        <f t="shared" si="21"/>
        <v>503-67000-3763</v>
      </c>
    </row>
    <row r="1377" spans="1:4" x14ac:dyDescent="0.2">
      <c r="A1377" s="14" t="s">
        <v>2642</v>
      </c>
      <c r="B1377" s="14" t="s">
        <v>2643</v>
      </c>
      <c r="C1377" s="15">
        <v>500</v>
      </c>
      <c r="D1377" s="13" t="str">
        <f t="shared" si="21"/>
        <v>503-70000-2001</v>
      </c>
    </row>
    <row r="1378" spans="1:4" x14ac:dyDescent="0.2">
      <c r="A1378" s="14" t="s">
        <v>2644</v>
      </c>
      <c r="B1378" s="14" t="s">
        <v>2645</v>
      </c>
      <c r="C1378" s="15">
        <v>27405</v>
      </c>
      <c r="D1378" s="13" t="str">
        <f t="shared" si="21"/>
        <v>503-70000-2203</v>
      </c>
    </row>
    <row r="1379" spans="1:4" x14ac:dyDescent="0.2">
      <c r="A1379" s="14" t="s">
        <v>2646</v>
      </c>
      <c r="B1379" s="14" t="s">
        <v>2647</v>
      </c>
      <c r="C1379" s="15">
        <v>17055</v>
      </c>
      <c r="D1379" s="13" t="str">
        <f t="shared" si="21"/>
        <v>503-70000-3720</v>
      </c>
    </row>
    <row r="1380" spans="1:4" x14ac:dyDescent="0.2">
      <c r="A1380" s="14" t="s">
        <v>2648</v>
      </c>
      <c r="B1380" s="14" t="s">
        <v>2649</v>
      </c>
      <c r="C1380" s="15">
        <v>150</v>
      </c>
      <c r="D1380" s="13" t="str">
        <f t="shared" si="21"/>
        <v>503-70000-3742</v>
      </c>
    </row>
    <row r="1381" spans="1:4" x14ac:dyDescent="0.2">
      <c r="A1381" s="14" t="s">
        <v>2650</v>
      </c>
      <c r="B1381" s="14" t="s">
        <v>2651</v>
      </c>
      <c r="C1381" s="15">
        <v>1100</v>
      </c>
      <c r="D1381" s="13" t="str">
        <f t="shared" si="21"/>
        <v>503-70000-4502</v>
      </c>
    </row>
    <row r="1382" spans="1:4" x14ac:dyDescent="0.2">
      <c r="A1382" s="14" t="s">
        <v>2652</v>
      </c>
      <c r="B1382" s="14" t="s">
        <v>2653</v>
      </c>
      <c r="C1382" s="15">
        <v>440</v>
      </c>
      <c r="D1382" s="13" t="str">
        <f t="shared" si="21"/>
        <v>503-82000-3740</v>
      </c>
    </row>
    <row r="1383" spans="1:4" x14ac:dyDescent="0.2">
      <c r="A1383" s="14" t="s">
        <v>2654</v>
      </c>
      <c r="B1383" s="14" t="s">
        <v>2655</v>
      </c>
      <c r="C1383" s="15">
        <v>-110000</v>
      </c>
      <c r="D1383" s="13" t="e">
        <f t="shared" si="21"/>
        <v>#N/A</v>
      </c>
    </row>
    <row r="1384" spans="1:4" x14ac:dyDescent="0.2">
      <c r="A1384" s="14" t="s">
        <v>2656</v>
      </c>
      <c r="B1384" s="14" t="s">
        <v>2657</v>
      </c>
      <c r="C1384" s="15">
        <v>-232000</v>
      </c>
      <c r="D1384" s="13" t="e">
        <f t="shared" si="21"/>
        <v>#N/A</v>
      </c>
    </row>
    <row r="1385" spans="1:4" x14ac:dyDescent="0.2">
      <c r="A1385" s="14" t="s">
        <v>2658</v>
      </c>
      <c r="B1385" s="14" t="s">
        <v>2659</v>
      </c>
      <c r="C1385" s="15">
        <v>2300</v>
      </c>
      <c r="D1385" s="13" t="str">
        <f t="shared" si="21"/>
        <v>504-13000-3720</v>
      </c>
    </row>
    <row r="1386" spans="1:4" x14ac:dyDescent="0.2">
      <c r="A1386" s="14" t="s">
        <v>2660</v>
      </c>
      <c r="B1386" s="14" t="s">
        <v>2661</v>
      </c>
      <c r="C1386" s="15">
        <v>836</v>
      </c>
      <c r="D1386" s="13" t="str">
        <f t="shared" si="21"/>
        <v>504-28000-2020</v>
      </c>
    </row>
    <row r="1387" spans="1:4" x14ac:dyDescent="0.2">
      <c r="A1387" s="14" t="s">
        <v>2662</v>
      </c>
      <c r="B1387" s="14" t="s">
        <v>2663</v>
      </c>
      <c r="C1387" s="15">
        <v>176</v>
      </c>
      <c r="D1387" s="13" t="str">
        <f t="shared" si="21"/>
        <v>504-29000-2001</v>
      </c>
    </row>
    <row r="1388" spans="1:4" x14ac:dyDescent="0.2">
      <c r="A1388" s="14" t="s">
        <v>2664</v>
      </c>
      <c r="B1388" s="14" t="s">
        <v>2665</v>
      </c>
      <c r="C1388" s="15">
        <v>54855</v>
      </c>
      <c r="D1388" s="13" t="str">
        <f t="shared" si="21"/>
        <v>504-29000-2020</v>
      </c>
    </row>
    <row r="1389" spans="1:4" x14ac:dyDescent="0.2">
      <c r="A1389" s="14" t="s">
        <v>2666</v>
      </c>
      <c r="B1389" s="14" t="s">
        <v>2667</v>
      </c>
      <c r="C1389" s="15">
        <v>2194</v>
      </c>
      <c r="D1389" s="13" t="str">
        <f t="shared" si="21"/>
        <v>504-29000-2023</v>
      </c>
    </row>
    <row r="1390" spans="1:4" x14ac:dyDescent="0.2">
      <c r="A1390" s="14" t="s">
        <v>2668</v>
      </c>
      <c r="B1390" s="14" t="s">
        <v>2669</v>
      </c>
      <c r="C1390" s="15">
        <v>7145</v>
      </c>
      <c r="D1390" s="13" t="str">
        <f t="shared" si="21"/>
        <v>504-29000-2204</v>
      </c>
    </row>
    <row r="1391" spans="1:4" x14ac:dyDescent="0.2">
      <c r="A1391" s="14" t="s">
        <v>2670</v>
      </c>
      <c r="B1391" s="14" t="s">
        <v>2671</v>
      </c>
      <c r="C1391" s="15">
        <v>1641</v>
      </c>
      <c r="D1391" s="13" t="str">
        <f t="shared" si="21"/>
        <v>504-29000-3081</v>
      </c>
    </row>
    <row r="1392" spans="1:4" x14ac:dyDescent="0.2">
      <c r="A1392" s="14" t="s">
        <v>2672</v>
      </c>
      <c r="B1392" s="14" t="s">
        <v>2673</v>
      </c>
      <c r="C1392" s="15">
        <v>5482</v>
      </c>
      <c r="D1392" s="13" t="str">
        <f t="shared" si="21"/>
        <v>504-29000-3082</v>
      </c>
    </row>
    <row r="1393" spans="1:4" x14ac:dyDescent="0.2">
      <c r="A1393" s="14" t="s">
        <v>2674</v>
      </c>
      <c r="B1393" s="14" t="s">
        <v>2675</v>
      </c>
      <c r="C1393" s="15">
        <v>953</v>
      </c>
      <c r="D1393" s="13" t="str">
        <f t="shared" si="21"/>
        <v>504-29000-3742</v>
      </c>
    </row>
    <row r="1394" spans="1:4" x14ac:dyDescent="0.2">
      <c r="A1394" s="14" t="s">
        <v>2676</v>
      </c>
      <c r="B1394" s="14" t="s">
        <v>2677</v>
      </c>
      <c r="C1394" s="15">
        <v>958</v>
      </c>
      <c r="D1394" s="13" t="str">
        <f t="shared" si="21"/>
        <v>504-29000-3761</v>
      </c>
    </row>
    <row r="1395" spans="1:4" x14ac:dyDescent="0.2">
      <c r="A1395" s="14" t="s">
        <v>2678</v>
      </c>
      <c r="B1395" s="14" t="s">
        <v>2679</v>
      </c>
      <c r="C1395" s="15">
        <v>9900</v>
      </c>
      <c r="D1395" s="13" t="str">
        <f t="shared" si="21"/>
        <v>504-30000-3740</v>
      </c>
    </row>
    <row r="1396" spans="1:4" x14ac:dyDescent="0.2">
      <c r="A1396" s="14" t="s">
        <v>2680</v>
      </c>
      <c r="B1396" s="14" t="s">
        <v>2681</v>
      </c>
      <c r="C1396" s="15">
        <v>14116</v>
      </c>
      <c r="D1396" s="13" t="str">
        <f t="shared" si="21"/>
        <v>504-30000-3743</v>
      </c>
    </row>
    <row r="1397" spans="1:4" x14ac:dyDescent="0.2">
      <c r="A1397" s="14" t="s">
        <v>2682</v>
      </c>
      <c r="B1397" s="14" t="s">
        <v>2683</v>
      </c>
      <c r="C1397" s="15">
        <v>240</v>
      </c>
      <c r="D1397" s="13" t="str">
        <f t="shared" si="21"/>
        <v>504-31000-2001</v>
      </c>
    </row>
    <row r="1398" spans="1:4" x14ac:dyDescent="0.2">
      <c r="A1398" s="14" t="s">
        <v>2684</v>
      </c>
      <c r="B1398" s="14" t="s">
        <v>2685</v>
      </c>
      <c r="C1398" s="15">
        <v>634</v>
      </c>
      <c r="D1398" s="13" t="str">
        <f t="shared" si="21"/>
        <v>504-31000-2202</v>
      </c>
    </row>
    <row r="1399" spans="1:4" x14ac:dyDescent="0.2">
      <c r="A1399" s="14" t="s">
        <v>3440</v>
      </c>
      <c r="B1399" s="14" t="s">
        <v>3441</v>
      </c>
      <c r="C1399" s="15">
        <v>81037</v>
      </c>
      <c r="D1399" s="13" t="str">
        <f t="shared" si="21"/>
        <v>504-40000-1170</v>
      </c>
    </row>
    <row r="1400" spans="1:4" x14ac:dyDescent="0.2">
      <c r="A1400" s="14" t="s">
        <v>3442</v>
      </c>
      <c r="B1400" s="14" t="s">
        <v>3443</v>
      </c>
      <c r="C1400" s="15">
        <v>107354</v>
      </c>
      <c r="D1400" s="13" t="str">
        <f t="shared" si="21"/>
        <v>504-40000-2310</v>
      </c>
    </row>
    <row r="1401" spans="1:4" x14ac:dyDescent="0.2">
      <c r="A1401" s="14" t="s">
        <v>3444</v>
      </c>
      <c r="B1401" s="14" t="s">
        <v>3445</v>
      </c>
      <c r="C1401" s="15">
        <v>39140</v>
      </c>
      <c r="D1401" s="13" t="str">
        <f t="shared" si="21"/>
        <v>504-40000-3800</v>
      </c>
    </row>
    <row r="1402" spans="1:4" x14ac:dyDescent="0.2">
      <c r="A1402" s="14" t="s">
        <v>3446</v>
      </c>
      <c r="B1402" s="14" t="s">
        <v>3447</v>
      </c>
      <c r="C1402" s="15">
        <v>3133</v>
      </c>
      <c r="D1402" s="13" t="str">
        <f t="shared" si="21"/>
        <v>504-40000-5100</v>
      </c>
    </row>
    <row r="1403" spans="1:4" x14ac:dyDescent="0.2">
      <c r="A1403" s="14" t="s">
        <v>2686</v>
      </c>
      <c r="B1403" s="14" t="s">
        <v>2687</v>
      </c>
      <c r="C1403" s="15">
        <v>-13250</v>
      </c>
      <c r="D1403" s="13" t="str">
        <f t="shared" si="21"/>
        <v>504-41000-0200</v>
      </c>
    </row>
    <row r="1404" spans="1:4" x14ac:dyDescent="0.2">
      <c r="A1404" s="14" t="s">
        <v>2688</v>
      </c>
      <c r="B1404" s="14" t="s">
        <v>2689</v>
      </c>
      <c r="C1404" s="15">
        <v>-106583</v>
      </c>
      <c r="D1404" s="13" t="str">
        <f t="shared" si="21"/>
        <v>504-41000-0210</v>
      </c>
    </row>
    <row r="1405" spans="1:4" x14ac:dyDescent="0.2">
      <c r="A1405" s="14" t="s">
        <v>2690</v>
      </c>
      <c r="B1405" s="14" t="s">
        <v>2691</v>
      </c>
      <c r="C1405" s="15">
        <v>-24298</v>
      </c>
      <c r="D1405" s="13" t="str">
        <f t="shared" si="21"/>
        <v>504-41000-0240</v>
      </c>
    </row>
    <row r="1406" spans="1:4" x14ac:dyDescent="0.2">
      <c r="A1406" s="14" t="s">
        <v>2692</v>
      </c>
      <c r="B1406" s="14" t="s">
        <v>2693</v>
      </c>
      <c r="C1406" s="15">
        <v>-9000</v>
      </c>
      <c r="D1406" s="13" t="e">
        <f t="shared" si="21"/>
        <v>#N/A</v>
      </c>
    </row>
    <row r="1407" spans="1:4" x14ac:dyDescent="0.2">
      <c r="A1407" s="14" t="s">
        <v>2696</v>
      </c>
      <c r="B1407" s="14" t="s">
        <v>2697</v>
      </c>
      <c r="C1407" s="15">
        <v>-78032</v>
      </c>
      <c r="D1407" s="13" t="str">
        <f t="shared" si="21"/>
        <v>504-42000-0200</v>
      </c>
    </row>
    <row r="1408" spans="1:4" x14ac:dyDescent="0.2">
      <c r="A1408" s="14" t="s">
        <v>2698</v>
      </c>
      <c r="B1408" s="14" t="s">
        <v>2699</v>
      </c>
      <c r="C1408" s="15">
        <v>-53993</v>
      </c>
      <c r="D1408" s="13" t="str">
        <f t="shared" si="21"/>
        <v>504-42000-0210</v>
      </c>
    </row>
    <row r="1409" spans="1:4" x14ac:dyDescent="0.2">
      <c r="A1409" s="14" t="s">
        <v>2700</v>
      </c>
      <c r="B1409" s="14" t="s">
        <v>2701</v>
      </c>
      <c r="C1409" s="15">
        <v>-5500</v>
      </c>
      <c r="D1409" s="13" t="str">
        <f t="shared" si="21"/>
        <v>504-43000-0200</v>
      </c>
    </row>
    <row r="1410" spans="1:4" x14ac:dyDescent="0.2">
      <c r="A1410" s="14" t="s">
        <v>2702</v>
      </c>
      <c r="B1410" s="14" t="s">
        <v>2703</v>
      </c>
      <c r="C1410" s="15">
        <v>-4800</v>
      </c>
      <c r="D1410" s="13" t="str">
        <f t="shared" ref="D1410:D1473" si="22">VLOOKUP(A1410,IN,1,FALSE)</f>
        <v>504-43000-0210</v>
      </c>
    </row>
    <row r="1411" spans="1:4" x14ac:dyDescent="0.2">
      <c r="A1411" s="14" t="s">
        <v>2704</v>
      </c>
      <c r="B1411" s="14" t="s">
        <v>2705</v>
      </c>
      <c r="C1411" s="15">
        <v>-11080</v>
      </c>
      <c r="D1411" s="13" t="e">
        <f t="shared" si="22"/>
        <v>#N/A</v>
      </c>
    </row>
    <row r="1412" spans="1:4" x14ac:dyDescent="0.2">
      <c r="A1412" s="14" t="s">
        <v>2706</v>
      </c>
      <c r="B1412" s="14" t="s">
        <v>2707</v>
      </c>
      <c r="C1412" s="15">
        <v>3000</v>
      </c>
      <c r="D1412" s="13" t="e">
        <f t="shared" si="22"/>
        <v>#N/A</v>
      </c>
    </row>
    <row r="1413" spans="1:4" x14ac:dyDescent="0.2">
      <c r="A1413" s="14" t="s">
        <v>2708</v>
      </c>
      <c r="B1413" s="14" t="s">
        <v>2709</v>
      </c>
      <c r="C1413" s="15">
        <v>10712</v>
      </c>
      <c r="D1413" s="13" t="str">
        <f t="shared" si="22"/>
        <v>504-48000-3703</v>
      </c>
    </row>
    <row r="1414" spans="1:4" x14ac:dyDescent="0.2">
      <c r="A1414" s="14" t="s">
        <v>2710</v>
      </c>
      <c r="B1414" s="14" t="s">
        <v>2711</v>
      </c>
      <c r="C1414" s="15">
        <v>3600</v>
      </c>
      <c r="D1414" s="13" t="str">
        <f t="shared" si="22"/>
        <v>504-49000-3060</v>
      </c>
    </row>
    <row r="1415" spans="1:4" x14ac:dyDescent="0.2">
      <c r="A1415" s="14" t="s">
        <v>2712</v>
      </c>
      <c r="B1415" s="14" t="s">
        <v>2713</v>
      </c>
      <c r="C1415" s="15">
        <v>-15000</v>
      </c>
      <c r="D1415" s="13" t="e">
        <f t="shared" si="22"/>
        <v>#N/A</v>
      </c>
    </row>
    <row r="1416" spans="1:4" x14ac:dyDescent="0.2">
      <c r="A1416" s="14" t="s">
        <v>2714</v>
      </c>
      <c r="B1416" s="14" t="s">
        <v>2715</v>
      </c>
      <c r="C1416" s="15">
        <v>6900</v>
      </c>
      <c r="D1416" s="13" t="str">
        <f t="shared" si="22"/>
        <v>504-50000-1330</v>
      </c>
    </row>
    <row r="1417" spans="1:4" x14ac:dyDescent="0.2">
      <c r="A1417" s="14" t="s">
        <v>2716</v>
      </c>
      <c r="B1417" s="14" t="s">
        <v>2717</v>
      </c>
      <c r="C1417" s="15">
        <v>3461</v>
      </c>
      <c r="D1417" s="13" t="str">
        <f t="shared" si="22"/>
        <v>504-50000-2310</v>
      </c>
    </row>
    <row r="1418" spans="1:4" x14ac:dyDescent="0.2">
      <c r="A1418" s="14" t="s">
        <v>2718</v>
      </c>
      <c r="B1418" s="14" t="s">
        <v>2719</v>
      </c>
      <c r="C1418" s="15">
        <v>239</v>
      </c>
      <c r="D1418" s="13" t="str">
        <f t="shared" si="22"/>
        <v>504-50000-3800</v>
      </c>
    </row>
    <row r="1419" spans="1:4" x14ac:dyDescent="0.2">
      <c r="A1419" s="14" t="s">
        <v>2720</v>
      </c>
      <c r="B1419" s="14" t="s">
        <v>2721</v>
      </c>
      <c r="C1419" s="15">
        <v>210</v>
      </c>
      <c r="D1419" s="13" t="str">
        <f t="shared" si="22"/>
        <v>504-50000-5100</v>
      </c>
    </row>
    <row r="1420" spans="1:4" x14ac:dyDescent="0.2">
      <c r="A1420" s="14" t="s">
        <v>2722</v>
      </c>
      <c r="B1420" s="14" t="s">
        <v>2723</v>
      </c>
      <c r="C1420" s="15">
        <v>1000</v>
      </c>
      <c r="D1420" s="13" t="str">
        <f t="shared" si="22"/>
        <v>504-54000-3711</v>
      </c>
    </row>
    <row r="1421" spans="1:4" x14ac:dyDescent="0.2">
      <c r="A1421" s="14" t="s">
        <v>2724</v>
      </c>
      <c r="B1421" s="14" t="s">
        <v>2725</v>
      </c>
      <c r="C1421" s="15">
        <v>1140</v>
      </c>
      <c r="D1421" s="13" t="str">
        <f t="shared" si="22"/>
        <v>504-65000-3730</v>
      </c>
    </row>
    <row r="1422" spans="1:4" x14ac:dyDescent="0.2">
      <c r="A1422" s="14" t="s">
        <v>2726</v>
      </c>
      <c r="B1422" s="14" t="s">
        <v>2727</v>
      </c>
      <c r="C1422" s="15">
        <v>800</v>
      </c>
      <c r="D1422" s="13" t="str">
        <f t="shared" si="22"/>
        <v>504-65000-3732</v>
      </c>
    </row>
    <row r="1423" spans="1:4" x14ac:dyDescent="0.2">
      <c r="A1423" s="14" t="s">
        <v>2728</v>
      </c>
      <c r="B1423" s="14" t="s">
        <v>2729</v>
      </c>
      <c r="C1423" s="15">
        <v>1927</v>
      </c>
      <c r="D1423" s="13" t="str">
        <f t="shared" si="22"/>
        <v>504-66000-2001</v>
      </c>
    </row>
    <row r="1424" spans="1:4" x14ac:dyDescent="0.2">
      <c r="A1424" s="14" t="s">
        <v>2730</v>
      </c>
      <c r="B1424" s="14" t="s">
        <v>2731</v>
      </c>
      <c r="C1424" s="15">
        <v>1250</v>
      </c>
      <c r="D1424" s="13" t="str">
        <f t="shared" si="22"/>
        <v>504-66000-3720</v>
      </c>
    </row>
    <row r="1425" spans="1:4" x14ac:dyDescent="0.2">
      <c r="A1425" s="14" t="s">
        <v>2732</v>
      </c>
      <c r="B1425" s="14" t="s">
        <v>2733</v>
      </c>
      <c r="C1425" s="15">
        <v>250</v>
      </c>
      <c r="D1425" s="13" t="str">
        <f t="shared" si="22"/>
        <v>504-67000-3763</v>
      </c>
    </row>
    <row r="1426" spans="1:4" x14ac:dyDescent="0.2">
      <c r="A1426" s="14" t="s">
        <v>2734</v>
      </c>
      <c r="B1426" s="14" t="s">
        <v>2735</v>
      </c>
      <c r="C1426" s="15">
        <v>500</v>
      </c>
      <c r="D1426" s="13" t="str">
        <f t="shared" si="22"/>
        <v>504-70000-2001</v>
      </c>
    </row>
    <row r="1427" spans="1:4" x14ac:dyDescent="0.2">
      <c r="A1427" s="14" t="s">
        <v>2736</v>
      </c>
      <c r="B1427" s="14" t="s">
        <v>2737</v>
      </c>
      <c r="C1427" s="15">
        <v>27405</v>
      </c>
      <c r="D1427" s="13" t="str">
        <f t="shared" si="22"/>
        <v>504-70000-2203</v>
      </c>
    </row>
    <row r="1428" spans="1:4" x14ac:dyDescent="0.2">
      <c r="A1428" s="14" t="s">
        <v>2738</v>
      </c>
      <c r="B1428" s="14" t="s">
        <v>2739</v>
      </c>
      <c r="C1428" s="15">
        <v>17055</v>
      </c>
      <c r="D1428" s="13" t="str">
        <f t="shared" si="22"/>
        <v>504-70000-3720</v>
      </c>
    </row>
    <row r="1429" spans="1:4" x14ac:dyDescent="0.2">
      <c r="A1429" s="14" t="s">
        <v>2740</v>
      </c>
      <c r="B1429" s="14" t="s">
        <v>2741</v>
      </c>
      <c r="C1429" s="15">
        <v>150</v>
      </c>
      <c r="D1429" s="13" t="str">
        <f t="shared" si="22"/>
        <v>504-70000-3742</v>
      </c>
    </row>
    <row r="1430" spans="1:4" x14ac:dyDescent="0.2">
      <c r="A1430" s="14" t="s">
        <v>2742</v>
      </c>
      <c r="B1430" s="14" t="s">
        <v>2743</v>
      </c>
      <c r="C1430" s="15">
        <v>1100</v>
      </c>
      <c r="D1430" s="13" t="str">
        <f t="shared" si="22"/>
        <v>504-70000-4502</v>
      </c>
    </row>
    <row r="1431" spans="1:4" x14ac:dyDescent="0.2">
      <c r="A1431" s="14" t="s">
        <v>2744</v>
      </c>
      <c r="B1431" s="14" t="s">
        <v>2745</v>
      </c>
      <c r="C1431" s="15">
        <v>440</v>
      </c>
      <c r="D1431" s="13" t="str">
        <f t="shared" si="22"/>
        <v>504-82000-3740</v>
      </c>
    </row>
    <row r="1432" spans="1:4" x14ac:dyDescent="0.2">
      <c r="A1432" s="14" t="s">
        <v>2746</v>
      </c>
      <c r="B1432" s="14" t="s">
        <v>2747</v>
      </c>
      <c r="C1432" s="15">
        <v>-110000</v>
      </c>
      <c r="D1432" s="13" t="e">
        <f t="shared" si="22"/>
        <v>#N/A</v>
      </c>
    </row>
    <row r="1433" spans="1:4" x14ac:dyDescent="0.2">
      <c r="A1433" s="14" t="s">
        <v>2748</v>
      </c>
      <c r="B1433" s="14" t="s">
        <v>2749</v>
      </c>
      <c r="C1433" s="15">
        <v>-207000</v>
      </c>
      <c r="D1433" s="13" t="e">
        <f t="shared" si="22"/>
        <v>#N/A</v>
      </c>
    </row>
    <row r="1434" spans="1:4" x14ac:dyDescent="0.2">
      <c r="A1434" s="12" t="s">
        <v>3542</v>
      </c>
      <c r="B1434" s="12" t="s">
        <v>3543</v>
      </c>
      <c r="C1434" s="15">
        <v>-605434</v>
      </c>
      <c r="D1434" s="13" t="str">
        <f t="shared" si="22"/>
        <v>111-43000-0220</v>
      </c>
    </row>
    <row r="1435" spans="1:4" x14ac:dyDescent="0.2">
      <c r="A1435" s="12" t="s">
        <v>3544</v>
      </c>
      <c r="B1435" s="12" t="s">
        <v>3545</v>
      </c>
      <c r="C1435" s="15">
        <v>-475000</v>
      </c>
      <c r="D1435" s="13" t="e">
        <f t="shared" si="22"/>
        <v>#N/A</v>
      </c>
    </row>
    <row r="1436" spans="1:4" x14ac:dyDescent="0.2">
      <c r="A1436" s="12" t="s">
        <v>3546</v>
      </c>
      <c r="B1436" s="12" t="s">
        <v>3547</v>
      </c>
      <c r="C1436" s="15">
        <v>-416067</v>
      </c>
      <c r="D1436" s="13" t="e">
        <f t="shared" si="22"/>
        <v>#N/A</v>
      </c>
    </row>
    <row r="1437" spans="1:4" x14ac:dyDescent="0.2">
      <c r="A1437" s="12" t="s">
        <v>3548</v>
      </c>
      <c r="B1437" s="12" t="s">
        <v>3549</v>
      </c>
      <c r="C1437" s="15">
        <v>-138250</v>
      </c>
      <c r="D1437" s="13" t="str">
        <f t="shared" si="22"/>
        <v>215-41000-0210</v>
      </c>
    </row>
    <row r="1438" spans="1:4" x14ac:dyDescent="0.2">
      <c r="A1438" s="12" t="s">
        <v>3550</v>
      </c>
      <c r="B1438" s="12" t="s">
        <v>3551</v>
      </c>
      <c r="C1438" s="15">
        <v>-62300</v>
      </c>
      <c r="D1438" s="13" t="str">
        <f t="shared" si="22"/>
        <v>111-43000-0200</v>
      </c>
    </row>
    <row r="1439" spans="1:4" x14ac:dyDescent="0.2">
      <c r="A1439" s="12" t="s">
        <v>3552</v>
      </c>
      <c r="B1439" s="12" t="s">
        <v>3553</v>
      </c>
      <c r="C1439" s="15">
        <v>-61565</v>
      </c>
      <c r="D1439" s="13" t="str">
        <f t="shared" si="22"/>
        <v>215-42000-0200</v>
      </c>
    </row>
    <row r="1440" spans="1:4" x14ac:dyDescent="0.2">
      <c r="A1440" s="12" t="s">
        <v>3554</v>
      </c>
      <c r="B1440" s="12" t="s">
        <v>3555</v>
      </c>
      <c r="C1440" s="15">
        <v>-55000</v>
      </c>
      <c r="D1440" s="13" t="e">
        <f t="shared" si="22"/>
        <v>#N/A</v>
      </c>
    </row>
    <row r="1441" spans="1:4" x14ac:dyDescent="0.2">
      <c r="A1441" s="12" t="s">
        <v>3556</v>
      </c>
      <c r="B1441" s="12" t="s">
        <v>3557</v>
      </c>
      <c r="C1441" s="15">
        <v>-47300</v>
      </c>
      <c r="D1441" s="13" t="str">
        <f t="shared" si="22"/>
        <v>111-43000-0210</v>
      </c>
    </row>
    <row r="1442" spans="1:4" x14ac:dyDescent="0.2">
      <c r="A1442" s="12" t="s">
        <v>3558</v>
      </c>
      <c r="B1442" s="12" t="s">
        <v>3559</v>
      </c>
      <c r="C1442" s="15">
        <v>-46665</v>
      </c>
      <c r="D1442" s="13" t="str">
        <f t="shared" si="22"/>
        <v>215-42000-0210</v>
      </c>
    </row>
    <row r="1443" spans="1:4" x14ac:dyDescent="0.2">
      <c r="A1443" s="12" t="s">
        <v>3560</v>
      </c>
      <c r="B1443" s="12" t="s">
        <v>3561</v>
      </c>
      <c r="C1443" s="15">
        <v>-40000</v>
      </c>
      <c r="D1443" s="13" t="e">
        <f t="shared" si="22"/>
        <v>#N/A</v>
      </c>
    </row>
    <row r="1444" spans="1:4" x14ac:dyDescent="0.2">
      <c r="A1444" s="12" t="s">
        <v>3562</v>
      </c>
      <c r="B1444" s="12" t="s">
        <v>3563</v>
      </c>
      <c r="C1444" s="15">
        <v>-25000</v>
      </c>
      <c r="D1444" s="13" t="e">
        <f t="shared" si="22"/>
        <v>#N/A</v>
      </c>
    </row>
    <row r="1445" spans="1:4" x14ac:dyDescent="0.2">
      <c r="A1445" s="12" t="s">
        <v>3564</v>
      </c>
      <c r="B1445" s="12" t="s">
        <v>3565</v>
      </c>
      <c r="C1445" s="15">
        <v>-20750</v>
      </c>
      <c r="D1445" s="13" t="e">
        <f t="shared" si="22"/>
        <v>#N/A</v>
      </c>
    </row>
    <row r="1446" spans="1:4" x14ac:dyDescent="0.2">
      <c r="A1446" s="12" t="s">
        <v>3566</v>
      </c>
      <c r="B1446" s="12" t="s">
        <v>3567</v>
      </c>
      <c r="C1446" s="15">
        <v>-20000</v>
      </c>
      <c r="D1446" s="13" t="str">
        <f t="shared" si="22"/>
        <v>112-41000-0276</v>
      </c>
    </row>
    <row r="1447" spans="1:4" x14ac:dyDescent="0.2">
      <c r="A1447" s="12" t="s">
        <v>3568</v>
      </c>
      <c r="B1447" s="12" t="s">
        <v>3569</v>
      </c>
      <c r="C1447" s="15">
        <v>-20000</v>
      </c>
      <c r="D1447" s="13" t="str">
        <f t="shared" si="22"/>
        <v>111-41000-0276</v>
      </c>
    </row>
    <row r="1448" spans="1:4" x14ac:dyDescent="0.2">
      <c r="A1448" s="12" t="s">
        <v>3570</v>
      </c>
      <c r="B1448" s="12" t="s">
        <v>3571</v>
      </c>
      <c r="C1448" s="15">
        <v>-17250</v>
      </c>
      <c r="D1448" s="13" t="str">
        <f t="shared" si="22"/>
        <v>215-41000-0200</v>
      </c>
    </row>
    <row r="1449" spans="1:4" x14ac:dyDescent="0.2">
      <c r="A1449" s="12" t="s">
        <v>3572</v>
      </c>
      <c r="B1449" s="12" t="s">
        <v>3573</v>
      </c>
      <c r="C1449" s="15">
        <v>-16373</v>
      </c>
      <c r="D1449" s="13" t="str">
        <f t="shared" si="22"/>
        <v>215-41000-0240</v>
      </c>
    </row>
    <row r="1450" spans="1:4" x14ac:dyDescent="0.2">
      <c r="A1450" s="12" t="s">
        <v>3574</v>
      </c>
      <c r="B1450" s="12" t="s">
        <v>3575</v>
      </c>
      <c r="C1450" s="15">
        <v>-15916</v>
      </c>
      <c r="D1450" s="13" t="str">
        <f t="shared" si="22"/>
        <v>211-43000-0220</v>
      </c>
    </row>
    <row r="1451" spans="1:4" x14ac:dyDescent="0.2">
      <c r="A1451" s="12" t="s">
        <v>3576</v>
      </c>
      <c r="B1451" s="12" t="s">
        <v>3577</v>
      </c>
      <c r="C1451" s="15">
        <v>-15000</v>
      </c>
      <c r="D1451" s="13" t="e">
        <f t="shared" si="22"/>
        <v>#N/A</v>
      </c>
    </row>
    <row r="1452" spans="1:4" x14ac:dyDescent="0.2">
      <c r="A1452" s="12" t="s">
        <v>3578</v>
      </c>
      <c r="B1452" s="12" t="s">
        <v>3579</v>
      </c>
      <c r="C1452" s="15">
        <v>-12000</v>
      </c>
      <c r="D1452" s="13" t="e">
        <f t="shared" si="22"/>
        <v>#N/A</v>
      </c>
    </row>
    <row r="1453" spans="1:4" x14ac:dyDescent="0.2">
      <c r="A1453" s="12" t="s">
        <v>3580</v>
      </c>
      <c r="B1453" s="12" t="s">
        <v>3581</v>
      </c>
      <c r="C1453" s="15">
        <v>-11080</v>
      </c>
      <c r="D1453" s="13" t="str">
        <f t="shared" si="22"/>
        <v>215-43000-0220</v>
      </c>
    </row>
    <row r="1454" spans="1:4" x14ac:dyDescent="0.2">
      <c r="A1454" s="12" t="s">
        <v>3582</v>
      </c>
      <c r="B1454" s="12" t="s">
        <v>3583</v>
      </c>
      <c r="C1454" s="15">
        <v>-9000</v>
      </c>
      <c r="D1454" s="13" t="e">
        <f t="shared" si="22"/>
        <v>#N/A</v>
      </c>
    </row>
    <row r="1455" spans="1:4" x14ac:dyDescent="0.2">
      <c r="A1455" s="12" t="s">
        <v>3584</v>
      </c>
      <c r="B1455" s="12" t="s">
        <v>3585</v>
      </c>
      <c r="C1455" s="15">
        <v>-9000</v>
      </c>
      <c r="D1455" s="13" t="e">
        <f t="shared" si="22"/>
        <v>#N/A</v>
      </c>
    </row>
    <row r="1456" spans="1:4" x14ac:dyDescent="0.2">
      <c r="A1456" s="12" t="s">
        <v>3586</v>
      </c>
      <c r="B1456" s="12" t="s">
        <v>3587</v>
      </c>
      <c r="C1456" s="15">
        <v>-7950</v>
      </c>
      <c r="D1456" s="13" t="str">
        <f t="shared" si="22"/>
        <v>211-43000-0200</v>
      </c>
    </row>
    <row r="1457" spans="1:4" x14ac:dyDescent="0.2">
      <c r="A1457" s="12" t="s">
        <v>3588</v>
      </c>
      <c r="B1457" s="12" t="s">
        <v>3589</v>
      </c>
      <c r="C1457" s="15">
        <v>-6960</v>
      </c>
      <c r="D1457" s="13" t="str">
        <f t="shared" si="22"/>
        <v>211-43000-0210</v>
      </c>
    </row>
    <row r="1458" spans="1:4" x14ac:dyDescent="0.2">
      <c r="A1458" s="12" t="s">
        <v>3590</v>
      </c>
      <c r="B1458" s="12" t="s">
        <v>3591</v>
      </c>
      <c r="C1458" s="15">
        <v>-6600</v>
      </c>
      <c r="D1458" s="13" t="str">
        <f t="shared" si="22"/>
        <v>112-42000-0220</v>
      </c>
    </row>
    <row r="1459" spans="1:4" x14ac:dyDescent="0.2">
      <c r="A1459" s="12" t="s">
        <v>3592</v>
      </c>
      <c r="B1459" s="12" t="s">
        <v>3593</v>
      </c>
      <c r="C1459" s="15">
        <v>-6000</v>
      </c>
      <c r="D1459" s="13" t="str">
        <f t="shared" si="22"/>
        <v>000-82000-2113</v>
      </c>
    </row>
    <row r="1460" spans="1:4" x14ac:dyDescent="0.2">
      <c r="A1460" s="12" t="s">
        <v>3594</v>
      </c>
      <c r="B1460" s="12" t="s">
        <v>3595</v>
      </c>
      <c r="C1460" s="15">
        <v>-5500</v>
      </c>
      <c r="D1460" s="13" t="str">
        <f t="shared" si="22"/>
        <v>215-43000-0200</v>
      </c>
    </row>
    <row r="1461" spans="1:4" x14ac:dyDescent="0.2">
      <c r="A1461" s="12" t="s">
        <v>3596</v>
      </c>
      <c r="B1461" s="12" t="s">
        <v>3597</v>
      </c>
      <c r="C1461" s="15">
        <v>-5000</v>
      </c>
      <c r="D1461" s="13" t="str">
        <f t="shared" si="22"/>
        <v>141-41000-0276</v>
      </c>
    </row>
    <row r="1462" spans="1:4" x14ac:dyDescent="0.2">
      <c r="A1462" s="12" t="s">
        <v>3598</v>
      </c>
      <c r="B1462" s="12" t="s">
        <v>3599</v>
      </c>
      <c r="C1462" s="15">
        <v>-4800</v>
      </c>
      <c r="D1462" s="13" t="str">
        <f t="shared" si="22"/>
        <v>215-43000-0210</v>
      </c>
    </row>
    <row r="1463" spans="1:4" x14ac:dyDescent="0.2">
      <c r="A1463" s="12" t="s">
        <v>3600</v>
      </c>
      <c r="B1463" s="12" t="s">
        <v>3601</v>
      </c>
      <c r="C1463" s="15">
        <v>-4000</v>
      </c>
      <c r="D1463" s="13" t="e">
        <f t="shared" si="22"/>
        <v>#N/A</v>
      </c>
    </row>
    <row r="1464" spans="1:4" x14ac:dyDescent="0.2">
      <c r="A1464" s="12" t="s">
        <v>3602</v>
      </c>
      <c r="B1464" s="12" t="s">
        <v>3603</v>
      </c>
      <c r="C1464" s="15">
        <v>-3300</v>
      </c>
      <c r="D1464" s="13" t="str">
        <f t="shared" si="22"/>
        <v>111-42000-0220</v>
      </c>
    </row>
    <row r="1465" spans="1:4" x14ac:dyDescent="0.2">
      <c r="A1465" s="12" t="s">
        <v>3604</v>
      </c>
      <c r="B1465" s="12" t="s">
        <v>3605</v>
      </c>
      <c r="C1465" s="15">
        <v>-3300</v>
      </c>
      <c r="D1465" s="13" t="str">
        <f t="shared" si="22"/>
        <v>141-42000-0220</v>
      </c>
    </row>
    <row r="1466" spans="1:4" x14ac:dyDescent="0.2">
      <c r="A1466" s="12" t="s">
        <v>3606</v>
      </c>
      <c r="B1466" s="12" t="s">
        <v>3607</v>
      </c>
      <c r="C1466" s="15">
        <v>-3000</v>
      </c>
      <c r="D1466" s="13" t="str">
        <f t="shared" si="22"/>
        <v>230-41000-0276</v>
      </c>
    </row>
    <row r="1467" spans="1:4" x14ac:dyDescent="0.2">
      <c r="A1467" s="12" t="s">
        <v>3608</v>
      </c>
      <c r="B1467" s="12" t="s">
        <v>3609</v>
      </c>
      <c r="C1467" s="15">
        <v>-2083</v>
      </c>
      <c r="D1467" s="13" t="e">
        <f t="shared" si="22"/>
        <v>#N/A</v>
      </c>
    </row>
    <row r="1468" spans="1:4" x14ac:dyDescent="0.2">
      <c r="A1468" s="12" t="s">
        <v>3610</v>
      </c>
      <c r="B1468" s="12" t="s">
        <v>3611</v>
      </c>
      <c r="C1468" s="15">
        <v>-2000</v>
      </c>
      <c r="D1468" s="13" t="str">
        <f t="shared" si="22"/>
        <v>211-41000-0276</v>
      </c>
    </row>
    <row r="1469" spans="1:4" x14ac:dyDescent="0.2">
      <c r="A1469" s="12" t="s">
        <v>3612</v>
      </c>
      <c r="B1469" s="12" t="s">
        <v>3613</v>
      </c>
      <c r="C1469" s="15">
        <v>-2000</v>
      </c>
      <c r="D1469" s="13" t="str">
        <f t="shared" si="22"/>
        <v>212-41000-0276</v>
      </c>
    </row>
    <row r="1470" spans="1:4" x14ac:dyDescent="0.2">
      <c r="A1470" s="12" t="s">
        <v>3614</v>
      </c>
      <c r="B1470" s="12" t="s">
        <v>3615</v>
      </c>
      <c r="C1470" s="15">
        <v>-2000</v>
      </c>
      <c r="D1470" s="13" t="str">
        <f t="shared" si="22"/>
        <v>213-41000-0276</v>
      </c>
    </row>
    <row r="1471" spans="1:4" x14ac:dyDescent="0.2">
      <c r="A1471" s="12" t="s">
        <v>3616</v>
      </c>
      <c r="B1471" s="12" t="s">
        <v>3617</v>
      </c>
      <c r="C1471" s="15">
        <v>-2000</v>
      </c>
      <c r="D1471" s="13" t="str">
        <f t="shared" si="22"/>
        <v>214-41000-0276</v>
      </c>
    </row>
    <row r="1472" spans="1:4" x14ac:dyDescent="0.2">
      <c r="A1472" s="12" t="s">
        <v>3618</v>
      </c>
      <c r="B1472" s="12" t="s">
        <v>3619</v>
      </c>
      <c r="C1472" s="15">
        <v>-2000</v>
      </c>
      <c r="D1472" s="13" t="str">
        <f t="shared" si="22"/>
        <v>215-41000-0276</v>
      </c>
    </row>
    <row r="1473" spans="1:4" x14ac:dyDescent="0.2">
      <c r="A1473" s="12" t="s">
        <v>3620</v>
      </c>
      <c r="B1473" s="12" t="s">
        <v>3621</v>
      </c>
      <c r="C1473" s="15">
        <v>-2000</v>
      </c>
      <c r="D1473" s="13" t="str">
        <f t="shared" si="22"/>
        <v>501-41000-0276</v>
      </c>
    </row>
    <row r="1474" spans="1:4" x14ac:dyDescent="0.2">
      <c r="A1474" s="12" t="s">
        <v>3622</v>
      </c>
      <c r="B1474" s="12" t="s">
        <v>3623</v>
      </c>
      <c r="C1474" s="15">
        <v>-2000</v>
      </c>
      <c r="D1474" s="13" t="str">
        <f t="shared" ref="D1474:D1537" si="23">VLOOKUP(A1474,IN,1,FALSE)</f>
        <v>502-41000-0276</v>
      </c>
    </row>
    <row r="1475" spans="1:4" x14ac:dyDescent="0.2">
      <c r="A1475" s="12" t="s">
        <v>3624</v>
      </c>
      <c r="B1475" s="12" t="s">
        <v>3625</v>
      </c>
      <c r="C1475" s="15">
        <v>-2000</v>
      </c>
      <c r="D1475" s="13" t="str">
        <f t="shared" si="23"/>
        <v>503-41000-0276</v>
      </c>
    </row>
    <row r="1476" spans="1:4" x14ac:dyDescent="0.2">
      <c r="A1476" s="12" t="s">
        <v>3626</v>
      </c>
      <c r="B1476" s="12" t="s">
        <v>3627</v>
      </c>
      <c r="C1476" s="15">
        <v>-2000</v>
      </c>
      <c r="D1476" s="13" t="str">
        <f t="shared" si="23"/>
        <v>504-41000-0276</v>
      </c>
    </row>
    <row r="1477" spans="1:4" x14ac:dyDescent="0.2">
      <c r="A1477" s="12" t="s">
        <v>3628</v>
      </c>
      <c r="B1477" s="12" t="s">
        <v>3629</v>
      </c>
      <c r="C1477" s="15">
        <v>-1000</v>
      </c>
      <c r="D1477" s="13" t="e">
        <f t="shared" si="23"/>
        <v>#N/A</v>
      </c>
    </row>
    <row r="1478" spans="1:4" x14ac:dyDescent="0.2">
      <c r="A1478" s="12" t="s">
        <v>3630</v>
      </c>
      <c r="B1478" s="12" t="s">
        <v>3631</v>
      </c>
      <c r="C1478" s="15">
        <v>-500</v>
      </c>
      <c r="D1478" s="13" t="str">
        <f t="shared" si="23"/>
        <v>310-41000-0276</v>
      </c>
    </row>
    <row r="1479" spans="1:4" x14ac:dyDescent="0.2">
      <c r="A1479" s="12" t="s">
        <v>3632</v>
      </c>
      <c r="B1479" s="12" t="s">
        <v>3633</v>
      </c>
      <c r="C1479" s="15">
        <v>50</v>
      </c>
      <c r="D1479" s="13" t="str">
        <f t="shared" si="23"/>
        <v>141-13000-3008</v>
      </c>
    </row>
    <row r="1480" spans="1:4" x14ac:dyDescent="0.2">
      <c r="A1480" s="12" t="s">
        <v>3634</v>
      </c>
      <c r="B1480" s="12" t="s">
        <v>3635</v>
      </c>
      <c r="C1480" s="15">
        <v>80</v>
      </c>
      <c r="D1480" s="13" t="str">
        <f t="shared" si="23"/>
        <v>000-45000-2300</v>
      </c>
    </row>
    <row r="1481" spans="1:4" x14ac:dyDescent="0.2">
      <c r="A1481" s="12" t="s">
        <v>3636</v>
      </c>
      <c r="B1481" s="12" t="s">
        <v>3637</v>
      </c>
      <c r="C1481" s="15">
        <v>100</v>
      </c>
      <c r="D1481" s="13" t="str">
        <f t="shared" si="23"/>
        <v>215-20000-5002</v>
      </c>
    </row>
    <row r="1482" spans="1:4" x14ac:dyDescent="0.2">
      <c r="A1482" s="12" t="s">
        <v>3638</v>
      </c>
      <c r="B1482" s="12" t="s">
        <v>3639</v>
      </c>
      <c r="C1482" s="15">
        <v>125</v>
      </c>
      <c r="D1482" s="13" t="str">
        <f t="shared" si="23"/>
        <v>141-13000-3009</v>
      </c>
    </row>
    <row r="1483" spans="1:4" x14ac:dyDescent="0.2">
      <c r="A1483" s="12" t="s">
        <v>3640</v>
      </c>
      <c r="B1483" s="12" t="s">
        <v>3641</v>
      </c>
      <c r="C1483" s="15">
        <v>130</v>
      </c>
      <c r="D1483" s="13" t="str">
        <f t="shared" si="23"/>
        <v>501-20000-3009</v>
      </c>
    </row>
    <row r="1484" spans="1:4" x14ac:dyDescent="0.2">
      <c r="A1484" s="12" t="s">
        <v>3642</v>
      </c>
      <c r="B1484" s="12" t="s">
        <v>3643</v>
      </c>
      <c r="C1484" s="15">
        <v>130</v>
      </c>
      <c r="D1484" s="13" t="str">
        <f t="shared" si="23"/>
        <v>502-20000-3009</v>
      </c>
    </row>
    <row r="1485" spans="1:4" x14ac:dyDescent="0.2">
      <c r="A1485" s="12" t="s">
        <v>3644</v>
      </c>
      <c r="B1485" s="12" t="s">
        <v>3645</v>
      </c>
      <c r="C1485" s="15">
        <v>130</v>
      </c>
      <c r="D1485" s="13" t="str">
        <f t="shared" si="23"/>
        <v>503-20000-3009</v>
      </c>
    </row>
    <row r="1486" spans="1:4" x14ac:dyDescent="0.2">
      <c r="A1486" s="12" t="s">
        <v>3646</v>
      </c>
      <c r="B1486" s="12" t="s">
        <v>3647</v>
      </c>
      <c r="C1486" s="15">
        <v>130</v>
      </c>
      <c r="D1486" s="13" t="str">
        <f t="shared" si="23"/>
        <v>504-20000-3009</v>
      </c>
    </row>
    <row r="1487" spans="1:4" x14ac:dyDescent="0.2">
      <c r="A1487" s="12" t="s">
        <v>3648</v>
      </c>
      <c r="B1487" s="12" t="s">
        <v>3649</v>
      </c>
      <c r="C1487" s="15">
        <v>150</v>
      </c>
      <c r="D1487" s="13" t="str">
        <f t="shared" si="23"/>
        <v>215-70000-3742</v>
      </c>
    </row>
    <row r="1488" spans="1:4" x14ac:dyDescent="0.2">
      <c r="A1488" s="12" t="s">
        <v>3650</v>
      </c>
      <c r="B1488" s="12" t="s">
        <v>3651</v>
      </c>
      <c r="C1488" s="15">
        <v>150</v>
      </c>
      <c r="D1488" s="13" t="str">
        <f t="shared" si="23"/>
        <v>111-12000-3008</v>
      </c>
    </row>
    <row r="1489" spans="1:4" x14ac:dyDescent="0.2">
      <c r="A1489" s="12" t="s">
        <v>3652</v>
      </c>
      <c r="B1489" s="12" t="s">
        <v>3653</v>
      </c>
      <c r="C1489" s="15">
        <v>194</v>
      </c>
      <c r="D1489" s="13" t="str">
        <f t="shared" si="23"/>
        <v>211-30000-3762</v>
      </c>
    </row>
    <row r="1490" spans="1:4" x14ac:dyDescent="0.2">
      <c r="A1490" s="12" t="s">
        <v>3654</v>
      </c>
      <c r="B1490" s="12" t="s">
        <v>3655</v>
      </c>
      <c r="C1490" s="15">
        <v>194</v>
      </c>
      <c r="D1490" s="13" t="str">
        <f t="shared" si="23"/>
        <v>212-30000-3762</v>
      </c>
    </row>
    <row r="1491" spans="1:4" x14ac:dyDescent="0.2">
      <c r="A1491" s="12" t="s">
        <v>3656</v>
      </c>
      <c r="B1491" s="12" t="s">
        <v>3657</v>
      </c>
      <c r="C1491" s="15">
        <v>194</v>
      </c>
      <c r="D1491" s="13" t="str">
        <f t="shared" si="23"/>
        <v>213-30000-3762</v>
      </c>
    </row>
    <row r="1492" spans="1:4" x14ac:dyDescent="0.2">
      <c r="A1492" s="12" t="s">
        <v>3658</v>
      </c>
      <c r="B1492" s="12" t="s">
        <v>3659</v>
      </c>
      <c r="C1492" s="15">
        <v>194</v>
      </c>
      <c r="D1492" s="13" t="str">
        <f t="shared" si="23"/>
        <v>214-30000-3762</v>
      </c>
    </row>
    <row r="1493" spans="1:4" x14ac:dyDescent="0.2">
      <c r="A1493" s="12" t="s">
        <v>3660</v>
      </c>
      <c r="B1493" s="12" t="s">
        <v>3661</v>
      </c>
      <c r="C1493" s="15">
        <v>194</v>
      </c>
      <c r="D1493" s="13" t="str">
        <f t="shared" si="23"/>
        <v>141-30000-3762</v>
      </c>
    </row>
    <row r="1494" spans="1:4" x14ac:dyDescent="0.2">
      <c r="A1494" s="12" t="s">
        <v>3662</v>
      </c>
      <c r="B1494" s="12" t="s">
        <v>3663</v>
      </c>
      <c r="C1494" s="15">
        <v>194</v>
      </c>
      <c r="D1494" s="13" t="str">
        <f t="shared" si="23"/>
        <v>215-30000-3762</v>
      </c>
    </row>
    <row r="1495" spans="1:4" x14ac:dyDescent="0.2">
      <c r="A1495" s="12" t="s">
        <v>3664</v>
      </c>
      <c r="B1495" s="12" t="s">
        <v>3665</v>
      </c>
      <c r="C1495" s="15">
        <v>240</v>
      </c>
      <c r="D1495" s="13" t="str">
        <f t="shared" si="23"/>
        <v>503-29000-3008</v>
      </c>
    </row>
    <row r="1496" spans="1:4" x14ac:dyDescent="0.2">
      <c r="A1496" s="12" t="s">
        <v>3666</v>
      </c>
      <c r="B1496" s="12" t="s">
        <v>3667</v>
      </c>
      <c r="C1496" s="15">
        <v>240</v>
      </c>
      <c r="D1496" s="13" t="str">
        <f t="shared" si="23"/>
        <v>504-29000-3008</v>
      </c>
    </row>
    <row r="1497" spans="1:4" x14ac:dyDescent="0.2">
      <c r="A1497" s="12" t="s">
        <v>3668</v>
      </c>
      <c r="B1497" s="12" t="s">
        <v>3669</v>
      </c>
      <c r="C1497" s="15">
        <v>240</v>
      </c>
      <c r="D1497" s="13" t="str">
        <f t="shared" si="23"/>
        <v>215-31000-2001</v>
      </c>
    </row>
    <row r="1498" spans="1:4" x14ac:dyDescent="0.2">
      <c r="A1498" s="12" t="s">
        <v>3670</v>
      </c>
      <c r="B1498" s="12" t="s">
        <v>3671</v>
      </c>
      <c r="C1498" s="15">
        <v>250</v>
      </c>
      <c r="D1498" s="13" t="str">
        <f t="shared" si="23"/>
        <v>000-80000-3009</v>
      </c>
    </row>
    <row r="1499" spans="1:4" x14ac:dyDescent="0.2">
      <c r="A1499" s="12" t="s">
        <v>3672</v>
      </c>
      <c r="B1499" s="12" t="s">
        <v>3673</v>
      </c>
      <c r="C1499" s="15">
        <v>250</v>
      </c>
      <c r="D1499" s="13" t="str">
        <f t="shared" si="23"/>
        <v>112-20000-3008</v>
      </c>
    </row>
    <row r="1500" spans="1:4" x14ac:dyDescent="0.2">
      <c r="A1500" s="12" t="s">
        <v>3674</v>
      </c>
      <c r="B1500" s="12" t="s">
        <v>3675</v>
      </c>
      <c r="C1500" s="15">
        <v>250</v>
      </c>
      <c r="D1500" s="13" t="str">
        <f t="shared" si="23"/>
        <v>111-20000-3008</v>
      </c>
    </row>
    <row r="1501" spans="1:4" x14ac:dyDescent="0.2">
      <c r="A1501" s="12" t="s">
        <v>3676</v>
      </c>
      <c r="B1501" s="12" t="s">
        <v>3677</v>
      </c>
      <c r="C1501" s="15">
        <v>250</v>
      </c>
      <c r="D1501" s="13" t="str">
        <f t="shared" si="23"/>
        <v>112-13000-3008</v>
      </c>
    </row>
    <row r="1502" spans="1:4" x14ac:dyDescent="0.2">
      <c r="A1502" s="12" t="s">
        <v>3678</v>
      </c>
      <c r="B1502" s="12" t="s">
        <v>3679</v>
      </c>
      <c r="C1502" s="15">
        <v>250</v>
      </c>
      <c r="D1502" s="13" t="str">
        <f t="shared" si="23"/>
        <v>215-67000-3763</v>
      </c>
    </row>
    <row r="1503" spans="1:4" x14ac:dyDescent="0.2">
      <c r="A1503" s="12" t="s">
        <v>3680</v>
      </c>
      <c r="B1503" s="12" t="s">
        <v>3681</v>
      </c>
      <c r="C1503" s="15">
        <v>250</v>
      </c>
      <c r="D1503" s="13" t="str">
        <f t="shared" si="23"/>
        <v>311-52000-3713</v>
      </c>
    </row>
    <row r="1504" spans="1:4" x14ac:dyDescent="0.2">
      <c r="A1504" s="12" t="s">
        <v>3682</v>
      </c>
      <c r="B1504" s="12" t="s">
        <v>3683</v>
      </c>
      <c r="C1504" s="15">
        <v>300</v>
      </c>
      <c r="D1504" s="13" t="str">
        <f t="shared" si="23"/>
        <v>000-21000-3008</v>
      </c>
    </row>
    <row r="1505" spans="1:4" x14ac:dyDescent="0.2">
      <c r="A1505" s="12" t="s">
        <v>3684</v>
      </c>
      <c r="B1505" s="12" t="s">
        <v>3685</v>
      </c>
      <c r="C1505" s="15">
        <v>300</v>
      </c>
      <c r="D1505" s="13" t="str">
        <f t="shared" si="23"/>
        <v>000-64000-3733</v>
      </c>
    </row>
    <row r="1506" spans="1:4" x14ac:dyDescent="0.2">
      <c r="A1506" s="12" t="s">
        <v>3686</v>
      </c>
      <c r="B1506" s="12" t="s">
        <v>3687</v>
      </c>
      <c r="C1506" s="15">
        <v>300</v>
      </c>
      <c r="D1506" s="13" t="str">
        <f t="shared" si="23"/>
        <v>000-82000-3015</v>
      </c>
    </row>
    <row r="1507" spans="1:4" x14ac:dyDescent="0.2">
      <c r="A1507" s="12" t="s">
        <v>3688</v>
      </c>
      <c r="B1507" s="12" t="s">
        <v>3689</v>
      </c>
      <c r="C1507" s="15">
        <v>300</v>
      </c>
      <c r="D1507" s="13" t="str">
        <f t="shared" si="23"/>
        <v>141-52000-3009</v>
      </c>
    </row>
    <row r="1508" spans="1:4" x14ac:dyDescent="0.2">
      <c r="A1508" s="12" t="s">
        <v>3690</v>
      </c>
      <c r="B1508" s="12" t="s">
        <v>3691</v>
      </c>
      <c r="C1508" s="15">
        <v>300</v>
      </c>
      <c r="D1508" s="13" t="str">
        <f t="shared" si="23"/>
        <v>215-82000-3740</v>
      </c>
    </row>
    <row r="1509" spans="1:4" x14ac:dyDescent="0.2">
      <c r="A1509" s="12" t="s">
        <v>3692</v>
      </c>
      <c r="B1509" s="12" t="s">
        <v>3693</v>
      </c>
      <c r="C1509" s="15">
        <v>300</v>
      </c>
      <c r="D1509" s="13" t="str">
        <f t="shared" si="23"/>
        <v>501-52000-3009</v>
      </c>
    </row>
    <row r="1510" spans="1:4" x14ac:dyDescent="0.2">
      <c r="A1510" s="12" t="s">
        <v>3694</v>
      </c>
      <c r="B1510" s="12" t="s">
        <v>3695</v>
      </c>
      <c r="C1510" s="15">
        <v>360</v>
      </c>
      <c r="D1510" s="13" t="str">
        <f t="shared" si="23"/>
        <v>000-45000-4502</v>
      </c>
    </row>
    <row r="1511" spans="1:4" x14ac:dyDescent="0.2">
      <c r="A1511" s="12" t="s">
        <v>3696</v>
      </c>
      <c r="B1511" s="12" t="s">
        <v>3697</v>
      </c>
      <c r="C1511" s="15">
        <v>459</v>
      </c>
      <c r="D1511" s="13" t="str">
        <f t="shared" si="23"/>
        <v>215-66000-2001</v>
      </c>
    </row>
    <row r="1512" spans="1:4" x14ac:dyDescent="0.2">
      <c r="A1512" s="12" t="s">
        <v>3698</v>
      </c>
      <c r="B1512" s="12" t="s">
        <v>3699</v>
      </c>
      <c r="C1512" s="15">
        <v>500</v>
      </c>
      <c r="D1512" s="13" t="str">
        <f t="shared" si="23"/>
        <v>000-24000-3082</v>
      </c>
    </row>
    <row r="1513" spans="1:4" x14ac:dyDescent="0.2">
      <c r="A1513" s="12" t="s">
        <v>3700</v>
      </c>
      <c r="B1513" s="12" t="s">
        <v>3701</v>
      </c>
      <c r="C1513" s="15">
        <v>500</v>
      </c>
      <c r="D1513" s="13" t="str">
        <f t="shared" si="23"/>
        <v>230-52000-3100</v>
      </c>
    </row>
    <row r="1514" spans="1:4" x14ac:dyDescent="0.2">
      <c r="A1514" s="12" t="s">
        <v>3702</v>
      </c>
      <c r="B1514" s="12" t="s">
        <v>3703</v>
      </c>
      <c r="C1514" s="15">
        <v>500</v>
      </c>
      <c r="D1514" s="13" t="str">
        <f t="shared" si="23"/>
        <v>000-21000-3009</v>
      </c>
    </row>
    <row r="1515" spans="1:4" x14ac:dyDescent="0.2">
      <c r="A1515" s="12" t="s">
        <v>3704</v>
      </c>
      <c r="B1515" s="12" t="s">
        <v>3705</v>
      </c>
      <c r="C1515" s="15">
        <v>500</v>
      </c>
      <c r="D1515" s="13" t="str">
        <f t="shared" si="23"/>
        <v>000-21000-3040</v>
      </c>
    </row>
    <row r="1516" spans="1:4" x14ac:dyDescent="0.2">
      <c r="A1516" s="12" t="s">
        <v>3706</v>
      </c>
      <c r="B1516" s="12" t="s">
        <v>3707</v>
      </c>
      <c r="C1516" s="15">
        <v>500</v>
      </c>
      <c r="D1516" s="13" t="str">
        <f t="shared" si="23"/>
        <v>000-80000-4285</v>
      </c>
    </row>
    <row r="1517" spans="1:4" x14ac:dyDescent="0.2">
      <c r="A1517" s="12" t="s">
        <v>3708</v>
      </c>
      <c r="B1517" s="12" t="s">
        <v>3709</v>
      </c>
      <c r="C1517" s="15">
        <v>500</v>
      </c>
      <c r="D1517" s="13" t="str">
        <f t="shared" si="23"/>
        <v>112-13000-3009</v>
      </c>
    </row>
    <row r="1518" spans="1:4" x14ac:dyDescent="0.2">
      <c r="A1518" s="12" t="s">
        <v>3710</v>
      </c>
      <c r="B1518" s="12" t="s">
        <v>3711</v>
      </c>
      <c r="C1518" s="15">
        <v>500</v>
      </c>
      <c r="D1518" s="13" t="str">
        <f t="shared" si="23"/>
        <v>215-70000-2001</v>
      </c>
    </row>
    <row r="1519" spans="1:4" x14ac:dyDescent="0.2">
      <c r="A1519" s="12" t="s">
        <v>3712</v>
      </c>
      <c r="B1519" s="12" t="s">
        <v>3713</v>
      </c>
      <c r="C1519" s="15">
        <v>562</v>
      </c>
      <c r="D1519" s="13" t="str">
        <f t="shared" si="23"/>
        <v>501-24000-1312</v>
      </c>
    </row>
    <row r="1520" spans="1:4" x14ac:dyDescent="0.2">
      <c r="A1520" s="12" t="s">
        <v>3714</v>
      </c>
      <c r="B1520" s="12" t="s">
        <v>3715</v>
      </c>
      <c r="C1520" s="15">
        <v>562</v>
      </c>
      <c r="D1520" s="13" t="str">
        <f t="shared" si="23"/>
        <v>502-24000-1312</v>
      </c>
    </row>
    <row r="1521" spans="1:4" x14ac:dyDescent="0.2">
      <c r="A1521" s="12" t="s">
        <v>3716</v>
      </c>
      <c r="B1521" s="12" t="s">
        <v>3717</v>
      </c>
      <c r="C1521" s="15">
        <v>562</v>
      </c>
      <c r="D1521" s="13" t="str">
        <f t="shared" si="23"/>
        <v>503-24000-1312</v>
      </c>
    </row>
    <row r="1522" spans="1:4" x14ac:dyDescent="0.2">
      <c r="A1522" s="12" t="s">
        <v>3718</v>
      </c>
      <c r="B1522" s="12" t="s">
        <v>3719</v>
      </c>
      <c r="C1522" s="15">
        <v>562</v>
      </c>
      <c r="D1522" s="13" t="str">
        <f t="shared" si="23"/>
        <v>504-24000-1312</v>
      </c>
    </row>
    <row r="1523" spans="1:4" x14ac:dyDescent="0.2">
      <c r="A1523" s="12" t="s">
        <v>3720</v>
      </c>
      <c r="B1523" s="12" t="s">
        <v>3721</v>
      </c>
      <c r="C1523" s="15">
        <v>600</v>
      </c>
      <c r="D1523" s="13" t="str">
        <f t="shared" si="23"/>
        <v>000-82000-4700</v>
      </c>
    </row>
    <row r="1524" spans="1:4" x14ac:dyDescent="0.2">
      <c r="A1524" s="12" t="s">
        <v>3722</v>
      </c>
      <c r="B1524" s="12" t="s">
        <v>3723</v>
      </c>
      <c r="C1524" s="15">
        <v>608</v>
      </c>
      <c r="D1524" s="13" t="str">
        <f t="shared" si="23"/>
        <v>215-28000-2020</v>
      </c>
    </row>
    <row r="1525" spans="1:4" x14ac:dyDescent="0.2">
      <c r="A1525" s="12" t="s">
        <v>3724</v>
      </c>
      <c r="B1525" s="12" t="s">
        <v>3725</v>
      </c>
      <c r="C1525" s="15">
        <v>634</v>
      </c>
      <c r="D1525" s="13" t="str">
        <f t="shared" si="23"/>
        <v>215-31000-2202</v>
      </c>
    </row>
    <row r="1526" spans="1:4" x14ac:dyDescent="0.2">
      <c r="A1526" s="12" t="s">
        <v>3726</v>
      </c>
      <c r="B1526" s="12" t="s">
        <v>3727</v>
      </c>
      <c r="C1526" s="15">
        <v>700</v>
      </c>
      <c r="D1526" s="13" t="str">
        <f t="shared" si="23"/>
        <v>000-20000-3081</v>
      </c>
    </row>
    <row r="1527" spans="1:4" x14ac:dyDescent="0.2">
      <c r="A1527" s="12" t="s">
        <v>3728</v>
      </c>
      <c r="B1527" s="12" t="s">
        <v>3729</v>
      </c>
      <c r="C1527" s="15">
        <v>778</v>
      </c>
      <c r="D1527" s="13" t="str">
        <f t="shared" si="23"/>
        <v>111-30000-3762</v>
      </c>
    </row>
    <row r="1528" spans="1:4" x14ac:dyDescent="0.2">
      <c r="A1528" s="12" t="s">
        <v>3730</v>
      </c>
      <c r="B1528" s="12" t="s">
        <v>3731</v>
      </c>
      <c r="C1528" s="15">
        <v>778</v>
      </c>
      <c r="D1528" s="13" t="str">
        <f t="shared" si="23"/>
        <v>112-30000-3762</v>
      </c>
    </row>
    <row r="1529" spans="1:4" x14ac:dyDescent="0.2">
      <c r="A1529" s="12" t="s">
        <v>3732</v>
      </c>
      <c r="B1529" s="12" t="s">
        <v>3733</v>
      </c>
      <c r="C1529" s="15">
        <v>938</v>
      </c>
      <c r="D1529" s="13" t="str">
        <f t="shared" si="23"/>
        <v>211-52000-1311</v>
      </c>
    </row>
    <row r="1530" spans="1:4" x14ac:dyDescent="0.2">
      <c r="A1530" s="12" t="s">
        <v>3734</v>
      </c>
      <c r="B1530" s="12" t="s">
        <v>3735</v>
      </c>
      <c r="C1530" s="15">
        <v>938</v>
      </c>
      <c r="D1530" s="13" t="str">
        <f t="shared" si="23"/>
        <v>212-52000-1311</v>
      </c>
    </row>
    <row r="1531" spans="1:4" x14ac:dyDescent="0.2">
      <c r="A1531" s="12" t="s">
        <v>3736</v>
      </c>
      <c r="B1531" s="12" t="s">
        <v>3737</v>
      </c>
      <c r="C1531" s="15">
        <v>938</v>
      </c>
      <c r="D1531" s="13" t="str">
        <f t="shared" si="23"/>
        <v>213-52000-1311</v>
      </c>
    </row>
    <row r="1532" spans="1:4" x14ac:dyDescent="0.2">
      <c r="A1532" s="12" t="s">
        <v>3738</v>
      </c>
      <c r="B1532" s="12" t="s">
        <v>3739</v>
      </c>
      <c r="C1532" s="15">
        <v>938</v>
      </c>
      <c r="D1532" s="13" t="str">
        <f t="shared" si="23"/>
        <v>214-52000-1311</v>
      </c>
    </row>
    <row r="1533" spans="1:4" x14ac:dyDescent="0.2">
      <c r="A1533" s="12" t="s">
        <v>3740</v>
      </c>
      <c r="B1533" s="12" t="s">
        <v>3741</v>
      </c>
      <c r="C1533" s="15">
        <v>938</v>
      </c>
      <c r="D1533" s="13" t="str">
        <f t="shared" si="23"/>
        <v>215-52000-1311</v>
      </c>
    </row>
    <row r="1534" spans="1:4" x14ac:dyDescent="0.2">
      <c r="A1534" s="12" t="s">
        <v>3742</v>
      </c>
      <c r="B1534" s="12" t="s">
        <v>3743</v>
      </c>
      <c r="C1534" s="15">
        <v>1040</v>
      </c>
      <c r="D1534" s="13" t="str">
        <f t="shared" si="23"/>
        <v>211-30000-3710</v>
      </c>
    </row>
    <row r="1535" spans="1:4" x14ac:dyDescent="0.2">
      <c r="A1535" s="12" t="s">
        <v>3744</v>
      </c>
      <c r="B1535" s="12" t="s">
        <v>3745</v>
      </c>
      <c r="C1535" s="15">
        <v>1040</v>
      </c>
      <c r="D1535" s="13" t="str">
        <f t="shared" si="23"/>
        <v>212-30000-3710</v>
      </c>
    </row>
    <row r="1536" spans="1:4" x14ac:dyDescent="0.2">
      <c r="A1536" s="12" t="s">
        <v>3746</v>
      </c>
      <c r="B1536" s="12" t="s">
        <v>3747</v>
      </c>
      <c r="C1536" s="15">
        <v>1040</v>
      </c>
      <c r="D1536" s="13" t="str">
        <f t="shared" si="23"/>
        <v>213-30000-3710</v>
      </c>
    </row>
    <row r="1537" spans="1:4" x14ac:dyDescent="0.2">
      <c r="A1537" s="12" t="s">
        <v>3748</v>
      </c>
      <c r="B1537" s="12" t="s">
        <v>3749</v>
      </c>
      <c r="C1537" s="15">
        <v>1040</v>
      </c>
      <c r="D1537" s="13" t="str">
        <f t="shared" si="23"/>
        <v>214-30000-3710</v>
      </c>
    </row>
    <row r="1538" spans="1:4" x14ac:dyDescent="0.2">
      <c r="A1538" s="12" t="s">
        <v>3750</v>
      </c>
      <c r="B1538" s="12" t="s">
        <v>3751</v>
      </c>
      <c r="C1538" s="15">
        <v>1040</v>
      </c>
      <c r="D1538" s="13" t="str">
        <f t="shared" ref="D1538:D1601" si="24">VLOOKUP(A1538,IN,1,FALSE)</f>
        <v>141-30000-3710</v>
      </c>
    </row>
    <row r="1539" spans="1:4" x14ac:dyDescent="0.2">
      <c r="A1539" s="12" t="s">
        <v>3752</v>
      </c>
      <c r="B1539" s="12" t="s">
        <v>3753</v>
      </c>
      <c r="C1539" s="15">
        <v>1040</v>
      </c>
      <c r="D1539" s="13" t="str">
        <f t="shared" si="24"/>
        <v>215-30000-3710</v>
      </c>
    </row>
    <row r="1540" spans="1:4" x14ac:dyDescent="0.2">
      <c r="A1540" s="12" t="s">
        <v>3754</v>
      </c>
      <c r="B1540" s="12" t="s">
        <v>3755</v>
      </c>
      <c r="C1540" s="15">
        <v>1050</v>
      </c>
      <c r="D1540" s="13" t="str">
        <f t="shared" si="24"/>
        <v>501-49000-3701</v>
      </c>
    </row>
    <row r="1541" spans="1:4" x14ac:dyDescent="0.2">
      <c r="A1541" s="12" t="s">
        <v>3756</v>
      </c>
      <c r="B1541" s="12" t="s">
        <v>3757</v>
      </c>
      <c r="C1541" s="15">
        <v>1050</v>
      </c>
      <c r="D1541" s="13" t="str">
        <f t="shared" si="24"/>
        <v>502-49000-3701</v>
      </c>
    </row>
    <row r="1542" spans="1:4" x14ac:dyDescent="0.2">
      <c r="A1542" s="12" t="s">
        <v>3758</v>
      </c>
      <c r="B1542" s="12" t="s">
        <v>3759</v>
      </c>
      <c r="C1542" s="15">
        <v>1050</v>
      </c>
      <c r="D1542" s="13" t="str">
        <f t="shared" si="24"/>
        <v>503-49000-3701</v>
      </c>
    </row>
    <row r="1543" spans="1:4" x14ac:dyDescent="0.2">
      <c r="A1543" s="12" t="s">
        <v>3760</v>
      </c>
      <c r="B1543" s="12" t="s">
        <v>3761</v>
      </c>
      <c r="C1543" s="15">
        <v>1050</v>
      </c>
      <c r="D1543" s="13" t="str">
        <f t="shared" si="24"/>
        <v>504-49000-3701</v>
      </c>
    </row>
    <row r="1544" spans="1:4" x14ac:dyDescent="0.2">
      <c r="A1544" s="12" t="s">
        <v>3762</v>
      </c>
      <c r="B1544" s="12" t="s">
        <v>3763</v>
      </c>
      <c r="C1544" s="15">
        <v>1100</v>
      </c>
      <c r="D1544" s="13" t="str">
        <f t="shared" si="24"/>
        <v>000-80000-3040</v>
      </c>
    </row>
    <row r="1545" spans="1:4" x14ac:dyDescent="0.2">
      <c r="A1545" s="12" t="s">
        <v>3764</v>
      </c>
      <c r="B1545" s="12" t="s">
        <v>3765</v>
      </c>
      <c r="C1545" s="15">
        <v>1100</v>
      </c>
      <c r="D1545" s="13" t="str">
        <f t="shared" si="24"/>
        <v>215-70000-4502</v>
      </c>
    </row>
    <row r="1546" spans="1:4" x14ac:dyDescent="0.2">
      <c r="A1546" s="12" t="s">
        <v>3766</v>
      </c>
      <c r="B1546" s="12" t="s">
        <v>3767</v>
      </c>
      <c r="C1546" s="15">
        <v>1142</v>
      </c>
      <c r="D1546" s="13" t="str">
        <f t="shared" si="24"/>
        <v>141-52000-1311</v>
      </c>
    </row>
    <row r="1547" spans="1:4" x14ac:dyDescent="0.2">
      <c r="A1547" s="12" t="s">
        <v>3768</v>
      </c>
      <c r="B1547" s="12" t="s">
        <v>3769</v>
      </c>
      <c r="C1547" s="15">
        <v>1200</v>
      </c>
      <c r="D1547" s="13" t="str">
        <f t="shared" si="24"/>
        <v>111-28000-4500</v>
      </c>
    </row>
    <row r="1548" spans="1:4" x14ac:dyDescent="0.2">
      <c r="A1548" s="12" t="s">
        <v>3770</v>
      </c>
      <c r="B1548" s="12" t="s">
        <v>3771</v>
      </c>
      <c r="C1548" s="15">
        <v>1200</v>
      </c>
      <c r="D1548" s="13" t="str">
        <f t="shared" si="24"/>
        <v>112-28000-4500</v>
      </c>
    </row>
    <row r="1549" spans="1:4" x14ac:dyDescent="0.2">
      <c r="A1549" s="12" t="s">
        <v>3772</v>
      </c>
      <c r="B1549" s="12" t="s">
        <v>3773</v>
      </c>
      <c r="C1549" s="15">
        <v>1250</v>
      </c>
      <c r="D1549" s="13" t="str">
        <f t="shared" si="24"/>
        <v>000-60000-3134</v>
      </c>
    </row>
    <row r="1550" spans="1:4" x14ac:dyDescent="0.2">
      <c r="A1550" s="12" t="s">
        <v>3774</v>
      </c>
      <c r="B1550" s="12" t="s">
        <v>3775</v>
      </c>
      <c r="C1550" s="15">
        <v>1280</v>
      </c>
      <c r="D1550" s="13" t="str">
        <f t="shared" si="24"/>
        <v>000-80000-3081</v>
      </c>
    </row>
    <row r="1551" spans="1:4" x14ac:dyDescent="0.2">
      <c r="A1551" s="12" t="s">
        <v>3776</v>
      </c>
      <c r="B1551" s="12" t="s">
        <v>3777</v>
      </c>
      <c r="C1551" s="15">
        <v>1414</v>
      </c>
      <c r="D1551" s="13" t="str">
        <f t="shared" si="24"/>
        <v>310-52000-1311</v>
      </c>
    </row>
    <row r="1552" spans="1:4" x14ac:dyDescent="0.2">
      <c r="A1552" s="12" t="s">
        <v>3778</v>
      </c>
      <c r="B1552" s="12" t="s">
        <v>3779</v>
      </c>
      <c r="C1552" s="15">
        <v>1500</v>
      </c>
      <c r="D1552" s="13" t="str">
        <f t="shared" si="24"/>
        <v>141-52000-3310</v>
      </c>
    </row>
    <row r="1553" spans="1:4" x14ac:dyDescent="0.2">
      <c r="A1553" s="12" t="s">
        <v>3780</v>
      </c>
      <c r="B1553" s="12" t="s">
        <v>3781</v>
      </c>
      <c r="C1553" s="15">
        <v>1600</v>
      </c>
      <c r="D1553" s="13" t="str">
        <f t="shared" si="24"/>
        <v>000-46000-3605</v>
      </c>
    </row>
    <row r="1554" spans="1:4" x14ac:dyDescent="0.2">
      <c r="A1554" s="12" t="s">
        <v>3782</v>
      </c>
      <c r="B1554" s="12" t="s">
        <v>3783</v>
      </c>
      <c r="C1554" s="15">
        <v>1980</v>
      </c>
      <c r="D1554" s="13" t="str">
        <f t="shared" si="24"/>
        <v>000-55000-2005</v>
      </c>
    </row>
    <row r="1555" spans="1:4" x14ac:dyDescent="0.2">
      <c r="A1555" s="12" t="s">
        <v>3784</v>
      </c>
      <c r="B1555" s="12" t="s">
        <v>3785</v>
      </c>
      <c r="C1555" s="15">
        <v>2000</v>
      </c>
      <c r="D1555" s="13" t="str">
        <f t="shared" si="24"/>
        <v>000-43000-4551</v>
      </c>
    </row>
    <row r="1556" spans="1:4" x14ac:dyDescent="0.2">
      <c r="A1556" s="12" t="s">
        <v>3786</v>
      </c>
      <c r="B1556" s="12" t="s">
        <v>3787</v>
      </c>
      <c r="C1556" s="15">
        <v>2000</v>
      </c>
      <c r="D1556" s="13" t="str">
        <f t="shared" si="24"/>
        <v>000-45000-4551</v>
      </c>
    </row>
    <row r="1557" spans="1:4" x14ac:dyDescent="0.2">
      <c r="A1557" s="12" t="s">
        <v>3788</v>
      </c>
      <c r="B1557" s="12" t="s">
        <v>3789</v>
      </c>
      <c r="C1557" s="15">
        <v>2000</v>
      </c>
      <c r="D1557" s="13" t="str">
        <f t="shared" si="24"/>
        <v>000-21000-4551</v>
      </c>
    </row>
    <row r="1558" spans="1:4" x14ac:dyDescent="0.2">
      <c r="A1558" s="12" t="s">
        <v>3790</v>
      </c>
      <c r="B1558" s="12" t="s">
        <v>3791</v>
      </c>
      <c r="C1558" s="15">
        <v>2000</v>
      </c>
      <c r="D1558" s="13" t="str">
        <f t="shared" si="24"/>
        <v>000-24000-2020</v>
      </c>
    </row>
    <row r="1559" spans="1:4" x14ac:dyDescent="0.2">
      <c r="A1559" s="12" t="s">
        <v>3792</v>
      </c>
      <c r="B1559" s="12" t="s">
        <v>3793</v>
      </c>
      <c r="C1559" s="15">
        <v>2000</v>
      </c>
      <c r="D1559" s="13" t="str">
        <f t="shared" si="24"/>
        <v>141-42000-1311</v>
      </c>
    </row>
    <row r="1560" spans="1:4" x14ac:dyDescent="0.2">
      <c r="A1560" s="12" t="s">
        <v>3794</v>
      </c>
      <c r="B1560" s="12" t="s">
        <v>3795</v>
      </c>
      <c r="C1560" s="15">
        <v>2322</v>
      </c>
      <c r="D1560" s="13" t="str">
        <f t="shared" si="24"/>
        <v>000-55000-2003</v>
      </c>
    </row>
    <row r="1561" spans="1:4" x14ac:dyDescent="0.2">
      <c r="A1561" s="12" t="s">
        <v>3796</v>
      </c>
      <c r="B1561" s="12" t="s">
        <v>3797</v>
      </c>
      <c r="C1561" s="15">
        <v>2769</v>
      </c>
      <c r="D1561" s="13" t="str">
        <f t="shared" si="24"/>
        <v>215-50000-2310</v>
      </c>
    </row>
    <row r="1562" spans="1:4" x14ac:dyDescent="0.2">
      <c r="A1562" s="12" t="s">
        <v>3798</v>
      </c>
      <c r="B1562" s="12" t="s">
        <v>3799</v>
      </c>
      <c r="C1562" s="15">
        <v>3000</v>
      </c>
      <c r="D1562" s="13" t="str">
        <f t="shared" si="24"/>
        <v>000-47000-3082</v>
      </c>
    </row>
    <row r="1563" spans="1:4" x14ac:dyDescent="0.2">
      <c r="A1563" s="12" t="s">
        <v>3800</v>
      </c>
      <c r="B1563" s="12" t="s">
        <v>3801</v>
      </c>
      <c r="C1563" s="15">
        <v>3000</v>
      </c>
      <c r="D1563" s="13" t="str">
        <f t="shared" si="24"/>
        <v>211-54000-3711</v>
      </c>
    </row>
    <row r="1564" spans="1:4" x14ac:dyDescent="0.2">
      <c r="A1564" s="12" t="s">
        <v>3802</v>
      </c>
      <c r="B1564" s="12" t="s">
        <v>3803</v>
      </c>
      <c r="C1564" s="15">
        <v>3000</v>
      </c>
      <c r="D1564" s="13" t="e">
        <f t="shared" si="24"/>
        <v>#N/A</v>
      </c>
    </row>
    <row r="1565" spans="1:4" x14ac:dyDescent="0.2">
      <c r="A1565" s="12" t="s">
        <v>3804</v>
      </c>
      <c r="B1565" s="12" t="s">
        <v>3805</v>
      </c>
      <c r="C1565" s="15">
        <v>3064</v>
      </c>
      <c r="D1565" s="13" t="str">
        <f t="shared" si="24"/>
        <v>215-49000-3060</v>
      </c>
    </row>
    <row r="1566" spans="1:4" x14ac:dyDescent="0.2">
      <c r="A1566" s="12" t="s">
        <v>3806</v>
      </c>
      <c r="B1566" s="12" t="s">
        <v>3807</v>
      </c>
      <c r="C1566" s="15">
        <v>3500</v>
      </c>
      <c r="D1566" s="13" t="str">
        <f t="shared" si="24"/>
        <v>111-52000-3310</v>
      </c>
    </row>
    <row r="1567" spans="1:4" x14ac:dyDescent="0.2">
      <c r="A1567" s="12" t="s">
        <v>3808</v>
      </c>
      <c r="B1567" s="12" t="s">
        <v>3809</v>
      </c>
      <c r="C1567" s="15">
        <v>3760</v>
      </c>
      <c r="D1567" s="13" t="str">
        <f t="shared" si="24"/>
        <v>000-64000-3740</v>
      </c>
    </row>
    <row r="1568" spans="1:4" x14ac:dyDescent="0.2">
      <c r="A1568" s="12" t="s">
        <v>3810</v>
      </c>
      <c r="B1568" s="12" t="s">
        <v>3811</v>
      </c>
      <c r="C1568" s="15">
        <v>3780</v>
      </c>
      <c r="D1568" s="13" t="str">
        <f t="shared" si="24"/>
        <v>000-64000-3732</v>
      </c>
    </row>
    <row r="1569" spans="1:4" x14ac:dyDescent="0.2">
      <c r="A1569" s="12" t="s">
        <v>3812</v>
      </c>
      <c r="B1569" s="12" t="s">
        <v>3813</v>
      </c>
      <c r="C1569" s="15">
        <v>3925</v>
      </c>
      <c r="D1569" s="13" t="str">
        <f t="shared" si="24"/>
        <v>111-52000-1311</v>
      </c>
    </row>
    <row r="1570" spans="1:4" x14ac:dyDescent="0.2">
      <c r="A1570" s="12" t="s">
        <v>3814</v>
      </c>
      <c r="B1570" s="12" t="s">
        <v>3815</v>
      </c>
      <c r="C1570" s="15">
        <v>3925</v>
      </c>
      <c r="D1570" s="13" t="str">
        <f t="shared" si="24"/>
        <v>112-52000-1311</v>
      </c>
    </row>
    <row r="1571" spans="1:4" x14ac:dyDescent="0.2">
      <c r="A1571" s="12" t="s">
        <v>3816</v>
      </c>
      <c r="B1571" s="12" t="s">
        <v>3817</v>
      </c>
      <c r="C1571" s="15">
        <v>4000</v>
      </c>
      <c r="D1571" s="13" t="str">
        <f t="shared" si="24"/>
        <v>111-42000-1311</v>
      </c>
    </row>
    <row r="1572" spans="1:4" x14ac:dyDescent="0.2">
      <c r="A1572" s="12" t="s">
        <v>3818</v>
      </c>
      <c r="B1572" s="12" t="s">
        <v>3819</v>
      </c>
      <c r="C1572" s="15">
        <v>4350</v>
      </c>
      <c r="D1572" s="13" t="e">
        <f t="shared" si="24"/>
        <v>#N/A</v>
      </c>
    </row>
    <row r="1573" spans="1:4" x14ac:dyDescent="0.2">
      <c r="A1573" s="12" t="s">
        <v>3820</v>
      </c>
      <c r="B1573" s="12" t="s">
        <v>3821</v>
      </c>
      <c r="C1573" s="15">
        <v>5000</v>
      </c>
      <c r="D1573" s="13" t="str">
        <f t="shared" si="24"/>
        <v>000-20000-2020</v>
      </c>
    </row>
    <row r="1574" spans="1:4" x14ac:dyDescent="0.2">
      <c r="A1574" s="12" t="s">
        <v>3822</v>
      </c>
      <c r="B1574" s="12" t="s">
        <v>3823</v>
      </c>
      <c r="C1574" s="15">
        <v>5000</v>
      </c>
      <c r="D1574" s="13" t="str">
        <f t="shared" si="24"/>
        <v>112-52000-3357</v>
      </c>
    </row>
    <row r="1575" spans="1:4" x14ac:dyDescent="0.2">
      <c r="A1575" s="12" t="s">
        <v>3824</v>
      </c>
      <c r="B1575" s="12" t="s">
        <v>3825</v>
      </c>
      <c r="C1575" s="15">
        <v>5000</v>
      </c>
      <c r="D1575" s="13" t="str">
        <f t="shared" si="24"/>
        <v>141-52000-3357</v>
      </c>
    </row>
    <row r="1576" spans="1:4" x14ac:dyDescent="0.2">
      <c r="A1576" s="12" t="s">
        <v>3826</v>
      </c>
      <c r="B1576" s="12" t="s">
        <v>3827</v>
      </c>
      <c r="C1576" s="15">
        <v>5520</v>
      </c>
      <c r="D1576" s="13" t="str">
        <f t="shared" si="24"/>
        <v>215-50000-1330</v>
      </c>
    </row>
    <row r="1577" spans="1:4" x14ac:dyDescent="0.2">
      <c r="A1577" s="12" t="s">
        <v>3828</v>
      </c>
      <c r="B1577" s="12" t="s">
        <v>3829</v>
      </c>
      <c r="C1577" s="15">
        <v>6000</v>
      </c>
      <c r="D1577" s="13" t="str">
        <f t="shared" si="24"/>
        <v>000-61000-3307</v>
      </c>
    </row>
    <row r="1578" spans="1:4" x14ac:dyDescent="0.2">
      <c r="A1578" s="12" t="s">
        <v>3830</v>
      </c>
      <c r="B1578" s="12" t="s">
        <v>3831</v>
      </c>
      <c r="C1578" s="15">
        <v>6000</v>
      </c>
      <c r="D1578" s="13" t="str">
        <f t="shared" si="24"/>
        <v>000-91000-2003</v>
      </c>
    </row>
    <row r="1579" spans="1:4" x14ac:dyDescent="0.2">
      <c r="A1579" s="12" t="s">
        <v>3832</v>
      </c>
      <c r="B1579" s="12" t="s">
        <v>3833</v>
      </c>
      <c r="C1579" s="15">
        <v>6000</v>
      </c>
      <c r="D1579" s="13" t="str">
        <f t="shared" si="24"/>
        <v>000-91000-2005</v>
      </c>
    </row>
    <row r="1580" spans="1:4" x14ac:dyDescent="0.2">
      <c r="A1580" s="12" t="s">
        <v>3834</v>
      </c>
      <c r="B1580" s="12" t="s">
        <v>3835</v>
      </c>
      <c r="C1580" s="15">
        <v>6136</v>
      </c>
      <c r="D1580" s="13" t="str">
        <f t="shared" si="24"/>
        <v>215-30000-3743</v>
      </c>
    </row>
    <row r="1581" spans="1:4" x14ac:dyDescent="0.2">
      <c r="A1581" s="12" t="s">
        <v>3836</v>
      </c>
      <c r="B1581" s="12" t="s">
        <v>3837</v>
      </c>
      <c r="C1581" s="15">
        <v>6360</v>
      </c>
      <c r="D1581" s="13" t="str">
        <f t="shared" si="24"/>
        <v>215-29000-2204</v>
      </c>
    </row>
    <row r="1582" spans="1:4" x14ac:dyDescent="0.2">
      <c r="A1582" s="12" t="s">
        <v>3838</v>
      </c>
      <c r="B1582" s="12" t="s">
        <v>3839</v>
      </c>
      <c r="C1582" s="15">
        <v>7170</v>
      </c>
      <c r="D1582" s="13" t="str">
        <f t="shared" si="24"/>
        <v>000-52000-3081</v>
      </c>
    </row>
    <row r="1583" spans="1:4" x14ac:dyDescent="0.2">
      <c r="A1583" s="12" t="s">
        <v>3840</v>
      </c>
      <c r="B1583" s="12" t="s">
        <v>3841</v>
      </c>
      <c r="C1583" s="15">
        <v>7460</v>
      </c>
      <c r="D1583" s="13" t="str">
        <f t="shared" si="24"/>
        <v>111-30000-3710</v>
      </c>
    </row>
    <row r="1584" spans="1:4" x14ac:dyDescent="0.2">
      <c r="A1584" s="12" t="s">
        <v>3842</v>
      </c>
      <c r="B1584" s="12" t="s">
        <v>3843</v>
      </c>
      <c r="C1584" s="15">
        <v>7460</v>
      </c>
      <c r="D1584" s="13" t="str">
        <f t="shared" si="24"/>
        <v>112-30000-3710</v>
      </c>
    </row>
    <row r="1585" spans="1:4" x14ac:dyDescent="0.2">
      <c r="A1585" s="12" t="s">
        <v>3844</v>
      </c>
      <c r="B1585" s="12" t="s">
        <v>3845</v>
      </c>
      <c r="C1585" s="15">
        <v>7500</v>
      </c>
      <c r="D1585" s="13" t="str">
        <f t="shared" si="24"/>
        <v>000-51000-3308</v>
      </c>
    </row>
    <row r="1586" spans="1:4" x14ac:dyDescent="0.2">
      <c r="A1586" s="12" t="s">
        <v>3846</v>
      </c>
      <c r="B1586" s="12" t="s">
        <v>3847</v>
      </c>
      <c r="C1586" s="15">
        <v>7500</v>
      </c>
      <c r="D1586" s="13" t="str">
        <f t="shared" si="24"/>
        <v>000-52000-3162</v>
      </c>
    </row>
    <row r="1587" spans="1:4" x14ac:dyDescent="0.2">
      <c r="A1587" s="12" t="s">
        <v>3848</v>
      </c>
      <c r="B1587" s="12" t="s">
        <v>3849</v>
      </c>
      <c r="C1587" s="15">
        <v>8890</v>
      </c>
      <c r="D1587" s="13" t="str">
        <f t="shared" si="24"/>
        <v>000-64000-3902</v>
      </c>
    </row>
    <row r="1588" spans="1:4" x14ac:dyDescent="0.2">
      <c r="A1588" s="12" t="s">
        <v>3850</v>
      </c>
      <c r="B1588" s="12" t="s">
        <v>3851</v>
      </c>
      <c r="C1588" s="15">
        <v>10000</v>
      </c>
      <c r="D1588" s="13" t="e">
        <f t="shared" si="24"/>
        <v>#N/A</v>
      </c>
    </row>
    <row r="1589" spans="1:4" x14ac:dyDescent="0.2">
      <c r="A1589" s="12" t="s">
        <v>3852</v>
      </c>
      <c r="B1589" s="12" t="s">
        <v>3853</v>
      </c>
      <c r="C1589" s="15">
        <v>10000</v>
      </c>
      <c r="D1589" s="13" t="e">
        <f t="shared" si="24"/>
        <v>#N/A</v>
      </c>
    </row>
    <row r="1590" spans="1:4" x14ac:dyDescent="0.2">
      <c r="A1590" s="12" t="s">
        <v>3854</v>
      </c>
      <c r="B1590" s="12" t="s">
        <v>3855</v>
      </c>
      <c r="C1590" s="15">
        <v>10000</v>
      </c>
      <c r="D1590" s="13" t="str">
        <f t="shared" si="24"/>
        <v>215-82000-4400</v>
      </c>
    </row>
    <row r="1591" spans="1:4" x14ac:dyDescent="0.2">
      <c r="A1591" s="12" t="s">
        <v>3856</v>
      </c>
      <c r="B1591" s="12" t="s">
        <v>3857</v>
      </c>
      <c r="C1591" s="15">
        <v>10105</v>
      </c>
      <c r="D1591" s="13" t="str">
        <f t="shared" si="24"/>
        <v>215-48000-3703</v>
      </c>
    </row>
    <row r="1592" spans="1:4" x14ac:dyDescent="0.2">
      <c r="A1592" s="12" t="s">
        <v>3858</v>
      </c>
      <c r="B1592" s="12" t="s">
        <v>3859</v>
      </c>
      <c r="C1592" s="15">
        <v>11000</v>
      </c>
      <c r="D1592" s="13" t="str">
        <f t="shared" si="24"/>
        <v>000-60000-3082</v>
      </c>
    </row>
    <row r="1593" spans="1:4" x14ac:dyDescent="0.2">
      <c r="A1593" s="12" t="s">
        <v>3860</v>
      </c>
      <c r="B1593" s="12" t="s">
        <v>3861</v>
      </c>
      <c r="C1593" s="15">
        <v>15000</v>
      </c>
      <c r="D1593" s="13" t="str">
        <f t="shared" si="24"/>
        <v>211-52000-3357</v>
      </c>
    </row>
    <row r="1594" spans="1:4" x14ac:dyDescent="0.2">
      <c r="A1594" s="12" t="s">
        <v>3862</v>
      </c>
      <c r="B1594" s="12" t="s">
        <v>3863</v>
      </c>
      <c r="C1594" s="15">
        <v>15000</v>
      </c>
      <c r="D1594" s="13" t="str">
        <f t="shared" si="24"/>
        <v>212-52000-3357</v>
      </c>
    </row>
    <row r="1595" spans="1:4" x14ac:dyDescent="0.2">
      <c r="A1595" s="12" t="s">
        <v>3864</v>
      </c>
      <c r="B1595" s="12" t="s">
        <v>3865</v>
      </c>
      <c r="C1595" s="15">
        <v>15000</v>
      </c>
      <c r="D1595" s="13" t="str">
        <f t="shared" si="24"/>
        <v>213-52000-3357</v>
      </c>
    </row>
    <row r="1596" spans="1:4" x14ac:dyDescent="0.2">
      <c r="A1596" s="12" t="s">
        <v>3866</v>
      </c>
      <c r="B1596" s="12" t="s">
        <v>3867</v>
      </c>
      <c r="C1596" s="15">
        <v>15000</v>
      </c>
      <c r="D1596" s="13" t="str">
        <f t="shared" si="24"/>
        <v>214-52000-3357</v>
      </c>
    </row>
    <row r="1597" spans="1:4" x14ac:dyDescent="0.2">
      <c r="A1597" s="12" t="s">
        <v>3868</v>
      </c>
      <c r="B1597" s="12" t="s">
        <v>3869</v>
      </c>
      <c r="C1597" s="15">
        <v>15000</v>
      </c>
      <c r="D1597" s="13" t="str">
        <f t="shared" si="24"/>
        <v>000-21000-3043</v>
      </c>
    </row>
    <row r="1598" spans="1:4" x14ac:dyDescent="0.2">
      <c r="A1598" s="12" t="s">
        <v>3870</v>
      </c>
      <c r="B1598" s="12" t="s">
        <v>3871</v>
      </c>
      <c r="C1598" s="15">
        <v>15000</v>
      </c>
      <c r="D1598" s="13" t="str">
        <f t="shared" si="24"/>
        <v>000-52000-3306</v>
      </c>
    </row>
    <row r="1599" spans="1:4" x14ac:dyDescent="0.2">
      <c r="A1599" s="12" t="s">
        <v>3872</v>
      </c>
      <c r="B1599" s="12" t="s">
        <v>3873</v>
      </c>
      <c r="C1599" s="15">
        <v>15000</v>
      </c>
      <c r="D1599" s="13" t="str">
        <f t="shared" si="24"/>
        <v>215-52000-3357</v>
      </c>
    </row>
    <row r="1600" spans="1:4" x14ac:dyDescent="0.2">
      <c r="A1600" s="12" t="s">
        <v>3874</v>
      </c>
      <c r="B1600" s="12" t="s">
        <v>3875</v>
      </c>
      <c r="C1600" s="15">
        <v>15750</v>
      </c>
      <c r="D1600" s="13" t="str">
        <f t="shared" si="24"/>
        <v>000-64000-3703</v>
      </c>
    </row>
    <row r="1601" spans="1:4" x14ac:dyDescent="0.2">
      <c r="A1601" s="12" t="s">
        <v>3876</v>
      </c>
      <c r="B1601" s="12" t="s">
        <v>3877</v>
      </c>
      <c r="C1601" s="15">
        <v>16027</v>
      </c>
      <c r="D1601" s="13" t="str">
        <f t="shared" si="24"/>
        <v>000-30000-2001</v>
      </c>
    </row>
    <row r="1602" spans="1:4" x14ac:dyDescent="0.2">
      <c r="A1602" s="12" t="s">
        <v>3878</v>
      </c>
      <c r="B1602" s="12" t="s">
        <v>3879</v>
      </c>
      <c r="C1602" s="15">
        <v>19270</v>
      </c>
      <c r="D1602" s="13" t="str">
        <f t="shared" ref="D1602:D1616" si="25">VLOOKUP(A1602,IN,1,FALSE)</f>
        <v>000-55000-2000</v>
      </c>
    </row>
    <row r="1603" spans="1:4" x14ac:dyDescent="0.2">
      <c r="A1603" s="12" t="s">
        <v>3880</v>
      </c>
      <c r="B1603" s="12" t="s">
        <v>3881</v>
      </c>
      <c r="C1603" s="15">
        <v>20000</v>
      </c>
      <c r="D1603" s="13" t="str">
        <f t="shared" si="25"/>
        <v>000-65000-1011</v>
      </c>
    </row>
    <row r="1604" spans="1:4" x14ac:dyDescent="0.2">
      <c r="A1604" s="12" t="s">
        <v>3882</v>
      </c>
      <c r="B1604" s="12" t="s">
        <v>3883</v>
      </c>
      <c r="C1604" s="15">
        <v>20000</v>
      </c>
      <c r="D1604" s="13" t="str">
        <f t="shared" si="25"/>
        <v>111-52000-3357</v>
      </c>
    </row>
    <row r="1605" spans="1:4" x14ac:dyDescent="0.2">
      <c r="A1605" s="12" t="s">
        <v>3884</v>
      </c>
      <c r="B1605" s="12" t="s">
        <v>3885</v>
      </c>
      <c r="C1605" s="15">
        <v>20000</v>
      </c>
      <c r="D1605" s="13" t="str">
        <f t="shared" si="25"/>
        <v>211-52000-3713</v>
      </c>
    </row>
    <row r="1606" spans="1:4" x14ac:dyDescent="0.2">
      <c r="A1606" s="12" t="s">
        <v>3886</v>
      </c>
      <c r="B1606" s="12" t="s">
        <v>3887</v>
      </c>
      <c r="C1606" s="15">
        <v>20000</v>
      </c>
      <c r="D1606" s="13" t="str">
        <f t="shared" si="25"/>
        <v>215-52000-3713</v>
      </c>
    </row>
    <row r="1607" spans="1:4" x14ac:dyDescent="0.2">
      <c r="A1607" s="12" t="s">
        <v>3888</v>
      </c>
      <c r="B1607" s="12" t="s">
        <v>3889</v>
      </c>
      <c r="C1607" s="15">
        <v>24996</v>
      </c>
      <c r="D1607" s="13" t="e">
        <f t="shared" si="25"/>
        <v>#N/A</v>
      </c>
    </row>
    <row r="1608" spans="1:4" x14ac:dyDescent="0.2">
      <c r="A1608" s="12" t="s">
        <v>3890</v>
      </c>
      <c r="B1608" s="12" t="s">
        <v>3891</v>
      </c>
      <c r="C1608" s="15">
        <v>28500</v>
      </c>
      <c r="D1608" s="13" t="e">
        <f t="shared" si="25"/>
        <v>#N/A</v>
      </c>
    </row>
    <row r="1609" spans="1:4" x14ac:dyDescent="0.2">
      <c r="A1609" s="12" t="s">
        <v>3892</v>
      </c>
      <c r="B1609" s="12" t="s">
        <v>3893</v>
      </c>
      <c r="C1609" s="15">
        <v>31527</v>
      </c>
      <c r="D1609" s="13" t="str">
        <f t="shared" si="25"/>
        <v>000-65000-3991</v>
      </c>
    </row>
    <row r="1610" spans="1:4" x14ac:dyDescent="0.2">
      <c r="A1610" s="12" t="s">
        <v>3894</v>
      </c>
      <c r="B1610" s="12" t="s">
        <v>3895</v>
      </c>
      <c r="C1610" s="15">
        <v>60000</v>
      </c>
      <c r="D1610" s="13" t="str">
        <f t="shared" si="25"/>
        <v>000-70000-4603</v>
      </c>
    </row>
    <row r="1611" spans="1:4" x14ac:dyDescent="0.2">
      <c r="A1611" s="12" t="s">
        <v>3896</v>
      </c>
      <c r="B1611" s="12" t="s">
        <v>3897</v>
      </c>
      <c r="C1611" s="15">
        <v>60346</v>
      </c>
      <c r="D1611" s="13" t="e">
        <f t="shared" si="25"/>
        <v>#N/A</v>
      </c>
    </row>
    <row r="1612" spans="1:4" x14ac:dyDescent="0.2">
      <c r="A1612" s="12" t="s">
        <v>3898</v>
      </c>
      <c r="B1612" s="12" t="s">
        <v>3899</v>
      </c>
      <c r="C1612" s="15">
        <v>120000</v>
      </c>
      <c r="D1612" s="13" t="str">
        <f t="shared" si="25"/>
        <v>215-91000-1010</v>
      </c>
    </row>
    <row r="1613" spans="1:4" x14ac:dyDescent="0.2">
      <c r="A1613" s="12" t="s">
        <v>3900</v>
      </c>
      <c r="B1613" s="12" t="s">
        <v>3901</v>
      </c>
      <c r="C1613" s="15">
        <v>124817</v>
      </c>
      <c r="D1613" s="13" t="e">
        <f t="shared" si="25"/>
        <v>#N/A</v>
      </c>
    </row>
    <row r="1614" spans="1:4" x14ac:dyDescent="0.2">
      <c r="A1614" s="12" t="s">
        <v>3902</v>
      </c>
      <c r="B1614" s="12" t="s">
        <v>3903</v>
      </c>
      <c r="C1614" s="15">
        <v>1500000</v>
      </c>
      <c r="D1614" s="13" t="e">
        <f t="shared" si="25"/>
        <v>#N/A</v>
      </c>
    </row>
    <row r="1615" spans="1:4" x14ac:dyDescent="0.2">
      <c r="A1615" s="12" t="s">
        <v>3904</v>
      </c>
      <c r="B1615" s="12" t="s">
        <v>3905</v>
      </c>
      <c r="C1615" s="15">
        <v>2495672</v>
      </c>
      <c r="D1615" s="13" t="e">
        <f t="shared" si="25"/>
        <v>#N/A</v>
      </c>
    </row>
    <row r="1616" spans="1:4" x14ac:dyDescent="0.2">
      <c r="A1616" s="12" t="s">
        <v>3906</v>
      </c>
      <c r="B1616" s="12" t="s">
        <v>3907</v>
      </c>
      <c r="C1616" s="15">
        <v>3113104</v>
      </c>
      <c r="D1616" s="13" t="e">
        <f t="shared" si="25"/>
        <v>#N/A</v>
      </c>
    </row>
  </sheetData>
  <sortState xmlns:xlrd2="http://schemas.microsoft.com/office/spreadsheetml/2017/richdata2" ref="A2:D1616">
    <sortCondition ref="D2:D16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BUSINESS INTERRUPTION</vt:lpstr>
      <vt:lpstr>Sheet3</vt:lpstr>
      <vt:lpstr>PAYROLL</vt:lpstr>
      <vt:lpstr>Data</vt:lpstr>
      <vt:lpstr>Sheet1</vt:lpstr>
      <vt:lpstr>IN</vt:lpstr>
      <vt:lpstr>'BUSINESS INTERRUPTION'!Print_Area</vt:lpstr>
      <vt:lpstr>PAYROLL!Print_Area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Holly Roper-curzon</cp:lastModifiedBy>
  <cp:lastPrinted>2021-10-08T16:17:04Z</cp:lastPrinted>
  <dcterms:created xsi:type="dcterms:W3CDTF">2021-12-01T10:45:52Z</dcterms:created>
  <dcterms:modified xsi:type="dcterms:W3CDTF">2021-12-01T10:45:52Z</dcterms:modified>
</cp:coreProperties>
</file>