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7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8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sh\Desktop\"/>
    </mc:Choice>
  </mc:AlternateContent>
  <xr:revisionPtr revIDLastSave="0" documentId="13_ncr:1_{D94C67E4-8AD9-46C7-AF43-FFA92759E862}" xr6:coauthVersionLast="46" xr6:coauthVersionMax="46" xr10:uidLastSave="{00000000-0000-0000-0000-000000000000}"/>
  <bookViews>
    <workbookView xWindow="-120" yWindow="-120" windowWidth="29040" windowHeight="15840" firstSheet="1" activeTab="5" xr2:uid="{4364C84E-D411-AD4A-9E74-E3E851823867}"/>
  </bookViews>
  <sheets>
    <sheet name="Q-Q plot OSS" sheetId="11" r:id="rId1"/>
    <sheet name="Chi square OSS" sheetId="12" r:id="rId2"/>
    <sheet name="Q-Q plot OSW" sheetId="4" r:id="rId3"/>
    <sheet name="Chi square OSW" sheetId="13" r:id="rId4"/>
    <sheet name="Q-Q plot Herder" sheetId="5" r:id="rId5"/>
    <sheet name="Chi square Herder" sheetId="14" r:id="rId6"/>
    <sheet name="Q-Q plot GH" sheetId="3" r:id="rId7"/>
    <sheet name="Sheet4" sheetId="15" r:id="rId8"/>
    <sheet name="Q-Q plot Eben" sheetId="6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9" i="14" l="1"/>
  <c r="D27" i="14"/>
  <c r="Q8" i="14"/>
  <c r="P3" i="14"/>
  <c r="P4" i="14"/>
  <c r="P5" i="14"/>
  <c r="P6" i="14"/>
  <c r="N4" i="14"/>
  <c r="O4" i="14" s="1"/>
  <c r="Q4" i="14" s="1"/>
  <c r="N5" i="14"/>
  <c r="O5" i="14" s="1"/>
  <c r="Q5" i="14" s="1"/>
  <c r="N6" i="14"/>
  <c r="N3" i="14"/>
  <c r="O3" i="14" s="1"/>
  <c r="H2" i="12"/>
  <c r="I2" i="12" s="1"/>
  <c r="I15" i="12" s="1"/>
  <c r="E23" i="14"/>
  <c r="D26" i="14" s="1"/>
  <c r="E29" i="14" s="1"/>
  <c r="E17" i="14"/>
  <c r="E19" i="14" s="1"/>
  <c r="C28" i="13"/>
  <c r="D25" i="13"/>
  <c r="D24" i="13"/>
  <c r="E28" i="13" s="1"/>
  <c r="E21" i="13"/>
  <c r="I14" i="13"/>
  <c r="I2" i="13"/>
  <c r="I3" i="13"/>
  <c r="I4" i="13"/>
  <c r="I5" i="13"/>
  <c r="I6" i="13"/>
  <c r="I7" i="13"/>
  <c r="I8" i="13"/>
  <c r="I9" i="13"/>
  <c r="I10" i="13"/>
  <c r="I11" i="13"/>
  <c r="I12" i="13"/>
  <c r="E28" i="12"/>
  <c r="I3" i="12"/>
  <c r="I4" i="12"/>
  <c r="I5" i="12"/>
  <c r="I6" i="12"/>
  <c r="I7" i="12"/>
  <c r="I8" i="12"/>
  <c r="H4" i="13"/>
  <c r="H5" i="13"/>
  <c r="H6" i="13"/>
  <c r="H7" i="13"/>
  <c r="H8" i="13"/>
  <c r="H9" i="13"/>
  <c r="H10" i="13"/>
  <c r="H11" i="13"/>
  <c r="H12" i="13"/>
  <c r="H3" i="13"/>
  <c r="H2" i="13"/>
  <c r="E15" i="13"/>
  <c r="E17" i="13" s="1"/>
  <c r="F3" i="13"/>
  <c r="G3" i="13" s="1"/>
  <c r="F4" i="13"/>
  <c r="G4" i="13" s="1"/>
  <c r="F5" i="13"/>
  <c r="G5" i="13" s="1"/>
  <c r="F6" i="13"/>
  <c r="G6" i="13" s="1"/>
  <c r="F7" i="13"/>
  <c r="G7" i="13" s="1"/>
  <c r="F8" i="13"/>
  <c r="G8" i="13" s="1"/>
  <c r="F9" i="13"/>
  <c r="G9" i="13" s="1"/>
  <c r="F10" i="13"/>
  <c r="G10" i="13" s="1"/>
  <c r="F11" i="13"/>
  <c r="G11" i="13" s="1"/>
  <c r="F12" i="13"/>
  <c r="G12" i="13" s="1"/>
  <c r="F2" i="13"/>
  <c r="G2" i="13" s="1"/>
  <c r="D25" i="12"/>
  <c r="E21" i="12"/>
  <c r="H3" i="12"/>
  <c r="H4" i="12"/>
  <c r="H5" i="12"/>
  <c r="H6" i="12"/>
  <c r="H7" i="12"/>
  <c r="H8" i="12"/>
  <c r="H9" i="12"/>
  <c r="E17" i="12"/>
  <c r="E18" i="12" s="1"/>
  <c r="F3" i="12"/>
  <c r="G3" i="12" s="1"/>
  <c r="F4" i="12"/>
  <c r="G4" i="12" s="1"/>
  <c r="F5" i="12"/>
  <c r="G5" i="12" s="1"/>
  <c r="F6" i="12"/>
  <c r="G6" i="12" s="1"/>
  <c r="F7" i="12"/>
  <c r="G7" i="12" s="1"/>
  <c r="F8" i="12"/>
  <c r="G8" i="12" s="1"/>
  <c r="F9" i="12"/>
  <c r="G9" i="12" s="1"/>
  <c r="I9" i="12" s="1"/>
  <c r="F2" i="12"/>
  <c r="G2" i="12" s="1"/>
  <c r="G23" i="6"/>
  <c r="G24" i="6" s="1"/>
  <c r="G22" i="6"/>
  <c r="C18" i="6" s="1"/>
  <c r="D18" i="6" s="1"/>
  <c r="Q3" i="14" l="1"/>
  <c r="O6" i="14"/>
  <c r="Q6" i="14" s="1"/>
  <c r="D26" i="12"/>
  <c r="C28" i="12" s="1"/>
  <c r="C144" i="6"/>
  <c r="D144" i="6" s="1"/>
  <c r="C42" i="6"/>
  <c r="D42" i="6" s="1"/>
  <c r="C99" i="6"/>
  <c r="D99" i="6" s="1"/>
  <c r="C156" i="6"/>
  <c r="D156" i="6" s="1"/>
  <c r="C140" i="6"/>
  <c r="D140" i="6" s="1"/>
  <c r="C126" i="6"/>
  <c r="D126" i="6" s="1"/>
  <c r="C112" i="6"/>
  <c r="D112" i="6" s="1"/>
  <c r="C98" i="6"/>
  <c r="D98" i="6" s="1"/>
  <c r="C84" i="6"/>
  <c r="D84" i="6" s="1"/>
  <c r="C68" i="6"/>
  <c r="D68" i="6" s="1"/>
  <c r="C54" i="6"/>
  <c r="D54" i="6" s="1"/>
  <c r="C40" i="6"/>
  <c r="D40" i="6" s="1"/>
  <c r="C26" i="6"/>
  <c r="D26" i="6" s="1"/>
  <c r="C8" i="6"/>
  <c r="D8" i="6" s="1"/>
  <c r="C186" i="6"/>
  <c r="D186" i="6" s="1"/>
  <c r="C56" i="6"/>
  <c r="D56" i="6" s="1"/>
  <c r="C127" i="6"/>
  <c r="D127" i="6" s="1"/>
  <c r="C27" i="6"/>
  <c r="D27" i="6" s="1"/>
  <c r="C111" i="6"/>
  <c r="D111" i="6" s="1"/>
  <c r="C7" i="6"/>
  <c r="D7" i="6" s="1"/>
  <c r="C158" i="6"/>
  <c r="D158" i="6" s="1"/>
  <c r="C28" i="6"/>
  <c r="D28" i="6" s="1"/>
  <c r="C157" i="6"/>
  <c r="D157" i="6" s="1"/>
  <c r="C41" i="6"/>
  <c r="D41" i="6" s="1"/>
  <c r="C198" i="6"/>
  <c r="D198" i="6" s="1"/>
  <c r="C170" i="6"/>
  <c r="D170" i="6" s="1"/>
  <c r="C125" i="6"/>
  <c r="D125" i="6" s="1"/>
  <c r="C97" i="6"/>
  <c r="D97" i="6" s="1"/>
  <c r="C196" i="6"/>
  <c r="D196" i="6" s="1"/>
  <c r="C168" i="6"/>
  <c r="D168" i="6" s="1"/>
  <c r="C138" i="6"/>
  <c r="D138" i="6" s="1"/>
  <c r="C124" i="6"/>
  <c r="D124" i="6" s="1"/>
  <c r="C110" i="6"/>
  <c r="D110" i="6" s="1"/>
  <c r="C96" i="6"/>
  <c r="D96" i="6" s="1"/>
  <c r="C80" i="6"/>
  <c r="D80" i="6" s="1"/>
  <c r="C66" i="6"/>
  <c r="D66" i="6" s="1"/>
  <c r="C52" i="6"/>
  <c r="D52" i="6" s="1"/>
  <c r="C38" i="6"/>
  <c r="D38" i="6" s="1"/>
  <c r="C24" i="6"/>
  <c r="D24" i="6" s="1"/>
  <c r="C6" i="6"/>
  <c r="D6" i="6" s="1"/>
  <c r="C128" i="6"/>
  <c r="D128" i="6" s="1"/>
  <c r="C86" i="6"/>
  <c r="D86" i="6" s="1"/>
  <c r="C199" i="6"/>
  <c r="D199" i="6" s="1"/>
  <c r="C85" i="6"/>
  <c r="D85" i="6" s="1"/>
  <c r="C155" i="6"/>
  <c r="D155" i="6" s="1"/>
  <c r="C39" i="6"/>
  <c r="D39" i="6" s="1"/>
  <c r="C182" i="6"/>
  <c r="D182" i="6" s="1"/>
  <c r="C152" i="6"/>
  <c r="D152" i="6" s="1"/>
  <c r="C195" i="6"/>
  <c r="D195" i="6" s="1"/>
  <c r="C181" i="6"/>
  <c r="D181" i="6" s="1"/>
  <c r="C167" i="6"/>
  <c r="D167" i="6" s="1"/>
  <c r="C151" i="6"/>
  <c r="D151" i="6" s="1"/>
  <c r="C137" i="6"/>
  <c r="D137" i="6" s="1"/>
  <c r="C123" i="6"/>
  <c r="D123" i="6" s="1"/>
  <c r="C109" i="6"/>
  <c r="D109" i="6" s="1"/>
  <c r="C95" i="6"/>
  <c r="D95" i="6" s="1"/>
  <c r="C79" i="6"/>
  <c r="D79" i="6" s="1"/>
  <c r="C65" i="6"/>
  <c r="D65" i="6" s="1"/>
  <c r="C51" i="6"/>
  <c r="D51" i="6" s="1"/>
  <c r="C37" i="6"/>
  <c r="D37" i="6" s="1"/>
  <c r="C20" i="6"/>
  <c r="D20" i="6" s="1"/>
  <c r="C5" i="6"/>
  <c r="D5" i="6" s="1"/>
  <c r="C200" i="6"/>
  <c r="D200" i="6" s="1"/>
  <c r="C72" i="6"/>
  <c r="D72" i="6" s="1"/>
  <c r="C171" i="6"/>
  <c r="D171" i="6" s="1"/>
  <c r="C55" i="6"/>
  <c r="D55" i="6" s="1"/>
  <c r="C184" i="6"/>
  <c r="D184" i="6" s="1"/>
  <c r="C169" i="6"/>
  <c r="D169" i="6" s="1"/>
  <c r="C83" i="6"/>
  <c r="D83" i="6" s="1"/>
  <c r="C164" i="6"/>
  <c r="D164" i="6" s="1"/>
  <c r="C150" i="6"/>
  <c r="D150" i="6" s="1"/>
  <c r="C136" i="6"/>
  <c r="D136" i="6" s="1"/>
  <c r="C122" i="6"/>
  <c r="D122" i="6" s="1"/>
  <c r="C108" i="6"/>
  <c r="D108" i="6" s="1"/>
  <c r="C92" i="6"/>
  <c r="D92" i="6" s="1"/>
  <c r="C78" i="6"/>
  <c r="D78" i="6" s="1"/>
  <c r="C64" i="6"/>
  <c r="D64" i="6" s="1"/>
  <c r="C50" i="6"/>
  <c r="D50" i="6" s="1"/>
  <c r="C36" i="6"/>
  <c r="D36" i="6" s="1"/>
  <c r="C19" i="6"/>
  <c r="D19" i="6" s="1"/>
  <c r="C4" i="6"/>
  <c r="D4" i="6" s="1"/>
  <c r="C13" i="6"/>
  <c r="D13" i="6" s="1"/>
  <c r="C113" i="6"/>
  <c r="D113" i="6" s="1"/>
  <c r="C139" i="6"/>
  <c r="D139" i="6" s="1"/>
  <c r="C67" i="6"/>
  <c r="D67" i="6" s="1"/>
  <c r="C180" i="6"/>
  <c r="D180" i="6" s="1"/>
  <c r="C179" i="6"/>
  <c r="D179" i="6" s="1"/>
  <c r="C163" i="6"/>
  <c r="D163" i="6" s="1"/>
  <c r="C149" i="6"/>
  <c r="D149" i="6" s="1"/>
  <c r="C135" i="6"/>
  <c r="D135" i="6" s="1"/>
  <c r="C121" i="6"/>
  <c r="D121" i="6" s="1"/>
  <c r="C107" i="6"/>
  <c r="D107" i="6" s="1"/>
  <c r="C91" i="6"/>
  <c r="D91" i="6" s="1"/>
  <c r="C77" i="6"/>
  <c r="D77" i="6" s="1"/>
  <c r="C63" i="6"/>
  <c r="D63" i="6" s="1"/>
  <c r="C49" i="6"/>
  <c r="D49" i="6" s="1"/>
  <c r="C35" i="6"/>
  <c r="D35" i="6" s="1"/>
  <c r="C9" i="6"/>
  <c r="D9" i="6" s="1"/>
  <c r="C21" i="6"/>
  <c r="D21" i="6" s="1"/>
  <c r="C33" i="6"/>
  <c r="D33" i="6" s="1"/>
  <c r="C45" i="6"/>
  <c r="D45" i="6" s="1"/>
  <c r="C57" i="6"/>
  <c r="D57" i="6" s="1"/>
  <c r="C69" i="6"/>
  <c r="D69" i="6" s="1"/>
  <c r="C81" i="6"/>
  <c r="D81" i="6" s="1"/>
  <c r="C93" i="6"/>
  <c r="D93" i="6" s="1"/>
  <c r="C105" i="6"/>
  <c r="D105" i="6" s="1"/>
  <c r="C117" i="6"/>
  <c r="D117" i="6" s="1"/>
  <c r="C129" i="6"/>
  <c r="D129" i="6" s="1"/>
  <c r="C141" i="6"/>
  <c r="D141" i="6" s="1"/>
  <c r="C153" i="6"/>
  <c r="D153" i="6" s="1"/>
  <c r="C165" i="6"/>
  <c r="D165" i="6" s="1"/>
  <c r="C177" i="6"/>
  <c r="D177" i="6" s="1"/>
  <c r="C189" i="6"/>
  <c r="D189" i="6" s="1"/>
  <c r="C201" i="6"/>
  <c r="D201" i="6" s="1"/>
  <c r="C10" i="6"/>
  <c r="D10" i="6" s="1"/>
  <c r="C22" i="6"/>
  <c r="D22" i="6" s="1"/>
  <c r="C34" i="6"/>
  <c r="D34" i="6" s="1"/>
  <c r="C46" i="6"/>
  <c r="D46" i="6" s="1"/>
  <c r="C58" i="6"/>
  <c r="D58" i="6" s="1"/>
  <c r="C70" i="6"/>
  <c r="D70" i="6" s="1"/>
  <c r="C82" i="6"/>
  <c r="D82" i="6" s="1"/>
  <c r="C94" i="6"/>
  <c r="D94" i="6" s="1"/>
  <c r="C106" i="6"/>
  <c r="D106" i="6" s="1"/>
  <c r="C118" i="6"/>
  <c r="D118" i="6" s="1"/>
  <c r="C130" i="6"/>
  <c r="D130" i="6" s="1"/>
  <c r="C142" i="6"/>
  <c r="D142" i="6" s="1"/>
  <c r="C154" i="6"/>
  <c r="D154" i="6" s="1"/>
  <c r="C166" i="6"/>
  <c r="D166" i="6" s="1"/>
  <c r="C178" i="6"/>
  <c r="D178" i="6" s="1"/>
  <c r="C190" i="6"/>
  <c r="D190" i="6" s="1"/>
  <c r="C202" i="6"/>
  <c r="D202" i="6" s="1"/>
  <c r="C11" i="6"/>
  <c r="D11" i="6" s="1"/>
  <c r="C23" i="6"/>
  <c r="D23" i="6" s="1"/>
  <c r="C192" i="6"/>
  <c r="D192" i="6" s="1"/>
  <c r="C176" i="6"/>
  <c r="D176" i="6" s="1"/>
  <c r="C162" i="6"/>
  <c r="D162" i="6" s="1"/>
  <c r="C148" i="6"/>
  <c r="D148" i="6" s="1"/>
  <c r="C134" i="6"/>
  <c r="D134" i="6" s="1"/>
  <c r="C120" i="6"/>
  <c r="D120" i="6" s="1"/>
  <c r="C104" i="6"/>
  <c r="D104" i="6" s="1"/>
  <c r="C90" i="6"/>
  <c r="D90" i="6" s="1"/>
  <c r="C76" i="6"/>
  <c r="D76" i="6" s="1"/>
  <c r="C62" i="6"/>
  <c r="D62" i="6" s="1"/>
  <c r="C48" i="6"/>
  <c r="D48" i="6" s="1"/>
  <c r="C32" i="6"/>
  <c r="D32" i="6" s="1"/>
  <c r="C17" i="6"/>
  <c r="D17" i="6" s="1"/>
  <c r="C191" i="6"/>
  <c r="D191" i="6" s="1"/>
  <c r="C175" i="6"/>
  <c r="D175" i="6" s="1"/>
  <c r="C161" i="6"/>
  <c r="D161" i="6" s="1"/>
  <c r="C147" i="6"/>
  <c r="D147" i="6" s="1"/>
  <c r="C133" i="6"/>
  <c r="D133" i="6" s="1"/>
  <c r="C119" i="6"/>
  <c r="D119" i="6" s="1"/>
  <c r="C103" i="6"/>
  <c r="D103" i="6" s="1"/>
  <c r="C89" i="6"/>
  <c r="D89" i="6" s="1"/>
  <c r="C75" i="6"/>
  <c r="D75" i="6" s="1"/>
  <c r="C61" i="6"/>
  <c r="D61" i="6" s="1"/>
  <c r="C47" i="6"/>
  <c r="D47" i="6" s="1"/>
  <c r="C31" i="6"/>
  <c r="D31" i="6" s="1"/>
  <c r="C16" i="6"/>
  <c r="D16" i="6" s="1"/>
  <c r="C172" i="6"/>
  <c r="D172" i="6" s="1"/>
  <c r="C114" i="6"/>
  <c r="D114" i="6" s="1"/>
  <c r="C143" i="6"/>
  <c r="D143" i="6" s="1"/>
  <c r="C12" i="6"/>
  <c r="D12" i="6" s="1"/>
  <c r="C183" i="6"/>
  <c r="D183" i="6" s="1"/>
  <c r="C53" i="6"/>
  <c r="D53" i="6" s="1"/>
  <c r="C194" i="6"/>
  <c r="D194" i="6" s="1"/>
  <c r="C188" i="6"/>
  <c r="D188" i="6" s="1"/>
  <c r="C174" i="6"/>
  <c r="D174" i="6" s="1"/>
  <c r="C160" i="6"/>
  <c r="D160" i="6" s="1"/>
  <c r="C146" i="6"/>
  <c r="D146" i="6" s="1"/>
  <c r="C132" i="6"/>
  <c r="D132" i="6" s="1"/>
  <c r="C116" i="6"/>
  <c r="D116" i="6" s="1"/>
  <c r="C102" i="6"/>
  <c r="D102" i="6" s="1"/>
  <c r="C88" i="6"/>
  <c r="D88" i="6" s="1"/>
  <c r="C74" i="6"/>
  <c r="D74" i="6" s="1"/>
  <c r="C60" i="6"/>
  <c r="D60" i="6" s="1"/>
  <c r="C44" i="6"/>
  <c r="D44" i="6" s="1"/>
  <c r="C30" i="6"/>
  <c r="D30" i="6" s="1"/>
  <c r="C15" i="6"/>
  <c r="D15" i="6" s="1"/>
  <c r="C100" i="6"/>
  <c r="D100" i="6" s="1"/>
  <c r="C185" i="6"/>
  <c r="D185" i="6" s="1"/>
  <c r="C71" i="6"/>
  <c r="D71" i="6" s="1"/>
  <c r="C197" i="6"/>
  <c r="D197" i="6" s="1"/>
  <c r="C25" i="6"/>
  <c r="D25" i="6" s="1"/>
  <c r="C193" i="6"/>
  <c r="D193" i="6" s="1"/>
  <c r="C3" i="6"/>
  <c r="D3" i="6" s="1"/>
  <c r="C187" i="6"/>
  <c r="D187" i="6" s="1"/>
  <c r="C173" i="6"/>
  <c r="D173" i="6" s="1"/>
  <c r="C159" i="6"/>
  <c r="D159" i="6" s="1"/>
  <c r="C145" i="6"/>
  <c r="D145" i="6" s="1"/>
  <c r="C131" i="6"/>
  <c r="D131" i="6" s="1"/>
  <c r="C115" i="6"/>
  <c r="D115" i="6" s="1"/>
  <c r="C101" i="6"/>
  <c r="D101" i="6" s="1"/>
  <c r="C87" i="6"/>
  <c r="D87" i="6" s="1"/>
  <c r="C73" i="6"/>
  <c r="D73" i="6" s="1"/>
  <c r="C59" i="6"/>
  <c r="D59" i="6" s="1"/>
  <c r="C43" i="6"/>
  <c r="D43" i="6" s="1"/>
  <c r="C29" i="6"/>
  <c r="D29" i="6" s="1"/>
  <c r="C14" i="6"/>
  <c r="D14" i="6" s="1"/>
  <c r="C27" i="3"/>
  <c r="C81" i="3"/>
  <c r="C91" i="3"/>
  <c r="C145" i="3"/>
  <c r="C153" i="3"/>
  <c r="C193" i="3"/>
  <c r="C194" i="3"/>
  <c r="C201" i="3"/>
  <c r="G23" i="3"/>
  <c r="G24" i="3" s="1"/>
  <c r="G22" i="3"/>
  <c r="C28" i="3" s="1"/>
  <c r="D28" i="3" s="1"/>
  <c r="D145" i="3" l="1"/>
  <c r="C17" i="3"/>
  <c r="D17" i="3" s="1"/>
  <c r="C186" i="3"/>
  <c r="D186" i="3" s="1"/>
  <c r="C135" i="3"/>
  <c r="D135" i="3" s="1"/>
  <c r="C71" i="3"/>
  <c r="D71" i="3" s="1"/>
  <c r="C7" i="3"/>
  <c r="D7" i="3" s="1"/>
  <c r="D91" i="3"/>
  <c r="D81" i="3"/>
  <c r="C5" i="3"/>
  <c r="D5" i="3" s="1"/>
  <c r="D27" i="3"/>
  <c r="D194" i="3"/>
  <c r="C144" i="3"/>
  <c r="D144" i="3" s="1"/>
  <c r="C80" i="3"/>
  <c r="D80" i="3" s="1"/>
  <c r="C133" i="3"/>
  <c r="D133" i="3" s="1"/>
  <c r="C178" i="3"/>
  <c r="D178" i="3" s="1"/>
  <c r="C124" i="3"/>
  <c r="D124" i="3" s="1"/>
  <c r="C60" i="3"/>
  <c r="D60" i="3" s="1"/>
  <c r="C177" i="3"/>
  <c r="D177" i="3" s="1"/>
  <c r="C123" i="3"/>
  <c r="D123" i="3" s="1"/>
  <c r="C59" i="3"/>
  <c r="D59" i="3" s="1"/>
  <c r="D193" i="3"/>
  <c r="C16" i="3"/>
  <c r="D16" i="3" s="1"/>
  <c r="C69" i="3"/>
  <c r="D69" i="3" s="1"/>
  <c r="C170" i="3"/>
  <c r="D170" i="3" s="1"/>
  <c r="C113" i="3"/>
  <c r="D113" i="3" s="1"/>
  <c r="C49" i="3"/>
  <c r="D49" i="3" s="1"/>
  <c r="D153" i="3"/>
  <c r="C185" i="3"/>
  <c r="D185" i="3" s="1"/>
  <c r="C169" i="3"/>
  <c r="D169" i="3" s="1"/>
  <c r="C112" i="3"/>
  <c r="D112" i="3" s="1"/>
  <c r="C48" i="3"/>
  <c r="D48" i="3" s="1"/>
  <c r="C162" i="3"/>
  <c r="D162" i="3" s="1"/>
  <c r="C103" i="3"/>
  <c r="D103" i="3" s="1"/>
  <c r="C39" i="3"/>
  <c r="D39" i="3" s="1"/>
  <c r="C161" i="3"/>
  <c r="D161" i="3" s="1"/>
  <c r="C101" i="3"/>
  <c r="D101" i="3" s="1"/>
  <c r="C37" i="3"/>
  <c r="D37" i="3" s="1"/>
  <c r="D201" i="3"/>
  <c r="C202" i="3"/>
  <c r="D202" i="3" s="1"/>
  <c r="C154" i="3"/>
  <c r="D154" i="3" s="1"/>
  <c r="C92" i="3"/>
  <c r="D92" i="3" s="1"/>
  <c r="C6" i="3"/>
  <c r="D6" i="3" s="1"/>
  <c r="C10" i="3"/>
  <c r="D10" i="3" s="1"/>
  <c r="C14" i="3"/>
  <c r="D14" i="3" s="1"/>
  <c r="C18" i="3"/>
  <c r="D18" i="3" s="1"/>
  <c r="C22" i="3"/>
  <c r="D22" i="3" s="1"/>
  <c r="C26" i="3"/>
  <c r="D26" i="3" s="1"/>
  <c r="C30" i="3"/>
  <c r="D30" i="3" s="1"/>
  <c r="C34" i="3"/>
  <c r="D34" i="3" s="1"/>
  <c r="C38" i="3"/>
  <c r="D38" i="3" s="1"/>
  <c r="C42" i="3"/>
  <c r="D42" i="3" s="1"/>
  <c r="C46" i="3"/>
  <c r="D46" i="3" s="1"/>
  <c r="C50" i="3"/>
  <c r="D50" i="3" s="1"/>
  <c r="C54" i="3"/>
  <c r="D54" i="3" s="1"/>
  <c r="C58" i="3"/>
  <c r="D58" i="3" s="1"/>
  <c r="C62" i="3"/>
  <c r="D62" i="3" s="1"/>
  <c r="C66" i="3"/>
  <c r="D66" i="3" s="1"/>
  <c r="C70" i="3"/>
  <c r="D70" i="3" s="1"/>
  <c r="C74" i="3"/>
  <c r="D74" i="3" s="1"/>
  <c r="C78" i="3"/>
  <c r="D78" i="3" s="1"/>
  <c r="C82" i="3"/>
  <c r="D82" i="3" s="1"/>
  <c r="C86" i="3"/>
  <c r="D86" i="3" s="1"/>
  <c r="C90" i="3"/>
  <c r="D90" i="3" s="1"/>
  <c r="C94" i="3"/>
  <c r="D94" i="3" s="1"/>
  <c r="C98" i="3"/>
  <c r="D98" i="3" s="1"/>
  <c r="C102" i="3"/>
  <c r="D102" i="3" s="1"/>
  <c r="C106" i="3"/>
  <c r="D106" i="3" s="1"/>
  <c r="C110" i="3"/>
  <c r="D110" i="3" s="1"/>
  <c r="C114" i="3"/>
  <c r="D114" i="3" s="1"/>
  <c r="C118" i="3"/>
  <c r="D118" i="3" s="1"/>
  <c r="C122" i="3"/>
  <c r="D122" i="3" s="1"/>
  <c r="C126" i="3"/>
  <c r="D126" i="3" s="1"/>
  <c r="C130" i="3"/>
  <c r="D130" i="3" s="1"/>
  <c r="C134" i="3"/>
  <c r="D134" i="3" s="1"/>
  <c r="C138" i="3"/>
  <c r="D138" i="3" s="1"/>
  <c r="C142" i="3"/>
  <c r="D142" i="3" s="1"/>
  <c r="C146" i="3"/>
  <c r="D146" i="3" s="1"/>
  <c r="C8" i="3"/>
  <c r="D8" i="3" s="1"/>
  <c r="C13" i="3"/>
  <c r="D13" i="3" s="1"/>
  <c r="C19" i="3"/>
  <c r="D19" i="3" s="1"/>
  <c r="C24" i="3"/>
  <c r="D24" i="3" s="1"/>
  <c r="C29" i="3"/>
  <c r="D29" i="3" s="1"/>
  <c r="C35" i="3"/>
  <c r="D35" i="3" s="1"/>
  <c r="C40" i="3"/>
  <c r="D40" i="3" s="1"/>
  <c r="C45" i="3"/>
  <c r="D45" i="3" s="1"/>
  <c r="C51" i="3"/>
  <c r="D51" i="3" s="1"/>
  <c r="C56" i="3"/>
  <c r="D56" i="3" s="1"/>
  <c r="C61" i="3"/>
  <c r="D61" i="3" s="1"/>
  <c r="C67" i="3"/>
  <c r="D67" i="3" s="1"/>
  <c r="C72" i="3"/>
  <c r="D72" i="3" s="1"/>
  <c r="C77" i="3"/>
  <c r="D77" i="3" s="1"/>
  <c r="C83" i="3"/>
  <c r="D83" i="3" s="1"/>
  <c r="C88" i="3"/>
  <c r="D88" i="3" s="1"/>
  <c r="C93" i="3"/>
  <c r="D93" i="3" s="1"/>
  <c r="C99" i="3"/>
  <c r="D99" i="3" s="1"/>
  <c r="C104" i="3"/>
  <c r="D104" i="3" s="1"/>
  <c r="C109" i="3"/>
  <c r="D109" i="3" s="1"/>
  <c r="C115" i="3"/>
  <c r="D115" i="3" s="1"/>
  <c r="C120" i="3"/>
  <c r="D120" i="3" s="1"/>
  <c r="C125" i="3"/>
  <c r="D125" i="3" s="1"/>
  <c r="C131" i="3"/>
  <c r="D131" i="3" s="1"/>
  <c r="C136" i="3"/>
  <c r="D136" i="3" s="1"/>
  <c r="C141" i="3"/>
  <c r="D141" i="3" s="1"/>
  <c r="C147" i="3"/>
  <c r="D147" i="3" s="1"/>
  <c r="C151" i="3"/>
  <c r="D151" i="3" s="1"/>
  <c r="C155" i="3"/>
  <c r="D155" i="3" s="1"/>
  <c r="C159" i="3"/>
  <c r="D159" i="3" s="1"/>
  <c r="C163" i="3"/>
  <c r="D163" i="3" s="1"/>
  <c r="C167" i="3"/>
  <c r="D167" i="3" s="1"/>
  <c r="C171" i="3"/>
  <c r="D171" i="3" s="1"/>
  <c r="C175" i="3"/>
  <c r="D175" i="3" s="1"/>
  <c r="C179" i="3"/>
  <c r="D179" i="3" s="1"/>
  <c r="C183" i="3"/>
  <c r="D183" i="3" s="1"/>
  <c r="C187" i="3"/>
  <c r="D187" i="3" s="1"/>
  <c r="C191" i="3"/>
  <c r="D191" i="3" s="1"/>
  <c r="C195" i="3"/>
  <c r="D195" i="3" s="1"/>
  <c r="C199" i="3"/>
  <c r="D199" i="3" s="1"/>
  <c r="C3" i="3"/>
  <c r="D3" i="3" s="1"/>
  <c r="C4" i="3"/>
  <c r="D4" i="3" s="1"/>
  <c r="C9" i="3"/>
  <c r="D9" i="3" s="1"/>
  <c r="C15" i="3"/>
  <c r="D15" i="3" s="1"/>
  <c r="C20" i="3"/>
  <c r="D20" i="3" s="1"/>
  <c r="C25" i="3"/>
  <c r="D25" i="3" s="1"/>
  <c r="C31" i="3"/>
  <c r="D31" i="3" s="1"/>
  <c r="C36" i="3"/>
  <c r="D36" i="3" s="1"/>
  <c r="C41" i="3"/>
  <c r="D41" i="3" s="1"/>
  <c r="C47" i="3"/>
  <c r="D47" i="3" s="1"/>
  <c r="C52" i="3"/>
  <c r="D52" i="3" s="1"/>
  <c r="C57" i="3"/>
  <c r="D57" i="3" s="1"/>
  <c r="C63" i="3"/>
  <c r="D63" i="3" s="1"/>
  <c r="C68" i="3"/>
  <c r="D68" i="3" s="1"/>
  <c r="C73" i="3"/>
  <c r="D73" i="3" s="1"/>
  <c r="C79" i="3"/>
  <c r="D79" i="3" s="1"/>
  <c r="C84" i="3"/>
  <c r="D84" i="3" s="1"/>
  <c r="C89" i="3"/>
  <c r="D89" i="3" s="1"/>
  <c r="C95" i="3"/>
  <c r="D95" i="3" s="1"/>
  <c r="C100" i="3"/>
  <c r="D100" i="3" s="1"/>
  <c r="C105" i="3"/>
  <c r="D105" i="3" s="1"/>
  <c r="C111" i="3"/>
  <c r="D111" i="3" s="1"/>
  <c r="C116" i="3"/>
  <c r="D116" i="3" s="1"/>
  <c r="C121" i="3"/>
  <c r="D121" i="3" s="1"/>
  <c r="C127" i="3"/>
  <c r="D127" i="3" s="1"/>
  <c r="C132" i="3"/>
  <c r="D132" i="3" s="1"/>
  <c r="C137" i="3"/>
  <c r="D137" i="3" s="1"/>
  <c r="C143" i="3"/>
  <c r="D143" i="3" s="1"/>
  <c r="C148" i="3"/>
  <c r="D148" i="3" s="1"/>
  <c r="C152" i="3"/>
  <c r="D152" i="3" s="1"/>
  <c r="C156" i="3"/>
  <c r="D156" i="3" s="1"/>
  <c r="C160" i="3"/>
  <c r="D160" i="3" s="1"/>
  <c r="C164" i="3"/>
  <c r="D164" i="3" s="1"/>
  <c r="C168" i="3"/>
  <c r="D168" i="3" s="1"/>
  <c r="C172" i="3"/>
  <c r="D172" i="3" s="1"/>
  <c r="C176" i="3"/>
  <c r="D176" i="3" s="1"/>
  <c r="C180" i="3"/>
  <c r="D180" i="3" s="1"/>
  <c r="C184" i="3"/>
  <c r="D184" i="3" s="1"/>
  <c r="C188" i="3"/>
  <c r="D188" i="3" s="1"/>
  <c r="C192" i="3"/>
  <c r="D192" i="3" s="1"/>
  <c r="C196" i="3"/>
  <c r="D196" i="3" s="1"/>
  <c r="C200" i="3"/>
  <c r="D200" i="3" s="1"/>
  <c r="C198" i="3"/>
  <c r="D198" i="3" s="1"/>
  <c r="C190" i="3"/>
  <c r="D190" i="3" s="1"/>
  <c r="C182" i="3"/>
  <c r="D182" i="3" s="1"/>
  <c r="C174" i="3"/>
  <c r="D174" i="3" s="1"/>
  <c r="C166" i="3"/>
  <c r="D166" i="3" s="1"/>
  <c r="C158" i="3"/>
  <c r="D158" i="3" s="1"/>
  <c r="C150" i="3"/>
  <c r="D150" i="3" s="1"/>
  <c r="C140" i="3"/>
  <c r="D140" i="3" s="1"/>
  <c r="C129" i="3"/>
  <c r="D129" i="3" s="1"/>
  <c r="C119" i="3"/>
  <c r="D119" i="3" s="1"/>
  <c r="C108" i="3"/>
  <c r="D108" i="3" s="1"/>
  <c r="C97" i="3"/>
  <c r="D97" i="3" s="1"/>
  <c r="C87" i="3"/>
  <c r="D87" i="3" s="1"/>
  <c r="C76" i="3"/>
  <c r="D76" i="3" s="1"/>
  <c r="C65" i="3"/>
  <c r="D65" i="3" s="1"/>
  <c r="C55" i="3"/>
  <c r="D55" i="3" s="1"/>
  <c r="C44" i="3"/>
  <c r="D44" i="3" s="1"/>
  <c r="C33" i="3"/>
  <c r="D33" i="3" s="1"/>
  <c r="C23" i="3"/>
  <c r="D23" i="3" s="1"/>
  <c r="C12" i="3"/>
  <c r="D12" i="3" s="1"/>
  <c r="C197" i="3"/>
  <c r="D197" i="3" s="1"/>
  <c r="C189" i="3"/>
  <c r="D189" i="3" s="1"/>
  <c r="C181" i="3"/>
  <c r="D181" i="3" s="1"/>
  <c r="C173" i="3"/>
  <c r="D173" i="3" s="1"/>
  <c r="C165" i="3"/>
  <c r="D165" i="3" s="1"/>
  <c r="C157" i="3"/>
  <c r="D157" i="3" s="1"/>
  <c r="C149" i="3"/>
  <c r="D149" i="3" s="1"/>
  <c r="C139" i="3"/>
  <c r="D139" i="3" s="1"/>
  <c r="C128" i="3"/>
  <c r="D128" i="3" s="1"/>
  <c r="C117" i="3"/>
  <c r="D117" i="3" s="1"/>
  <c r="C107" i="3"/>
  <c r="D107" i="3" s="1"/>
  <c r="C96" i="3"/>
  <c r="D96" i="3" s="1"/>
  <c r="C85" i="3"/>
  <c r="D85" i="3" s="1"/>
  <c r="C75" i="3"/>
  <c r="D75" i="3" s="1"/>
  <c r="C64" i="3"/>
  <c r="D64" i="3" s="1"/>
  <c r="C53" i="3"/>
  <c r="D53" i="3" s="1"/>
  <c r="C43" i="3"/>
  <c r="D43" i="3" s="1"/>
  <c r="C32" i="3"/>
  <c r="D32" i="3" s="1"/>
  <c r="C21" i="3"/>
  <c r="D21" i="3" s="1"/>
  <c r="C11" i="3"/>
  <c r="D11" i="3" s="1"/>
  <c r="C68" i="5"/>
  <c r="G20" i="5"/>
  <c r="C20" i="5" s="1"/>
  <c r="G21" i="5"/>
  <c r="G22" i="5" s="1"/>
  <c r="C83" i="5" l="1"/>
  <c r="C52" i="5"/>
  <c r="C28" i="5"/>
  <c r="C7" i="5"/>
  <c r="C141" i="5"/>
  <c r="C125" i="5"/>
  <c r="C111" i="5"/>
  <c r="C99" i="5"/>
  <c r="D99" i="5"/>
  <c r="C136" i="5"/>
  <c r="D68" i="5"/>
  <c r="C121" i="5"/>
  <c r="D121" i="5" s="1"/>
  <c r="C79" i="5"/>
  <c r="D79" i="5" s="1"/>
  <c r="C44" i="5"/>
  <c r="C4" i="5"/>
  <c r="C147" i="5"/>
  <c r="D147" i="5" s="1"/>
  <c r="C132" i="5"/>
  <c r="D132" i="5" s="1"/>
  <c r="C120" i="5"/>
  <c r="C104" i="5"/>
  <c r="C89" i="5"/>
  <c r="D89" i="5" s="1"/>
  <c r="C77" i="5"/>
  <c r="D77" i="5" s="1"/>
  <c r="C60" i="5"/>
  <c r="C39" i="5"/>
  <c r="D39" i="5" s="1"/>
  <c r="D111" i="5"/>
  <c r="D83" i="5"/>
  <c r="D7" i="5"/>
  <c r="C15" i="5"/>
  <c r="D15" i="5" s="1"/>
  <c r="C31" i="5"/>
  <c r="D31" i="5" s="1"/>
  <c r="C47" i="5"/>
  <c r="D47" i="5" s="1"/>
  <c r="C63" i="5"/>
  <c r="D63" i="5" s="1"/>
  <c r="C73" i="5"/>
  <c r="D73" i="5" s="1"/>
  <c r="C84" i="5"/>
  <c r="D84" i="5" s="1"/>
  <c r="C95" i="5"/>
  <c r="D95" i="5" s="1"/>
  <c r="C105" i="5"/>
  <c r="D105" i="5" s="1"/>
  <c r="C116" i="5"/>
  <c r="D116" i="5" s="1"/>
  <c r="C127" i="5"/>
  <c r="D127" i="5" s="1"/>
  <c r="C137" i="5"/>
  <c r="D137" i="5" s="1"/>
  <c r="C148" i="5"/>
  <c r="D148" i="5" s="1"/>
  <c r="C109" i="5"/>
  <c r="C93" i="5"/>
  <c r="C67" i="5"/>
  <c r="D67" i="5" s="1"/>
  <c r="C23" i="5"/>
  <c r="D23" i="5" s="1"/>
  <c r="C143" i="5"/>
  <c r="D143" i="5" s="1"/>
  <c r="C131" i="5"/>
  <c r="D131" i="5" s="1"/>
  <c r="C115" i="5"/>
  <c r="D115" i="5" s="1"/>
  <c r="C100" i="5"/>
  <c r="D100" i="5" s="1"/>
  <c r="C88" i="5"/>
  <c r="C72" i="5"/>
  <c r="D72" i="5" s="1"/>
  <c r="C55" i="5"/>
  <c r="D55" i="5" s="1"/>
  <c r="C36" i="5"/>
  <c r="D36" i="5" s="1"/>
  <c r="C12" i="5"/>
  <c r="D12" i="5" s="1"/>
  <c r="D141" i="5"/>
  <c r="D136" i="5"/>
  <c r="D125" i="5"/>
  <c r="D120" i="5"/>
  <c r="D109" i="5"/>
  <c r="D104" i="5"/>
  <c r="D93" i="5"/>
  <c r="D88" i="5"/>
  <c r="D60" i="5"/>
  <c r="D52" i="5"/>
  <c r="D44" i="5"/>
  <c r="D28" i="5"/>
  <c r="D20" i="5"/>
  <c r="D4" i="5"/>
  <c r="C5" i="5"/>
  <c r="D5" i="5" s="1"/>
  <c r="C9" i="5"/>
  <c r="D9" i="5" s="1"/>
  <c r="C13" i="5"/>
  <c r="D13" i="5" s="1"/>
  <c r="C17" i="5"/>
  <c r="D17" i="5" s="1"/>
  <c r="C21" i="5"/>
  <c r="D21" i="5" s="1"/>
  <c r="C25" i="5"/>
  <c r="D25" i="5" s="1"/>
  <c r="C29" i="5"/>
  <c r="D29" i="5" s="1"/>
  <c r="C33" i="5"/>
  <c r="D33" i="5" s="1"/>
  <c r="C37" i="5"/>
  <c r="D37" i="5" s="1"/>
  <c r="C41" i="5"/>
  <c r="D41" i="5" s="1"/>
  <c r="C45" i="5"/>
  <c r="D45" i="5" s="1"/>
  <c r="C49" i="5"/>
  <c r="D49" i="5" s="1"/>
  <c r="C53" i="5"/>
  <c r="D53" i="5" s="1"/>
  <c r="C57" i="5"/>
  <c r="D57" i="5" s="1"/>
  <c r="C61" i="5"/>
  <c r="D61" i="5" s="1"/>
  <c r="C6" i="5"/>
  <c r="D6" i="5" s="1"/>
  <c r="C10" i="5"/>
  <c r="D10" i="5" s="1"/>
  <c r="C14" i="5"/>
  <c r="D14" i="5" s="1"/>
  <c r="C18" i="5"/>
  <c r="D18" i="5" s="1"/>
  <c r="C22" i="5"/>
  <c r="D22" i="5" s="1"/>
  <c r="C26" i="5"/>
  <c r="D26" i="5" s="1"/>
  <c r="C30" i="5"/>
  <c r="D30" i="5" s="1"/>
  <c r="C34" i="5"/>
  <c r="D34" i="5" s="1"/>
  <c r="C38" i="5"/>
  <c r="D38" i="5" s="1"/>
  <c r="C42" i="5"/>
  <c r="D42" i="5" s="1"/>
  <c r="C46" i="5"/>
  <c r="D46" i="5" s="1"/>
  <c r="C50" i="5"/>
  <c r="D50" i="5" s="1"/>
  <c r="C54" i="5"/>
  <c r="D54" i="5" s="1"/>
  <c r="C58" i="5"/>
  <c r="D58" i="5" s="1"/>
  <c r="C62" i="5"/>
  <c r="D62" i="5" s="1"/>
  <c r="C66" i="5"/>
  <c r="D66" i="5" s="1"/>
  <c r="C70" i="5"/>
  <c r="D70" i="5" s="1"/>
  <c r="C74" i="5"/>
  <c r="D74" i="5" s="1"/>
  <c r="C78" i="5"/>
  <c r="D78" i="5" s="1"/>
  <c r="C82" i="5"/>
  <c r="D82" i="5" s="1"/>
  <c r="C86" i="5"/>
  <c r="D86" i="5" s="1"/>
  <c r="C90" i="5"/>
  <c r="D90" i="5" s="1"/>
  <c r="C94" i="5"/>
  <c r="D94" i="5" s="1"/>
  <c r="C98" i="5"/>
  <c r="D98" i="5" s="1"/>
  <c r="C102" i="5"/>
  <c r="D102" i="5" s="1"/>
  <c r="C106" i="5"/>
  <c r="D106" i="5" s="1"/>
  <c r="C110" i="5"/>
  <c r="D110" i="5" s="1"/>
  <c r="C114" i="5"/>
  <c r="D114" i="5" s="1"/>
  <c r="C118" i="5"/>
  <c r="D118" i="5" s="1"/>
  <c r="C122" i="5"/>
  <c r="D122" i="5" s="1"/>
  <c r="C126" i="5"/>
  <c r="D126" i="5" s="1"/>
  <c r="C130" i="5"/>
  <c r="D130" i="5" s="1"/>
  <c r="C134" i="5"/>
  <c r="D134" i="5" s="1"/>
  <c r="C138" i="5"/>
  <c r="D138" i="5" s="1"/>
  <c r="C142" i="5"/>
  <c r="D142" i="5" s="1"/>
  <c r="C146" i="5"/>
  <c r="D146" i="5" s="1"/>
  <c r="C3" i="5"/>
  <c r="D3" i="5" s="1"/>
  <c r="C140" i="5"/>
  <c r="D140" i="5" s="1"/>
  <c r="C129" i="5"/>
  <c r="D129" i="5" s="1"/>
  <c r="C119" i="5"/>
  <c r="D119" i="5" s="1"/>
  <c r="C108" i="5"/>
  <c r="D108" i="5" s="1"/>
  <c r="C97" i="5"/>
  <c r="D97" i="5" s="1"/>
  <c r="C87" i="5"/>
  <c r="D87" i="5" s="1"/>
  <c r="C76" i="5"/>
  <c r="D76" i="5" s="1"/>
  <c r="C65" i="5"/>
  <c r="D65" i="5" s="1"/>
  <c r="C51" i="5"/>
  <c r="D51" i="5" s="1"/>
  <c r="C35" i="5"/>
  <c r="D35" i="5" s="1"/>
  <c r="C27" i="5"/>
  <c r="D27" i="5" s="1"/>
  <c r="C19" i="5"/>
  <c r="D19" i="5" s="1"/>
  <c r="C11" i="5"/>
  <c r="D11" i="5" s="1"/>
  <c r="C145" i="5"/>
  <c r="D145" i="5" s="1"/>
  <c r="C135" i="5"/>
  <c r="D135" i="5" s="1"/>
  <c r="C124" i="5"/>
  <c r="D124" i="5" s="1"/>
  <c r="C113" i="5"/>
  <c r="D113" i="5" s="1"/>
  <c r="C103" i="5"/>
  <c r="D103" i="5" s="1"/>
  <c r="C92" i="5"/>
  <c r="D92" i="5" s="1"/>
  <c r="C81" i="5"/>
  <c r="D81" i="5" s="1"/>
  <c r="C71" i="5"/>
  <c r="D71" i="5" s="1"/>
  <c r="C59" i="5"/>
  <c r="D59" i="5" s="1"/>
  <c r="C43" i="5"/>
  <c r="D43" i="5" s="1"/>
  <c r="C149" i="5"/>
  <c r="D149" i="5" s="1"/>
  <c r="C144" i="5"/>
  <c r="D144" i="5" s="1"/>
  <c r="C139" i="5"/>
  <c r="D139" i="5" s="1"/>
  <c r="C133" i="5"/>
  <c r="D133" i="5" s="1"/>
  <c r="C128" i="5"/>
  <c r="D128" i="5" s="1"/>
  <c r="C123" i="5"/>
  <c r="D123" i="5" s="1"/>
  <c r="C117" i="5"/>
  <c r="D117" i="5" s="1"/>
  <c r="C112" i="5"/>
  <c r="D112" i="5" s="1"/>
  <c r="C107" i="5"/>
  <c r="D107" i="5" s="1"/>
  <c r="C101" i="5"/>
  <c r="D101" i="5" s="1"/>
  <c r="C96" i="5"/>
  <c r="D96" i="5" s="1"/>
  <c r="C91" i="5"/>
  <c r="D91" i="5" s="1"/>
  <c r="C85" i="5"/>
  <c r="D85" i="5" s="1"/>
  <c r="C80" i="5"/>
  <c r="D80" i="5" s="1"/>
  <c r="C75" i="5"/>
  <c r="D75" i="5" s="1"/>
  <c r="C69" i="5"/>
  <c r="D69" i="5" s="1"/>
  <c r="C64" i="5"/>
  <c r="D64" i="5" s="1"/>
  <c r="C56" i="5"/>
  <c r="D56" i="5" s="1"/>
  <c r="C48" i="5"/>
  <c r="D48" i="5" s="1"/>
  <c r="C40" i="5"/>
  <c r="D40" i="5" s="1"/>
  <c r="C32" i="5"/>
  <c r="D32" i="5" s="1"/>
  <c r="C24" i="5"/>
  <c r="D24" i="5" s="1"/>
  <c r="C16" i="5"/>
  <c r="D16" i="5" s="1"/>
  <c r="C8" i="5"/>
  <c r="D8" i="5" s="1"/>
  <c r="G20" i="4"/>
  <c r="C4" i="4" s="1"/>
  <c r="G21" i="4"/>
  <c r="G22" i="4" s="1"/>
  <c r="C17" i="11"/>
  <c r="C25" i="11"/>
  <c r="C38" i="11"/>
  <c r="C86" i="11"/>
  <c r="C92" i="11"/>
  <c r="C102" i="11"/>
  <c r="G22" i="11"/>
  <c r="G23" i="11" s="1"/>
  <c r="G21" i="11"/>
  <c r="C8" i="11" s="1"/>
  <c r="C97" i="4" l="1"/>
  <c r="C49" i="4"/>
  <c r="D92" i="11"/>
  <c r="C62" i="4"/>
  <c r="C14" i="4"/>
  <c r="D17" i="11"/>
  <c r="C13" i="4"/>
  <c r="C108" i="11"/>
  <c r="D108" i="11" s="1"/>
  <c r="C44" i="11"/>
  <c r="D44" i="11" s="1"/>
  <c r="C114" i="4"/>
  <c r="C98" i="4"/>
  <c r="D98" i="4" s="1"/>
  <c r="C82" i="4"/>
  <c r="D82" i="4" s="1"/>
  <c r="C66" i="4"/>
  <c r="C50" i="4"/>
  <c r="C34" i="4"/>
  <c r="C18" i="4"/>
  <c r="C33" i="4"/>
  <c r="C97" i="11"/>
  <c r="D97" i="11" s="1"/>
  <c r="C33" i="11"/>
  <c r="D33" i="11" s="1"/>
  <c r="C112" i="4"/>
  <c r="D112" i="4" s="1"/>
  <c r="C96" i="4"/>
  <c r="D96" i="4" s="1"/>
  <c r="C80" i="4"/>
  <c r="C64" i="4"/>
  <c r="C48" i="4"/>
  <c r="D48" i="4" s="1"/>
  <c r="C32" i="4"/>
  <c r="C16" i="4"/>
  <c r="C30" i="4"/>
  <c r="C93" i="4"/>
  <c r="C78" i="4"/>
  <c r="C45" i="4"/>
  <c r="D8" i="11"/>
  <c r="C81" i="11"/>
  <c r="D81" i="11" s="1"/>
  <c r="C9" i="11"/>
  <c r="D9" i="11" s="1"/>
  <c r="C108" i="4"/>
  <c r="D108" i="4" s="1"/>
  <c r="C92" i="4"/>
  <c r="C76" i="4"/>
  <c r="D76" i="4" s="1"/>
  <c r="C60" i="4"/>
  <c r="C44" i="4"/>
  <c r="C28" i="4"/>
  <c r="C12" i="4"/>
  <c r="C76" i="11"/>
  <c r="D76" i="11" s="1"/>
  <c r="C3" i="4"/>
  <c r="C106" i="4"/>
  <c r="D106" i="4" s="1"/>
  <c r="C90" i="4"/>
  <c r="D90" i="4" s="1"/>
  <c r="C74" i="4"/>
  <c r="D74" i="4" s="1"/>
  <c r="C58" i="4"/>
  <c r="C42" i="4"/>
  <c r="D42" i="4" s="1"/>
  <c r="C26" i="4"/>
  <c r="D26" i="4" s="1"/>
  <c r="C10" i="4"/>
  <c r="D102" i="11"/>
  <c r="C65" i="4"/>
  <c r="D25" i="11"/>
  <c r="C77" i="4"/>
  <c r="C70" i="11"/>
  <c r="D70" i="11" s="1"/>
  <c r="C121" i="4"/>
  <c r="D121" i="4" s="1"/>
  <c r="C105" i="4"/>
  <c r="D105" i="4" s="1"/>
  <c r="C89" i="4"/>
  <c r="D89" i="4" s="1"/>
  <c r="C73" i="4"/>
  <c r="C57" i="4"/>
  <c r="C41" i="4"/>
  <c r="C25" i="4"/>
  <c r="C9" i="4"/>
  <c r="C81" i="4"/>
  <c r="C17" i="4"/>
  <c r="C110" i="4"/>
  <c r="C3" i="11"/>
  <c r="D3" i="11" s="1"/>
  <c r="C65" i="11"/>
  <c r="D65" i="11" s="1"/>
  <c r="C120" i="4"/>
  <c r="D120" i="4" s="1"/>
  <c r="C104" i="4"/>
  <c r="D104" i="4" s="1"/>
  <c r="C88" i="4"/>
  <c r="D88" i="4" s="1"/>
  <c r="C72" i="4"/>
  <c r="C56" i="4"/>
  <c r="D56" i="4" s="1"/>
  <c r="C40" i="4"/>
  <c r="C24" i="4"/>
  <c r="C8" i="4"/>
  <c r="C113" i="4"/>
  <c r="C61" i="4"/>
  <c r="C124" i="11"/>
  <c r="D124" i="11" s="1"/>
  <c r="C60" i="11"/>
  <c r="D60" i="11" s="1"/>
  <c r="C118" i="4"/>
  <c r="C102" i="4"/>
  <c r="D102" i="4" s="1"/>
  <c r="C86" i="4"/>
  <c r="D86" i="4" s="1"/>
  <c r="C70" i="4"/>
  <c r="C54" i="4"/>
  <c r="C38" i="4"/>
  <c r="C22" i="4"/>
  <c r="C6" i="4"/>
  <c r="C94" i="4"/>
  <c r="D86" i="11"/>
  <c r="C118" i="11"/>
  <c r="D118" i="11" s="1"/>
  <c r="C54" i="11"/>
  <c r="D54" i="11" s="1"/>
  <c r="C117" i="4"/>
  <c r="D117" i="4" s="1"/>
  <c r="C101" i="4"/>
  <c r="D101" i="4" s="1"/>
  <c r="C85" i="4"/>
  <c r="C69" i="4"/>
  <c r="C53" i="4"/>
  <c r="C37" i="4"/>
  <c r="C21" i="4"/>
  <c r="C5" i="4"/>
  <c r="D38" i="11"/>
  <c r="C46" i="4"/>
  <c r="C109" i="4"/>
  <c r="C29" i="4"/>
  <c r="D29" i="4" s="1"/>
  <c r="C113" i="11"/>
  <c r="D113" i="11" s="1"/>
  <c r="C49" i="11"/>
  <c r="D49" i="11" s="1"/>
  <c r="C116" i="4"/>
  <c r="C100" i="4"/>
  <c r="D100" i="4" s="1"/>
  <c r="C84" i="4"/>
  <c r="D84" i="4" s="1"/>
  <c r="C68" i="4"/>
  <c r="C52" i="4"/>
  <c r="C36" i="4"/>
  <c r="C20" i="4"/>
  <c r="C7" i="4"/>
  <c r="C11" i="4"/>
  <c r="D11" i="4" s="1"/>
  <c r="C15" i="4"/>
  <c r="D15" i="4" s="1"/>
  <c r="C19" i="4"/>
  <c r="D19" i="4" s="1"/>
  <c r="C23" i="4"/>
  <c r="D23" i="4" s="1"/>
  <c r="C27" i="4"/>
  <c r="D27" i="4" s="1"/>
  <c r="C31" i="4"/>
  <c r="C35" i="4"/>
  <c r="D35" i="4" s="1"/>
  <c r="C39" i="4"/>
  <c r="C43" i="4"/>
  <c r="C47" i="4"/>
  <c r="C51" i="4"/>
  <c r="C55" i="4"/>
  <c r="C59" i="4"/>
  <c r="D59" i="4" s="1"/>
  <c r="C63" i="4"/>
  <c r="D63" i="4" s="1"/>
  <c r="C67" i="4"/>
  <c r="D67" i="4" s="1"/>
  <c r="C71" i="4"/>
  <c r="D71" i="4" s="1"/>
  <c r="C75" i="4"/>
  <c r="C79" i="4"/>
  <c r="D79" i="4" s="1"/>
  <c r="C83" i="4"/>
  <c r="D83" i="4" s="1"/>
  <c r="C87" i="4"/>
  <c r="C91" i="4"/>
  <c r="C95" i="4"/>
  <c r="C99" i="4"/>
  <c r="D99" i="4" s="1"/>
  <c r="C103" i="4"/>
  <c r="C107" i="4"/>
  <c r="D107" i="4" s="1"/>
  <c r="C111" i="4"/>
  <c r="D111" i="4" s="1"/>
  <c r="C115" i="4"/>
  <c r="D115" i="4" s="1"/>
  <c r="C119" i="4"/>
  <c r="D119" i="4" s="1"/>
  <c r="D7" i="4"/>
  <c r="D116" i="4"/>
  <c r="D91" i="4"/>
  <c r="D3" i="4"/>
  <c r="D118" i="4"/>
  <c r="D114" i="4"/>
  <c r="D110" i="4"/>
  <c r="D94" i="4"/>
  <c r="D78" i="4"/>
  <c r="D70" i="4"/>
  <c r="D66" i="4"/>
  <c r="D62" i="4"/>
  <c r="D58" i="4"/>
  <c r="D54" i="4"/>
  <c r="D50" i="4"/>
  <c r="D46" i="4"/>
  <c r="D38" i="4"/>
  <c r="D34" i="4"/>
  <c r="D30" i="4"/>
  <c r="D22" i="4"/>
  <c r="D18" i="4"/>
  <c r="D14" i="4"/>
  <c r="D10" i="4"/>
  <c r="D6" i="4"/>
  <c r="D113" i="4"/>
  <c r="D109" i="4"/>
  <c r="D97" i="4"/>
  <c r="D93" i="4"/>
  <c r="D85" i="4"/>
  <c r="D81" i="4"/>
  <c r="D47" i="4"/>
  <c r="D77" i="4"/>
  <c r="D73" i="4"/>
  <c r="D69" i="4"/>
  <c r="D65" i="4"/>
  <c r="D61" i="4"/>
  <c r="D57" i="4"/>
  <c r="D53" i="4"/>
  <c r="D49" i="4"/>
  <c r="D45" i="4"/>
  <c r="D41" i="4"/>
  <c r="D37" i="4"/>
  <c r="D33" i="4"/>
  <c r="D25" i="4"/>
  <c r="D21" i="4"/>
  <c r="D17" i="4"/>
  <c r="D13" i="4"/>
  <c r="D9" i="4"/>
  <c r="D5" i="4"/>
  <c r="D43" i="4"/>
  <c r="D92" i="4"/>
  <c r="D80" i="4"/>
  <c r="D72" i="4"/>
  <c r="D68" i="4"/>
  <c r="D64" i="4"/>
  <c r="D60" i="4"/>
  <c r="D52" i="4"/>
  <c r="D44" i="4"/>
  <c r="D40" i="4"/>
  <c r="D36" i="4"/>
  <c r="D32" i="4"/>
  <c r="D28" i="4"/>
  <c r="D24" i="4"/>
  <c r="D20" i="4"/>
  <c r="D16" i="4"/>
  <c r="D12" i="4"/>
  <c r="D8" i="4"/>
  <c r="D4" i="4"/>
  <c r="D95" i="4"/>
  <c r="D75" i="4"/>
  <c r="D51" i="4"/>
  <c r="D31" i="4"/>
  <c r="D103" i="4"/>
  <c r="D87" i="4"/>
  <c r="D55" i="4"/>
  <c r="D39" i="4"/>
  <c r="C128" i="11"/>
  <c r="D128" i="11" s="1"/>
  <c r="C117" i="11"/>
  <c r="D117" i="11" s="1"/>
  <c r="C112" i="11"/>
  <c r="D112" i="11" s="1"/>
  <c r="C101" i="11"/>
  <c r="D101" i="11" s="1"/>
  <c r="C96" i="11"/>
  <c r="D96" i="11" s="1"/>
  <c r="C90" i="11"/>
  <c r="D90" i="11" s="1"/>
  <c r="C85" i="11"/>
  <c r="D85" i="11" s="1"/>
  <c r="C80" i="11"/>
  <c r="D80" i="11" s="1"/>
  <c r="C74" i="11"/>
  <c r="D74" i="11" s="1"/>
  <c r="C69" i="11"/>
  <c r="D69" i="11" s="1"/>
  <c r="C64" i="11"/>
  <c r="D64" i="11" s="1"/>
  <c r="C58" i="11"/>
  <c r="D58" i="11" s="1"/>
  <c r="C53" i="11"/>
  <c r="D53" i="11" s="1"/>
  <c r="C48" i="11"/>
  <c r="D48" i="11" s="1"/>
  <c r="C42" i="11"/>
  <c r="D42" i="11" s="1"/>
  <c r="C37" i="11"/>
  <c r="D37" i="11" s="1"/>
  <c r="C32" i="11"/>
  <c r="D32" i="11" s="1"/>
  <c r="C24" i="11"/>
  <c r="D24" i="11" s="1"/>
  <c r="C16" i="11"/>
  <c r="D16" i="11" s="1"/>
  <c r="C6" i="11"/>
  <c r="D6" i="11" s="1"/>
  <c r="C10" i="11"/>
  <c r="D10" i="11" s="1"/>
  <c r="C14" i="11"/>
  <c r="D14" i="11" s="1"/>
  <c r="C18" i="11"/>
  <c r="D18" i="11" s="1"/>
  <c r="C22" i="11"/>
  <c r="D22" i="11" s="1"/>
  <c r="C26" i="11"/>
  <c r="D26" i="11" s="1"/>
  <c r="C30" i="11"/>
  <c r="D30" i="11" s="1"/>
  <c r="C7" i="11"/>
  <c r="D7" i="11" s="1"/>
  <c r="C11" i="11"/>
  <c r="D11" i="11" s="1"/>
  <c r="C15" i="11"/>
  <c r="D15" i="11" s="1"/>
  <c r="C19" i="11"/>
  <c r="D19" i="11" s="1"/>
  <c r="C23" i="11"/>
  <c r="D23" i="11" s="1"/>
  <c r="C27" i="11"/>
  <c r="D27" i="11" s="1"/>
  <c r="C31" i="11"/>
  <c r="D31" i="11" s="1"/>
  <c r="C35" i="11"/>
  <c r="D35" i="11" s="1"/>
  <c r="C39" i="11"/>
  <c r="D39" i="11" s="1"/>
  <c r="C43" i="11"/>
  <c r="D43" i="11" s="1"/>
  <c r="C47" i="11"/>
  <c r="D47" i="11" s="1"/>
  <c r="C51" i="11"/>
  <c r="D51" i="11" s="1"/>
  <c r="C55" i="11"/>
  <c r="D55" i="11" s="1"/>
  <c r="C59" i="11"/>
  <c r="D59" i="11" s="1"/>
  <c r="C63" i="11"/>
  <c r="D63" i="11" s="1"/>
  <c r="C67" i="11"/>
  <c r="D67" i="11" s="1"/>
  <c r="C71" i="11"/>
  <c r="D71" i="11" s="1"/>
  <c r="C75" i="11"/>
  <c r="D75" i="11" s="1"/>
  <c r="C79" i="11"/>
  <c r="D79" i="11" s="1"/>
  <c r="C83" i="11"/>
  <c r="D83" i="11" s="1"/>
  <c r="C87" i="11"/>
  <c r="D87" i="11" s="1"/>
  <c r="C91" i="11"/>
  <c r="D91" i="11" s="1"/>
  <c r="C95" i="11"/>
  <c r="D95" i="11" s="1"/>
  <c r="C99" i="11"/>
  <c r="D99" i="11" s="1"/>
  <c r="C103" i="11"/>
  <c r="D103" i="11" s="1"/>
  <c r="C107" i="11"/>
  <c r="D107" i="11" s="1"/>
  <c r="C111" i="11"/>
  <c r="D111" i="11" s="1"/>
  <c r="C115" i="11"/>
  <c r="D115" i="11" s="1"/>
  <c r="C119" i="11"/>
  <c r="D119" i="11" s="1"/>
  <c r="C123" i="11"/>
  <c r="D123" i="11" s="1"/>
  <c r="C127" i="11"/>
  <c r="D127" i="11" s="1"/>
  <c r="C122" i="11"/>
  <c r="D122" i="11" s="1"/>
  <c r="C106" i="11"/>
  <c r="D106" i="11" s="1"/>
  <c r="C121" i="11"/>
  <c r="D121" i="11" s="1"/>
  <c r="C110" i="11"/>
  <c r="D110" i="11" s="1"/>
  <c r="C100" i="11"/>
  <c r="D100" i="11" s="1"/>
  <c r="C89" i="11"/>
  <c r="D89" i="11" s="1"/>
  <c r="C78" i="11"/>
  <c r="D78" i="11" s="1"/>
  <c r="C68" i="11"/>
  <c r="D68" i="11" s="1"/>
  <c r="C52" i="11"/>
  <c r="D52" i="11" s="1"/>
  <c r="C36" i="11"/>
  <c r="D36" i="11" s="1"/>
  <c r="C126" i="11"/>
  <c r="D126" i="11" s="1"/>
  <c r="C116" i="11"/>
  <c r="D116" i="11" s="1"/>
  <c r="C105" i="11"/>
  <c r="D105" i="11" s="1"/>
  <c r="C94" i="11"/>
  <c r="D94" i="11" s="1"/>
  <c r="C84" i="11"/>
  <c r="D84" i="11" s="1"/>
  <c r="C73" i="11"/>
  <c r="D73" i="11" s="1"/>
  <c r="C62" i="11"/>
  <c r="D62" i="11" s="1"/>
  <c r="C57" i="11"/>
  <c r="D57" i="11" s="1"/>
  <c r="C46" i="11"/>
  <c r="D46" i="11" s="1"/>
  <c r="C41" i="11"/>
  <c r="D41" i="11" s="1"/>
  <c r="C29" i="11"/>
  <c r="D29" i="11" s="1"/>
  <c r="C21" i="11"/>
  <c r="D21" i="11" s="1"/>
  <c r="C13" i="11"/>
  <c r="D13" i="11" s="1"/>
  <c r="C5" i="11"/>
  <c r="D5" i="11" s="1"/>
  <c r="C125" i="11"/>
  <c r="D125" i="11" s="1"/>
  <c r="C120" i="11"/>
  <c r="D120" i="11" s="1"/>
  <c r="C114" i="11"/>
  <c r="D114" i="11" s="1"/>
  <c r="C109" i="11"/>
  <c r="D109" i="11" s="1"/>
  <c r="C104" i="11"/>
  <c r="D104" i="11" s="1"/>
  <c r="C98" i="11"/>
  <c r="D98" i="11" s="1"/>
  <c r="C93" i="11"/>
  <c r="D93" i="11" s="1"/>
  <c r="C88" i="11"/>
  <c r="D88" i="11" s="1"/>
  <c r="C82" i="11"/>
  <c r="D82" i="11" s="1"/>
  <c r="C77" i="11"/>
  <c r="D77" i="11" s="1"/>
  <c r="C72" i="11"/>
  <c r="D72" i="11" s="1"/>
  <c r="C66" i="11"/>
  <c r="D66" i="11" s="1"/>
  <c r="C61" i="11"/>
  <c r="D61" i="11" s="1"/>
  <c r="C56" i="11"/>
  <c r="D56" i="11" s="1"/>
  <c r="C50" i="11"/>
  <c r="D50" i="11" s="1"/>
  <c r="C45" i="11"/>
  <c r="D45" i="11" s="1"/>
  <c r="C40" i="11"/>
  <c r="D40" i="11" s="1"/>
  <c r="C34" i="11"/>
  <c r="D34" i="11" s="1"/>
  <c r="C28" i="11"/>
  <c r="D28" i="11" s="1"/>
  <c r="C20" i="11"/>
  <c r="D20" i="11" s="1"/>
  <c r="C12" i="11"/>
  <c r="D12" i="11" s="1"/>
  <c r="C4" i="11"/>
  <c r="D4" i="11" s="1"/>
</calcChain>
</file>

<file path=xl/sharedStrings.xml><?xml version="1.0" encoding="utf-8"?>
<sst xmlns="http://schemas.openxmlformats.org/spreadsheetml/2006/main" count="114" uniqueCount="38">
  <si>
    <t>‎1</t>
  </si>
  <si>
    <t>‎2</t>
  </si>
  <si>
    <t>Lower</t>
  </si>
  <si>
    <t>Upper</t>
  </si>
  <si>
    <t>Count</t>
  </si>
  <si>
    <t>j</t>
  </si>
  <si>
    <t>Olvenstedterstraße South</t>
  </si>
  <si>
    <t>Herderstraße</t>
  </si>
  <si>
    <t>Gehart-Hauptmannstraße</t>
  </si>
  <si>
    <t>Ebendorferstraße</t>
  </si>
  <si>
    <t>total=</t>
  </si>
  <si>
    <t>inter arrival</t>
  </si>
  <si>
    <t>lambda=</t>
  </si>
  <si>
    <t>upper</t>
  </si>
  <si>
    <t>lower</t>
  </si>
  <si>
    <t>(j-0.5)/n</t>
  </si>
  <si>
    <t>mean=</t>
  </si>
  <si>
    <t>F-inverse</t>
  </si>
  <si>
    <t>Inter arrival</t>
  </si>
  <si>
    <t>numbers</t>
  </si>
  <si>
    <t>Olevnstedterstraße West</t>
  </si>
  <si>
    <t>Total=</t>
  </si>
  <si>
    <t>Observed</t>
  </si>
  <si>
    <t>observed</t>
  </si>
  <si>
    <t>N</t>
  </si>
  <si>
    <t>Mean</t>
  </si>
  <si>
    <t>Lamda</t>
  </si>
  <si>
    <t>expected</t>
  </si>
  <si>
    <t>K</t>
  </si>
  <si>
    <t>s</t>
  </si>
  <si>
    <t>f</t>
  </si>
  <si>
    <t>Alpha</t>
  </si>
  <si>
    <t>Chisqaure(F,Alpha)</t>
  </si>
  <si>
    <t>Chisqaure(not)</t>
  </si>
  <si>
    <t>Total</t>
  </si>
  <si>
    <t>&lt;</t>
  </si>
  <si>
    <t>Oi</t>
  </si>
  <si>
    <t>Ei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</si>
</sst>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2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/>
    </xf>
    <xf numFmtId="20" fontId="0" fillId="0" borderId="0" xfId="0" applyNumberFormat="1" applyAlignment="1">
      <alignment horizontal="center"/>
    </xf>
    <xf numFmtId="2" fontId="0" fillId="0" borderId="0" xfId="0" applyNumberFormat="1"/>
    <xf numFmtId="0" fontId="0" fillId="0" borderId="0" xfId="0" applyBorder="1" applyAlignment="1">
      <alignment horizontal="center"/>
    </xf>
    <xf numFmtId="0" fontId="0" fillId="0" borderId="0" xfId="0" applyBorder="1"/>
    <xf numFmtId="2" fontId="0" fillId="0" borderId="0" xfId="0" applyNumberFormat="1" applyBorder="1" applyAlignment="1">
      <alignment horizontal="center" vertical="center"/>
    </xf>
    <xf numFmtId="20" fontId="1" fillId="0" borderId="0" xfId="0" applyNumberFormat="1" applyFont="1" applyBorder="1"/>
    <xf numFmtId="2" fontId="0" fillId="0" borderId="0" xfId="0" applyNumberFormat="1" applyAlignment="1">
      <alignment horizontal="center"/>
    </xf>
    <xf numFmtId="19" fontId="0" fillId="0" borderId="0" xfId="0" applyNumberFormat="1" applyFont="1"/>
    <xf numFmtId="0" fontId="0" fillId="0" borderId="0" xfId="0" applyFont="1"/>
    <xf numFmtId="45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NumberFormat="1"/>
    <xf numFmtId="164" fontId="0" fillId="0" borderId="0" xfId="0" applyNumberFormat="1" applyAlignment="1">
      <alignment horizontal="center"/>
    </xf>
    <xf numFmtId="2" fontId="1" fillId="0" borderId="0" xfId="0" applyNumberFormat="1" applyFont="1" applyBorder="1" applyAlignment="1">
      <alignment horizontal="center"/>
    </xf>
    <xf numFmtId="0" fontId="0" fillId="0" borderId="0" xfId="0" applyFill="1" applyBorder="1"/>
    <xf numFmtId="2" fontId="0" fillId="0" borderId="0" xfId="0" applyNumberFormat="1" applyFill="1" applyBorder="1"/>
    <xf numFmtId="2" fontId="0" fillId="0" borderId="0" xfId="0" applyNumberFormat="1" applyFont="1" applyAlignment="1">
      <alignment horizontal="center" vertical="center"/>
    </xf>
    <xf numFmtId="2" fontId="0" fillId="0" borderId="0" xfId="0" applyNumberFormat="1" applyFont="1" applyBorder="1" applyAlignment="1">
      <alignment horizontal="center" vertical="center"/>
    </xf>
    <xf numFmtId="21" fontId="0" fillId="0" borderId="0" xfId="0" applyNumberFormat="1" applyAlignment="1">
      <alignment horizontal="center"/>
    </xf>
    <xf numFmtId="47" fontId="0" fillId="0" borderId="0" xfId="0" applyNumberFormat="1" applyAlignment="1">
      <alignment horizontal="center"/>
    </xf>
    <xf numFmtId="165" fontId="0" fillId="0" borderId="0" xfId="0" applyNumberFormat="1"/>
    <xf numFmtId="165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164" fontId="0" fillId="0" borderId="0" xfId="0" applyNumberFormat="1" applyFill="1" applyAlignment="1">
      <alignment horizontal="center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Histogram-</a:t>
            </a:r>
            <a:r>
              <a:rPr lang="en-US" baseline="0"/>
              <a:t> OSS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'Q-Q plot OSS'!$F$5:$G$16</c:f>
              <c:multiLvlStrCache>
                <c:ptCount val="12"/>
                <c:lvl>
                  <c:pt idx="0">
                    <c:v>0,45</c:v>
                  </c:pt>
                  <c:pt idx="1">
                    <c:v>0,9</c:v>
                  </c:pt>
                  <c:pt idx="2">
                    <c:v>1,35</c:v>
                  </c:pt>
                  <c:pt idx="3">
                    <c:v>1,8</c:v>
                  </c:pt>
                  <c:pt idx="4">
                    <c:v>2,25</c:v>
                  </c:pt>
                  <c:pt idx="5">
                    <c:v>2,7</c:v>
                  </c:pt>
                  <c:pt idx="6">
                    <c:v>3,15</c:v>
                  </c:pt>
                  <c:pt idx="7">
                    <c:v>3,6</c:v>
                  </c:pt>
                  <c:pt idx="8">
                    <c:v>4,05</c:v>
                  </c:pt>
                  <c:pt idx="9">
                    <c:v>4,5</c:v>
                  </c:pt>
                  <c:pt idx="10">
                    <c:v>4,95</c:v>
                  </c:pt>
                  <c:pt idx="11">
                    <c:v>5,4</c:v>
                  </c:pt>
                </c:lvl>
                <c:lvl>
                  <c:pt idx="0">
                    <c:v>0</c:v>
                  </c:pt>
                  <c:pt idx="1">
                    <c:v>0,45</c:v>
                  </c:pt>
                  <c:pt idx="2">
                    <c:v>0,9</c:v>
                  </c:pt>
                  <c:pt idx="3">
                    <c:v>1,35</c:v>
                  </c:pt>
                  <c:pt idx="4">
                    <c:v>1,8</c:v>
                  </c:pt>
                  <c:pt idx="5">
                    <c:v>2,25</c:v>
                  </c:pt>
                  <c:pt idx="6">
                    <c:v>2,7</c:v>
                  </c:pt>
                  <c:pt idx="7">
                    <c:v>3,15</c:v>
                  </c:pt>
                  <c:pt idx="8">
                    <c:v>3,6</c:v>
                  </c:pt>
                  <c:pt idx="9">
                    <c:v>4,05</c:v>
                  </c:pt>
                  <c:pt idx="10">
                    <c:v>4,5</c:v>
                  </c:pt>
                  <c:pt idx="11">
                    <c:v>4,95</c:v>
                  </c:pt>
                </c:lvl>
              </c:multiLvlStrCache>
            </c:multiLvlStrRef>
          </c:cat>
          <c:val>
            <c:numRef>
              <c:f>'Q-Q plot OSS'!$H$5:$H$16</c:f>
              <c:numCache>
                <c:formatCode>General</c:formatCode>
                <c:ptCount val="12"/>
                <c:pt idx="0">
                  <c:v>63</c:v>
                </c:pt>
                <c:pt idx="1">
                  <c:v>16</c:v>
                </c:pt>
                <c:pt idx="2">
                  <c:v>22</c:v>
                </c:pt>
                <c:pt idx="3">
                  <c:v>7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BE-2E47-9AC2-4028235B6C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688032"/>
        <c:axId val="87649008"/>
      </c:barChart>
      <c:catAx>
        <c:axId val="71688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87649008"/>
        <c:crosses val="autoZero"/>
        <c:auto val="1"/>
        <c:lblAlgn val="ctr"/>
        <c:lblOffset val="100"/>
        <c:noMultiLvlLbl val="0"/>
      </c:catAx>
      <c:valAx>
        <c:axId val="8764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71688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Histogram- GH</a:t>
            </a:r>
            <a:endParaRPr lang="en-I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'Q-Q plot GH'!$F$5:$G$19</c:f>
              <c:multiLvlStrCache>
                <c:ptCount val="15"/>
                <c:lvl>
                  <c:pt idx="0">
                    <c:v>0,31</c:v>
                  </c:pt>
                  <c:pt idx="1">
                    <c:v>0,62</c:v>
                  </c:pt>
                  <c:pt idx="2">
                    <c:v>0,93</c:v>
                  </c:pt>
                  <c:pt idx="3">
                    <c:v>1,24</c:v>
                  </c:pt>
                  <c:pt idx="4">
                    <c:v>1,55</c:v>
                  </c:pt>
                  <c:pt idx="5">
                    <c:v>1,86</c:v>
                  </c:pt>
                  <c:pt idx="6">
                    <c:v>2,17</c:v>
                  </c:pt>
                  <c:pt idx="7">
                    <c:v>2,48</c:v>
                  </c:pt>
                  <c:pt idx="8">
                    <c:v>2,79</c:v>
                  </c:pt>
                  <c:pt idx="9">
                    <c:v>3,1</c:v>
                  </c:pt>
                  <c:pt idx="10">
                    <c:v>3,41</c:v>
                  </c:pt>
                  <c:pt idx="11">
                    <c:v>3,72</c:v>
                  </c:pt>
                  <c:pt idx="12">
                    <c:v>4,03</c:v>
                  </c:pt>
                  <c:pt idx="13">
                    <c:v>4,34</c:v>
                  </c:pt>
                  <c:pt idx="14">
                    <c:v>4,65</c:v>
                  </c:pt>
                </c:lvl>
                <c:lvl>
                  <c:pt idx="0">
                    <c:v>0</c:v>
                  </c:pt>
                  <c:pt idx="1">
                    <c:v>0,31</c:v>
                  </c:pt>
                  <c:pt idx="2">
                    <c:v>0,62</c:v>
                  </c:pt>
                  <c:pt idx="3">
                    <c:v>0,93</c:v>
                  </c:pt>
                  <c:pt idx="4">
                    <c:v>1,24</c:v>
                  </c:pt>
                  <c:pt idx="5">
                    <c:v>1,55</c:v>
                  </c:pt>
                  <c:pt idx="6">
                    <c:v>1,86</c:v>
                  </c:pt>
                  <c:pt idx="7">
                    <c:v>2,17</c:v>
                  </c:pt>
                  <c:pt idx="8">
                    <c:v>2,48</c:v>
                  </c:pt>
                  <c:pt idx="9">
                    <c:v>2,79</c:v>
                  </c:pt>
                  <c:pt idx="10">
                    <c:v>3,1</c:v>
                  </c:pt>
                  <c:pt idx="11">
                    <c:v>3,41</c:v>
                  </c:pt>
                  <c:pt idx="12">
                    <c:v>3,72</c:v>
                  </c:pt>
                  <c:pt idx="13">
                    <c:v>4,03</c:v>
                  </c:pt>
                  <c:pt idx="14">
                    <c:v>4,34</c:v>
                  </c:pt>
                </c:lvl>
              </c:multiLvlStrCache>
            </c:multiLvlStrRef>
          </c:cat>
          <c:val>
            <c:numRef>
              <c:f>'Q-Q plot GH'!$H$5:$H$19</c:f>
              <c:numCache>
                <c:formatCode>General</c:formatCode>
                <c:ptCount val="15"/>
                <c:pt idx="0">
                  <c:v>117</c:v>
                </c:pt>
                <c:pt idx="1">
                  <c:v>41</c:v>
                </c:pt>
                <c:pt idx="2">
                  <c:v>12</c:v>
                </c:pt>
                <c:pt idx="3">
                  <c:v>14</c:v>
                </c:pt>
                <c:pt idx="4">
                  <c:v>5</c:v>
                </c:pt>
                <c:pt idx="5">
                  <c:v>3</c:v>
                </c:pt>
                <c:pt idx="6">
                  <c:v>2</c:v>
                </c:pt>
                <c:pt idx="7">
                  <c:v>3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DB-C548-9C74-A12CAA520F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357824"/>
        <c:axId val="1762900863"/>
      </c:barChart>
      <c:catAx>
        <c:axId val="100357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762900863"/>
        <c:crosses val="autoZero"/>
        <c:auto val="1"/>
        <c:lblAlgn val="ctr"/>
        <c:lblOffset val="100"/>
        <c:noMultiLvlLbl val="0"/>
      </c:catAx>
      <c:valAx>
        <c:axId val="1762900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00357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Q-Q plot for Exponential distribution</a:t>
            </a:r>
            <a:endParaRPr lang="en-I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'Q-Q plot GH'!$B$3:$B$202</c:f>
              <c:numCache>
                <c:formatCode>0.0000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1.6666666666666666E-2</c:v>
                </c:pt>
                <c:pt idx="4">
                  <c:v>1.6666666666666666E-2</c:v>
                </c:pt>
                <c:pt idx="5">
                  <c:v>1.6666666666666666E-2</c:v>
                </c:pt>
                <c:pt idx="6">
                  <c:v>1.6666666666666666E-2</c:v>
                </c:pt>
                <c:pt idx="7">
                  <c:v>1.6666666666666666E-2</c:v>
                </c:pt>
                <c:pt idx="8">
                  <c:v>1.6666666666666666E-2</c:v>
                </c:pt>
                <c:pt idx="9">
                  <c:v>1.6666666666666666E-2</c:v>
                </c:pt>
                <c:pt idx="10">
                  <c:v>1.6666666666666666E-2</c:v>
                </c:pt>
                <c:pt idx="11">
                  <c:v>1.6666666666666666E-2</c:v>
                </c:pt>
                <c:pt idx="12">
                  <c:v>1.6666666666666666E-2</c:v>
                </c:pt>
                <c:pt idx="13">
                  <c:v>1.6666666666666666E-2</c:v>
                </c:pt>
                <c:pt idx="14">
                  <c:v>1.6666666666666666E-2</c:v>
                </c:pt>
                <c:pt idx="15">
                  <c:v>0.02</c:v>
                </c:pt>
                <c:pt idx="16">
                  <c:v>2.1666666666666667E-2</c:v>
                </c:pt>
                <c:pt idx="17">
                  <c:v>3.3333333333333333E-2</c:v>
                </c:pt>
                <c:pt idx="18">
                  <c:v>3.3333333333333333E-2</c:v>
                </c:pt>
                <c:pt idx="19">
                  <c:v>3.3333333333333333E-2</c:v>
                </c:pt>
                <c:pt idx="20">
                  <c:v>3.3333333333333333E-2</c:v>
                </c:pt>
                <c:pt idx="21">
                  <c:v>3.3333333333333333E-2</c:v>
                </c:pt>
                <c:pt idx="22">
                  <c:v>3.3333333333333333E-2</c:v>
                </c:pt>
                <c:pt idx="23">
                  <c:v>3.3333333333333333E-2</c:v>
                </c:pt>
                <c:pt idx="24">
                  <c:v>3.3333333333333333E-2</c:v>
                </c:pt>
                <c:pt idx="25">
                  <c:v>0.05</c:v>
                </c:pt>
                <c:pt idx="26">
                  <c:v>0.05</c:v>
                </c:pt>
                <c:pt idx="27">
                  <c:v>0.05</c:v>
                </c:pt>
                <c:pt idx="28">
                  <c:v>0.05</c:v>
                </c:pt>
                <c:pt idx="29">
                  <c:v>6.1666666666666661E-2</c:v>
                </c:pt>
                <c:pt idx="30">
                  <c:v>6.6666666666666666E-2</c:v>
                </c:pt>
                <c:pt idx="31">
                  <c:v>6.6666666666666666E-2</c:v>
                </c:pt>
                <c:pt idx="32">
                  <c:v>6.6666666666666666E-2</c:v>
                </c:pt>
                <c:pt idx="33">
                  <c:v>6.8333333333333329E-2</c:v>
                </c:pt>
                <c:pt idx="34">
                  <c:v>7.1666666666666656E-2</c:v>
                </c:pt>
                <c:pt idx="35">
                  <c:v>7.1666666666666656E-2</c:v>
                </c:pt>
                <c:pt idx="36">
                  <c:v>7.166666666666667E-2</c:v>
                </c:pt>
                <c:pt idx="37">
                  <c:v>0.08</c:v>
                </c:pt>
                <c:pt idx="38">
                  <c:v>8.1666666666666665E-2</c:v>
                </c:pt>
                <c:pt idx="39">
                  <c:v>8.3333333333333329E-2</c:v>
                </c:pt>
                <c:pt idx="40">
                  <c:v>8.3333333333333329E-2</c:v>
                </c:pt>
                <c:pt idx="41">
                  <c:v>8.8333333333333333E-2</c:v>
                </c:pt>
                <c:pt idx="42">
                  <c:v>0.09</c:v>
                </c:pt>
                <c:pt idx="43">
                  <c:v>9.6666666666666679E-2</c:v>
                </c:pt>
                <c:pt idx="44">
                  <c:v>0.1</c:v>
                </c:pt>
                <c:pt idx="45">
                  <c:v>0.10166666666666666</c:v>
                </c:pt>
                <c:pt idx="46">
                  <c:v>0.10666666666666666</c:v>
                </c:pt>
                <c:pt idx="47">
                  <c:v>0.10833333333333334</c:v>
                </c:pt>
                <c:pt idx="48">
                  <c:v>0.11166666666666666</c:v>
                </c:pt>
                <c:pt idx="49">
                  <c:v>0.11333333333333333</c:v>
                </c:pt>
                <c:pt idx="50">
                  <c:v>0.11333333333333334</c:v>
                </c:pt>
                <c:pt idx="51">
                  <c:v>0.11666666666666667</c:v>
                </c:pt>
                <c:pt idx="52">
                  <c:v>0.11833333333333333</c:v>
                </c:pt>
                <c:pt idx="53">
                  <c:v>0.11833333333333333</c:v>
                </c:pt>
                <c:pt idx="54">
                  <c:v>0.12333333333333332</c:v>
                </c:pt>
                <c:pt idx="55">
                  <c:v>0.12333333333333334</c:v>
                </c:pt>
                <c:pt idx="56">
                  <c:v>0.12666666666666665</c:v>
                </c:pt>
                <c:pt idx="57">
                  <c:v>0.12666666666666668</c:v>
                </c:pt>
                <c:pt idx="58">
                  <c:v>0.12666666666666668</c:v>
                </c:pt>
                <c:pt idx="59">
                  <c:v>0.13333333333333333</c:v>
                </c:pt>
                <c:pt idx="60">
                  <c:v>0.13666666666666666</c:v>
                </c:pt>
                <c:pt idx="61">
                  <c:v>0.13666666666666666</c:v>
                </c:pt>
                <c:pt idx="62">
                  <c:v>0.14000000000000001</c:v>
                </c:pt>
                <c:pt idx="63">
                  <c:v>0.14166666666666666</c:v>
                </c:pt>
                <c:pt idx="64">
                  <c:v>0.14500000000000002</c:v>
                </c:pt>
                <c:pt idx="65">
                  <c:v>0.14666666666666667</c:v>
                </c:pt>
                <c:pt idx="66">
                  <c:v>0.14666666666666667</c:v>
                </c:pt>
                <c:pt idx="67">
                  <c:v>0.14833333333333332</c:v>
                </c:pt>
                <c:pt idx="68">
                  <c:v>0.14833333333333332</c:v>
                </c:pt>
                <c:pt idx="69">
                  <c:v>0.15</c:v>
                </c:pt>
                <c:pt idx="70">
                  <c:v>0.155</c:v>
                </c:pt>
                <c:pt idx="71">
                  <c:v>0.155</c:v>
                </c:pt>
                <c:pt idx="72">
                  <c:v>0.155</c:v>
                </c:pt>
                <c:pt idx="73">
                  <c:v>0.155</c:v>
                </c:pt>
                <c:pt idx="74">
                  <c:v>0.155</c:v>
                </c:pt>
                <c:pt idx="75">
                  <c:v>0.15833333333333333</c:v>
                </c:pt>
                <c:pt idx="76">
                  <c:v>0.16166666666666668</c:v>
                </c:pt>
                <c:pt idx="77">
                  <c:v>0.16333333333333333</c:v>
                </c:pt>
                <c:pt idx="78">
                  <c:v>0.16666666666666666</c:v>
                </c:pt>
                <c:pt idx="79">
                  <c:v>0.16666666666666666</c:v>
                </c:pt>
                <c:pt idx="80">
                  <c:v>0.16833333333333333</c:v>
                </c:pt>
                <c:pt idx="81">
                  <c:v>0.16999999999999998</c:v>
                </c:pt>
                <c:pt idx="82">
                  <c:v>0.17833333333333332</c:v>
                </c:pt>
                <c:pt idx="83">
                  <c:v>0.18</c:v>
                </c:pt>
                <c:pt idx="84">
                  <c:v>0.18333333333333332</c:v>
                </c:pt>
                <c:pt idx="85">
                  <c:v>0.18333333333333332</c:v>
                </c:pt>
                <c:pt idx="86">
                  <c:v>0.19499999999999998</c:v>
                </c:pt>
                <c:pt idx="87">
                  <c:v>0.19499999999999998</c:v>
                </c:pt>
                <c:pt idx="88">
                  <c:v>0.19500000000000001</c:v>
                </c:pt>
                <c:pt idx="89">
                  <c:v>0.19833333333333333</c:v>
                </c:pt>
                <c:pt idx="90">
                  <c:v>0.2</c:v>
                </c:pt>
                <c:pt idx="91">
                  <c:v>0.20833333333333331</c:v>
                </c:pt>
                <c:pt idx="92">
                  <c:v>0.20833333333333331</c:v>
                </c:pt>
                <c:pt idx="93">
                  <c:v>0.21166666666666667</c:v>
                </c:pt>
                <c:pt idx="94">
                  <c:v>0.21333333333333332</c:v>
                </c:pt>
                <c:pt idx="95">
                  <c:v>0.21666666666666667</c:v>
                </c:pt>
                <c:pt idx="96">
                  <c:v>0.22333333333333333</c:v>
                </c:pt>
                <c:pt idx="97">
                  <c:v>0.22666666666666666</c:v>
                </c:pt>
                <c:pt idx="98">
                  <c:v>0.22666666666666668</c:v>
                </c:pt>
                <c:pt idx="99">
                  <c:v>0.23333333333333334</c:v>
                </c:pt>
                <c:pt idx="100">
                  <c:v>0.23333333333333334</c:v>
                </c:pt>
                <c:pt idx="101">
                  <c:v>0.23333333333333334</c:v>
                </c:pt>
                <c:pt idx="102">
                  <c:v>0.23333333333333334</c:v>
                </c:pt>
                <c:pt idx="103">
                  <c:v>0.23500000000000001</c:v>
                </c:pt>
                <c:pt idx="104">
                  <c:v>0.24166666666666667</c:v>
                </c:pt>
                <c:pt idx="105">
                  <c:v>0.245</c:v>
                </c:pt>
                <c:pt idx="106">
                  <c:v>0.24666666666666665</c:v>
                </c:pt>
                <c:pt idx="107">
                  <c:v>0.25</c:v>
                </c:pt>
                <c:pt idx="108">
                  <c:v>0.25</c:v>
                </c:pt>
                <c:pt idx="109">
                  <c:v>0.25</c:v>
                </c:pt>
                <c:pt idx="110">
                  <c:v>0.25666666666666665</c:v>
                </c:pt>
                <c:pt idx="111">
                  <c:v>0.26</c:v>
                </c:pt>
                <c:pt idx="112">
                  <c:v>0.26666666666666666</c:v>
                </c:pt>
                <c:pt idx="113">
                  <c:v>0.27333333333333332</c:v>
                </c:pt>
                <c:pt idx="114">
                  <c:v>0.29833333333333334</c:v>
                </c:pt>
                <c:pt idx="115">
                  <c:v>0.3</c:v>
                </c:pt>
                <c:pt idx="116">
                  <c:v>0.30833333333333335</c:v>
                </c:pt>
                <c:pt idx="117">
                  <c:v>0.3133333333333333</c:v>
                </c:pt>
                <c:pt idx="118">
                  <c:v>0.31666666666666665</c:v>
                </c:pt>
                <c:pt idx="119">
                  <c:v>0.31666666666666665</c:v>
                </c:pt>
                <c:pt idx="120">
                  <c:v>0.32500000000000001</c:v>
                </c:pt>
                <c:pt idx="121">
                  <c:v>0.34499999999999997</c:v>
                </c:pt>
                <c:pt idx="122">
                  <c:v>0.35</c:v>
                </c:pt>
                <c:pt idx="123">
                  <c:v>0.35833333333333334</c:v>
                </c:pt>
                <c:pt idx="124">
                  <c:v>0.36</c:v>
                </c:pt>
                <c:pt idx="125">
                  <c:v>0.36166666666666669</c:v>
                </c:pt>
                <c:pt idx="126">
                  <c:v>0.36499999999999999</c:v>
                </c:pt>
                <c:pt idx="127">
                  <c:v>0.36666666666666664</c:v>
                </c:pt>
                <c:pt idx="128">
                  <c:v>0.375</c:v>
                </c:pt>
                <c:pt idx="129">
                  <c:v>0.37666666666666671</c:v>
                </c:pt>
                <c:pt idx="130">
                  <c:v>0.38166666666666671</c:v>
                </c:pt>
                <c:pt idx="131">
                  <c:v>0.38333333333333336</c:v>
                </c:pt>
                <c:pt idx="132">
                  <c:v>0.39166666666666666</c:v>
                </c:pt>
                <c:pt idx="133">
                  <c:v>0.4</c:v>
                </c:pt>
                <c:pt idx="134">
                  <c:v>0.41500000000000004</c:v>
                </c:pt>
                <c:pt idx="135">
                  <c:v>0.41666666666666669</c:v>
                </c:pt>
                <c:pt idx="136">
                  <c:v>0.42</c:v>
                </c:pt>
                <c:pt idx="137">
                  <c:v>0.42500000000000004</c:v>
                </c:pt>
                <c:pt idx="138">
                  <c:v>0.43166666666666664</c:v>
                </c:pt>
                <c:pt idx="139">
                  <c:v>0.44499999999999995</c:v>
                </c:pt>
                <c:pt idx="140">
                  <c:v>0.46666666666666667</c:v>
                </c:pt>
                <c:pt idx="141">
                  <c:v>0.47833333333333328</c:v>
                </c:pt>
                <c:pt idx="142">
                  <c:v>0.47833333333333333</c:v>
                </c:pt>
                <c:pt idx="143">
                  <c:v>0.48000000000000004</c:v>
                </c:pt>
                <c:pt idx="144">
                  <c:v>0.48333333333333334</c:v>
                </c:pt>
                <c:pt idx="145">
                  <c:v>0.48833333333333334</c:v>
                </c:pt>
                <c:pt idx="146">
                  <c:v>0.5</c:v>
                </c:pt>
                <c:pt idx="147">
                  <c:v>0.505</c:v>
                </c:pt>
                <c:pt idx="148">
                  <c:v>0.51666666666666672</c:v>
                </c:pt>
                <c:pt idx="149">
                  <c:v>0.51833333333333331</c:v>
                </c:pt>
                <c:pt idx="150">
                  <c:v>0.52166666666666672</c:v>
                </c:pt>
                <c:pt idx="151">
                  <c:v>0.52333333333333343</c:v>
                </c:pt>
                <c:pt idx="152">
                  <c:v>0.53333333333333333</c:v>
                </c:pt>
                <c:pt idx="153">
                  <c:v>0.54</c:v>
                </c:pt>
                <c:pt idx="154">
                  <c:v>0.56500000000000006</c:v>
                </c:pt>
                <c:pt idx="155">
                  <c:v>0.57000000000000006</c:v>
                </c:pt>
                <c:pt idx="156">
                  <c:v>0.6</c:v>
                </c:pt>
                <c:pt idx="157">
                  <c:v>0.6166666666666667</c:v>
                </c:pt>
                <c:pt idx="158">
                  <c:v>0.6333333333333333</c:v>
                </c:pt>
                <c:pt idx="159">
                  <c:v>0.6333333333333333</c:v>
                </c:pt>
                <c:pt idx="160">
                  <c:v>0.65333333333333332</c:v>
                </c:pt>
                <c:pt idx="161">
                  <c:v>0.75333333333333341</c:v>
                </c:pt>
                <c:pt idx="162">
                  <c:v>0.7566666666666666</c:v>
                </c:pt>
                <c:pt idx="163">
                  <c:v>0.78333333333333333</c:v>
                </c:pt>
                <c:pt idx="164">
                  <c:v>0.79</c:v>
                </c:pt>
                <c:pt idx="165">
                  <c:v>0.79499999999999993</c:v>
                </c:pt>
                <c:pt idx="166">
                  <c:v>0.85</c:v>
                </c:pt>
                <c:pt idx="167">
                  <c:v>0.91</c:v>
                </c:pt>
                <c:pt idx="168">
                  <c:v>0.91666666666666663</c:v>
                </c:pt>
                <c:pt idx="169">
                  <c:v>0.92333333333333334</c:v>
                </c:pt>
                <c:pt idx="170">
                  <c:v>0.95</c:v>
                </c:pt>
                <c:pt idx="171">
                  <c:v>0.95</c:v>
                </c:pt>
                <c:pt idx="172">
                  <c:v>0.96</c:v>
                </c:pt>
                <c:pt idx="173">
                  <c:v>1.0166666666666666</c:v>
                </c:pt>
                <c:pt idx="174">
                  <c:v>1.0333333333333334</c:v>
                </c:pt>
                <c:pt idx="175">
                  <c:v>1.0483333333333333</c:v>
                </c:pt>
                <c:pt idx="176">
                  <c:v>1.05</c:v>
                </c:pt>
                <c:pt idx="177">
                  <c:v>1.0833333333333333</c:v>
                </c:pt>
                <c:pt idx="178">
                  <c:v>1.0833333333333333</c:v>
                </c:pt>
                <c:pt idx="179">
                  <c:v>1.1000000000000001</c:v>
                </c:pt>
                <c:pt idx="180">
                  <c:v>1.1833333333333333</c:v>
                </c:pt>
                <c:pt idx="181">
                  <c:v>1.2</c:v>
                </c:pt>
                <c:pt idx="182">
                  <c:v>1.2016666666666667</c:v>
                </c:pt>
                <c:pt idx="183">
                  <c:v>1.2166666666666668</c:v>
                </c:pt>
                <c:pt idx="184">
                  <c:v>1.4249999999999998</c:v>
                </c:pt>
                <c:pt idx="185">
                  <c:v>1.45</c:v>
                </c:pt>
                <c:pt idx="186">
                  <c:v>1.45</c:v>
                </c:pt>
                <c:pt idx="187">
                  <c:v>1.4666666666666668</c:v>
                </c:pt>
                <c:pt idx="188">
                  <c:v>1.5466666666666669</c:v>
                </c:pt>
                <c:pt idx="189">
                  <c:v>1.7833333333333332</c:v>
                </c:pt>
                <c:pt idx="190">
                  <c:v>1.8333333333333335</c:v>
                </c:pt>
                <c:pt idx="191">
                  <c:v>1.8333333333333335</c:v>
                </c:pt>
                <c:pt idx="192">
                  <c:v>1.8666666666666667</c:v>
                </c:pt>
                <c:pt idx="193">
                  <c:v>2.1216666666666666</c:v>
                </c:pt>
                <c:pt idx="194">
                  <c:v>2.2833333333333332</c:v>
                </c:pt>
                <c:pt idx="195">
                  <c:v>2.3166666666666664</c:v>
                </c:pt>
                <c:pt idx="196">
                  <c:v>2.3333333333333335</c:v>
                </c:pt>
                <c:pt idx="197">
                  <c:v>3.05</c:v>
                </c:pt>
                <c:pt idx="198">
                  <c:v>3.2666666666666666</c:v>
                </c:pt>
                <c:pt idx="199">
                  <c:v>4.6166666666666671</c:v>
                </c:pt>
              </c:numCache>
            </c:numRef>
          </c:xVal>
          <c:yVal>
            <c:numRef>
              <c:f>'Q-Q plot GH'!$D$3:$D$202</c:f>
              <c:numCache>
                <c:formatCode>General</c:formatCode>
                <c:ptCount val="200"/>
                <c:pt idx="0">
                  <c:v>1.1551528768247083E-3</c:v>
                </c:pt>
                <c:pt idx="1">
                  <c:v>3.4741694820882747E-3</c:v>
                </c:pt>
                <c:pt idx="2">
                  <c:v>5.8048983420958076E-3</c:v>
                </c:pt>
                <c:pt idx="3">
                  <c:v>8.1474583637489613E-3</c:v>
                </c:pt>
                <c:pt idx="4">
                  <c:v>1.0501970273968654E-2</c:v>
                </c:pt>
                <c:pt idx="5">
                  <c:v>1.2868556657029214E-2</c:v>
                </c:pt>
                <c:pt idx="6">
                  <c:v>1.5247341992854732E-2</c:v>
                </c:pt>
                <c:pt idx="7">
                  <c:v>1.7638452696307583E-2</c:v>
                </c:pt>
                <c:pt idx="8">
                  <c:v>2.0042017157500095E-2</c:v>
                </c:pt>
                <c:pt idx="9">
                  <c:v>2.2458165783161493E-2</c:v>
                </c:pt>
                <c:pt idx="10">
                  <c:v>2.4887031039093493E-2</c:v>
                </c:pt>
                <c:pt idx="11">
                  <c:v>2.7328747493749046E-2</c:v>
                </c:pt>
                <c:pt idx="12">
                  <c:v>2.9783451862970132E-2</c:v>
                </c:pt>
                <c:pt idx="13">
                  <c:v>3.2251283055921738E-2</c:v>
                </c:pt>
                <c:pt idx="14">
                  <c:v>3.4732382222260695E-2</c:v>
                </c:pt>
                <c:pt idx="15">
                  <c:v>3.7226892800579267E-2</c:v>
                </c:pt>
                <c:pt idx="16">
                  <c:v>3.9734960568165285E-2</c:v>
                </c:pt>
                <c:pt idx="17">
                  <c:v>4.2256733692121767E-2</c:v>
                </c:pt>
                <c:pt idx="18">
                  <c:v>4.4792362781891006E-2</c:v>
                </c:pt>
                <c:pt idx="19">
                  <c:v>4.7342000943229566E-2</c:v>
                </c:pt>
                <c:pt idx="20">
                  <c:v>4.9905803833682663E-2</c:v>
                </c:pt>
                <c:pt idx="21">
                  <c:v>5.2483929719608129E-2</c:v>
                </c:pt>
                <c:pt idx="22">
                  <c:v>5.5076539534802099E-2</c:v>
                </c:pt>
                <c:pt idx="23">
                  <c:v>5.7683796940780935E-2</c:v>
                </c:pt>
                <c:pt idx="24">
                  <c:v>6.0305868388775927E-2</c:v>
                </c:pt>
                <c:pt idx="25">
                  <c:v>6.2942923183498423E-2</c:v>
                </c:pt>
                <c:pt idx="26">
                  <c:v>6.5595133548738832E-2</c:v>
                </c:pt>
                <c:pt idx="27">
                  <c:v>6.8262674694859846E-2</c:v>
                </c:pt>
                <c:pt idx="28">
                  <c:v>7.0945724888253348E-2</c:v>
                </c:pt>
                <c:pt idx="29">
                  <c:v>7.3644465522826913E-2</c:v>
                </c:pt>
                <c:pt idx="30">
                  <c:v>7.6359081193593734E-2</c:v>
                </c:pt>
                <c:pt idx="31">
                  <c:v>7.9089759772439455E-2</c:v>
                </c:pt>
                <c:pt idx="32">
                  <c:v>8.1836692486144128E-2</c:v>
                </c:pt>
                <c:pt idx="33">
                  <c:v>8.4600073996740036E-2</c:v>
                </c:pt>
                <c:pt idx="34">
                  <c:v>8.738010248429029E-2</c:v>
                </c:pt>
                <c:pt idx="35">
                  <c:v>9.0176979732175491E-2</c:v>
                </c:pt>
                <c:pt idx="36">
                  <c:v>9.2990911214981042E-2</c:v>
                </c:pt>
                <c:pt idx="37">
                  <c:v>9.5822106189080172E-2</c:v>
                </c:pt>
                <c:pt idx="38">
                  <c:v>9.8670777786012923E-2</c:v>
                </c:pt>
                <c:pt idx="39">
                  <c:v>0.10153714310876505</c:v>
                </c:pt>
                <c:pt idx="40">
                  <c:v>0.10442142333105585</c:v>
                </c:pt>
                <c:pt idx="41">
                  <c:v>0.10732384379974816</c:v>
                </c:pt>
                <c:pt idx="42">
                  <c:v>0.11024463414049931</c:v>
                </c:pt>
                <c:pt idx="43">
                  <c:v>0.11318402836677684</c:v>
                </c:pt>
                <c:pt idx="44">
                  <c:v>0.11614226499236832</c:v>
                </c:pt>
                <c:pt idx="45">
                  <c:v>0.11911958714752065</c:v>
                </c:pt>
                <c:pt idx="46">
                  <c:v>0.12211624269885019</c:v>
                </c:pt>
                <c:pt idx="47">
                  <c:v>0.12513248437317154</c:v>
                </c:pt>
                <c:pt idx="48">
                  <c:v>0.12816856988539979</c:v>
                </c:pt>
                <c:pt idx="49">
                  <c:v>0.13122476207068823</c:v>
                </c:pt>
                <c:pt idx="50">
                  <c:v>0.13430132902096986</c:v>
                </c:pt>
                <c:pt idx="51">
                  <c:v>0.13739854422608275</c:v>
                </c:pt>
                <c:pt idx="52">
                  <c:v>0.14051668671966064</c:v>
                </c:pt>
                <c:pt idx="53">
                  <c:v>0.14365604122998896</c:v>
                </c:pt>
                <c:pt idx="54">
                  <c:v>0.14681689833602424</c:v>
                </c:pt>
                <c:pt idx="55">
                  <c:v>0.14999955462879633</c:v>
                </c:pt>
                <c:pt idx="56">
                  <c:v>0.15320431287841271</c:v>
                </c:pt>
                <c:pt idx="57">
                  <c:v>0.15643148220690412</c:v>
                </c:pt>
                <c:pt idx="58">
                  <c:v>0.15968137826715506</c:v>
                </c:pt>
                <c:pt idx="59">
                  <c:v>0.16295432342818039</c:v>
                </c:pt>
                <c:pt idx="60">
                  <c:v>0.16625064696701863</c:v>
                </c:pt>
                <c:pt idx="61">
                  <c:v>0.16957068526752825</c:v>
                </c:pt>
                <c:pt idx="62">
                  <c:v>0.17291478202638697</c:v>
                </c:pt>
                <c:pt idx="63">
                  <c:v>0.17628328846660934</c:v>
                </c:pt>
                <c:pt idx="64">
                  <c:v>0.17967656355891456</c:v>
                </c:pt>
                <c:pt idx="65">
                  <c:v>0.18309497425129315</c:v>
                </c:pt>
                <c:pt idx="66">
                  <c:v>0.18653889570714005</c:v>
                </c:pt>
                <c:pt idx="67">
                  <c:v>0.19000871155234009</c:v>
                </c:pt>
                <c:pt idx="68">
                  <c:v>0.19350481413171317</c:v>
                </c:pt>
                <c:pt idx="69">
                  <c:v>0.1970276047752475</c:v>
                </c:pt>
                <c:pt idx="70">
                  <c:v>0.20057749407457354</c:v>
                </c:pt>
                <c:pt idx="71">
                  <c:v>0.20415490217015278</c:v>
                </c:pt>
                <c:pt idx="72">
                  <c:v>0.20776025904968753</c:v>
                </c:pt>
                <c:pt idx="73">
                  <c:v>0.21139400485827667</c:v>
                </c:pt>
                <c:pt idx="74">
                  <c:v>0.21505659022088247</c:v>
                </c:pt>
                <c:pt idx="75">
                  <c:v>0.21874847657769364</c:v>
                </c:pt>
                <c:pt idx="76">
                  <c:v>0.2224701365330142</c:v>
                </c:pt>
                <c:pt idx="77">
                  <c:v>0.22622205421833272</c:v>
                </c:pt>
                <c:pt idx="78">
                  <c:v>0.23000472567027444</c:v>
                </c:pt>
                <c:pt idx="79">
                  <c:v>0.23381865922416936</c:v>
                </c:pt>
                <c:pt idx="80">
                  <c:v>0.23766437592402193</c:v>
                </c:pt>
                <c:pt idx="81">
                  <c:v>0.24154240994970436</c:v>
                </c:pt>
                <c:pt idx="82">
                  <c:v>0.24545330906225488</c:v>
                </c:pt>
                <c:pt idx="83">
                  <c:v>0.24939763506820378</c:v>
                </c:pt>
                <c:pt idx="84">
                  <c:v>0.25337596430391618</c:v>
                </c:pt>
                <c:pt idx="85">
                  <c:v>0.25738888814099281</c:v>
                </c:pt>
                <c:pt idx="86">
                  <c:v>0.26143701351383919</c:v>
                </c:pt>
                <c:pt idx="87">
                  <c:v>0.26552096347057869</c:v>
                </c:pt>
                <c:pt idx="88">
                  <c:v>0.26964137774856134</c:v>
                </c:pt>
                <c:pt idx="89">
                  <c:v>0.27379891337579754</c:v>
                </c:pt>
                <c:pt idx="90">
                  <c:v>0.27799424529973032</c:v>
                </c:pt>
                <c:pt idx="91">
                  <c:v>0.28222806704485209</c:v>
                </c:pt>
                <c:pt idx="92">
                  <c:v>0.28650109140076763</c:v>
                </c:pt>
                <c:pt idx="93">
                  <c:v>0.29081405114241066</c:v>
                </c:pt>
                <c:pt idx="94">
                  <c:v>0.29516769978423502</c:v>
                </c:pt>
                <c:pt idx="95">
                  <c:v>0.29956281237032095</c:v>
                </c:pt>
                <c:pt idx="96">
                  <c:v>0.30400018630246839</c:v>
                </c:pt>
                <c:pt idx="97">
                  <c:v>0.30848064220849214</c:v>
                </c:pt>
                <c:pt idx="98">
                  <c:v>0.31300502485308096</c:v>
                </c:pt>
                <c:pt idx="99">
                  <c:v>0.3175742040937527</c:v>
                </c:pt>
                <c:pt idx="100">
                  <c:v>0.32218907588460727</c:v>
                </c:pt>
                <c:pt idx="101">
                  <c:v>0.326850563330779</c:v>
                </c:pt>
                <c:pt idx="102">
                  <c:v>0.33155961779668869</c:v>
                </c:pt>
                <c:pt idx="103">
                  <c:v>0.3363172200714255</c:v>
                </c:pt>
                <c:pt idx="104">
                  <c:v>0.34112438159482955</c:v>
                </c:pt>
                <c:pt idx="105">
                  <c:v>0.34598214574810782</c:v>
                </c:pt>
                <c:pt idx="106">
                  <c:v>0.35089158921310432</c:v>
                </c:pt>
                <c:pt idx="107">
                  <c:v>0.35585382340465282</c:v>
                </c:pt>
                <c:pt idx="108">
                  <c:v>0.36086999598078007</c:v>
                </c:pt>
                <c:pt idx="109">
                  <c:v>0.36594129243589096</c:v>
                </c:pt>
                <c:pt idx="110">
                  <c:v>0.37106893778247074</c:v>
                </c:pt>
                <c:pt idx="111">
                  <c:v>0.37625419832726925</c:v>
                </c:pt>
                <c:pt idx="112">
                  <c:v>0.38149838354841215</c:v>
                </c:pt>
                <c:pt idx="113">
                  <c:v>0.3868028480803985</c:v>
                </c:pt>
                <c:pt idx="114">
                  <c:v>0.3921689938145127</c:v>
                </c:pt>
                <c:pt idx="115">
                  <c:v>0.3975982721227988</c:v>
                </c:pt>
                <c:pt idx="116">
                  <c:v>0.40309218621442294</c:v>
                </c:pt>
                <c:pt idx="117">
                  <c:v>0.40865229363399552</c:v>
                </c:pt>
                <c:pt idx="118">
                  <c:v>0.41428020891224115</c:v>
                </c:pt>
                <c:pt idx="119">
                  <c:v>0.4199776063803019</c:v>
                </c:pt>
                <c:pt idx="120">
                  <c:v>0.42574622315994864</c:v>
                </c:pt>
                <c:pt idx="121">
                  <c:v>0.43158786234306012</c:v>
                </c:pt>
                <c:pt idx="122">
                  <c:v>0.43750439637493155</c:v>
                </c:pt>
                <c:pt idx="123">
                  <c:v>0.44349777065729612</c:v>
                </c:pt>
                <c:pt idx="124">
                  <c:v>0.44957000738840786</c:v>
                </c:pt>
                <c:pt idx="125">
                  <c:v>0.45572320965915142</c:v>
                </c:pt>
                <c:pt idx="126">
                  <c:v>0.46195956582594122</c:v>
                </c:pt>
                <c:pt idx="127">
                  <c:v>0.46828135418316036</c:v>
                </c:pt>
                <c:pt idx="128">
                  <c:v>0.47469094796010547</c:v>
                </c:pt>
                <c:pt idx="129">
                  <c:v>0.48119082066986346</c:v>
                </c:pt>
                <c:pt idx="130">
                  <c:v>0.48778355184028638</c:v>
                </c:pt>
                <c:pt idx="131">
                  <c:v>0.4944718331602993</c:v>
                </c:pt>
                <c:pt idx="132">
                  <c:v>0.50125847507818722</c:v>
                </c:pt>
                <c:pt idx="133">
                  <c:v>0.50814641389234616</c:v>
                </c:pt>
                <c:pt idx="134">
                  <c:v>0.51513871937927025</c:v>
                </c:pt>
                <c:pt idx="135">
                  <c:v>0.5222386030083761</c:v>
                </c:pt>
                <c:pt idx="136">
                  <c:v>0.5294494267986829</c:v>
                </c:pt>
                <c:pt idx="137">
                  <c:v>0.53677471287849154</c:v>
                </c:pt>
                <c:pt idx="138">
                  <c:v>0.54421815381610061</c:v>
                </c:pt>
                <c:pt idx="139">
                  <c:v>0.55178362379741241</c:v>
                </c:pt>
                <c:pt idx="140">
                  <c:v>0.55947519073512952</c:v>
                </c:pt>
                <c:pt idx="141">
                  <c:v>0.56729712940429733</c:v>
                </c:pt>
                <c:pt idx="142">
                  <c:v>0.5752539357103813</c:v>
                </c:pt>
                <c:pt idx="143">
                  <c:v>0.58335034220911519</c:v>
                </c:pt>
                <c:pt idx="144">
                  <c:v>0.59159133501226147</c:v>
                </c:pt>
                <c:pt idx="145">
                  <c:v>0.59998217223050254</c:v>
                </c:pt>
                <c:pt idx="146">
                  <c:v>0.60852840412428644</c:v>
                </c:pt>
                <c:pt idx="147">
                  <c:v>0.61723589515602084</c:v>
                </c:pt>
                <c:pt idx="148">
                  <c:v>0.62611084816304219</c:v>
                </c:pt>
                <c:pt idx="149">
                  <c:v>0.63515983090092132</c:v>
                </c:pt>
                <c:pt idx="150">
                  <c:v>0.64438980524160405</c:v>
                </c:pt>
                <c:pt idx="151">
                  <c:v>0.65380815935154546</c:v>
                </c:pt>
                <c:pt idx="152">
                  <c:v>0.66342274322242545</c:v>
                </c:pt>
                <c:pt idx="153">
                  <c:v>0.67324190798253991</c:v>
                </c:pt>
                <c:pt idx="154">
                  <c:v>0.68327454948213062</c:v>
                </c:pt>
                <c:pt idx="155">
                  <c:v>0.69353015672266138</c:v>
                </c:pt>
                <c:pt idx="156">
                  <c:v>0.70401886579076889</c:v>
                </c:pt>
                <c:pt idx="157">
                  <c:v>0.71475152006520881</c:v>
                </c:pt>
                <c:pt idx="158">
                  <c:v>0.72573973759321497</c:v>
                </c:pt>
                <c:pt idx="159">
                  <c:v>0.7369959866857958</c:v>
                </c:pt>
                <c:pt idx="160">
                  <c:v>0.74853367096522572</c:v>
                </c:pt>
                <c:pt idx="161">
                  <c:v>0.76036722531943746</c:v>
                </c:pt>
                <c:pt idx="162">
                  <c:v>0.77251222448610013</c:v>
                </c:pt>
                <c:pt idx="163">
                  <c:v>0.78498550631525177</c:v>
                </c:pt>
                <c:pt idx="164">
                  <c:v>0.79780531215793205</c:v>
                </c:pt>
                <c:pt idx="165">
                  <c:v>0.81099144731798989</c:v>
                </c:pt>
                <c:pt idx="166">
                  <c:v>0.82456546510927409</c:v>
                </c:pt>
                <c:pt idx="167">
                  <c:v>0.83855087881221013</c:v>
                </c:pt>
                <c:pt idx="168">
                  <c:v>0.85297340676362932</c:v>
                </c:pt>
                <c:pt idx="169">
                  <c:v>0.86786125699630157</c:v>
                </c:pt>
                <c:pt idx="170">
                  <c:v>0.88324545934279064</c:v>
                </c:pt>
                <c:pt idx="171">
                  <c:v>0.89916025483003414</c:v>
                </c:pt>
                <c:pt idx="172">
                  <c:v>0.91564355464951708</c:v>
                </c:pt>
                <c:pt idx="173">
                  <c:v>0.9327374841754702</c:v>
                </c:pt>
                <c:pt idx="174">
                  <c:v>0.95048903167281751</c:v>
                </c:pt>
                <c:pt idx="175">
                  <c:v>0.96895082684146239</c:v>
                </c:pt>
                <c:pt idx="176">
                  <c:v>0.98818208168538457</c:v>
                </c:pt>
                <c:pt idx="177">
                  <c:v>1.0082497360937084</c:v>
                </c:pt>
                <c:pt idx="178">
                  <c:v>1.0292298640238975</c:v>
                </c:pt>
                <c:pt idx="179">
                  <c:v>1.0512094148316218</c:v>
                </c:pt>
                <c:pt idx="180">
                  <c:v>1.0742883904198186</c:v>
                </c:pt>
                <c:pt idx="181">
                  <c:v>1.0985825960277826</c:v>
                </c:pt>
                <c:pt idx="182">
                  <c:v>1.124227156171542</c:v>
                </c:pt>
                <c:pt idx="183">
                  <c:v>1.1513810662571253</c:v>
                </c:pt>
                <c:pt idx="184">
                  <c:v>1.1802331689980612</c:v>
                </c:pt>
                <c:pt idx="185">
                  <c:v>1.2110101268062903</c:v>
                </c:pt>
                <c:pt idx="186">
                  <c:v>1.2439872477013172</c:v>
                </c:pt>
                <c:pt idx="187">
                  <c:v>1.2795034855016214</c:v>
                </c:pt>
                <c:pt idx="188">
                  <c:v>1.3179827083335112</c:v>
                </c:pt>
                <c:pt idx="189">
                  <c:v>1.3599646677791506</c:v>
                </c:pt>
                <c:pt idx="190">
                  <c:v>1.4061515158455555</c:v>
                </c:pt>
                <c:pt idx="191">
                  <c:v>1.457480292688339</c:v>
                </c:pt>
                <c:pt idx="192">
                  <c:v>1.5152409971092302</c:v>
                </c:pt>
                <c:pt idx="193">
                  <c:v>1.5812796514353404</c:v>
                </c:pt>
                <c:pt idx="194">
                  <c:v>1.6583723272726474</c:v>
                </c:pt>
                <c:pt idx="195">
                  <c:v>1.7509785087168395</c:v>
                </c:pt>
                <c:pt idx="196">
                  <c:v>1.8669559287946731</c:v>
                </c:pt>
                <c:pt idx="197">
                  <c:v>2.0222322581247529</c:v>
                </c:pt>
                <c:pt idx="198">
                  <c:v>2.2579697697323629</c:v>
                </c:pt>
                <c:pt idx="199">
                  <c:v>2.7649610307478909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6D-8E45-971D-CA7D1979E9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8495327"/>
        <c:axId val="85153840"/>
      </c:scatterChart>
      <c:valAx>
        <c:axId val="1768495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85153840"/>
        <c:crosses val="autoZero"/>
        <c:crossBetween val="midCat"/>
      </c:valAx>
      <c:valAx>
        <c:axId val="8515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768495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Histogram- Ebendorfer</a:t>
            </a:r>
            <a:endParaRPr lang="en-I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'Q-Q plot Eben'!$F$5:$G$19</c:f>
              <c:multiLvlStrCache>
                <c:ptCount val="15"/>
                <c:lvl>
                  <c:pt idx="0">
                    <c:v>0,15</c:v>
                  </c:pt>
                  <c:pt idx="1">
                    <c:v>0,3</c:v>
                  </c:pt>
                  <c:pt idx="2">
                    <c:v>0,45</c:v>
                  </c:pt>
                  <c:pt idx="3">
                    <c:v>0,6</c:v>
                  </c:pt>
                  <c:pt idx="4">
                    <c:v>0,75</c:v>
                  </c:pt>
                  <c:pt idx="5">
                    <c:v>0,9</c:v>
                  </c:pt>
                  <c:pt idx="6">
                    <c:v>1,05</c:v>
                  </c:pt>
                  <c:pt idx="7">
                    <c:v>1,2</c:v>
                  </c:pt>
                  <c:pt idx="8">
                    <c:v>1,35</c:v>
                  </c:pt>
                  <c:pt idx="9">
                    <c:v>1,5</c:v>
                  </c:pt>
                  <c:pt idx="10">
                    <c:v>1,65</c:v>
                  </c:pt>
                  <c:pt idx="11">
                    <c:v>1,8</c:v>
                  </c:pt>
                  <c:pt idx="12">
                    <c:v>1,95</c:v>
                  </c:pt>
                  <c:pt idx="13">
                    <c:v>2,1</c:v>
                  </c:pt>
                  <c:pt idx="14">
                    <c:v>2,25</c:v>
                  </c:pt>
                </c:lvl>
                <c:lvl>
                  <c:pt idx="0">
                    <c:v>0</c:v>
                  </c:pt>
                  <c:pt idx="1">
                    <c:v>0,15</c:v>
                  </c:pt>
                  <c:pt idx="2">
                    <c:v>0,3</c:v>
                  </c:pt>
                  <c:pt idx="3">
                    <c:v>0,45</c:v>
                  </c:pt>
                  <c:pt idx="4">
                    <c:v>0,6</c:v>
                  </c:pt>
                  <c:pt idx="5">
                    <c:v>0,75</c:v>
                  </c:pt>
                  <c:pt idx="6">
                    <c:v>0,9</c:v>
                  </c:pt>
                  <c:pt idx="7">
                    <c:v>1,05</c:v>
                  </c:pt>
                  <c:pt idx="8">
                    <c:v>1,2</c:v>
                  </c:pt>
                  <c:pt idx="9">
                    <c:v>1,35</c:v>
                  </c:pt>
                  <c:pt idx="10">
                    <c:v>1,5</c:v>
                  </c:pt>
                  <c:pt idx="11">
                    <c:v>1,65</c:v>
                  </c:pt>
                  <c:pt idx="12">
                    <c:v>1,8</c:v>
                  </c:pt>
                  <c:pt idx="13">
                    <c:v>1,95</c:v>
                  </c:pt>
                  <c:pt idx="14">
                    <c:v>2,1</c:v>
                  </c:pt>
                </c:lvl>
              </c:multiLvlStrCache>
            </c:multiLvlStrRef>
          </c:cat>
          <c:val>
            <c:numRef>
              <c:f>'Q-Q plot Eben'!$H$5:$H$19</c:f>
              <c:numCache>
                <c:formatCode>General</c:formatCode>
                <c:ptCount val="15"/>
                <c:pt idx="0">
                  <c:v>102</c:v>
                </c:pt>
                <c:pt idx="1">
                  <c:v>38</c:v>
                </c:pt>
                <c:pt idx="2">
                  <c:v>25</c:v>
                </c:pt>
                <c:pt idx="3">
                  <c:v>16</c:v>
                </c:pt>
                <c:pt idx="4">
                  <c:v>2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3E-4B48-AB85-5E9178D3DF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4084880"/>
        <c:axId val="6044080"/>
      </c:barChart>
      <c:catAx>
        <c:axId val="144084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6044080"/>
        <c:crosses val="autoZero"/>
        <c:auto val="1"/>
        <c:lblAlgn val="ctr"/>
        <c:lblOffset val="100"/>
        <c:noMultiLvlLbl val="0"/>
      </c:catAx>
      <c:valAx>
        <c:axId val="604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44084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Q-Q plot</a:t>
            </a:r>
            <a:r>
              <a:rPr lang="en-US" baseline="0"/>
              <a:t> for Exponential distribution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'Q-Q plot Eben'!$B$3:$B$202</c:f>
              <c:numCache>
                <c:formatCode>0.0000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1.6666666666666666E-2</c:v>
                </c:pt>
                <c:pt idx="15">
                  <c:v>1.6666666666666666E-2</c:v>
                </c:pt>
                <c:pt idx="16">
                  <c:v>1.6666666666666666E-2</c:v>
                </c:pt>
                <c:pt idx="17">
                  <c:v>1.6666666666666666E-2</c:v>
                </c:pt>
                <c:pt idx="18">
                  <c:v>1.6666666666666666E-2</c:v>
                </c:pt>
                <c:pt idx="19">
                  <c:v>1.6666666666666666E-2</c:v>
                </c:pt>
                <c:pt idx="20">
                  <c:v>1.6666666666666666E-2</c:v>
                </c:pt>
                <c:pt idx="21">
                  <c:v>1.6666666666666666E-2</c:v>
                </c:pt>
                <c:pt idx="22">
                  <c:v>1.6666666666666666E-2</c:v>
                </c:pt>
                <c:pt idx="23">
                  <c:v>1.6666666666666666E-2</c:v>
                </c:pt>
                <c:pt idx="24">
                  <c:v>1.6666666666666666E-2</c:v>
                </c:pt>
                <c:pt idx="25">
                  <c:v>1.6666666666666666E-2</c:v>
                </c:pt>
                <c:pt idx="26">
                  <c:v>1.6666666666666666E-2</c:v>
                </c:pt>
                <c:pt idx="27">
                  <c:v>1.6666666666666666E-2</c:v>
                </c:pt>
                <c:pt idx="28">
                  <c:v>1.6666666666666666E-2</c:v>
                </c:pt>
                <c:pt idx="29">
                  <c:v>1.6666666666666666E-2</c:v>
                </c:pt>
                <c:pt idx="30">
                  <c:v>1.6666666666666666E-2</c:v>
                </c:pt>
                <c:pt idx="31">
                  <c:v>1.6666666666666666E-2</c:v>
                </c:pt>
                <c:pt idx="32">
                  <c:v>1.6666666666666666E-2</c:v>
                </c:pt>
                <c:pt idx="33">
                  <c:v>1.6666666666666666E-2</c:v>
                </c:pt>
                <c:pt idx="34">
                  <c:v>1.6666666666666666E-2</c:v>
                </c:pt>
                <c:pt idx="35">
                  <c:v>1.6666666666666666E-2</c:v>
                </c:pt>
                <c:pt idx="36">
                  <c:v>1.6666666666666666E-2</c:v>
                </c:pt>
                <c:pt idx="37">
                  <c:v>1.6666666666666666E-2</c:v>
                </c:pt>
                <c:pt idx="38">
                  <c:v>0.02</c:v>
                </c:pt>
                <c:pt idx="39">
                  <c:v>2.1666666666666667E-2</c:v>
                </c:pt>
                <c:pt idx="40">
                  <c:v>3.3333333333333333E-2</c:v>
                </c:pt>
                <c:pt idx="41">
                  <c:v>3.3333333333333333E-2</c:v>
                </c:pt>
                <c:pt idx="42">
                  <c:v>3.3333333333333333E-2</c:v>
                </c:pt>
                <c:pt idx="43">
                  <c:v>3.3333333333333333E-2</c:v>
                </c:pt>
                <c:pt idx="44">
                  <c:v>3.3333333333333333E-2</c:v>
                </c:pt>
                <c:pt idx="45">
                  <c:v>3.3333333333333333E-2</c:v>
                </c:pt>
                <c:pt idx="46">
                  <c:v>3.3333333333333333E-2</c:v>
                </c:pt>
                <c:pt idx="47">
                  <c:v>3.3333333333333333E-2</c:v>
                </c:pt>
                <c:pt idx="48">
                  <c:v>3.3333333333333333E-2</c:v>
                </c:pt>
                <c:pt idx="49">
                  <c:v>3.3333333333333333E-2</c:v>
                </c:pt>
                <c:pt idx="50">
                  <c:v>3.3333333333333333E-2</c:v>
                </c:pt>
                <c:pt idx="51">
                  <c:v>3.3333333333333333E-2</c:v>
                </c:pt>
                <c:pt idx="52">
                  <c:v>0.05</c:v>
                </c:pt>
                <c:pt idx="53">
                  <c:v>0.05</c:v>
                </c:pt>
                <c:pt idx="54">
                  <c:v>6.1666666666666661E-2</c:v>
                </c:pt>
                <c:pt idx="55">
                  <c:v>6.6666666666666666E-2</c:v>
                </c:pt>
                <c:pt idx="56">
                  <c:v>6.6666666666666666E-2</c:v>
                </c:pt>
                <c:pt idx="57">
                  <c:v>6.6666666666666666E-2</c:v>
                </c:pt>
                <c:pt idx="58">
                  <c:v>6.6666666666666666E-2</c:v>
                </c:pt>
                <c:pt idx="59">
                  <c:v>6.6666666666666666E-2</c:v>
                </c:pt>
                <c:pt idx="60">
                  <c:v>6.6666666666666666E-2</c:v>
                </c:pt>
                <c:pt idx="61">
                  <c:v>6.8333333333333329E-2</c:v>
                </c:pt>
                <c:pt idx="62">
                  <c:v>7.1666666666666656E-2</c:v>
                </c:pt>
                <c:pt idx="63">
                  <c:v>7.1666666666666656E-2</c:v>
                </c:pt>
                <c:pt idx="64">
                  <c:v>7.166666666666667E-2</c:v>
                </c:pt>
                <c:pt idx="65">
                  <c:v>7.6666666666666661E-2</c:v>
                </c:pt>
                <c:pt idx="66">
                  <c:v>0.08</c:v>
                </c:pt>
                <c:pt idx="67">
                  <c:v>8.1666666666666665E-2</c:v>
                </c:pt>
                <c:pt idx="68">
                  <c:v>8.3333333333333329E-2</c:v>
                </c:pt>
                <c:pt idx="69">
                  <c:v>8.3333333333333329E-2</c:v>
                </c:pt>
                <c:pt idx="70">
                  <c:v>8.8333333333333333E-2</c:v>
                </c:pt>
                <c:pt idx="71">
                  <c:v>0.09</c:v>
                </c:pt>
                <c:pt idx="72">
                  <c:v>9.6666666666666679E-2</c:v>
                </c:pt>
                <c:pt idx="73">
                  <c:v>0.1</c:v>
                </c:pt>
                <c:pt idx="74">
                  <c:v>0.10166666666666666</c:v>
                </c:pt>
                <c:pt idx="75">
                  <c:v>0.105</c:v>
                </c:pt>
                <c:pt idx="76">
                  <c:v>0.10666666666666666</c:v>
                </c:pt>
                <c:pt idx="77">
                  <c:v>0.10833333333333334</c:v>
                </c:pt>
                <c:pt idx="78">
                  <c:v>0.11166666666666666</c:v>
                </c:pt>
                <c:pt idx="79">
                  <c:v>0.11333333333333333</c:v>
                </c:pt>
                <c:pt idx="80">
                  <c:v>0.11333333333333334</c:v>
                </c:pt>
                <c:pt idx="81">
                  <c:v>0.11666666666666667</c:v>
                </c:pt>
                <c:pt idx="82">
                  <c:v>0.11666666666666667</c:v>
                </c:pt>
                <c:pt idx="83">
                  <c:v>0.11833333333333333</c:v>
                </c:pt>
                <c:pt idx="84">
                  <c:v>0.12333333333333332</c:v>
                </c:pt>
                <c:pt idx="85">
                  <c:v>0.12333333333333334</c:v>
                </c:pt>
                <c:pt idx="86">
                  <c:v>0.12666666666666665</c:v>
                </c:pt>
                <c:pt idx="87">
                  <c:v>0.12666666666666668</c:v>
                </c:pt>
                <c:pt idx="88">
                  <c:v>0.12666666666666668</c:v>
                </c:pt>
                <c:pt idx="89">
                  <c:v>0.13333333333333333</c:v>
                </c:pt>
                <c:pt idx="90">
                  <c:v>0.13333333333333333</c:v>
                </c:pt>
                <c:pt idx="91">
                  <c:v>0.13333333333333333</c:v>
                </c:pt>
                <c:pt idx="92">
                  <c:v>0.13500000000000001</c:v>
                </c:pt>
                <c:pt idx="93">
                  <c:v>0.13666666666666666</c:v>
                </c:pt>
                <c:pt idx="94">
                  <c:v>0.13666666666666666</c:v>
                </c:pt>
                <c:pt idx="95">
                  <c:v>0.14000000000000001</c:v>
                </c:pt>
                <c:pt idx="96">
                  <c:v>0.14166666666666666</c:v>
                </c:pt>
                <c:pt idx="97">
                  <c:v>0.14500000000000002</c:v>
                </c:pt>
                <c:pt idx="98">
                  <c:v>0.14666666666666667</c:v>
                </c:pt>
                <c:pt idx="99">
                  <c:v>0.14666666666666667</c:v>
                </c:pt>
                <c:pt idx="100">
                  <c:v>0.14833333333333332</c:v>
                </c:pt>
                <c:pt idx="101">
                  <c:v>0.14833333333333332</c:v>
                </c:pt>
                <c:pt idx="102">
                  <c:v>0.15</c:v>
                </c:pt>
                <c:pt idx="103">
                  <c:v>0.15</c:v>
                </c:pt>
                <c:pt idx="104">
                  <c:v>0.155</c:v>
                </c:pt>
                <c:pt idx="105">
                  <c:v>0.155</c:v>
                </c:pt>
                <c:pt idx="106">
                  <c:v>0.155</c:v>
                </c:pt>
                <c:pt idx="107">
                  <c:v>0.155</c:v>
                </c:pt>
                <c:pt idx="108">
                  <c:v>0.155</c:v>
                </c:pt>
                <c:pt idx="109">
                  <c:v>0.15833333333333333</c:v>
                </c:pt>
                <c:pt idx="110">
                  <c:v>0.16166666666666668</c:v>
                </c:pt>
                <c:pt idx="111">
                  <c:v>0.16333333333333333</c:v>
                </c:pt>
                <c:pt idx="112">
                  <c:v>0.16666666666666666</c:v>
                </c:pt>
                <c:pt idx="113">
                  <c:v>0.16666666666666666</c:v>
                </c:pt>
                <c:pt idx="114">
                  <c:v>0.16833333333333333</c:v>
                </c:pt>
                <c:pt idx="115">
                  <c:v>0.16999999999999998</c:v>
                </c:pt>
                <c:pt idx="116">
                  <c:v>0.17833333333333332</c:v>
                </c:pt>
                <c:pt idx="117">
                  <c:v>0.19499999999999998</c:v>
                </c:pt>
                <c:pt idx="118">
                  <c:v>0.19499999999999998</c:v>
                </c:pt>
                <c:pt idx="119">
                  <c:v>0.19500000000000001</c:v>
                </c:pt>
                <c:pt idx="120">
                  <c:v>0.19833333333333333</c:v>
                </c:pt>
                <c:pt idx="121">
                  <c:v>0.2</c:v>
                </c:pt>
                <c:pt idx="122">
                  <c:v>0.2</c:v>
                </c:pt>
                <c:pt idx="123">
                  <c:v>0.20833333333333331</c:v>
                </c:pt>
                <c:pt idx="124">
                  <c:v>0.20833333333333331</c:v>
                </c:pt>
                <c:pt idx="125">
                  <c:v>0.21166666666666667</c:v>
                </c:pt>
                <c:pt idx="126">
                  <c:v>0.21333333333333332</c:v>
                </c:pt>
                <c:pt idx="127">
                  <c:v>0.22333333333333333</c:v>
                </c:pt>
                <c:pt idx="128">
                  <c:v>0.22666666666666666</c:v>
                </c:pt>
                <c:pt idx="129">
                  <c:v>0.22666666666666668</c:v>
                </c:pt>
                <c:pt idx="130">
                  <c:v>0.23333333333333334</c:v>
                </c:pt>
                <c:pt idx="131">
                  <c:v>0.23500000000000001</c:v>
                </c:pt>
                <c:pt idx="132">
                  <c:v>0.24166666666666667</c:v>
                </c:pt>
                <c:pt idx="133">
                  <c:v>0.245</c:v>
                </c:pt>
                <c:pt idx="134">
                  <c:v>0.24666666666666665</c:v>
                </c:pt>
                <c:pt idx="135">
                  <c:v>0.25</c:v>
                </c:pt>
                <c:pt idx="136">
                  <c:v>0.25666666666666665</c:v>
                </c:pt>
                <c:pt idx="137">
                  <c:v>0.26</c:v>
                </c:pt>
                <c:pt idx="138">
                  <c:v>0.27333333333333332</c:v>
                </c:pt>
                <c:pt idx="139">
                  <c:v>0.29833333333333334</c:v>
                </c:pt>
                <c:pt idx="140">
                  <c:v>0.30833333333333335</c:v>
                </c:pt>
                <c:pt idx="141">
                  <c:v>0.3133333333333333</c:v>
                </c:pt>
                <c:pt idx="142">
                  <c:v>0.31666666666666665</c:v>
                </c:pt>
                <c:pt idx="143">
                  <c:v>0.31666666666666665</c:v>
                </c:pt>
                <c:pt idx="144">
                  <c:v>0.31666666666666665</c:v>
                </c:pt>
                <c:pt idx="145">
                  <c:v>0.32500000000000001</c:v>
                </c:pt>
                <c:pt idx="146">
                  <c:v>0.34499999999999997</c:v>
                </c:pt>
                <c:pt idx="147">
                  <c:v>0.35833333333333334</c:v>
                </c:pt>
                <c:pt idx="148">
                  <c:v>0.36</c:v>
                </c:pt>
                <c:pt idx="149">
                  <c:v>0.36166666666666669</c:v>
                </c:pt>
                <c:pt idx="150">
                  <c:v>0.36499999999999999</c:v>
                </c:pt>
                <c:pt idx="151">
                  <c:v>0.375</c:v>
                </c:pt>
                <c:pt idx="152">
                  <c:v>0.37666666666666671</c:v>
                </c:pt>
                <c:pt idx="153">
                  <c:v>0.38166666666666671</c:v>
                </c:pt>
                <c:pt idx="154">
                  <c:v>0.39166666666666666</c:v>
                </c:pt>
                <c:pt idx="155">
                  <c:v>0.4</c:v>
                </c:pt>
                <c:pt idx="156">
                  <c:v>0.41500000000000004</c:v>
                </c:pt>
                <c:pt idx="157">
                  <c:v>0.41666666666666669</c:v>
                </c:pt>
                <c:pt idx="158">
                  <c:v>0.41666666666666669</c:v>
                </c:pt>
                <c:pt idx="159">
                  <c:v>0.42</c:v>
                </c:pt>
                <c:pt idx="160">
                  <c:v>0.42500000000000004</c:v>
                </c:pt>
                <c:pt idx="161">
                  <c:v>0.43166666666666664</c:v>
                </c:pt>
                <c:pt idx="162">
                  <c:v>0.43333333333333335</c:v>
                </c:pt>
                <c:pt idx="163">
                  <c:v>0.43333333333333335</c:v>
                </c:pt>
                <c:pt idx="164">
                  <c:v>0.44499999999999995</c:v>
                </c:pt>
                <c:pt idx="165">
                  <c:v>0.45</c:v>
                </c:pt>
                <c:pt idx="166">
                  <c:v>0.45</c:v>
                </c:pt>
                <c:pt idx="167">
                  <c:v>0.46666666666666667</c:v>
                </c:pt>
                <c:pt idx="168">
                  <c:v>0.47833333333333328</c:v>
                </c:pt>
                <c:pt idx="169">
                  <c:v>0.47833333333333333</c:v>
                </c:pt>
                <c:pt idx="170">
                  <c:v>0.48000000000000004</c:v>
                </c:pt>
                <c:pt idx="171">
                  <c:v>0.48833333333333334</c:v>
                </c:pt>
                <c:pt idx="172">
                  <c:v>0.5</c:v>
                </c:pt>
                <c:pt idx="173">
                  <c:v>0.505</c:v>
                </c:pt>
                <c:pt idx="174">
                  <c:v>0.51833333333333331</c:v>
                </c:pt>
                <c:pt idx="175">
                  <c:v>0.52166666666666672</c:v>
                </c:pt>
                <c:pt idx="176">
                  <c:v>0.52333333333333343</c:v>
                </c:pt>
                <c:pt idx="177">
                  <c:v>0.54</c:v>
                </c:pt>
                <c:pt idx="178">
                  <c:v>0.56500000000000006</c:v>
                </c:pt>
                <c:pt idx="179">
                  <c:v>0.56666666666666665</c:v>
                </c:pt>
                <c:pt idx="180">
                  <c:v>0.57000000000000006</c:v>
                </c:pt>
                <c:pt idx="181">
                  <c:v>0.6</c:v>
                </c:pt>
                <c:pt idx="182">
                  <c:v>0.65333333333333332</c:v>
                </c:pt>
                <c:pt idx="183">
                  <c:v>0.75333333333333341</c:v>
                </c:pt>
                <c:pt idx="184">
                  <c:v>0.7566666666666666</c:v>
                </c:pt>
                <c:pt idx="185">
                  <c:v>0.78333333333333333</c:v>
                </c:pt>
                <c:pt idx="186">
                  <c:v>0.79</c:v>
                </c:pt>
                <c:pt idx="187">
                  <c:v>0.79499999999999993</c:v>
                </c:pt>
                <c:pt idx="188">
                  <c:v>0.91</c:v>
                </c:pt>
                <c:pt idx="189">
                  <c:v>0.92333333333333334</c:v>
                </c:pt>
                <c:pt idx="190">
                  <c:v>0.96</c:v>
                </c:pt>
                <c:pt idx="191">
                  <c:v>1.0483333333333333</c:v>
                </c:pt>
                <c:pt idx="192">
                  <c:v>1.0666666666666667</c:v>
                </c:pt>
                <c:pt idx="193">
                  <c:v>1.0833333333333333</c:v>
                </c:pt>
                <c:pt idx="194">
                  <c:v>1.1833333333333333</c:v>
                </c:pt>
                <c:pt idx="195">
                  <c:v>1.2016666666666667</c:v>
                </c:pt>
                <c:pt idx="196">
                  <c:v>1.4166666666666667</c:v>
                </c:pt>
                <c:pt idx="197">
                  <c:v>1.4249999999999998</c:v>
                </c:pt>
                <c:pt idx="198">
                  <c:v>1.5466666666666669</c:v>
                </c:pt>
                <c:pt idx="199">
                  <c:v>2.1216666666666666</c:v>
                </c:pt>
              </c:numCache>
            </c:numRef>
          </c:xVal>
          <c:yVal>
            <c:numRef>
              <c:f>'Q-Q plot Eben'!$D$3:$D$202</c:f>
              <c:numCache>
                <c:formatCode>General</c:formatCode>
                <c:ptCount val="200"/>
                <c:pt idx="0">
                  <c:v>6.4140625897437522E-4</c:v>
                </c:pt>
                <c:pt idx="1">
                  <c:v>1.929055534774321E-3</c:v>
                </c:pt>
                <c:pt idx="2">
                  <c:v>3.2232081173228355E-3</c:v>
                </c:pt>
                <c:pt idx="3">
                  <c:v>4.5239300304618577E-3</c:v>
                </c:pt>
                <c:pt idx="4">
                  <c:v>5.8312883086110391E-3</c:v>
                </c:pt>
                <c:pt idx="5">
                  <c:v>7.1453510174977657E-3</c:v>
                </c:pt>
                <c:pt idx="6">
                  <c:v>8.4661872754214686E-3</c:v>
                </c:pt>
                <c:pt idx="7">
                  <c:v>9.7938672750688335E-3</c:v>
                </c:pt>
                <c:pt idx="8">
                  <c:v>1.1128462305897114E-2</c:v>
                </c:pt>
                <c:pt idx="9">
                  <c:v>1.2470044777103411E-2</c:v>
                </c:pt>
                <c:pt idx="10">
                  <c:v>1.3818688241198413E-2</c:v>
                </c:pt>
                <c:pt idx="11">
                  <c:v>1.5174467418203786E-2</c:v>
                </c:pt>
                <c:pt idx="12">
                  <c:v>1.6537458220493129E-2</c:v>
                </c:pt>
                <c:pt idx="13">
                  <c:v>1.7907737778297111E-2</c:v>
                </c:pt>
                <c:pt idx="14">
                  <c:v>1.9285384465894288E-2</c:v>
                </c:pt>
                <c:pt idx="15">
                  <c:v>2.0670477928509731E-2</c:v>
                </c:pt>
                <c:pt idx="16">
                  <c:v>2.2063099109944639E-2</c:v>
                </c:pt>
                <c:pt idx="17">
                  <c:v>2.3463330280960887E-2</c:v>
                </c:pt>
                <c:pt idx="18">
                  <c:v>2.4871255068445348E-2</c:v>
                </c:pt>
                <c:pt idx="19">
                  <c:v>2.6286958485379857E-2</c:v>
                </c:pt>
                <c:pt idx="20">
                  <c:v>2.771052696164376E-2</c:v>
                </c:pt>
                <c:pt idx="21">
                  <c:v>2.9142048375676806E-2</c:v>
                </c:pt>
                <c:pt idx="22">
                  <c:v>3.0581612087031487E-2</c:v>
                </c:pt>
                <c:pt idx="23">
                  <c:v>3.202930896984494E-2</c:v>
                </c:pt>
                <c:pt idx="24">
                  <c:v>3.3485231447261926E-2</c:v>
                </c:pt>
                <c:pt idx="25">
                  <c:v>3.494947352684085E-2</c:v>
                </c:pt>
                <c:pt idx="26">
                  <c:v>3.6422130836978046E-2</c:v>
                </c:pt>
                <c:pt idx="27">
                  <c:v>3.7903300664383785E-2</c:v>
                </c:pt>
                <c:pt idx="28">
                  <c:v>3.9393081992648737E-2</c:v>
                </c:pt>
                <c:pt idx="29">
                  <c:v>4.0891575541937314E-2</c:v>
                </c:pt>
                <c:pt idx="30">
                  <c:v>4.2398883809848922E-2</c:v>
                </c:pt>
                <c:pt idx="31">
                  <c:v>4.3915111113488038E-2</c:v>
                </c:pt>
                <c:pt idx="32">
                  <c:v>4.5440363632786404E-2</c:v>
                </c:pt>
                <c:pt idx="33">
                  <c:v>4.6974749455122235E-2</c:v>
                </c:pt>
                <c:pt idx="34">
                  <c:v>4.8518378621283574E-2</c:v>
                </c:pt>
                <c:pt idx="35">
                  <c:v>5.0071363172824297E-2</c:v>
                </c:pt>
                <c:pt idx="36">
                  <c:v>5.1633817200864095E-2</c:v>
                </c:pt>
                <c:pt idx="37">
                  <c:v>5.3205856896385316E-2</c:v>
                </c:pt>
                <c:pt idx="38">
                  <c:v>5.4787600602082251E-2</c:v>
                </c:pt>
                <c:pt idx="39">
                  <c:v>5.6379168865820652E-2</c:v>
                </c:pt>
                <c:pt idx="40">
                  <c:v>5.7980684495767924E-2</c:v>
                </c:pt>
                <c:pt idx="41">
                  <c:v>5.9592272617256963E-2</c:v>
                </c:pt>
                <c:pt idx="42">
                  <c:v>6.1214060731449554E-2</c:v>
                </c:pt>
                <c:pt idx="43">
                  <c:v>6.2846178775868053E-2</c:v>
                </c:pt>
                <c:pt idx="44">
                  <c:v>6.4488759186867223E-2</c:v>
                </c:pt>
                <c:pt idx="45">
                  <c:v>6.6141936964121351E-2</c:v>
                </c:pt>
                <c:pt idx="46">
                  <c:v>6.7805849737205104E-2</c:v>
                </c:pt>
                <c:pt idx="47">
                  <c:v>6.9480637834350309E-2</c:v>
                </c:pt>
                <c:pt idx="48">
                  <c:v>7.1166444353464503E-2</c:v>
                </c:pt>
                <c:pt idx="49">
                  <c:v>7.2863415235501314E-2</c:v>
                </c:pt>
                <c:pt idx="50">
                  <c:v>7.4571699340275965E-2</c:v>
                </c:pt>
                <c:pt idx="51">
                  <c:v>7.6291448524826069E-2</c:v>
                </c:pt>
                <c:pt idx="52">
                  <c:v>7.802281772441845E-2</c:v>
                </c:pt>
                <c:pt idx="53">
                  <c:v>7.9765965036312794E-2</c:v>
                </c:pt>
                <c:pt idx="54">
                  <c:v>8.1521051806392589E-2</c:v>
                </c:pt>
                <c:pt idx="55">
                  <c:v>8.3288242718784683E-2</c:v>
                </c:pt>
                <c:pt idx="56">
                  <c:v>8.5067705888589543E-2</c:v>
                </c:pt>
                <c:pt idx="57">
                  <c:v>8.6859612957854992E-2</c:v>
                </c:pt>
                <c:pt idx="58">
                  <c:v>8.8664139194928507E-2</c:v>
                </c:pt>
                <c:pt idx="59">
                  <c:v>9.0481463597333209E-2</c:v>
                </c:pt>
                <c:pt idx="60">
                  <c:v>9.2311768998318028E-2</c:v>
                </c:pt>
                <c:pt idx="61">
                  <c:v>9.4155242177240514E-2</c:v>
                </c:pt>
                <c:pt idx="62">
                  <c:v>9.6012073973949452E-2</c:v>
                </c:pt>
                <c:pt idx="63">
                  <c:v>9.7882459407341735E-2</c:v>
                </c:pt>
                <c:pt idx="64">
                  <c:v>9.9766597798278442E-2</c:v>
                </c:pt>
                <c:pt idx="65">
                  <c:v>0.10166469289705321</c:v>
                </c:pt>
                <c:pt idx="66">
                  <c:v>0.1035769530156172</c:v>
                </c:pt>
                <c:pt idx="67">
                  <c:v>0.10550359116477491</c:v>
                </c:pt>
                <c:pt idx="68">
                  <c:v>0.10744482519657711</c:v>
                </c:pt>
                <c:pt idx="69">
                  <c:v>0.10940087795214859</c:v>
                </c:pt>
                <c:pt idx="70">
                  <c:v>0.11137197741520208</c:v>
                </c:pt>
                <c:pt idx="71">
                  <c:v>0.11335835687150181</c:v>
                </c:pt>
                <c:pt idx="72">
                  <c:v>0.11536025507455742</c:v>
                </c:pt>
                <c:pt idx="73">
                  <c:v>0.11737791641784009</c:v>
                </c:pt>
                <c:pt idx="74">
                  <c:v>0.11941159111383429</c:v>
                </c:pt>
                <c:pt idx="75">
                  <c:v>0.1214615353802503</c:v>
                </c:pt>
                <c:pt idx="76">
                  <c:v>0.12352801163374721</c:v>
                </c:pt>
                <c:pt idx="77">
                  <c:v>0.12561128869152935</c:v>
                </c:pt>
                <c:pt idx="78">
                  <c:v>0.12771164198120677</c:v>
                </c:pt>
                <c:pt idx="79">
                  <c:v>0.1298293537593265</c:v>
                </c:pt>
                <c:pt idx="80">
                  <c:v>0.13196471333901097</c:v>
                </c:pt>
                <c:pt idx="81">
                  <c:v>0.13411801732715986</c:v>
                </c:pt>
                <c:pt idx="82">
                  <c:v>0.1362895698717049</c:v>
                </c:pt>
                <c:pt idx="83">
                  <c:v>0.13847968291943005</c:v>
                </c:pt>
                <c:pt idx="84">
                  <c:v>0.14068867648490588</c:v>
                </c:pt>
                <c:pt idx="85">
                  <c:v>0.14291687893111682</c:v>
                </c:pt>
                <c:pt idx="86">
                  <c:v>0.14516462726239737</c:v>
                </c:pt>
                <c:pt idx="87">
                  <c:v>0.14743226743033014</c:v>
                </c:pt>
                <c:pt idx="88">
                  <c:v>0.14972015465330116</c:v>
                </c:pt>
                <c:pt idx="89">
                  <c:v>0.15202865375044958</c:v>
                </c:pt>
                <c:pt idx="90">
                  <c:v>0.15435813949079791</c:v>
                </c:pt>
                <c:pt idx="91">
                  <c:v>0.15670899695839785</c:v>
                </c:pt>
                <c:pt idx="92">
                  <c:v>0.15908162193438194</c:v>
                </c:pt>
                <c:pt idx="93">
                  <c:v>0.16147642129686851</c:v>
                </c:pt>
                <c:pt idx="94">
                  <c:v>0.16389381343973133</c:v>
                </c:pt>
                <c:pt idx="95">
                  <c:v>0.16633422871131132</c:v>
                </c:pt>
                <c:pt idx="96">
                  <c:v>0.16879810987422081</c:v>
                </c:pt>
                <c:pt idx="97">
                  <c:v>0.1712859125874702</c:v>
                </c:pt>
                <c:pt idx="98">
                  <c:v>0.17379810591222841</c:v>
                </c:pt>
                <c:pt idx="99">
                  <c:v>0.17633517284262346</c:v>
                </c:pt>
                <c:pt idx="100">
                  <c:v>0.17889761086308259</c:v>
                </c:pt>
                <c:pt idx="101">
                  <c:v>0.18148593253382433</c:v>
                </c:pt>
                <c:pt idx="102">
                  <c:v>0.18410066610622233</c:v>
                </c:pt>
                <c:pt idx="103">
                  <c:v>0.18674235616989168</c:v>
                </c:pt>
                <c:pt idx="104">
                  <c:v>0.18941156433347922</c:v>
                </c:pt>
                <c:pt idx="105">
                  <c:v>0.19210886994128656</c:v>
                </c:pt>
                <c:pt idx="106">
                  <c:v>0.19483487082801371</c:v>
                </c:pt>
                <c:pt idx="107">
                  <c:v>0.19759018411408266</c:v>
                </c:pt>
                <c:pt idx="108">
                  <c:v>0.2003754470441873</c:v>
                </c:pt>
                <c:pt idx="109">
                  <c:v>0.20319131787192043</c:v>
                </c:pt>
                <c:pt idx="110">
                  <c:v>0.20603847679354964</c:v>
                </c:pt>
                <c:pt idx="111">
                  <c:v>0.2089176269342555</c:v>
                </c:pt>
                <c:pt idx="112">
                  <c:v>0.21182949539040996</c:v>
                </c:pt>
                <c:pt idx="113">
                  <c:v>0.2147748343317594</c:v>
                </c:pt>
                <c:pt idx="114">
                  <c:v>0.21775442216769206</c:v>
                </c:pt>
                <c:pt idx="115">
                  <c:v>0.22076906478211455</c:v>
                </c:pt>
                <c:pt idx="116">
                  <c:v>0.22381959684183775</c:v>
                </c:pt>
                <c:pt idx="117">
                  <c:v>0.22690688318378649</c:v>
                </c:pt>
                <c:pt idx="118">
                  <c:v>0.23003182028680164</c:v>
                </c:pt>
                <c:pt idx="119">
                  <c:v>0.23319533783430066</c:v>
                </c:pt>
                <c:pt idx="120">
                  <c:v>0.23639840037461193</c:v>
                </c:pt>
                <c:pt idx="121">
                  <c:v>0.23964200908640174</c:v>
                </c:pt>
                <c:pt idx="122">
                  <c:v>0.24292720365727849</c:v>
                </c:pt>
                <c:pt idx="123">
                  <c:v>0.24625506428439448</c:v>
                </c:pt>
                <c:pt idx="124">
                  <c:v>0.24962671380667686</c:v>
                </c:pt>
                <c:pt idx="125">
                  <c:v>0.25304331997922003</c:v>
                </c:pt>
                <c:pt idx="126">
                  <c:v>0.25650609790136636</c:v>
                </c:pt>
                <c:pt idx="127">
                  <c:v>0.26001631261110902</c:v>
                </c:pt>
                <c:pt idx="128">
                  <c:v>0.2635752818596786</c:v>
                </c:pt>
                <c:pt idx="129">
                  <c:v>0.26718437908154197</c:v>
                </c:pt>
                <c:pt idx="130">
                  <c:v>0.27084503657656406</c:v>
                </c:pt>
                <c:pt idx="131">
                  <c:v>0.27455874892278598</c:v>
                </c:pt>
                <c:pt idx="132">
                  <c:v>0.2783270766401672</c:v>
                </c:pt>
                <c:pt idx="133">
                  <c:v>0.28215165012777182</c:v>
                </c:pt>
                <c:pt idx="134">
                  <c:v>0.28603417389925928</c:v>
                </c:pt>
                <c:pt idx="135">
                  <c:v>0.28997643114421889</c:v>
                </c:pt>
                <c:pt idx="136">
                  <c:v>0.29398028864590087</c:v>
                </c:pt>
                <c:pt idx="137">
                  <c:v>0.2980477020892906</c:v>
                </c:pt>
                <c:pt idx="138">
                  <c:v>0.30218072179730715</c:v>
                </c:pt>
                <c:pt idx="139">
                  <c:v>0.30638149893724281</c:v>
                </c:pt>
                <c:pt idx="140">
                  <c:v>0.31065229224447427</c:v>
                </c:pt>
                <c:pt idx="141">
                  <c:v>0.31499547531605937</c:v>
                </c:pt>
                <c:pt idx="142">
                  <c:v>0.31941354453318127</c:v>
                </c:pt>
                <c:pt idx="143">
                  <c:v>0.32390912767864644</c:v>
                </c:pt>
                <c:pt idx="144">
                  <c:v>0.32848499332391973</c:v>
                </c:pt>
                <c:pt idx="145">
                  <c:v>0.3331440610696616</c:v>
                </c:pt>
                <c:pt idx="146">
                  <c:v>0.33788941273461814</c:v>
                </c:pt>
                <c:pt idx="147">
                  <c:v>0.34272430460024705</c:v>
                </c:pt>
                <c:pt idx="148">
                  <c:v>0.34765218083291888</c:v>
                </c:pt>
                <c:pt idx="149">
                  <c:v>0.35267668822226206</c:v>
                </c:pt>
                <c:pt idx="150">
                  <c:v>0.35780169239362347</c:v>
                </c:pt>
                <c:pt idx="151">
                  <c:v>0.36303129567518999</c:v>
                </c:pt>
                <c:pt idx="152">
                  <c:v>0.36836985682665241</c:v>
                </c:pt>
                <c:pt idx="153">
                  <c:v>0.37382201286711547</c:v>
                </c:pt>
                <c:pt idx="154">
                  <c:v>0.37939270327613916</c:v>
                </c:pt>
                <c:pt idx="155">
                  <c:v>0.38508719688441462</c:v>
                </c:pt>
                <c:pt idx="156">
                  <c:v>0.39091112182094606</c:v>
                </c:pt>
                <c:pt idx="157">
                  <c:v>0.39687049894335485</c:v>
                </c:pt>
                <c:pt idx="158">
                  <c:v>0.40297177924904776</c:v>
                </c:pt>
                <c:pt idx="159">
                  <c:v>0.40922188585000419</c:v>
                </c:pt>
                <c:pt idx="160">
                  <c:v>0.4156282611959573</c:v>
                </c:pt>
                <c:pt idx="161">
                  <c:v>0.42219892035370332</c:v>
                </c:pt>
                <c:pt idx="162">
                  <c:v>0.42894251129912764</c:v>
                </c:pt>
                <c:pt idx="163">
                  <c:v>0.43586838335959538</c:v>
                </c:pt>
                <c:pt idx="164">
                  <c:v>0.44298666516566598</c:v>
                </c:pt>
                <c:pt idx="165">
                  <c:v>0.45030835374301831</c:v>
                </c:pt>
                <c:pt idx="166">
                  <c:v>0.45784541671142093</c:v>
                </c:pt>
                <c:pt idx="167">
                  <c:v>0.4656109099750198</c:v>
                </c:pt>
                <c:pt idx="168">
                  <c:v>0.47361911381008409</c:v>
                </c:pt>
                <c:pt idx="169">
                  <c:v>0.48188569091298483</c:v>
                </c:pt>
                <c:pt idx="170">
                  <c:v>0.490427870803053</c:v>
                </c:pt>
                <c:pt idx="171">
                  <c:v>0.49926466603648956</c:v>
                </c:pt>
                <c:pt idx="172">
                  <c:v>0.50841712705258402</c:v>
                </c:pt>
                <c:pt idx="173">
                  <c:v>0.51790864424340954</c:v>
                </c:pt>
                <c:pt idx="174">
                  <c:v>0.52776530815319189</c:v>
                </c:pt>
                <c:pt idx="175">
                  <c:v>0.53801634177016366</c:v>
                </c:pt>
                <c:pt idx="176">
                  <c:v>0.54869462295033922</c:v>
                </c:pt>
                <c:pt idx="177">
                  <c:v>0.55983732050896451</c:v>
                </c:pt>
                <c:pt idx="178">
                  <c:v>0.57148667501301631</c:v>
                </c:pt>
                <c:pt idx="179">
                  <c:v>0.58369096566610457</c:v>
                </c:pt>
                <c:pt idx="180">
                  <c:v>0.59650571918485684</c:v>
                </c:pt>
                <c:pt idx="181">
                  <c:v>0.60999523719271709</c:v>
                </c:pt>
                <c:pt idx="182">
                  <c:v>0.62423454846904447</c:v>
                </c:pt>
                <c:pt idx="183">
                  <c:v>0.63931193626242089</c:v>
                </c:pt>
                <c:pt idx="184">
                  <c:v>0.65533225673591289</c:v>
                </c:pt>
                <c:pt idx="185">
                  <c:v>0.67242136568974353</c:v>
                </c:pt>
                <c:pt idx="186">
                  <c:v>0.69073212971880171</c:v>
                </c:pt>
                <c:pt idx="187">
                  <c:v>0.71045275516792505</c:v>
                </c:pt>
                <c:pt idx="188">
                  <c:v>0.73181859761181578</c:v>
                </c:pt>
                <c:pt idx="189">
                  <c:v>0.75512935767888156</c:v>
                </c:pt>
                <c:pt idx="190">
                  <c:v>0.78077490990528708</c:v>
                </c:pt>
                <c:pt idx="191">
                  <c:v>0.80927555202198953</c:v>
                </c:pt>
                <c:pt idx="192">
                  <c:v>0.84134756437776226</c:v>
                </c:pt>
                <c:pt idx="193">
                  <c:v>0.87801596305365448</c:v>
                </c:pt>
                <c:pt idx="194">
                  <c:v>0.92082218013121864</c:v>
                </c:pt>
                <c:pt idx="195">
                  <c:v>0.97224237358759957</c:v>
                </c:pt>
                <c:pt idx="196">
                  <c:v>1.0366396015476795</c:v>
                </c:pt>
                <c:pt idx="197">
                  <c:v>1.1228578082465603</c:v>
                </c:pt>
                <c:pt idx="198">
                  <c:v>1.2537526174563982</c:v>
                </c:pt>
                <c:pt idx="199">
                  <c:v>1.5352628613251995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BE-5040-B893-E921793296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971248"/>
        <c:axId val="1793671775"/>
      </c:scatterChart>
      <c:valAx>
        <c:axId val="72971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793671775"/>
        <c:crosses val="autoZero"/>
        <c:crossBetween val="midCat"/>
      </c:valAx>
      <c:valAx>
        <c:axId val="1793671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72971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Q-Q plot for Exponential distribution</a:t>
            </a:r>
            <a:endParaRPr lang="en-IN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'Q-Q plot OSS'!$D$2</c:f>
              <c:strCache>
                <c:ptCount val="1"/>
                <c:pt idx="0">
                  <c:v>F-inverse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'Q-Q plot OSS'!$B$3:$B$129</c:f>
              <c:numCache>
                <c:formatCode>0.00</c:formatCode>
                <c:ptCount val="127"/>
                <c:pt idx="0">
                  <c:v>0</c:v>
                </c:pt>
                <c:pt idx="1">
                  <c:v>0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1.6666666666666666E-2</c:v>
                </c:pt>
                <c:pt idx="8">
                  <c:v>1.6666666666666666E-2</c:v>
                </c:pt>
                <c:pt idx="9">
                  <c:v>1.6666666666666666E-2</c:v>
                </c:pt>
                <c:pt idx="10">
                  <c:v>1.6666666666666666E-2</c:v>
                </c:pt>
                <c:pt idx="11">
                  <c:v>0.02</c:v>
                </c:pt>
                <c:pt idx="12">
                  <c:v>0.02</c:v>
                </c:pt>
                <c:pt idx="13">
                  <c:v>3.3333333333333333E-2</c:v>
                </c:pt>
                <c:pt idx="14">
                  <c:v>3.3333333333333333E-2</c:v>
                </c:pt>
                <c:pt idx="15">
                  <c:v>0.04</c:v>
                </c:pt>
                <c:pt idx="16">
                  <c:v>0.05</c:v>
                </c:pt>
                <c:pt idx="17">
                  <c:v>0.05</c:v>
                </c:pt>
                <c:pt idx="18">
                  <c:v>0.05</c:v>
                </c:pt>
                <c:pt idx="19">
                  <c:v>0.05</c:v>
                </c:pt>
                <c:pt idx="20">
                  <c:v>0.06</c:v>
                </c:pt>
                <c:pt idx="21">
                  <c:v>7.0000000000000007E-2</c:v>
                </c:pt>
                <c:pt idx="22">
                  <c:v>0.08</c:v>
                </c:pt>
                <c:pt idx="23">
                  <c:v>8.3333333333333329E-2</c:v>
                </c:pt>
                <c:pt idx="24">
                  <c:v>8.3333333333333329E-2</c:v>
                </c:pt>
                <c:pt idx="25">
                  <c:v>0.09</c:v>
                </c:pt>
                <c:pt idx="26">
                  <c:v>0.09</c:v>
                </c:pt>
                <c:pt idx="27">
                  <c:v>0.09</c:v>
                </c:pt>
                <c:pt idx="28">
                  <c:v>0.09</c:v>
                </c:pt>
                <c:pt idx="29">
                  <c:v>0.1</c:v>
                </c:pt>
                <c:pt idx="30">
                  <c:v>0.1</c:v>
                </c:pt>
                <c:pt idx="31">
                  <c:v>0.1</c:v>
                </c:pt>
                <c:pt idx="32">
                  <c:v>0.1</c:v>
                </c:pt>
                <c:pt idx="33">
                  <c:v>0.11</c:v>
                </c:pt>
                <c:pt idx="34">
                  <c:v>0.11666666666666667</c:v>
                </c:pt>
                <c:pt idx="35">
                  <c:v>0.13</c:v>
                </c:pt>
                <c:pt idx="36">
                  <c:v>0.13333333333333333</c:v>
                </c:pt>
                <c:pt idx="37">
                  <c:v>0.14000000000000001</c:v>
                </c:pt>
                <c:pt idx="38">
                  <c:v>0.15</c:v>
                </c:pt>
                <c:pt idx="39">
                  <c:v>0.15</c:v>
                </c:pt>
                <c:pt idx="40">
                  <c:v>0.16666666666666666</c:v>
                </c:pt>
                <c:pt idx="41">
                  <c:v>0.18</c:v>
                </c:pt>
                <c:pt idx="42">
                  <c:v>0.2</c:v>
                </c:pt>
                <c:pt idx="43">
                  <c:v>0.2</c:v>
                </c:pt>
                <c:pt idx="44">
                  <c:v>0.22</c:v>
                </c:pt>
                <c:pt idx="45">
                  <c:v>0.23</c:v>
                </c:pt>
                <c:pt idx="46">
                  <c:v>0.25</c:v>
                </c:pt>
                <c:pt idx="47">
                  <c:v>0.25</c:v>
                </c:pt>
                <c:pt idx="48">
                  <c:v>0.25</c:v>
                </c:pt>
                <c:pt idx="49">
                  <c:v>0.26</c:v>
                </c:pt>
                <c:pt idx="50">
                  <c:v>0.26666666666666666</c:v>
                </c:pt>
                <c:pt idx="51">
                  <c:v>0.26666666666666666</c:v>
                </c:pt>
                <c:pt idx="52">
                  <c:v>0.3</c:v>
                </c:pt>
                <c:pt idx="53">
                  <c:v>0.3</c:v>
                </c:pt>
                <c:pt idx="54">
                  <c:v>0.32</c:v>
                </c:pt>
                <c:pt idx="55">
                  <c:v>0.34</c:v>
                </c:pt>
                <c:pt idx="56">
                  <c:v>0.35</c:v>
                </c:pt>
                <c:pt idx="57">
                  <c:v>0.39</c:v>
                </c:pt>
                <c:pt idx="58">
                  <c:v>0.41</c:v>
                </c:pt>
                <c:pt idx="59">
                  <c:v>0.41</c:v>
                </c:pt>
                <c:pt idx="60">
                  <c:v>0.41666666666666669</c:v>
                </c:pt>
                <c:pt idx="61">
                  <c:v>0.43</c:v>
                </c:pt>
                <c:pt idx="62">
                  <c:v>0.43333333333333335</c:v>
                </c:pt>
                <c:pt idx="63">
                  <c:v>0.45</c:v>
                </c:pt>
                <c:pt idx="64">
                  <c:v>0.48333333333333334</c:v>
                </c:pt>
                <c:pt idx="65">
                  <c:v>0.49</c:v>
                </c:pt>
                <c:pt idx="66">
                  <c:v>0.5</c:v>
                </c:pt>
                <c:pt idx="67">
                  <c:v>0.5</c:v>
                </c:pt>
                <c:pt idx="68">
                  <c:v>0.52</c:v>
                </c:pt>
                <c:pt idx="69">
                  <c:v>0.56000000000000005</c:v>
                </c:pt>
                <c:pt idx="70">
                  <c:v>0.57999999999999996</c:v>
                </c:pt>
                <c:pt idx="71">
                  <c:v>0.6</c:v>
                </c:pt>
                <c:pt idx="72">
                  <c:v>0.65</c:v>
                </c:pt>
                <c:pt idx="73">
                  <c:v>0.7</c:v>
                </c:pt>
                <c:pt idx="74">
                  <c:v>0.71666666666666667</c:v>
                </c:pt>
                <c:pt idx="75">
                  <c:v>0.71666666666666667</c:v>
                </c:pt>
                <c:pt idx="76">
                  <c:v>0.71666666666666667</c:v>
                </c:pt>
                <c:pt idx="77">
                  <c:v>0.85</c:v>
                </c:pt>
                <c:pt idx="78">
                  <c:v>0.85</c:v>
                </c:pt>
                <c:pt idx="79">
                  <c:v>0.9</c:v>
                </c:pt>
                <c:pt idx="80">
                  <c:v>0.91666666666666663</c:v>
                </c:pt>
                <c:pt idx="81">
                  <c:v>0.95</c:v>
                </c:pt>
                <c:pt idx="82">
                  <c:v>1.0666666666666667</c:v>
                </c:pt>
                <c:pt idx="83">
                  <c:v>1.08</c:v>
                </c:pt>
                <c:pt idx="84">
                  <c:v>1.0833333333333333</c:v>
                </c:pt>
                <c:pt idx="85">
                  <c:v>1.0833333333333333</c:v>
                </c:pt>
                <c:pt idx="86">
                  <c:v>1.1000000000000001</c:v>
                </c:pt>
                <c:pt idx="87">
                  <c:v>1.1299999999999999</c:v>
                </c:pt>
                <c:pt idx="88">
                  <c:v>1.1333333333333333</c:v>
                </c:pt>
                <c:pt idx="89">
                  <c:v>1.1399999999999999</c:v>
                </c:pt>
                <c:pt idx="90">
                  <c:v>1.2</c:v>
                </c:pt>
                <c:pt idx="91">
                  <c:v>1.2333333333333334</c:v>
                </c:pt>
                <c:pt idx="92">
                  <c:v>1.25</c:v>
                </c:pt>
                <c:pt idx="93">
                  <c:v>1.26</c:v>
                </c:pt>
                <c:pt idx="94">
                  <c:v>1.27</c:v>
                </c:pt>
                <c:pt idx="95">
                  <c:v>1.3</c:v>
                </c:pt>
                <c:pt idx="96">
                  <c:v>1.31</c:v>
                </c:pt>
                <c:pt idx="97">
                  <c:v>1.32</c:v>
                </c:pt>
                <c:pt idx="98">
                  <c:v>1.32</c:v>
                </c:pt>
                <c:pt idx="99">
                  <c:v>1.3333333333333333</c:v>
                </c:pt>
                <c:pt idx="100">
                  <c:v>1.3333333333333333</c:v>
                </c:pt>
                <c:pt idx="101">
                  <c:v>1.35</c:v>
                </c:pt>
                <c:pt idx="102">
                  <c:v>1.39</c:v>
                </c:pt>
                <c:pt idx="103">
                  <c:v>1.4166666666666667</c:v>
                </c:pt>
                <c:pt idx="104">
                  <c:v>1.44</c:v>
                </c:pt>
                <c:pt idx="105">
                  <c:v>1.45</c:v>
                </c:pt>
                <c:pt idx="106">
                  <c:v>1.51</c:v>
                </c:pt>
                <c:pt idx="107">
                  <c:v>1.6833333333333333</c:v>
                </c:pt>
                <c:pt idx="108">
                  <c:v>1.85</c:v>
                </c:pt>
                <c:pt idx="109">
                  <c:v>1.9333333333333333</c:v>
                </c:pt>
                <c:pt idx="110">
                  <c:v>2</c:v>
                </c:pt>
                <c:pt idx="111">
                  <c:v>2.0166666666666666</c:v>
                </c:pt>
                <c:pt idx="112">
                  <c:v>2.2333333333333334</c:v>
                </c:pt>
                <c:pt idx="113">
                  <c:v>2.2999999999999998</c:v>
                </c:pt>
                <c:pt idx="114">
                  <c:v>2.33</c:v>
                </c:pt>
                <c:pt idx="115">
                  <c:v>2.34</c:v>
                </c:pt>
                <c:pt idx="116">
                  <c:v>2.41</c:v>
                </c:pt>
                <c:pt idx="117">
                  <c:v>2.4833333333333334</c:v>
                </c:pt>
                <c:pt idx="118">
                  <c:v>2.8333333333333335</c:v>
                </c:pt>
                <c:pt idx="119">
                  <c:v>2.9166666666666665</c:v>
                </c:pt>
                <c:pt idx="120">
                  <c:v>3.01</c:v>
                </c:pt>
                <c:pt idx="121">
                  <c:v>3.09</c:v>
                </c:pt>
                <c:pt idx="122">
                  <c:v>3.5</c:v>
                </c:pt>
                <c:pt idx="123">
                  <c:v>5</c:v>
                </c:pt>
                <c:pt idx="124">
                  <c:v>5.3666666666666663</c:v>
                </c:pt>
                <c:pt idx="125">
                  <c:v>5.4333333333333336</c:v>
                </c:pt>
              </c:numCache>
            </c:numRef>
          </c:xVal>
          <c:yVal>
            <c:numRef>
              <c:f>'Q-Q plot OSS'!$D$3:$D$129</c:f>
              <c:numCache>
                <c:formatCode>General</c:formatCode>
                <c:ptCount val="127"/>
                <c:pt idx="0">
                  <c:v>3.4161215549515702E-3</c:v>
                </c:pt>
                <c:pt idx="1">
                  <c:v>1.0289385725744376E-2</c:v>
                </c:pt>
                <c:pt idx="2">
                  <c:v>1.7218080044730084E-2</c:v>
                </c:pt>
                <c:pt idx="3">
                  <c:v>2.420310582990556E-2</c:v>
                </c:pt>
                <c:pt idx="4">
                  <c:v>3.1245386563315634E-2</c:v>
                </c:pt>
                <c:pt idx="5">
                  <c:v>3.8345868623769049E-2</c:v>
                </c:pt>
                <c:pt idx="6">
                  <c:v>4.5505522050085824E-2</c:v>
                </c:pt>
                <c:pt idx="7">
                  <c:v>5.2725341336414371E-2</c:v>
                </c:pt>
                <c:pt idx="8">
                  <c:v>6.000634626125069E-2</c:v>
                </c:pt>
                <c:pt idx="9">
                  <c:v>6.7349582751885975E-2</c:v>
                </c:pt>
                <c:pt idx="10">
                  <c:v>7.475612378611686E-2</c:v>
                </c:pt>
                <c:pt idx="11">
                  <c:v>8.222707033316129E-2</c:v>
                </c:pt>
                <c:pt idx="12">
                  <c:v>8.9763552335845209E-2</c:v>
                </c:pt>
                <c:pt idx="13">
                  <c:v>9.7366729736249547E-2</c:v>
                </c:pt>
                <c:pt idx="14">
                  <c:v>0.10503779354714729</c:v>
                </c:pt>
                <c:pt idx="15">
                  <c:v>0.11277796697170483</c:v>
                </c:pt>
                <c:pt idx="16">
                  <c:v>0.12058850657408206</c:v>
                </c:pt>
                <c:pt idx="17">
                  <c:v>0.1284707035037306</c:v>
                </c:pt>
                <c:pt idx="18">
                  <c:v>0.13642588477637585</c:v>
                </c:pt>
                <c:pt idx="19">
                  <c:v>0.14445541461485961</c:v>
                </c:pt>
                <c:pt idx="20">
                  <c:v>0.15256069585323404</c:v>
                </c:pt>
                <c:pt idx="21">
                  <c:v>0.16074317140771913</c:v>
                </c:pt>
                <c:pt idx="22">
                  <c:v>0.16900432581838248</c:v>
                </c:pt>
                <c:pt idx="23">
                  <c:v>0.17734568686566241</c:v>
                </c:pt>
                <c:pt idx="24">
                  <c:v>0.18576882726613483</c:v>
                </c:pt>
                <c:pt idx="25">
                  <c:v>0.19427536645223378</c:v>
                </c:pt>
                <c:pt idx="26">
                  <c:v>0.20286697244096213</c:v>
                </c:pt>
                <c:pt idx="27">
                  <c:v>0.21154536379698594</c:v>
                </c:pt>
                <c:pt idx="28">
                  <c:v>0.2203123116958926</c:v>
                </c:pt>
                <c:pt idx="29">
                  <c:v>0.22916964209380747</c:v>
                </c:pt>
                <c:pt idx="30">
                  <c:v>0.23811923801001672</c:v>
                </c:pt>
                <c:pt idx="31">
                  <c:v>0.2471630419297364</c:v>
                </c:pt>
                <c:pt idx="32">
                  <c:v>0.2563030583346938</c:v>
                </c:pt>
                <c:pt idx="33">
                  <c:v>0.26554135636976994</c:v>
                </c:pt>
                <c:pt idx="34">
                  <c:v>0.27488007265457665</c:v>
                </c:pt>
                <c:pt idx="35">
                  <c:v>0.28432141424952451</c:v>
                </c:pt>
                <c:pt idx="36">
                  <c:v>0.29386766178668328</c:v>
                </c:pt>
                <c:pt idx="37">
                  <c:v>0.30352117277654256</c:v>
                </c:pt>
                <c:pt idx="38">
                  <c:v>0.31328438510267043</c:v>
                </c:pt>
                <c:pt idx="39">
                  <c:v>0.32315982071722521</c:v>
                </c:pt>
                <c:pt idx="40">
                  <c:v>0.33315008955133862</c:v>
                </c:pt>
                <c:pt idx="41">
                  <c:v>0.34325789365553561</c:v>
                </c:pt>
                <c:pt idx="42">
                  <c:v>0.3534860315866255</c:v>
                </c:pt>
                <c:pt idx="43">
                  <c:v>0.36383740305888163</c:v>
                </c:pt>
                <c:pt idx="44">
                  <c:v>0.37431501387885113</c:v>
                </c:pt>
                <c:pt idx="45">
                  <c:v>0.38492198118480331</c:v>
                </c:pt>
                <c:pt idx="46">
                  <c:v>0.39566153901367046</c:v>
                </c:pt>
                <c:pt idx="47">
                  <c:v>0.40653704422035264</c:v>
                </c:pt>
                <c:pt idx="48">
                  <c:v>0.41755198277649547</c:v>
                </c:pt>
                <c:pt idx="49">
                  <c:v>0.42870997647831338</c:v>
                </c:pt>
                <c:pt idx="50">
                  <c:v>0.44001479009575395</c:v>
                </c:pt>
                <c:pt idx="51">
                  <c:v>0.45147033899831351</c:v>
                </c:pt>
                <c:pt idx="52">
                  <c:v>0.46308069729615731</c:v>
                </c:pt>
                <c:pt idx="53">
                  <c:v>0.4748501065388997</c:v>
                </c:pt>
                <c:pt idx="54">
                  <c:v>0.48678298501852474</c:v>
                </c:pt>
                <c:pt idx="55">
                  <c:v>0.49888393772750239</c:v>
                </c:pt>
                <c:pt idx="56">
                  <c:v>0.51115776702827076</c:v>
                </c:pt>
                <c:pt idx="57">
                  <c:v>0.52360948409594699</c:v>
                </c:pt>
                <c:pt idx="58">
                  <c:v>0.53624432120250121</c:v>
                </c:pt>
                <c:pt idx="59">
                  <c:v>0.54906774491775945</c:v>
                </c:pt>
                <c:pt idx="60">
                  <c:v>0.56208547031059231</c:v>
                </c:pt>
                <c:pt idx="61">
                  <c:v>0.57530347624262757</c:v>
                </c:pt>
                <c:pt idx="62">
                  <c:v>0.58872802185692519</c:v>
                </c:pt>
                <c:pt idx="63">
                  <c:v>0.60236566437543526</c:v>
                </c:pt>
                <c:pt idx="64">
                  <c:v>0.61622327833191404</c:v>
                </c:pt>
                <c:pt idx="65">
                  <c:v>0.63030807638151376</c:v>
                </c:pt>
                <c:pt idx="66">
                  <c:v>0.64462763184473426</c:v>
                </c:pt>
                <c:pt idx="67">
                  <c:v>0.65918990316214432</c:v>
                </c:pt>
                <c:pt idx="68">
                  <c:v>0.67400326045756798</c:v>
                </c:pt>
                <c:pt idx="69">
                  <c:v>0.68907651443171991</c:v>
                </c:pt>
                <c:pt idx="70">
                  <c:v>0.70441894783602166</c:v>
                </c:pt>
                <c:pt idx="71">
                  <c:v>0.72004034980812992</c:v>
                </c:pt>
                <c:pt idx="72">
                  <c:v>0.73595105338719879</c:v>
                </c:pt>
                <c:pt idx="73">
                  <c:v>0.75216197656892214</c:v>
                </c:pt>
                <c:pt idx="74">
                  <c:v>0.76868466730887119</c:v>
                </c:pt>
                <c:pt idx="75">
                  <c:v>0.78553135293873644</c:v>
                </c:pt>
                <c:pt idx="76">
                  <c:v>0.80271499452513317</c:v>
                </c:pt>
                <c:pt idx="77">
                  <c:v>0.82024934677632599</c:v>
                </c:pt>
                <c:pt idx="78">
                  <c:v>0.83814902419052428</c:v>
                </c:pt>
                <c:pt idx="79">
                  <c:v>0.85642957424274713</c:v>
                </c:pt>
                <c:pt idx="80">
                  <c:v>0.87510755852856503</c:v>
                </c:pt>
                <c:pt idx="81">
                  <c:v>0.89420064292592616</c:v>
                </c:pt>
                <c:pt idx="82">
                  <c:v>0.91372769800515141</c:v>
                </c:pt>
                <c:pt idx="83">
                  <c:v>0.93370891111749887</c:v>
                </c:pt>
                <c:pt idx="84">
                  <c:v>0.9541659118311816</c:v>
                </c:pt>
                <c:pt idx="85">
                  <c:v>0.97512191266875303</c:v>
                </c:pt>
                <c:pt idx="86">
                  <c:v>0.99660186744185164</c:v>
                </c:pt>
                <c:pt idx="87">
                  <c:v>1.0186326498915541</c:v>
                </c:pt>
                <c:pt idx="88">
                  <c:v>1.0412432558416866</c:v>
                </c:pt>
                <c:pt idx="89">
                  <c:v>1.0644650326795193</c:v>
                </c:pt>
                <c:pt idx="90">
                  <c:v>1.0883319407202969</c:v>
                </c:pt>
                <c:pt idx="91">
                  <c:v>1.1128808519238198</c:v>
                </c:pt>
                <c:pt idx="92">
                  <c:v>1.1381518925576708</c:v>
                </c:pt>
                <c:pt idx="93">
                  <c:v>1.1641888378013301</c:v>
                </c:pt>
                <c:pt idx="94">
                  <c:v>1.1910395680351737</c:v>
                </c:pt>
                <c:pt idx="95">
                  <c:v>1.2187565987600137</c:v>
                </c:pt>
                <c:pt idx="96">
                  <c:v>1.2473976988819799</c:v>
                </c:pt>
                <c:pt idx="97">
                  <c:v>1.277026615656776</c:v>
                </c:pt>
                <c:pt idx="98">
                  <c:v>1.3077139291643189</c:v>
                </c:pt>
                <c:pt idx="99">
                  <c:v>1.3395380651191076</c:v>
                </c:pt>
                <c:pt idx="100">
                  <c:v>1.3725865025837509</c:v>
                </c:pt>
                <c:pt idx="101">
                  <c:v>1.4069572234015946</c:v>
                </c:pt>
                <c:pt idx="102">
                  <c:v>1.4427604638329397</c:v>
                </c:pt>
                <c:pt idx="103">
                  <c:v>1.4801208473079384</c:v>
                </c:pt>
                <c:pt idx="104">
                  <c:v>1.5191800023480651</c:v>
                </c:pt>
                <c:pt idx="105">
                  <c:v>1.5600998044373515</c:v>
                </c:pt>
                <c:pt idx="106">
                  <c:v>1.6030664292675816</c:v>
                </c:pt>
                <c:pt idx="107">
                  <c:v>1.6482954739414586</c:v>
                </c:pt>
                <c:pt idx="108">
                  <c:v>1.6960385026743596</c:v>
                </c:pt>
                <c:pt idx="109">
                  <c:v>1.7465915206305707</c:v>
                </c:pt>
                <c:pt idx="110">
                  <c:v>1.8003061003481844</c:v>
                </c:pt>
                <c:pt idx="111">
                  <c:v>1.8576042241105881</c:v>
                </c:pt>
                <c:pt idx="112">
                  <c:v>1.9189984387741905</c:v>
                </c:pt>
                <c:pt idx="113">
                  <c:v>1.9851197819471242</c:v>
                </c:pt>
                <c:pt idx="114">
                  <c:v>2.056757378029257</c:v>
                </c:pt>
                <c:pt idx="115">
                  <c:v>2.1349160941406105</c:v>
                </c:pt>
                <c:pt idx="116">
                  <c:v>2.2209031417622138</c:v>
                </c:pt>
                <c:pt idx="117">
                  <c:v>2.3164630286891885</c:v>
                </c:pt>
                <c:pt idx="118">
                  <c:v>2.4239973734133753</c:v>
                </c:pt>
                <c:pt idx="119">
                  <c:v>2.5469429553730181</c:v>
                </c:pt>
                <c:pt idx="120">
                  <c:v>2.6904680467360085</c:v>
                </c:pt>
                <c:pt idx="121">
                  <c:v>2.8628749648796279</c:v>
                </c:pt>
                <c:pt idx="122">
                  <c:v>3.0787926202460478</c:v>
                </c:pt>
                <c:pt idx="123">
                  <c:v>3.3678738995188113</c:v>
                </c:pt>
                <c:pt idx="124">
                  <c:v>3.8067514909850675</c:v>
                </c:pt>
                <c:pt idx="125">
                  <c:v>4.7506280170905049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0A-B04D-8623-96D867DC50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053072"/>
        <c:axId val="72071216"/>
      </c:scatterChart>
      <c:valAx>
        <c:axId val="136053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72071216"/>
        <c:crosses val="autoZero"/>
        <c:crossBetween val="midCat"/>
      </c:valAx>
      <c:valAx>
        <c:axId val="7207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36053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'Chi square OSS'!$G$2:$G$9</c:f>
              <c:numCache>
                <c:formatCode>General</c:formatCode>
                <c:ptCount val="8"/>
                <c:pt idx="0">
                  <c:v>63</c:v>
                </c:pt>
                <c:pt idx="1">
                  <c:v>16</c:v>
                </c:pt>
                <c:pt idx="2">
                  <c:v>22</c:v>
                </c:pt>
                <c:pt idx="3">
                  <c:v>7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  <c:pt idx="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F5-4C11-8DE1-F803D93E099A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'Chi square OSS'!$H$2:$H$9</c:f>
              <c:numCache>
                <c:formatCode>General</c:formatCode>
                <c:ptCount val="8"/>
                <c:pt idx="0">
                  <c:v>51.37239294352365</c:v>
                </c:pt>
                <c:pt idx="1">
                  <c:v>30.426974239207787</c:v>
                </c:pt>
                <c:pt idx="2">
                  <c:v>18.021367281278785</c:v>
                </c:pt>
                <c:pt idx="3">
                  <c:v>10.673742191172323</c:v>
                </c:pt>
                <c:pt idx="4">
                  <c:v>6.3218717306741352</c:v>
                </c:pt>
                <c:pt idx="5">
                  <c:v>3.7443345982396607</c:v>
                </c:pt>
                <c:pt idx="6">
                  <c:v>2.2177042149634705</c:v>
                </c:pt>
                <c:pt idx="7">
                  <c:v>3.0000771434026872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F5-4C11-8DE1-F803D93E09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2040592"/>
        <c:axId val="102042672"/>
        <c:axId val="0"/>
      </c:bar3DChart>
      <c:catAx>
        <c:axId val="102040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02042672"/>
        <c:crosses val="autoZero"/>
        <c:auto val="1"/>
        <c:lblAlgn val="ctr"/>
        <c:lblOffset val="100"/>
        <c:noMultiLvlLbl val="0"/>
      </c:catAx>
      <c:valAx>
        <c:axId val="10204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0204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Histogram- OSW</a:t>
            </a:r>
            <a:endParaRPr lang="en-IN">
              <a:effectLst/>
            </a:endParaRPr>
          </a:p>
        </c:rich>
      </c:tx>
      <c:layout>
        <c:manualLayout>
          <c:xMode val="edge"/>
          <c:yMode val="edge"/>
          <c:x val="0.37129592374144937"/>
          <c:y val="3.40244798898521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'Q-Q plot OSW'!$F$4:$G$14</c:f>
              <c:multiLvlStrCache>
                <c:ptCount val="11"/>
                <c:lvl>
                  <c:pt idx="0">
                    <c:v>0,37</c:v>
                  </c:pt>
                  <c:pt idx="1">
                    <c:v>0,74</c:v>
                  </c:pt>
                  <c:pt idx="2">
                    <c:v>1,11</c:v>
                  </c:pt>
                  <c:pt idx="3">
                    <c:v>1,48</c:v>
                  </c:pt>
                  <c:pt idx="4">
                    <c:v>1,85</c:v>
                  </c:pt>
                  <c:pt idx="5">
                    <c:v>2,22</c:v>
                  </c:pt>
                  <c:pt idx="6">
                    <c:v>2,59</c:v>
                  </c:pt>
                  <c:pt idx="7">
                    <c:v>2,96</c:v>
                  </c:pt>
                  <c:pt idx="8">
                    <c:v>3,33</c:v>
                  </c:pt>
                  <c:pt idx="9">
                    <c:v>3,70</c:v>
                  </c:pt>
                  <c:pt idx="10">
                    <c:v>4,07</c:v>
                  </c:pt>
                </c:lvl>
                <c:lvl>
                  <c:pt idx="0">
                    <c:v>0</c:v>
                  </c:pt>
                  <c:pt idx="1">
                    <c:v>0,37</c:v>
                  </c:pt>
                  <c:pt idx="2">
                    <c:v>0,74</c:v>
                  </c:pt>
                  <c:pt idx="3">
                    <c:v>1,11</c:v>
                  </c:pt>
                  <c:pt idx="4">
                    <c:v>1,48</c:v>
                  </c:pt>
                  <c:pt idx="5">
                    <c:v>1,85</c:v>
                  </c:pt>
                  <c:pt idx="6">
                    <c:v>2,22</c:v>
                  </c:pt>
                  <c:pt idx="7">
                    <c:v>2,59</c:v>
                  </c:pt>
                  <c:pt idx="8">
                    <c:v>2,96</c:v>
                  </c:pt>
                  <c:pt idx="9">
                    <c:v>3,33</c:v>
                  </c:pt>
                  <c:pt idx="10">
                    <c:v>3,7</c:v>
                  </c:pt>
                </c:lvl>
              </c:multiLvlStrCache>
            </c:multiLvlStrRef>
          </c:cat>
          <c:val>
            <c:numRef>
              <c:f>'Q-Q plot OSW'!$H$4:$H$14</c:f>
              <c:numCache>
                <c:formatCode>General</c:formatCode>
                <c:ptCount val="11"/>
                <c:pt idx="0">
                  <c:v>50</c:v>
                </c:pt>
                <c:pt idx="1">
                  <c:v>20</c:v>
                </c:pt>
                <c:pt idx="2">
                  <c:v>16</c:v>
                </c:pt>
                <c:pt idx="3">
                  <c:v>14</c:v>
                </c:pt>
                <c:pt idx="4">
                  <c:v>7</c:v>
                </c:pt>
                <c:pt idx="5">
                  <c:v>5</c:v>
                </c:pt>
                <c:pt idx="6">
                  <c:v>4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3B-B044-8B8E-3E245FC136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558960"/>
        <c:axId val="71475584"/>
      </c:barChart>
      <c:catAx>
        <c:axId val="87558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71475584"/>
        <c:crosses val="autoZero"/>
        <c:auto val="1"/>
        <c:lblAlgn val="ctr"/>
        <c:lblOffset val="100"/>
        <c:noMultiLvlLbl val="0"/>
      </c:catAx>
      <c:valAx>
        <c:axId val="7147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87558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Q-Q plot for Exponential distribution</a:t>
            </a:r>
            <a:endParaRPr lang="en-I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'Q-Q plot OSW'!$B$3:$B$121</c:f>
              <c:numCache>
                <c:formatCode>0.00</c:formatCode>
                <c:ptCount val="119"/>
                <c:pt idx="0">
                  <c:v>1.6666666666666666E-2</c:v>
                </c:pt>
                <c:pt idx="1">
                  <c:v>1.6666666666666666E-2</c:v>
                </c:pt>
                <c:pt idx="2">
                  <c:v>1.6666666666666666E-2</c:v>
                </c:pt>
                <c:pt idx="3">
                  <c:v>1.6666666666666666E-2</c:v>
                </c:pt>
                <c:pt idx="4">
                  <c:v>1.6666666666666666E-2</c:v>
                </c:pt>
                <c:pt idx="5">
                  <c:v>1.6666666666666666E-2</c:v>
                </c:pt>
                <c:pt idx="6">
                  <c:v>1.6666666666666666E-2</c:v>
                </c:pt>
                <c:pt idx="7">
                  <c:v>1.6666666666666666E-2</c:v>
                </c:pt>
                <c:pt idx="8">
                  <c:v>3.3333333333333333E-2</c:v>
                </c:pt>
                <c:pt idx="9">
                  <c:v>3.3333333333333333E-2</c:v>
                </c:pt>
                <c:pt idx="10">
                  <c:v>3.3333333333333333E-2</c:v>
                </c:pt>
                <c:pt idx="11">
                  <c:v>3.3333333333333333E-2</c:v>
                </c:pt>
                <c:pt idx="12">
                  <c:v>0.05</c:v>
                </c:pt>
                <c:pt idx="13">
                  <c:v>0.05</c:v>
                </c:pt>
                <c:pt idx="14">
                  <c:v>0.05</c:v>
                </c:pt>
                <c:pt idx="15">
                  <c:v>0.05</c:v>
                </c:pt>
                <c:pt idx="16">
                  <c:v>0.05</c:v>
                </c:pt>
                <c:pt idx="17">
                  <c:v>6.6666666666666666E-2</c:v>
                </c:pt>
                <c:pt idx="18">
                  <c:v>6.6666666666666666E-2</c:v>
                </c:pt>
                <c:pt idx="19">
                  <c:v>6.6666666666666666E-2</c:v>
                </c:pt>
                <c:pt idx="20">
                  <c:v>8.3333333333333329E-2</c:v>
                </c:pt>
                <c:pt idx="21">
                  <c:v>8.3333333333333329E-2</c:v>
                </c:pt>
                <c:pt idx="22">
                  <c:v>0.1</c:v>
                </c:pt>
                <c:pt idx="23">
                  <c:v>0.1</c:v>
                </c:pt>
                <c:pt idx="24">
                  <c:v>0.1</c:v>
                </c:pt>
                <c:pt idx="25">
                  <c:v>0.1</c:v>
                </c:pt>
                <c:pt idx="26">
                  <c:v>0.11666666666666667</c:v>
                </c:pt>
                <c:pt idx="27">
                  <c:v>0.11666666666666667</c:v>
                </c:pt>
                <c:pt idx="28">
                  <c:v>0.11666666666666667</c:v>
                </c:pt>
                <c:pt idx="29">
                  <c:v>0.13333333333333333</c:v>
                </c:pt>
                <c:pt idx="30">
                  <c:v>0.13333333333333333</c:v>
                </c:pt>
                <c:pt idx="31">
                  <c:v>0.15</c:v>
                </c:pt>
                <c:pt idx="32">
                  <c:v>0.16666666666666666</c:v>
                </c:pt>
                <c:pt idx="33">
                  <c:v>0.16666666666666666</c:v>
                </c:pt>
                <c:pt idx="34">
                  <c:v>0.21666666666666667</c:v>
                </c:pt>
                <c:pt idx="35">
                  <c:v>0.21666666666666667</c:v>
                </c:pt>
                <c:pt idx="36">
                  <c:v>0.23333333333333334</c:v>
                </c:pt>
                <c:pt idx="37">
                  <c:v>0.25</c:v>
                </c:pt>
                <c:pt idx="38">
                  <c:v>0.26666666666666666</c:v>
                </c:pt>
                <c:pt idx="39">
                  <c:v>0.26666666666666666</c:v>
                </c:pt>
                <c:pt idx="40">
                  <c:v>0.28333333333333333</c:v>
                </c:pt>
                <c:pt idx="41">
                  <c:v>0.28333333333333333</c:v>
                </c:pt>
                <c:pt idx="42">
                  <c:v>0.28333333333333333</c:v>
                </c:pt>
                <c:pt idx="43">
                  <c:v>0.3</c:v>
                </c:pt>
                <c:pt idx="44">
                  <c:v>0.3</c:v>
                </c:pt>
                <c:pt idx="45">
                  <c:v>0.3</c:v>
                </c:pt>
                <c:pt idx="46">
                  <c:v>0.3</c:v>
                </c:pt>
                <c:pt idx="47">
                  <c:v>0.3</c:v>
                </c:pt>
                <c:pt idx="48">
                  <c:v>0.33333333333333331</c:v>
                </c:pt>
                <c:pt idx="49">
                  <c:v>0.35</c:v>
                </c:pt>
                <c:pt idx="50">
                  <c:v>0.36666666666666664</c:v>
                </c:pt>
                <c:pt idx="51">
                  <c:v>0.38333333333333336</c:v>
                </c:pt>
                <c:pt idx="52">
                  <c:v>0.38333333333333336</c:v>
                </c:pt>
                <c:pt idx="53">
                  <c:v>0.4</c:v>
                </c:pt>
                <c:pt idx="54">
                  <c:v>0.43333333333333335</c:v>
                </c:pt>
                <c:pt idx="55">
                  <c:v>0.46666666666666667</c:v>
                </c:pt>
                <c:pt idx="56">
                  <c:v>0.48333333333333334</c:v>
                </c:pt>
                <c:pt idx="57">
                  <c:v>0.5</c:v>
                </c:pt>
                <c:pt idx="58">
                  <c:v>0.53333333333333333</c:v>
                </c:pt>
                <c:pt idx="59">
                  <c:v>0.53333333333333333</c:v>
                </c:pt>
                <c:pt idx="60">
                  <c:v>0.55000000000000004</c:v>
                </c:pt>
                <c:pt idx="61">
                  <c:v>0.55000000000000004</c:v>
                </c:pt>
                <c:pt idx="62">
                  <c:v>0.56666666666666665</c:v>
                </c:pt>
                <c:pt idx="63">
                  <c:v>0.58333333333333337</c:v>
                </c:pt>
                <c:pt idx="64">
                  <c:v>0.58333333333333337</c:v>
                </c:pt>
                <c:pt idx="65">
                  <c:v>0.6166666666666667</c:v>
                </c:pt>
                <c:pt idx="66">
                  <c:v>0.65</c:v>
                </c:pt>
                <c:pt idx="67">
                  <c:v>0.65</c:v>
                </c:pt>
                <c:pt idx="68">
                  <c:v>0.68333333333333335</c:v>
                </c:pt>
                <c:pt idx="69">
                  <c:v>0.7</c:v>
                </c:pt>
                <c:pt idx="70">
                  <c:v>0.75</c:v>
                </c:pt>
                <c:pt idx="71">
                  <c:v>0.76666666666666672</c:v>
                </c:pt>
                <c:pt idx="72">
                  <c:v>0.81666666666666665</c:v>
                </c:pt>
                <c:pt idx="73">
                  <c:v>0.85</c:v>
                </c:pt>
                <c:pt idx="74">
                  <c:v>0.8666666666666667</c:v>
                </c:pt>
                <c:pt idx="75">
                  <c:v>0.8666666666666667</c:v>
                </c:pt>
                <c:pt idx="76">
                  <c:v>0.91666666666666663</c:v>
                </c:pt>
                <c:pt idx="77">
                  <c:v>0.91666666666666663</c:v>
                </c:pt>
                <c:pt idx="78">
                  <c:v>0.93333333333333335</c:v>
                </c:pt>
                <c:pt idx="79">
                  <c:v>0.93333333333333335</c:v>
                </c:pt>
                <c:pt idx="80">
                  <c:v>0.95</c:v>
                </c:pt>
                <c:pt idx="81">
                  <c:v>0.96666666666666667</c:v>
                </c:pt>
                <c:pt idx="82">
                  <c:v>0.96666666666666667</c:v>
                </c:pt>
                <c:pt idx="83">
                  <c:v>1.05</c:v>
                </c:pt>
                <c:pt idx="84">
                  <c:v>1.0833333333333333</c:v>
                </c:pt>
                <c:pt idx="85">
                  <c:v>1.1000000000000001</c:v>
                </c:pt>
                <c:pt idx="86">
                  <c:v>1.1166666666666667</c:v>
                </c:pt>
                <c:pt idx="87">
                  <c:v>1.1333333333333333</c:v>
                </c:pt>
                <c:pt idx="88">
                  <c:v>1.1333333333333333</c:v>
                </c:pt>
                <c:pt idx="89">
                  <c:v>1.1666666666666667</c:v>
                </c:pt>
                <c:pt idx="90">
                  <c:v>1.1666666666666667</c:v>
                </c:pt>
                <c:pt idx="91">
                  <c:v>1.2166666666666668</c:v>
                </c:pt>
                <c:pt idx="92">
                  <c:v>1.25</c:v>
                </c:pt>
                <c:pt idx="93">
                  <c:v>1.25</c:v>
                </c:pt>
                <c:pt idx="94">
                  <c:v>1.2666666666666666</c:v>
                </c:pt>
                <c:pt idx="95">
                  <c:v>1.2666666666666666</c:v>
                </c:pt>
                <c:pt idx="96">
                  <c:v>1.3</c:v>
                </c:pt>
                <c:pt idx="97">
                  <c:v>1.3166666666666667</c:v>
                </c:pt>
                <c:pt idx="98">
                  <c:v>1.4166666666666667</c:v>
                </c:pt>
                <c:pt idx="99">
                  <c:v>1.4333333333333333</c:v>
                </c:pt>
                <c:pt idx="100">
                  <c:v>1.4833333333333334</c:v>
                </c:pt>
                <c:pt idx="101">
                  <c:v>1.5166666666666666</c:v>
                </c:pt>
                <c:pt idx="102">
                  <c:v>1.5333333333333332</c:v>
                </c:pt>
                <c:pt idx="103">
                  <c:v>1.5333333333333332</c:v>
                </c:pt>
                <c:pt idx="104">
                  <c:v>1.7333333333333334</c:v>
                </c:pt>
                <c:pt idx="105">
                  <c:v>1.8</c:v>
                </c:pt>
                <c:pt idx="106">
                  <c:v>1.8166666666666667</c:v>
                </c:pt>
                <c:pt idx="107">
                  <c:v>1.9</c:v>
                </c:pt>
                <c:pt idx="108">
                  <c:v>1.9333333333333333</c:v>
                </c:pt>
                <c:pt idx="109">
                  <c:v>2</c:v>
                </c:pt>
                <c:pt idx="110">
                  <c:v>2.1666666666666665</c:v>
                </c:pt>
                <c:pt idx="111">
                  <c:v>2.1666666666666665</c:v>
                </c:pt>
                <c:pt idx="112">
                  <c:v>2.25</c:v>
                </c:pt>
                <c:pt idx="113">
                  <c:v>2.3333333333333335</c:v>
                </c:pt>
                <c:pt idx="114">
                  <c:v>2.4666666666666668</c:v>
                </c:pt>
                <c:pt idx="115">
                  <c:v>2.5666666666666664</c:v>
                </c:pt>
                <c:pt idx="116">
                  <c:v>2.9</c:v>
                </c:pt>
                <c:pt idx="117">
                  <c:v>3.4666666666666668</c:v>
                </c:pt>
                <c:pt idx="118">
                  <c:v>4</c:v>
                </c:pt>
              </c:numCache>
            </c:numRef>
          </c:xVal>
          <c:yVal>
            <c:numRef>
              <c:f>'Q-Q plot OSW'!$D$3:$D$121</c:f>
              <c:numCache>
                <c:formatCode>0.00</c:formatCode>
                <c:ptCount val="119"/>
                <c:pt idx="0">
                  <c:v>3.2274852340907489E-3</c:v>
                </c:pt>
                <c:pt idx="1">
                  <c:v>9.7235123379550096E-3</c:v>
                </c:pt>
                <c:pt idx="2">
                  <c:v>1.6275061714131938E-2</c:v>
                </c:pt>
                <c:pt idx="3">
                  <c:v>2.2883090660813028E-2</c:v>
                </c:pt>
                <c:pt idx="4">
                  <c:v>2.9548581449807744E-2</c:v>
                </c:pt>
                <c:pt idx="5">
                  <c:v>3.6272542202838168E-2</c:v>
                </c:pt>
                <c:pt idx="6">
                  <c:v>4.3056007806609217E-2</c:v>
                </c:pt>
                <c:pt idx="7">
                  <c:v>4.9900040868732641E-2</c:v>
                </c:pt>
                <c:pt idx="8">
                  <c:v>5.6805732716711445E-2</c:v>
                </c:pt>
                <c:pt idx="9">
                  <c:v>6.3774204442334975E-2</c:v>
                </c:pt>
                <c:pt idx="10">
                  <c:v>7.0806607993984041E-2</c:v>
                </c:pt>
                <c:pt idx="11">
                  <c:v>7.7904127319507355E-2</c:v>
                </c:pt>
                <c:pt idx="12">
                  <c:v>8.5067979562506613E-2</c:v>
                </c:pt>
                <c:pt idx="13">
                  <c:v>9.229941631505173E-2</c:v>
                </c:pt>
                <c:pt idx="14">
                  <c:v>9.9599724930051883E-2</c:v>
                </c:pt>
                <c:pt idx="15">
                  <c:v>0.10697022989672494</c:v>
                </c:pt>
                <c:pt idx="16">
                  <c:v>0.11441229428283932</c:v>
                </c:pt>
                <c:pt idx="17">
                  <c:v>0.12192732124765815</c:v>
                </c:pt>
                <c:pt idx="18">
                  <c:v>0.12951675562978426</c:v>
                </c:pt>
                <c:pt idx="19">
                  <c:v>0.13718208561440251</c:v>
                </c:pt>
                <c:pt idx="20">
                  <c:v>0.14492484448472975</c:v>
                </c:pt>
                <c:pt idx="21">
                  <c:v>0.15274661246282842</c:v>
                </c:pt>
                <c:pt idx="22">
                  <c:v>0.16064901864531408</c:v>
                </c:pt>
                <c:pt idx="23">
                  <c:v>0.16863374303988454</c:v>
                </c:pt>
                <c:pt idx="24">
                  <c:v>0.17670251870904174</c:v>
                </c:pt>
                <c:pt idx="25">
                  <c:v>0.18485713402784715</c:v>
                </c:pt>
                <c:pt idx="26">
                  <c:v>0.19309943506306851</c:v>
                </c:pt>
                <c:pt idx="27">
                  <c:v>0.20143132808163652</c:v>
                </c:pt>
                <c:pt idx="28">
                  <c:v>0.20985478219693518</c:v>
                </c:pt>
                <c:pt idx="29">
                  <c:v>0.21837183216211892</c:v>
                </c:pt>
                <c:pt idx="30">
                  <c:v>0.22698458132036614</c:v>
                </c:pt>
                <c:pt idx="31">
                  <c:v>0.23569520472277147</c:v>
                </c:pt>
                <c:pt idx="32">
                  <c:v>0.24450595242543927</c:v>
                </c:pt>
                <c:pt idx="33">
                  <c:v>0.25341915297828066</c:v>
                </c:pt>
                <c:pt idx="34">
                  <c:v>0.26243721711904772</c:v>
                </c:pt>
                <c:pt idx="35">
                  <c:v>0.27156264168726624</c:v>
                </c:pt>
                <c:pt idx="36">
                  <c:v>0.28079801377396413</c:v>
                </c:pt>
                <c:pt idx="37">
                  <c:v>0.29014601512444971</c:v>
                </c:pt>
                <c:pt idx="38">
                  <c:v>0.29960942681288727</c:v>
                </c:pt>
                <c:pt idx="39">
                  <c:v>0.30919113420905509</c:v>
                </c:pt>
                <c:pt idx="40">
                  <c:v>0.3188941322594806</c:v>
                </c:pt>
                <c:pt idx="41">
                  <c:v>0.32872153110713509</c:v>
                </c:pt>
                <c:pt idx="42">
                  <c:v>0.33867656207607599</c:v>
                </c:pt>
                <c:pt idx="43">
                  <c:v>0.348762584049846</c:v>
                </c:pt>
                <c:pt idx="44">
                  <c:v>0.35898309027513775</c:v>
                </c:pt>
                <c:pt idx="45">
                  <c:v>0.36934171562520407</c:v>
                </c:pt>
                <c:pt idx="46">
                  <c:v>0.3798422443608091</c:v>
                </c:pt>
                <c:pt idx="47">
                  <c:v>0.39048861843018334</c:v>
                </c:pt>
                <c:pt idx="48">
                  <c:v>0.40128494635353867</c:v>
                </c:pt>
                <c:pt idx="49">
                  <c:v>0.41223551274225578</c:v>
                </c:pt>
                <c:pt idx="50">
                  <c:v>0.42334478850793472</c:v>
                </c:pt>
                <c:pt idx="51">
                  <c:v>0.43461744182219286</c:v>
                </c:pt>
                <c:pt idx="52">
                  <c:v>0.44605834989444293</c:v>
                </c:pt>
                <c:pt idx="53">
                  <c:v>0.45767261164202777</c:v>
                </c:pt>
                <c:pt idx="54">
                  <c:v>0.46946556133509088</c:v>
                </c:pt>
                <c:pt idx="55">
                  <c:v>0.48144278330757867</c:v>
                </c:pt>
                <c:pt idx="56">
                  <c:v>0.49361012783592256</c:v>
                </c:pt>
                <c:pt idx="57">
                  <c:v>0.50597372829842313</c:v>
                </c:pt>
                <c:pt idx="58">
                  <c:v>0.51854001974131902</c:v>
                </c:pt>
                <c:pt idx="59">
                  <c:v>0.53131575899223826</c:v>
                </c:pt>
                <c:pt idx="60">
                  <c:v>0.54430804647841202</c:v>
                </c:pt>
                <c:pt idx="61">
                  <c:v>0.55752434992603839</c:v>
                </c:pt>
                <c:pt idx="62">
                  <c:v>0.57097253013884341</c:v>
                </c:pt>
                <c:pt idx="63">
                  <c:v>0.58466086907865222</c:v>
                </c:pt>
                <c:pt idx="64">
                  <c:v>0.59859810049914253</c:v>
                </c:pt>
                <c:pt idx="65">
                  <c:v>0.61279344341652231</c:v>
                </c:pt>
                <c:pt idx="66">
                  <c:v>0.62725663873835524</c:v>
                </c:pt>
                <c:pt idx="67">
                  <c:v>0.64199798941501196</c:v>
                </c:pt>
                <c:pt idx="68">
                  <c:v>0.65702840452825884</c:v>
                </c:pt>
                <c:pt idx="69">
                  <c:v>0.67235944778954781</c:v>
                </c:pt>
                <c:pt idx="70">
                  <c:v>0.68800339098809071</c:v>
                </c:pt>
                <c:pt idx="71">
                  <c:v>0.70397327300759405</c:v>
                </c:pt>
                <c:pt idx="72">
                  <c:v>0.72028296512271861</c:v>
                </c:pt>
                <c:pt idx="73">
                  <c:v>0.73694724339457451</c:v>
                </c:pt>
                <c:pt idx="74">
                  <c:v>0.75398186911204201</c:v>
                </c:pt>
                <c:pt idx="75">
                  <c:v>0.77140367837639279</c:v>
                </c:pt>
                <c:pt idx="76">
                  <c:v>0.78923068210538938</c:v>
                </c:pt>
                <c:pt idx="77">
                  <c:v>0.80748217794582644</c:v>
                </c:pt>
                <c:pt idx="78">
                  <c:v>0.82617887583777649</c:v>
                </c:pt>
                <c:pt idx="79">
                  <c:v>0.84534303927898768</c:v>
                </c:pt>
                <c:pt idx="80">
                  <c:v>0.86499864470571008</c:v>
                </c:pt>
                <c:pt idx="81">
                  <c:v>0.88517156185150625</c:v>
                </c:pt>
                <c:pt idx="82">
                  <c:v>0.90588975848723197</c:v>
                </c:pt>
                <c:pt idx="83">
                  <c:v>0.92718353360740358</c:v>
                </c:pt>
                <c:pt idx="84">
                  <c:v>0.94908578394162202</c:v>
                </c:pt>
                <c:pt idx="85">
                  <c:v>0.97163230967468128</c:v>
                </c:pt>
                <c:pt idx="86">
                  <c:v>0.99486216650772541</c:v>
                </c:pt>
                <c:pt idx="87">
                  <c:v>1.0188180727539391</c:v>
                </c:pt>
                <c:pt idx="88">
                  <c:v>1.0435468821265335</c:v>
                </c:pt>
                <c:pt idx="89">
                  <c:v>1.0691001353652632</c:v>
                </c:pt>
                <c:pt idx="90">
                  <c:v>1.0955347070231776</c:v>
                </c:pt>
                <c:pt idx="91">
                  <c:v>1.1229135678188613</c:v>
                </c:pt>
                <c:pt idx="92">
                  <c:v>1.1513066882539522</c:v>
                </c:pt>
                <c:pt idx="93">
                  <c:v>1.1807921161209729</c:v>
                </c:pt>
                <c:pt idx="94">
                  <c:v>1.2114572696701011</c:v>
                </c:pt>
                <c:pt idx="95">
                  <c:v>1.2434005003984359</c:v>
                </c:pt>
                <c:pt idx="96">
                  <c:v>1.2767329958670899</c:v>
                </c:pt>
                <c:pt idx="97">
                  <c:v>1.3115811153799881</c:v>
                </c:pt>
                <c:pt idx="98">
                  <c:v>1.3480892823433199</c:v>
                </c:pt>
                <c:pt idx="99">
                  <c:v>1.3864236005233093</c:v>
                </c:pt>
                <c:pt idx="100">
                  <c:v>1.4267764231235494</c:v>
                </c:pt>
                <c:pt idx="101">
                  <c:v>1.4693721927832522</c:v>
                </c:pt>
                <c:pt idx="102">
                  <c:v>1.5144750018344451</c:v>
                </c:pt>
                <c:pt idx="103">
                  <c:v>1.562398519167616</c:v>
                </c:pt>
                <c:pt idx="104">
                  <c:v>1.6135192324212897</c:v>
                </c:pt>
                <c:pt idx="105">
                  <c:v>1.6682944298826734</c:v>
                </c:pt>
                <c:pt idx="106">
                  <c:v>1.7272871158964036</c:v>
                </c:pt>
                <c:pt idx="107">
                  <c:v>1.791201337986519</c:v>
                </c:pt>
                <c:pt idx="108">
                  <c:v>1.8609336267988359</c:v>
                </c:pt>
                <c:pt idx="109">
                  <c:v>1.9376502610680741</c:v>
                </c:pt>
                <c:pt idx="110">
                  <c:v>2.0229076701658704</c:v>
                </c:pt>
                <c:pt idx="111">
                  <c:v>2.1188485499119869</c:v>
                </c:pt>
                <c:pt idx="112">
                  <c:v>2.2285391545682058</c:v>
                </c:pt>
                <c:pt idx="113">
                  <c:v>2.3565905558793427</c:v>
                </c:pt>
                <c:pt idx="114">
                  <c:v>2.5104099839275711</c:v>
                </c:pt>
                <c:pt idx="115">
                  <c:v>2.7030491808437329</c:v>
                </c:pt>
                <c:pt idx="116">
                  <c:v>2.9609641039568828</c:v>
                </c:pt>
                <c:pt idx="117">
                  <c:v>3.3525255379724705</c:v>
                </c:pt>
                <c:pt idx="118">
                  <c:v>4.1946410920173678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79-5340-862A-5566ACE9F6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3790671"/>
        <c:axId val="87529200"/>
      </c:scatterChart>
      <c:valAx>
        <c:axId val="1763790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87529200"/>
        <c:crosses val="autoZero"/>
        <c:crossBetween val="midCat"/>
      </c:valAx>
      <c:valAx>
        <c:axId val="8752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7637906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'Chi square OSW'!$G$2:$G$12</c:f>
              <c:numCache>
                <c:formatCode>General</c:formatCode>
                <c:ptCount val="11"/>
                <c:pt idx="0">
                  <c:v>51</c:v>
                </c:pt>
                <c:pt idx="1">
                  <c:v>19</c:v>
                </c:pt>
                <c:pt idx="2">
                  <c:v>16</c:v>
                </c:pt>
                <c:pt idx="3">
                  <c:v>14</c:v>
                </c:pt>
                <c:pt idx="4">
                  <c:v>7</c:v>
                </c:pt>
                <c:pt idx="5">
                  <c:v>5</c:v>
                </c:pt>
                <c:pt idx="6">
                  <c:v>4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B9-4975-92A0-E9B5CC45B674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'Chi square OSW'!$H$2:$H$12</c:f>
              <c:numCache>
                <c:formatCode>General</c:formatCode>
                <c:ptCount val="11"/>
                <c:pt idx="0">
                  <c:v>45.563093871821984</c:v>
                </c:pt>
                <c:pt idx="1">
                  <c:v>28.117753340960945</c:v>
                </c:pt>
                <c:pt idx="2">
                  <c:v>17.351939601978287</c:v>
                </c:pt>
                <c:pt idx="3">
                  <c:v>10.708174451195733</c:v>
                </c:pt>
                <c:pt idx="4">
                  <c:v>6.6081949745934043</c:v>
                </c:pt>
                <c:pt idx="5">
                  <c:v>4.0780285212261633</c:v>
                </c:pt>
                <c:pt idx="6">
                  <c:v>2.5166201487505697</c:v>
                </c:pt>
                <c:pt idx="7">
                  <c:v>1.5530487195300631</c:v>
                </c:pt>
                <c:pt idx="8">
                  <c:v>0.95841254645896079</c:v>
                </c:pt>
                <c:pt idx="9">
                  <c:v>0.59145253954936861</c:v>
                </c:pt>
                <c:pt idx="10">
                  <c:v>0.36499533299294151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B9-4975-92A0-E9B5CC45B6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1544944"/>
        <c:axId val="101546192"/>
        <c:axId val="0"/>
      </c:bar3DChart>
      <c:catAx>
        <c:axId val="101544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01546192"/>
        <c:crosses val="autoZero"/>
        <c:auto val="1"/>
        <c:lblAlgn val="ctr"/>
        <c:lblOffset val="100"/>
        <c:noMultiLvlLbl val="0"/>
      </c:catAx>
      <c:valAx>
        <c:axId val="10154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01544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Histogram - Herder</a:t>
            </a:r>
            <a:endParaRPr lang="en-I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'Q-Q plot Herder'!$F$5:$G$17</c:f>
              <c:multiLvlStrCache>
                <c:ptCount val="13"/>
                <c:lvl>
                  <c:pt idx="0">
                    <c:v>0,33</c:v>
                  </c:pt>
                  <c:pt idx="1">
                    <c:v>0,66</c:v>
                  </c:pt>
                  <c:pt idx="2">
                    <c:v>0,99</c:v>
                  </c:pt>
                  <c:pt idx="3">
                    <c:v>1,32</c:v>
                  </c:pt>
                  <c:pt idx="4">
                    <c:v>1,65</c:v>
                  </c:pt>
                  <c:pt idx="5">
                    <c:v>1,98</c:v>
                  </c:pt>
                  <c:pt idx="6">
                    <c:v>2,31</c:v>
                  </c:pt>
                  <c:pt idx="7">
                    <c:v>2,64</c:v>
                  </c:pt>
                  <c:pt idx="8">
                    <c:v>2,97</c:v>
                  </c:pt>
                  <c:pt idx="9">
                    <c:v>3,3</c:v>
                  </c:pt>
                  <c:pt idx="10">
                    <c:v>3,63</c:v>
                  </c:pt>
                  <c:pt idx="11">
                    <c:v>3,96</c:v>
                  </c:pt>
                  <c:pt idx="12">
                    <c:v>4,29</c:v>
                  </c:pt>
                </c:lvl>
                <c:lvl>
                  <c:pt idx="0">
                    <c:v>0</c:v>
                  </c:pt>
                  <c:pt idx="1">
                    <c:v>0,33</c:v>
                  </c:pt>
                  <c:pt idx="2">
                    <c:v>0,66</c:v>
                  </c:pt>
                  <c:pt idx="3">
                    <c:v>0,99</c:v>
                  </c:pt>
                  <c:pt idx="4">
                    <c:v>1,32</c:v>
                  </c:pt>
                  <c:pt idx="5">
                    <c:v>1,65</c:v>
                  </c:pt>
                  <c:pt idx="6">
                    <c:v>1,98</c:v>
                  </c:pt>
                  <c:pt idx="7">
                    <c:v>2,31</c:v>
                  </c:pt>
                  <c:pt idx="8">
                    <c:v>2,64</c:v>
                  </c:pt>
                  <c:pt idx="9">
                    <c:v>2,97</c:v>
                  </c:pt>
                  <c:pt idx="10">
                    <c:v>3,3</c:v>
                  </c:pt>
                  <c:pt idx="11">
                    <c:v>3,63</c:v>
                  </c:pt>
                  <c:pt idx="12">
                    <c:v>3,96</c:v>
                  </c:pt>
                </c:lvl>
              </c:multiLvlStrCache>
            </c:multiLvlStrRef>
          </c:cat>
          <c:val>
            <c:numRef>
              <c:f>'Q-Q plot Herder'!$H$5:$H$17</c:f>
              <c:numCache>
                <c:formatCode>General</c:formatCode>
                <c:ptCount val="13"/>
                <c:pt idx="0">
                  <c:v>98</c:v>
                </c:pt>
                <c:pt idx="1">
                  <c:v>25</c:v>
                </c:pt>
                <c:pt idx="2">
                  <c:v>1</c:v>
                </c:pt>
                <c:pt idx="3">
                  <c:v>12</c:v>
                </c:pt>
                <c:pt idx="4">
                  <c:v>5</c:v>
                </c:pt>
                <c:pt idx="5">
                  <c:v>0</c:v>
                </c:pt>
                <c:pt idx="6">
                  <c:v>2</c:v>
                </c:pt>
                <c:pt idx="7">
                  <c:v>2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16-A044-B926-2EADB118F7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8713600"/>
        <c:axId val="69595216"/>
      </c:barChart>
      <c:catAx>
        <c:axId val="128713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69595216"/>
        <c:crosses val="autoZero"/>
        <c:auto val="1"/>
        <c:lblAlgn val="ctr"/>
        <c:lblOffset val="100"/>
        <c:noMultiLvlLbl val="0"/>
      </c:catAx>
      <c:valAx>
        <c:axId val="6959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28713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Q-Q plot for Exponential distribution</a:t>
            </a:r>
            <a:endParaRPr lang="en-I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'Q-Q plot Herder'!$B$3:$B$149</c:f>
              <c:numCache>
                <c:formatCode>0.000</c:formatCode>
                <c:ptCount val="1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0.01</c:v>
                </c:pt>
                <c:pt idx="15">
                  <c:v>0.01</c:v>
                </c:pt>
                <c:pt idx="16">
                  <c:v>1.6666666666666666E-2</c:v>
                </c:pt>
                <c:pt idx="17">
                  <c:v>1.6666666666666666E-2</c:v>
                </c:pt>
                <c:pt idx="18">
                  <c:v>1.6666666666666666E-2</c:v>
                </c:pt>
                <c:pt idx="19">
                  <c:v>1.6666666666666666E-2</c:v>
                </c:pt>
                <c:pt idx="20">
                  <c:v>1.6666666666666666E-2</c:v>
                </c:pt>
                <c:pt idx="21">
                  <c:v>1.6666666666666666E-2</c:v>
                </c:pt>
                <c:pt idx="22">
                  <c:v>1.6666666666666666E-2</c:v>
                </c:pt>
                <c:pt idx="23">
                  <c:v>1.6666666666666666E-2</c:v>
                </c:pt>
                <c:pt idx="24">
                  <c:v>1.6666666666666666E-2</c:v>
                </c:pt>
                <c:pt idx="25">
                  <c:v>1.6666666666666666E-2</c:v>
                </c:pt>
                <c:pt idx="26">
                  <c:v>1.6666666666666666E-2</c:v>
                </c:pt>
                <c:pt idx="27">
                  <c:v>1.6666666666666666E-2</c:v>
                </c:pt>
                <c:pt idx="28">
                  <c:v>1.6666666666666666E-2</c:v>
                </c:pt>
                <c:pt idx="29">
                  <c:v>1.6666666666666666E-2</c:v>
                </c:pt>
                <c:pt idx="30">
                  <c:v>1.6666666666666666E-2</c:v>
                </c:pt>
                <c:pt idx="31">
                  <c:v>1.6666666666666666E-2</c:v>
                </c:pt>
                <c:pt idx="32">
                  <c:v>1.6666666666666666E-2</c:v>
                </c:pt>
                <c:pt idx="33">
                  <c:v>1.6666666666666666E-2</c:v>
                </c:pt>
                <c:pt idx="34">
                  <c:v>1.6666666666666666E-2</c:v>
                </c:pt>
                <c:pt idx="35">
                  <c:v>1.6666666666666666E-2</c:v>
                </c:pt>
                <c:pt idx="36">
                  <c:v>1.6666666666666666E-2</c:v>
                </c:pt>
                <c:pt idx="37">
                  <c:v>1.6666666666666666E-2</c:v>
                </c:pt>
                <c:pt idx="38">
                  <c:v>1.6666666666666701E-2</c:v>
                </c:pt>
                <c:pt idx="39">
                  <c:v>1.6666666666666666E-2</c:v>
                </c:pt>
                <c:pt idx="40">
                  <c:v>0.02</c:v>
                </c:pt>
                <c:pt idx="41">
                  <c:v>0.02</c:v>
                </c:pt>
                <c:pt idx="42">
                  <c:v>0.02</c:v>
                </c:pt>
                <c:pt idx="43">
                  <c:v>0.03</c:v>
                </c:pt>
                <c:pt idx="44">
                  <c:v>3.3333333333333333E-2</c:v>
                </c:pt>
                <c:pt idx="45">
                  <c:v>3.3333333333333333E-2</c:v>
                </c:pt>
                <c:pt idx="46">
                  <c:v>3.3333333333333333E-2</c:v>
                </c:pt>
                <c:pt idx="47">
                  <c:v>3.3333333333333333E-2</c:v>
                </c:pt>
                <c:pt idx="48">
                  <c:v>3.3333333333333333E-2</c:v>
                </c:pt>
                <c:pt idx="49">
                  <c:v>3.3333333333333333E-2</c:v>
                </c:pt>
                <c:pt idx="50">
                  <c:v>3.3333333333333333E-2</c:v>
                </c:pt>
                <c:pt idx="51">
                  <c:v>3.3333333333333333E-2</c:v>
                </c:pt>
                <c:pt idx="52">
                  <c:v>3.3333333333333333E-2</c:v>
                </c:pt>
                <c:pt idx="53">
                  <c:v>3.3333333333333333E-2</c:v>
                </c:pt>
                <c:pt idx="54">
                  <c:v>3.3333333333333333E-2</c:v>
                </c:pt>
                <c:pt idx="55">
                  <c:v>3.3333333333333333E-2</c:v>
                </c:pt>
                <c:pt idx="56">
                  <c:v>0.04</c:v>
                </c:pt>
                <c:pt idx="57">
                  <c:v>0.04</c:v>
                </c:pt>
                <c:pt idx="58">
                  <c:v>0.04</c:v>
                </c:pt>
                <c:pt idx="59">
                  <c:v>0.04</c:v>
                </c:pt>
                <c:pt idx="60">
                  <c:v>0.05</c:v>
                </c:pt>
                <c:pt idx="61">
                  <c:v>0.05</c:v>
                </c:pt>
                <c:pt idx="62">
                  <c:v>0.06</c:v>
                </c:pt>
                <c:pt idx="63">
                  <c:v>6.6666666666666666E-2</c:v>
                </c:pt>
                <c:pt idx="64">
                  <c:v>6.6666666666666666E-2</c:v>
                </c:pt>
                <c:pt idx="65">
                  <c:v>6.6666666666666666E-2</c:v>
                </c:pt>
                <c:pt idx="66">
                  <c:v>6.6666666666666666E-2</c:v>
                </c:pt>
                <c:pt idx="67">
                  <c:v>6.6666666666666666E-2</c:v>
                </c:pt>
                <c:pt idx="68">
                  <c:v>8.3333333333333329E-2</c:v>
                </c:pt>
                <c:pt idx="69">
                  <c:v>8.3333333333333329E-2</c:v>
                </c:pt>
                <c:pt idx="70">
                  <c:v>0.1</c:v>
                </c:pt>
                <c:pt idx="71">
                  <c:v>0.11</c:v>
                </c:pt>
                <c:pt idx="72">
                  <c:v>0.11</c:v>
                </c:pt>
                <c:pt idx="73">
                  <c:v>0.11666666666666667</c:v>
                </c:pt>
                <c:pt idx="74">
                  <c:v>0.13333333333333333</c:v>
                </c:pt>
                <c:pt idx="75">
                  <c:v>0.13333333333333333</c:v>
                </c:pt>
                <c:pt idx="76">
                  <c:v>0.14000000000000001</c:v>
                </c:pt>
                <c:pt idx="77">
                  <c:v>0.15</c:v>
                </c:pt>
                <c:pt idx="78">
                  <c:v>0.15</c:v>
                </c:pt>
                <c:pt idx="79">
                  <c:v>0.15</c:v>
                </c:pt>
                <c:pt idx="80">
                  <c:v>0.17</c:v>
                </c:pt>
                <c:pt idx="81">
                  <c:v>0.19</c:v>
                </c:pt>
                <c:pt idx="82">
                  <c:v>0.19</c:v>
                </c:pt>
                <c:pt idx="83">
                  <c:v>0.2</c:v>
                </c:pt>
                <c:pt idx="84">
                  <c:v>0.2</c:v>
                </c:pt>
                <c:pt idx="85">
                  <c:v>0.21</c:v>
                </c:pt>
                <c:pt idx="86">
                  <c:v>0.24</c:v>
                </c:pt>
                <c:pt idx="87">
                  <c:v>0.25</c:v>
                </c:pt>
                <c:pt idx="88">
                  <c:v>0.26</c:v>
                </c:pt>
                <c:pt idx="89">
                  <c:v>0.26</c:v>
                </c:pt>
                <c:pt idx="90">
                  <c:v>0.26</c:v>
                </c:pt>
                <c:pt idx="91">
                  <c:v>0.27</c:v>
                </c:pt>
                <c:pt idx="92">
                  <c:v>0.27</c:v>
                </c:pt>
                <c:pt idx="93">
                  <c:v>0.28999999999999998</c:v>
                </c:pt>
                <c:pt idx="94">
                  <c:v>0.31</c:v>
                </c:pt>
                <c:pt idx="95">
                  <c:v>0.31666666666666665</c:v>
                </c:pt>
                <c:pt idx="96">
                  <c:v>0.32</c:v>
                </c:pt>
                <c:pt idx="97">
                  <c:v>0.32</c:v>
                </c:pt>
                <c:pt idx="98">
                  <c:v>0.39</c:v>
                </c:pt>
                <c:pt idx="99">
                  <c:v>0.41</c:v>
                </c:pt>
                <c:pt idx="100">
                  <c:v>0.41</c:v>
                </c:pt>
                <c:pt idx="101">
                  <c:v>0.41666666666666669</c:v>
                </c:pt>
                <c:pt idx="102">
                  <c:v>0.41666666666666669</c:v>
                </c:pt>
                <c:pt idx="103">
                  <c:v>0.42</c:v>
                </c:pt>
                <c:pt idx="104">
                  <c:v>0.42</c:v>
                </c:pt>
                <c:pt idx="105">
                  <c:v>0.43</c:v>
                </c:pt>
                <c:pt idx="106">
                  <c:v>0.43</c:v>
                </c:pt>
                <c:pt idx="107">
                  <c:v>0.43333333333333335</c:v>
                </c:pt>
                <c:pt idx="108">
                  <c:v>0.43333333333333335</c:v>
                </c:pt>
                <c:pt idx="109">
                  <c:v>0.45</c:v>
                </c:pt>
                <c:pt idx="110">
                  <c:v>0.45</c:v>
                </c:pt>
                <c:pt idx="111">
                  <c:v>0.46666666666666667</c:v>
                </c:pt>
                <c:pt idx="112">
                  <c:v>0.48</c:v>
                </c:pt>
                <c:pt idx="113">
                  <c:v>0.49</c:v>
                </c:pt>
                <c:pt idx="114">
                  <c:v>0.5</c:v>
                </c:pt>
                <c:pt idx="115">
                  <c:v>0.52</c:v>
                </c:pt>
                <c:pt idx="116">
                  <c:v>0.55000000000000004</c:v>
                </c:pt>
                <c:pt idx="117">
                  <c:v>0.56000000000000005</c:v>
                </c:pt>
                <c:pt idx="118">
                  <c:v>0.56666666666666665</c:v>
                </c:pt>
                <c:pt idx="119">
                  <c:v>0.56999999999999995</c:v>
                </c:pt>
                <c:pt idx="120">
                  <c:v>0.57999999999999996</c:v>
                </c:pt>
                <c:pt idx="121">
                  <c:v>0.57999999999999996</c:v>
                </c:pt>
                <c:pt idx="122">
                  <c:v>0.6</c:v>
                </c:pt>
                <c:pt idx="123">
                  <c:v>0.78333333333333333</c:v>
                </c:pt>
                <c:pt idx="124">
                  <c:v>1.04</c:v>
                </c:pt>
                <c:pt idx="125">
                  <c:v>1.04</c:v>
                </c:pt>
                <c:pt idx="126">
                  <c:v>1.06</c:v>
                </c:pt>
                <c:pt idx="127">
                  <c:v>1.06</c:v>
                </c:pt>
                <c:pt idx="128">
                  <c:v>1.06</c:v>
                </c:pt>
                <c:pt idx="129">
                  <c:v>1.0666666666666667</c:v>
                </c:pt>
                <c:pt idx="130">
                  <c:v>1.07</c:v>
                </c:pt>
                <c:pt idx="131">
                  <c:v>1.0900000000000001</c:v>
                </c:pt>
                <c:pt idx="132">
                  <c:v>1.1299999999999999</c:v>
                </c:pt>
                <c:pt idx="133">
                  <c:v>1.1833333333333333</c:v>
                </c:pt>
                <c:pt idx="134">
                  <c:v>1.23</c:v>
                </c:pt>
                <c:pt idx="135">
                  <c:v>1.26</c:v>
                </c:pt>
                <c:pt idx="136">
                  <c:v>1.32</c:v>
                </c:pt>
                <c:pt idx="137">
                  <c:v>1.4166666666666667</c:v>
                </c:pt>
                <c:pt idx="138">
                  <c:v>1.44</c:v>
                </c:pt>
                <c:pt idx="139">
                  <c:v>1.56</c:v>
                </c:pt>
                <c:pt idx="140">
                  <c:v>1.59</c:v>
                </c:pt>
                <c:pt idx="141">
                  <c:v>2.02</c:v>
                </c:pt>
                <c:pt idx="142">
                  <c:v>2.27</c:v>
                </c:pt>
                <c:pt idx="143">
                  <c:v>2.33</c:v>
                </c:pt>
                <c:pt idx="144">
                  <c:v>2.44</c:v>
                </c:pt>
                <c:pt idx="145">
                  <c:v>3.16</c:v>
                </c:pt>
                <c:pt idx="146">
                  <c:v>4.18</c:v>
                </c:pt>
              </c:numCache>
            </c:numRef>
          </c:xVal>
          <c:yVal>
            <c:numRef>
              <c:f>'Q-Q plot Herder'!$D$3:$D$149</c:f>
              <c:numCache>
                <c:formatCode>General</c:formatCode>
                <c:ptCount val="147"/>
                <c:pt idx="0">
                  <c:v>1.3286372257778061E-3</c:v>
                </c:pt>
                <c:pt idx="1">
                  <c:v>3.9995699178038795E-3</c:v>
                </c:pt>
                <c:pt idx="2">
                  <c:v>6.6889229808120643E-3</c:v>
                </c:pt>
                <c:pt idx="3">
                  <c:v>9.3969522563515599E-3</c:v>
                </c:pt>
                <c:pt idx="4">
                  <c:v>1.2123918953363379E-2</c:v>
                </c:pt>
                <c:pt idx="5">
                  <c:v>1.4870089799377569E-2</c:v>
                </c:pt>
                <c:pt idx="6">
                  <c:v>1.7635737197072163E-2</c:v>
                </c:pt>
                <c:pt idx="7">
                  <c:v>2.042113938642362E-2</c:v>
                </c:pt>
                <c:pt idx="8">
                  <c:v>2.3226580612690392E-2</c:v>
                </c:pt>
                <c:pt idx="9">
                  <c:v>2.605235130048254E-2</c:v>
                </c:pt>
                <c:pt idx="10">
                  <c:v>2.8898748234184903E-2</c:v>
                </c:pt>
                <c:pt idx="11">
                  <c:v>3.1766074745013383E-2</c:v>
                </c:pt>
                <c:pt idx="12">
                  <c:v>3.4654640904999541E-2</c:v>
                </c:pt>
                <c:pt idx="13">
                  <c:v>3.7564763728213511E-2</c:v>
                </c:pt>
                <c:pt idx="14">
                  <c:v>4.0496767379552011E-2</c:v>
                </c:pt>
                <c:pt idx="15">
                  <c:v>4.3450983391435154E-2</c:v>
                </c:pt>
                <c:pt idx="16">
                  <c:v>4.642775088877435E-2</c:v>
                </c:pt>
                <c:pt idx="17">
                  <c:v>4.9427416822593127E-2</c:v>
                </c:pt>
                <c:pt idx="18">
                  <c:v>5.245033621270323E-2</c:v>
                </c:pt>
                <c:pt idx="19">
                  <c:v>5.5496872399860613E-2</c:v>
                </c:pt>
                <c:pt idx="20">
                  <c:v>5.8567397307849038E-2</c:v>
                </c:pt>
                <c:pt idx="21">
                  <c:v>6.1662291715964178E-2</c:v>
                </c:pt>
                <c:pt idx="22">
                  <c:v>6.4781945542397537E-2</c:v>
                </c:pt>
                <c:pt idx="23">
                  <c:v>6.7926758139047264E-2</c:v>
                </c:pt>
                <c:pt idx="24">
                  <c:v>7.109713859831375E-2</c:v>
                </c:pt>
                <c:pt idx="25">
                  <c:v>7.4293506072469262E-2</c:v>
                </c:pt>
                <c:pt idx="26">
                  <c:v>7.7516290106224767E-2</c:v>
                </c:pt>
                <c:pt idx="27">
                  <c:v>8.0765930983154585E-2</c:v>
                </c:pt>
                <c:pt idx="28">
                  <c:v>8.4042880086676999E-2</c:v>
                </c:pt>
                <c:pt idx="29">
                  <c:v>8.7347600276331178E-2</c:v>
                </c:pt>
                <c:pt idx="30">
                  <c:v>9.0680566280135017E-2</c:v>
                </c:pt>
                <c:pt idx="31">
                  <c:v>9.404226510385541E-2</c:v>
                </c:pt>
                <c:pt idx="32">
                  <c:v>9.7433196458073648E-2</c:v>
                </c:pt>
                <c:pt idx="33">
                  <c:v>0.10085387320398244</c:v>
                </c:pt>
                <c:pt idx="34">
                  <c:v>0.10430482181890915</c:v>
                </c:pt>
                <c:pt idx="35">
                  <c:v>0.10778658288262227</c:v>
                </c:pt>
                <c:pt idx="36">
                  <c:v>0.11129971158554444</c:v>
                </c:pt>
                <c:pt idx="37">
                  <c:v>0.11484477826006668</c:v>
                </c:pt>
                <c:pt idx="38">
                  <c:v>0.11842236893623634</c:v>
                </c:pt>
                <c:pt idx="39">
                  <c:v>0.12203308592317207</c:v>
                </c:pt>
                <c:pt idx="40">
                  <c:v>0.12567754841764903</c:v>
                </c:pt>
                <c:pt idx="41">
                  <c:v>0.12935639314139208</c:v>
                </c:pt>
                <c:pt idx="42">
                  <c:v>0.13307027500871771</c:v>
                </c:pt>
                <c:pt idx="43">
                  <c:v>0.13681986782627559</c:v>
                </c:pt>
                <c:pt idx="44">
                  <c:v>0.14060586502675965</c:v>
                </c:pt>
                <c:pt idx="45">
                  <c:v>0.14442898043858704</c:v>
                </c:pt>
                <c:pt idx="46">
                  <c:v>0.14828994909368209</c:v>
                </c:pt>
                <c:pt idx="47">
                  <c:v>0.15218952807565103</c:v>
                </c:pt>
                <c:pt idx="48">
                  <c:v>0.15612849741079632</c:v>
                </c:pt>
                <c:pt idx="49">
                  <c:v>0.16010766100459303</c:v>
                </c:pt>
                <c:pt idx="50">
                  <c:v>0.1641278476264397</c:v>
                </c:pt>
                <c:pt idx="51">
                  <c:v>0.16818991194570096</c:v>
                </c:pt>
                <c:pt idx="52">
                  <c:v>0.17229473562228204</c:v>
                </c:pt>
                <c:pt idx="53">
                  <c:v>0.17644322845521498</c:v>
                </c:pt>
                <c:pt idx="54">
                  <c:v>0.18063632959300124</c:v>
                </c:pt>
                <c:pt idx="55">
                  <c:v>0.1848750088097367</c:v>
                </c:pt>
                <c:pt idx="56">
                  <c:v>0.18916026785135825</c:v>
                </c:pt>
                <c:pt idx="57">
                  <c:v>0.19349314185668573</c:v>
                </c:pt>
                <c:pt idx="58">
                  <c:v>0.19787470085830308</c:v>
                </c:pt>
                <c:pt idx="59">
                  <c:v>0.20230605136872185</c:v>
                </c:pt>
                <c:pt idx="60">
                  <c:v>0.20678833805770977</c:v>
                </c:pt>
                <c:pt idx="61">
                  <c:v>0.21132274552714431</c:v>
                </c:pt>
                <c:pt idx="62">
                  <c:v>0.2159105001902768</c:v>
                </c:pt>
                <c:pt idx="63">
                  <c:v>0.22055287226286543</c:v>
                </c:pt>
                <c:pt idx="64">
                  <c:v>0.22525117787426346</c:v>
                </c:pt>
                <c:pt idx="65">
                  <c:v>0.23000678130724289</c:v>
                </c:pt>
                <c:pt idx="66">
                  <c:v>0.23482109737608828</c:v>
                </c:pt>
                <c:pt idx="67">
                  <c:v>0.23969559395333292</c:v>
                </c:pt>
                <c:pt idx="68">
                  <c:v>0.24463179465642743</c:v>
                </c:pt>
                <c:pt idx="69">
                  <c:v>0.24963128170664445</c:v>
                </c:pt>
                <c:pt idx="70">
                  <c:v>0.25469569897364153</c:v>
                </c:pt>
                <c:pt idx="71">
                  <c:v>0.25982675522034127</c:v>
                </c:pt>
                <c:pt idx="72">
                  <c:v>0.26502622756415517</c:v>
                </c:pt>
                <c:pt idx="73">
                  <c:v>0.2702959651720947</c:v>
                </c:pt>
                <c:pt idx="74">
                  <c:v>0.27563789320899512</c:v>
                </c:pt>
                <c:pt idx="75">
                  <c:v>0.28105401705994737</c:v>
                </c:pt>
                <c:pt idx="76">
                  <c:v>0.28654642685011217</c:v>
                </c:pt>
                <c:pt idx="77">
                  <c:v>0.2921173022874104</c:v>
                </c:pt>
                <c:pt idx="78">
                  <c:v>0.29776891785616871</c:v>
                </c:pt>
                <c:pt idx="79">
                  <c:v>0.30350364839269012</c:v>
                </c:pt>
                <c:pt idx="80">
                  <c:v>0.30932397507695703</c:v>
                </c:pt>
                <c:pt idx="81">
                  <c:v>0.31523249187830155</c:v>
                </c:pt>
                <c:pt idx="82">
                  <c:v>0.32123191249695299</c:v>
                </c:pt>
                <c:pt idx="83">
                  <c:v>0.32732507784795706</c:v>
                </c:pt>
                <c:pt idx="84">
                  <c:v>0.33351496413912995</c:v>
                </c:pt>
                <c:pt idx="85">
                  <c:v>0.33980469160054055</c:v>
                </c:pt>
                <c:pt idx="86">
                  <c:v>0.34619753392961783</c:v>
                </c:pt>
                <c:pt idx="87">
                  <c:v>0.35269692852345425</c:v>
                </c:pt>
                <c:pt idx="88">
                  <c:v>0.35930648757837391</c:v>
                </c:pt>
                <c:pt idx="89">
                  <c:v>0.36603001014649639</c:v>
                </c:pt>
                <c:pt idx="90">
                  <c:v>0.37287149525004948</c:v>
                </c:pt>
                <c:pt idx="91">
                  <c:v>0.37983515616678215</c:v>
                </c:pt>
                <c:pt idx="92">
                  <c:v>0.38692543601425666</c:v>
                </c:pt>
                <c:pt idx="93">
                  <c:v>0.39414702477736746</c:v>
                </c:pt>
                <c:pt idx="94">
                  <c:v>0.40150487794250284</c:v>
                </c:pt>
                <c:pt idx="95">
                  <c:v>0.40900423692377003</c:v>
                </c:pt>
                <c:pt idx="96">
                  <c:v>0.4166506514921578</c:v>
                </c:pt>
                <c:pt idx="97">
                  <c:v>0.42445000444804437</c:v>
                </c:pt>
                <c:pt idx="98">
                  <c:v>0.43240853881180552</c:v>
                </c:pt>
                <c:pt idx="99">
                  <c:v>0.44053288784736505</c:v>
                </c:pt>
                <c:pt idx="100">
                  <c:v>0.44883010828042536</c:v>
                </c:pt>
                <c:pt idx="101">
                  <c:v>0.45730771712818657</c:v>
                </c:pt>
                <c:pt idx="102">
                  <c:v>0.46597373262221525</c:v>
                </c:pt>
                <c:pt idx="103">
                  <c:v>0.47483671978277608</c:v>
                </c:pt>
                <c:pt idx="104">
                  <c:v>0.48390584129386233</c:v>
                </c:pt>
                <c:pt idx="105">
                  <c:v>0.49319091443639929</c:v>
                </c:pt>
                <c:pt idx="106">
                  <c:v>0.50270247496647102</c:v>
                </c:pt>
                <c:pt idx="107">
                  <c:v>0.51245184898067875</c:v>
                </c:pt>
                <c:pt idx="108">
                  <c:v>0.5224512339978572</c:v>
                </c:pt>
                <c:pt idx="109">
                  <c:v>0.53271379071291092</c:v>
                </c:pt>
                <c:pt idx="110">
                  <c:v>0.54325374715406838</c:v>
                </c:pt>
                <c:pt idx="111">
                  <c:v>0.55408651731165071</c:v>
                </c:pt>
                <c:pt idx="112">
                  <c:v>0.56522883672027724</c:v>
                </c:pt>
                <c:pt idx="113">
                  <c:v>0.5766989179876838</c:v>
                </c:pt>
                <c:pt idx="114">
                  <c:v>0.58851662989859466</c:v>
                </c:pt>
                <c:pt idx="115">
                  <c:v>0.60070370451628363</c:v>
                </c:pt>
                <c:pt idx="116">
                  <c:v>0.61328397770373844</c:v>
                </c:pt>
                <c:pt idx="117">
                  <c:v>0.62628366975230476</c:v>
                </c:pt>
                <c:pt idx="118">
                  <c:v>0.63973171442114607</c:v>
                </c:pt>
                <c:pt idx="119">
                  <c:v>0.65366014676826523</c:v>
                </c:pt>
                <c:pt idx="120">
                  <c:v>0.66810456284733477</c:v>
                </c:pt>
                <c:pt idx="121">
                  <c:v>0.68310466786764334</c:v>
                </c:pt>
                <c:pt idx="122">
                  <c:v>0.69870493406609646</c:v>
                </c:pt>
                <c:pt idx="123">
                  <c:v>0.71495539574411393</c:v>
                </c:pt>
                <c:pt idx="124">
                  <c:v>0.73191261728669199</c:v>
                </c:pt>
                <c:pt idx="125">
                  <c:v>0.74964088139095464</c:v>
                </c:pt>
                <c:pt idx="126">
                  <c:v>0.76821366049454221</c:v>
                </c:pt>
                <c:pt idx="127">
                  <c:v>0.78771545647237562</c:v>
                </c:pt>
                <c:pt idx="128">
                  <c:v>0.8082441250607838</c:v>
                </c:pt>
                <c:pt idx="129">
                  <c:v>0.82991384683650449</c:v>
                </c:pt>
                <c:pt idx="130">
                  <c:v>0.85285897334204608</c:v>
                </c:pt>
                <c:pt idx="131">
                  <c:v>0.87723907717442706</c:v>
                </c:pt>
                <c:pt idx="132">
                  <c:v>0.9032456886767779</c:v>
                </c:pt>
                <c:pt idx="133">
                  <c:v>0.93111144386047284</c:v>
                </c:pt>
                <c:pt idx="134">
                  <c:v>0.96112275960691262</c:v>
                </c:pt>
                <c:pt idx="135">
                  <c:v>0.99363780561427917</c:v>
                </c:pt>
                <c:pt idx="136">
                  <c:v>1.0291126734102856</c:v>
                </c:pt>
                <c:pt idx="137">
                  <c:v>1.0681406833151479</c:v>
                </c:pt>
                <c:pt idx="138">
                  <c:v>1.1115136367616452</c:v>
                </c:pt>
                <c:pt idx="139">
                  <c:v>1.1603215861806939</c:v>
                </c:pt>
                <c:pt idx="140">
                  <c:v>1.216124425366377</c:v>
                </c:pt>
                <c:pt idx="141">
                  <c:v>1.2812679422360473</c:v>
                </c:pt>
                <c:pt idx="142">
                  <c:v>1.359520412754474</c:v>
                </c:pt>
                <c:pt idx="143">
                  <c:v>1.4575216423042867</c:v>
                </c:pt>
                <c:pt idx="144">
                  <c:v>1.5887305550746949</c:v>
                </c:pt>
                <c:pt idx="145">
                  <c:v>1.7879293816484756</c:v>
                </c:pt>
                <c:pt idx="146">
                  <c:v>2.2163383505424776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EA-A448-928D-D86763956C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7135711"/>
        <c:axId val="1786907199"/>
      </c:scatterChart>
      <c:valAx>
        <c:axId val="1787135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786907199"/>
        <c:crosses val="autoZero"/>
        <c:crossBetween val="midCat"/>
      </c:valAx>
      <c:valAx>
        <c:axId val="1786907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787135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'Chi square Herder'!$O$3:$O$6</c:f>
              <c:numCache>
                <c:formatCode>General</c:formatCode>
                <c:ptCount val="4"/>
                <c:pt idx="0">
                  <c:v>99</c:v>
                </c:pt>
                <c:pt idx="1">
                  <c:v>24</c:v>
                </c:pt>
                <c:pt idx="2">
                  <c:v>14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94-4678-ABFB-BFEA210F2A90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'Chi square Herder'!$P$3:$P$6</c:f>
              <c:numCache>
                <c:formatCode>General</c:formatCode>
                <c:ptCount val="4"/>
                <c:pt idx="0">
                  <c:v>94.297005279515304</c:v>
                </c:pt>
                <c:pt idx="1">
                  <c:v>28.284225926477273</c:v>
                </c:pt>
                <c:pt idx="2">
                  <c:v>19.602081715661281</c:v>
                </c:pt>
                <c:pt idx="3">
                  <c:v>4.8514337202142244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94-4678-ABFB-BFEA210F2A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91561087"/>
        <c:axId val="1891561503"/>
        <c:axId val="0"/>
      </c:bar3DChart>
      <c:catAx>
        <c:axId val="18915610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891561503"/>
        <c:crosses val="autoZero"/>
        <c:auto val="1"/>
        <c:lblAlgn val="ctr"/>
        <c:lblOffset val="100"/>
        <c:noMultiLvlLbl val="0"/>
      </c:catAx>
      <c:valAx>
        <c:axId val="1891561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891561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819150</xdr:colOff>
      <xdr:row>3</xdr:row>
      <xdr:rowOff>6350</xdr:rowOff>
    </xdr:from>
    <xdr:to>
      <xdr:col>14</xdr:col>
      <xdr:colOff>812800</xdr:colOff>
      <xdr:row>17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69FCB5-A88D-2143-9505-7F80BF5660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19050</xdr:colOff>
      <xdr:row>18</xdr:row>
      <xdr:rowOff>184150</xdr:rowOff>
    </xdr:from>
    <xdr:to>
      <xdr:col>14</xdr:col>
      <xdr:colOff>812800</xdr:colOff>
      <xdr:row>32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AE64C21-E231-3B41-A87B-1F7187B501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209550</xdr:colOff>
      <xdr:row>2</xdr:row>
      <xdr:rowOff>28575</xdr:rowOff>
    </xdr:from>
    <xdr:to>
      <xdr:col>16</xdr:col>
      <xdr:colOff>666750</xdr:colOff>
      <xdr:row>15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BE2218B-0CD1-4CD7-8193-E4433F7418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5080</xdr:colOff>
      <xdr:row>3</xdr:row>
      <xdr:rowOff>5080</xdr:rowOff>
    </xdr:from>
    <xdr:to>
      <xdr:col>14</xdr:col>
      <xdr:colOff>812800</xdr:colOff>
      <xdr:row>14</xdr:row>
      <xdr:rowOff>10160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3ED2356-F61A-7643-A0FC-A8276D8B4F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807720</xdr:colOff>
      <xdr:row>14</xdr:row>
      <xdr:rowOff>238760</xdr:rowOff>
    </xdr:from>
    <xdr:to>
      <xdr:col>14</xdr:col>
      <xdr:colOff>802640</xdr:colOff>
      <xdr:row>26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CB4ED73-7F7B-EC4B-AC1D-49CC49DCE4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323850</xdr:colOff>
      <xdr:row>4</xdr:row>
      <xdr:rowOff>57150</xdr:rowOff>
    </xdr:from>
    <xdr:to>
      <xdr:col>16</xdr:col>
      <xdr:colOff>95250</xdr:colOff>
      <xdr:row>18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03F910-439A-4FB6-8853-BFADBD9C71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18814</xdr:colOff>
      <xdr:row>3</xdr:row>
      <xdr:rowOff>15992</xdr:rowOff>
    </xdr:from>
    <xdr:to>
      <xdr:col>14</xdr:col>
      <xdr:colOff>815309</xdr:colOff>
      <xdr:row>14</xdr:row>
      <xdr:rowOff>219507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F587CC1-9C1A-AA42-A935-A0CB3C36D7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18815</xdr:colOff>
      <xdr:row>17</xdr:row>
      <xdr:rowOff>313</xdr:rowOff>
    </xdr:from>
    <xdr:to>
      <xdr:col>14</xdr:col>
      <xdr:colOff>815309</xdr:colOff>
      <xdr:row>28</xdr:row>
      <xdr:rowOff>219506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9E26879-F712-8F4B-97DE-51DE7CE9A1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127721</xdr:colOff>
      <xdr:row>14</xdr:row>
      <xdr:rowOff>35502</xdr:rowOff>
    </xdr:from>
    <xdr:to>
      <xdr:col>16</xdr:col>
      <xdr:colOff>608301</xdr:colOff>
      <xdr:row>28</xdr:row>
      <xdr:rowOff>51089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0A3EDD-95D2-45D9-80DD-158B348F93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5080</xdr:colOff>
      <xdr:row>2</xdr:row>
      <xdr:rowOff>198120</xdr:rowOff>
    </xdr:from>
    <xdr:to>
      <xdr:col>15</xdr:col>
      <xdr:colOff>0</xdr:colOff>
      <xdr:row>16</xdr:row>
      <xdr:rowOff>10160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26DF800-B1BB-DA46-B71A-9E5697A7AA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5080</xdr:colOff>
      <xdr:row>18</xdr:row>
      <xdr:rowOff>5080</xdr:rowOff>
    </xdr:from>
    <xdr:to>
      <xdr:col>15</xdr:col>
      <xdr:colOff>0</xdr:colOff>
      <xdr:row>31</xdr:row>
      <xdr:rowOff>193040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0710ED0-5476-9241-9F2E-96339ADA0A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831271</xdr:colOff>
      <xdr:row>2</xdr:row>
      <xdr:rowOff>192810</xdr:rowOff>
    </xdr:from>
    <xdr:to>
      <xdr:col>14</xdr:col>
      <xdr:colOff>831272</xdr:colOff>
      <xdr:row>16</xdr:row>
      <xdr:rowOff>196273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44DCF2B-A1AD-4742-9E31-A5BC48DF04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831271</xdr:colOff>
      <xdr:row>18</xdr:row>
      <xdr:rowOff>204354</xdr:rowOff>
    </xdr:from>
    <xdr:to>
      <xdr:col>14</xdr:col>
      <xdr:colOff>831272</xdr:colOff>
      <xdr:row>32</xdr:row>
      <xdr:rowOff>196272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035BBE7-A289-2541-BCE4-1053455121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F076C-7F23-F04E-82BA-245FCBA970AE}">
  <dimension ref="A1:J128"/>
  <sheetViews>
    <sheetView workbookViewId="0">
      <selection activeCell="G16" sqref="G16"/>
    </sheetView>
  </sheetViews>
  <sheetFormatPr defaultColWidth="11" defaultRowHeight="15.75" x14ac:dyDescent="0.25"/>
  <cols>
    <col min="1" max="1" width="10.875" style="1"/>
    <col min="2" max="2" width="10.875" style="8"/>
    <col min="3" max="4" width="10.875" style="1"/>
    <col min="8" max="10" width="10.875" style="1"/>
  </cols>
  <sheetData>
    <row r="1" spans="1:8" x14ac:dyDescent="0.25">
      <c r="B1" s="8" t="s">
        <v>6</v>
      </c>
    </row>
    <row r="2" spans="1:8" x14ac:dyDescent="0.25">
      <c r="A2" s="1" t="s">
        <v>5</v>
      </c>
      <c r="B2" s="8" t="s">
        <v>11</v>
      </c>
      <c r="C2" s="1" t="s">
        <v>15</v>
      </c>
      <c r="D2" s="1" t="s">
        <v>17</v>
      </c>
    </row>
    <row r="3" spans="1:8" x14ac:dyDescent="0.25">
      <c r="A3" s="1">
        <v>1</v>
      </c>
      <c r="B3" s="8">
        <v>0</v>
      </c>
      <c r="C3" s="1">
        <f t="shared" ref="C3:C34" si="0">(A3-0.5)/G$21</f>
        <v>3.968253968253968E-3</v>
      </c>
      <c r="D3" s="1">
        <f t="shared" ref="D3:D34" si="1">(-LN(1-C3))/G$23</f>
        <v>3.4161215549515702E-3</v>
      </c>
    </row>
    <row r="4" spans="1:8" x14ac:dyDescent="0.25">
      <c r="A4" s="1">
        <v>2</v>
      </c>
      <c r="B4" s="8">
        <v>0</v>
      </c>
      <c r="C4" s="1">
        <f t="shared" si="0"/>
        <v>1.1904761904761904E-2</v>
      </c>
      <c r="D4" s="1">
        <f t="shared" si="1"/>
        <v>1.0289385725744376E-2</v>
      </c>
      <c r="F4" s="1" t="s">
        <v>13</v>
      </c>
      <c r="G4" s="1" t="s">
        <v>14</v>
      </c>
      <c r="H4" s="1" t="s">
        <v>19</v>
      </c>
    </row>
    <row r="5" spans="1:8" x14ac:dyDescent="0.25">
      <c r="A5" s="1">
        <v>3</v>
      </c>
      <c r="B5" s="6">
        <v>0.01</v>
      </c>
      <c r="C5" s="1">
        <f t="shared" si="0"/>
        <v>1.984126984126984E-2</v>
      </c>
      <c r="D5" s="1">
        <f t="shared" si="1"/>
        <v>1.7218080044730084E-2</v>
      </c>
      <c r="F5" s="1">
        <v>0</v>
      </c>
      <c r="G5" s="1">
        <v>0.45</v>
      </c>
      <c r="H5" s="1">
        <v>63</v>
      </c>
    </row>
    <row r="6" spans="1:8" x14ac:dyDescent="0.25">
      <c r="A6" s="1">
        <v>4</v>
      </c>
      <c r="B6" s="6">
        <v>0.01</v>
      </c>
      <c r="C6" s="1">
        <f t="shared" si="0"/>
        <v>2.7777777777777776E-2</v>
      </c>
      <c r="D6" s="1">
        <f t="shared" si="1"/>
        <v>2.420310582990556E-2</v>
      </c>
      <c r="F6" s="1">
        <v>0.45</v>
      </c>
      <c r="G6" s="1">
        <v>0.9</v>
      </c>
      <c r="H6" s="1">
        <v>16</v>
      </c>
    </row>
    <row r="7" spans="1:8" x14ac:dyDescent="0.25">
      <c r="A7" s="1">
        <v>5</v>
      </c>
      <c r="B7" s="6">
        <v>0.01</v>
      </c>
      <c r="C7" s="1">
        <f t="shared" si="0"/>
        <v>3.5714285714285712E-2</v>
      </c>
      <c r="D7" s="1">
        <f t="shared" si="1"/>
        <v>3.1245386563315634E-2</v>
      </c>
      <c r="F7" s="1">
        <v>0.9</v>
      </c>
      <c r="G7" s="1">
        <v>1.35</v>
      </c>
      <c r="H7" s="1">
        <v>22</v>
      </c>
    </row>
    <row r="8" spans="1:8" x14ac:dyDescent="0.25">
      <c r="A8" s="1">
        <v>6</v>
      </c>
      <c r="B8" s="6">
        <v>0.01</v>
      </c>
      <c r="C8" s="1">
        <f t="shared" si="0"/>
        <v>4.3650793650793648E-2</v>
      </c>
      <c r="D8" s="1">
        <f t="shared" si="1"/>
        <v>3.8345868623769049E-2</v>
      </c>
      <c r="F8" s="1">
        <v>1.35</v>
      </c>
      <c r="G8" s="1">
        <v>1.8</v>
      </c>
      <c r="H8" s="1">
        <v>7</v>
      </c>
    </row>
    <row r="9" spans="1:8" x14ac:dyDescent="0.25">
      <c r="A9" s="1">
        <v>7</v>
      </c>
      <c r="B9" s="6">
        <v>0.01</v>
      </c>
      <c r="C9" s="1">
        <f t="shared" si="0"/>
        <v>5.1587301587301584E-2</v>
      </c>
      <c r="D9" s="1">
        <f t="shared" si="1"/>
        <v>4.5505522050085824E-2</v>
      </c>
      <c r="F9" s="1">
        <v>1.8</v>
      </c>
      <c r="G9" s="1">
        <v>2.25</v>
      </c>
      <c r="H9" s="1">
        <v>5</v>
      </c>
    </row>
    <row r="10" spans="1:8" x14ac:dyDescent="0.25">
      <c r="A10" s="1">
        <v>8</v>
      </c>
      <c r="B10" s="8">
        <v>1.6666666666666666E-2</v>
      </c>
      <c r="C10" s="1">
        <f t="shared" si="0"/>
        <v>5.9523809523809521E-2</v>
      </c>
      <c r="D10" s="1">
        <f t="shared" si="1"/>
        <v>5.2725341336414371E-2</v>
      </c>
      <c r="F10" s="1">
        <v>2.25</v>
      </c>
      <c r="G10" s="1">
        <v>2.7</v>
      </c>
      <c r="H10" s="1">
        <v>5</v>
      </c>
    </row>
    <row r="11" spans="1:8" x14ac:dyDescent="0.25">
      <c r="A11" s="1">
        <v>9</v>
      </c>
      <c r="B11" s="8">
        <v>1.6666666666666666E-2</v>
      </c>
      <c r="C11" s="1">
        <f t="shared" si="0"/>
        <v>6.7460317460317457E-2</v>
      </c>
      <c r="D11" s="1">
        <f t="shared" si="1"/>
        <v>6.000634626125069E-2</v>
      </c>
      <c r="F11" s="1">
        <v>2.7</v>
      </c>
      <c r="G11" s="1">
        <v>3.15</v>
      </c>
      <c r="H11" s="1">
        <v>4</v>
      </c>
    </row>
    <row r="12" spans="1:8" x14ac:dyDescent="0.25">
      <c r="A12" s="1">
        <v>10</v>
      </c>
      <c r="B12" s="8">
        <v>1.6666666666666666E-2</v>
      </c>
      <c r="C12" s="1">
        <f t="shared" si="0"/>
        <v>7.5396825396825393E-2</v>
      </c>
      <c r="D12" s="1">
        <f t="shared" si="1"/>
        <v>6.7349582751885975E-2</v>
      </c>
      <c r="F12" s="1">
        <v>3.15</v>
      </c>
      <c r="G12" s="1">
        <v>3.6</v>
      </c>
      <c r="H12" s="1">
        <v>1</v>
      </c>
    </row>
    <row r="13" spans="1:8" x14ac:dyDescent="0.25">
      <c r="A13" s="1">
        <v>11</v>
      </c>
      <c r="B13" s="8">
        <v>1.6666666666666666E-2</v>
      </c>
      <c r="C13" s="1">
        <f t="shared" si="0"/>
        <v>8.3333333333333329E-2</v>
      </c>
      <c r="D13" s="1">
        <f t="shared" si="1"/>
        <v>7.475612378611686E-2</v>
      </c>
      <c r="F13" s="1">
        <v>3.6</v>
      </c>
      <c r="G13" s="1">
        <v>4.05</v>
      </c>
      <c r="H13" s="1">
        <v>0</v>
      </c>
    </row>
    <row r="14" spans="1:8" x14ac:dyDescent="0.25">
      <c r="A14" s="1">
        <v>12</v>
      </c>
      <c r="B14" s="6">
        <v>0.02</v>
      </c>
      <c r="C14" s="1">
        <f t="shared" si="0"/>
        <v>9.1269841269841265E-2</v>
      </c>
      <c r="D14" s="1">
        <f t="shared" si="1"/>
        <v>8.222707033316129E-2</v>
      </c>
      <c r="F14" s="1">
        <v>4.05</v>
      </c>
      <c r="G14" s="1">
        <v>4.5</v>
      </c>
      <c r="H14" s="1">
        <v>0</v>
      </c>
    </row>
    <row r="15" spans="1:8" x14ac:dyDescent="0.25">
      <c r="A15" s="1">
        <v>13</v>
      </c>
      <c r="B15" s="6">
        <v>0.02</v>
      </c>
      <c r="C15" s="1">
        <f t="shared" si="0"/>
        <v>9.9206349206349201E-2</v>
      </c>
      <c r="D15" s="1">
        <f t="shared" si="1"/>
        <v>8.9763552335845209E-2</v>
      </c>
      <c r="F15" s="1">
        <v>4.5</v>
      </c>
      <c r="G15" s="1">
        <v>4.95</v>
      </c>
      <c r="H15" s="1">
        <v>0</v>
      </c>
    </row>
    <row r="16" spans="1:8" x14ac:dyDescent="0.25">
      <c r="A16" s="1">
        <v>14</v>
      </c>
      <c r="B16" s="8">
        <v>3.3333333333333333E-2</v>
      </c>
      <c r="C16" s="1">
        <f t="shared" si="0"/>
        <v>0.10714285714285714</v>
      </c>
      <c r="D16" s="1">
        <f t="shared" si="1"/>
        <v>9.7366729736249547E-2</v>
      </c>
      <c r="F16" s="1">
        <v>4.95</v>
      </c>
      <c r="G16" s="1">
        <v>5.4</v>
      </c>
      <c r="H16" s="1">
        <v>3</v>
      </c>
    </row>
    <row r="17" spans="1:7" x14ac:dyDescent="0.25">
      <c r="A17" s="1">
        <v>15</v>
      </c>
      <c r="B17" s="8">
        <v>3.3333333333333333E-2</v>
      </c>
      <c r="C17" s="1">
        <f t="shared" si="0"/>
        <v>0.11507936507936507</v>
      </c>
      <c r="D17" s="1">
        <f t="shared" si="1"/>
        <v>0.10503779354714729</v>
      </c>
      <c r="F17" s="1"/>
      <c r="G17" s="1"/>
    </row>
    <row r="18" spans="1:7" x14ac:dyDescent="0.25">
      <c r="A18" s="1">
        <v>16</v>
      </c>
      <c r="B18" s="6">
        <v>0.04</v>
      </c>
      <c r="C18" s="1">
        <f t="shared" si="0"/>
        <v>0.12301587301587301</v>
      </c>
      <c r="D18" s="1">
        <f t="shared" si="1"/>
        <v>0.11277796697170483</v>
      </c>
      <c r="F18" s="1"/>
      <c r="G18" s="1"/>
    </row>
    <row r="19" spans="1:7" x14ac:dyDescent="0.25">
      <c r="A19" s="1">
        <v>17</v>
      </c>
      <c r="B19" s="6">
        <v>0.05</v>
      </c>
      <c r="C19" s="1">
        <f t="shared" si="0"/>
        <v>0.13095238095238096</v>
      </c>
      <c r="D19" s="1">
        <f t="shared" si="1"/>
        <v>0.12058850657408206</v>
      </c>
      <c r="F19" s="1"/>
      <c r="G19" s="1"/>
    </row>
    <row r="20" spans="1:7" x14ac:dyDescent="0.25">
      <c r="A20" s="1">
        <v>18</v>
      </c>
      <c r="B20" s="6">
        <v>0.05</v>
      </c>
      <c r="C20" s="1">
        <f t="shared" si="0"/>
        <v>0.1388888888888889</v>
      </c>
      <c r="D20" s="1">
        <f t="shared" si="1"/>
        <v>0.1284707035037306</v>
      </c>
      <c r="F20" s="1"/>
      <c r="G20" s="1"/>
    </row>
    <row r="21" spans="1:7" x14ac:dyDescent="0.25">
      <c r="A21" s="1">
        <v>19</v>
      </c>
      <c r="B21" s="6">
        <v>0.05</v>
      </c>
      <c r="C21" s="1">
        <f t="shared" si="0"/>
        <v>0.14682539682539683</v>
      </c>
      <c r="D21" s="1">
        <f t="shared" si="1"/>
        <v>0.13642588477637585</v>
      </c>
      <c r="F21" s="1" t="s">
        <v>10</v>
      </c>
      <c r="G21" s="1">
        <f>SUM(H5:H16)</f>
        <v>126</v>
      </c>
    </row>
    <row r="22" spans="1:7" x14ac:dyDescent="0.25">
      <c r="A22" s="1">
        <v>20</v>
      </c>
      <c r="B22" s="8">
        <v>0.05</v>
      </c>
      <c r="C22" s="1">
        <f t="shared" si="0"/>
        <v>0.15476190476190477</v>
      </c>
      <c r="D22" s="1">
        <f t="shared" si="1"/>
        <v>0.14445541461485961</v>
      </c>
      <c r="F22" s="1" t="s">
        <v>16</v>
      </c>
      <c r="G22" s="8">
        <f>AVERAGE(B3:B128)</f>
        <v>0.85915343915343911</v>
      </c>
    </row>
    <row r="23" spans="1:7" x14ac:dyDescent="0.25">
      <c r="A23" s="1">
        <v>21</v>
      </c>
      <c r="B23" s="6">
        <v>0.06</v>
      </c>
      <c r="C23" s="1">
        <f t="shared" si="0"/>
        <v>0.1626984126984127</v>
      </c>
      <c r="D23" s="1">
        <f t="shared" si="1"/>
        <v>0.15256069585323404</v>
      </c>
      <c r="F23" s="1" t="s">
        <v>12</v>
      </c>
      <c r="G23" s="1">
        <f>1/G22</f>
        <v>1.1639364453750463</v>
      </c>
    </row>
    <row r="24" spans="1:7" x14ac:dyDescent="0.25">
      <c r="A24" s="1">
        <v>22</v>
      </c>
      <c r="B24" s="6">
        <v>7.0000000000000007E-2</v>
      </c>
      <c r="C24" s="1">
        <f t="shared" si="0"/>
        <v>0.17063492063492064</v>
      </c>
      <c r="D24" s="1">
        <f t="shared" si="1"/>
        <v>0.16074317140771913</v>
      </c>
    </row>
    <row r="25" spans="1:7" x14ac:dyDescent="0.25">
      <c r="A25" s="1">
        <v>23</v>
      </c>
      <c r="B25" s="6">
        <v>0.08</v>
      </c>
      <c r="C25" s="1">
        <f t="shared" si="0"/>
        <v>0.17857142857142858</v>
      </c>
      <c r="D25" s="1">
        <f t="shared" si="1"/>
        <v>0.16900432581838248</v>
      </c>
    </row>
    <row r="26" spans="1:7" x14ac:dyDescent="0.25">
      <c r="A26" s="1">
        <v>24</v>
      </c>
      <c r="B26" s="8">
        <v>8.3333333333333329E-2</v>
      </c>
      <c r="C26" s="1">
        <f t="shared" si="0"/>
        <v>0.18650793650793651</v>
      </c>
      <c r="D26" s="1">
        <f t="shared" si="1"/>
        <v>0.17734568686566241</v>
      </c>
    </row>
    <row r="27" spans="1:7" x14ac:dyDescent="0.25">
      <c r="A27" s="1">
        <v>25</v>
      </c>
      <c r="B27" s="8">
        <v>8.3333333333333329E-2</v>
      </c>
      <c r="C27" s="1">
        <f t="shared" si="0"/>
        <v>0.19444444444444445</v>
      </c>
      <c r="D27" s="1">
        <f t="shared" si="1"/>
        <v>0.18576882726613483</v>
      </c>
    </row>
    <row r="28" spans="1:7" x14ac:dyDescent="0.25">
      <c r="A28" s="1">
        <v>26</v>
      </c>
      <c r="B28" s="6">
        <v>0.09</v>
      </c>
      <c r="C28" s="1">
        <f t="shared" si="0"/>
        <v>0.20238095238095238</v>
      </c>
      <c r="D28" s="1">
        <f t="shared" si="1"/>
        <v>0.19427536645223378</v>
      </c>
    </row>
    <row r="29" spans="1:7" x14ac:dyDescent="0.25">
      <c r="A29" s="1">
        <v>27</v>
      </c>
      <c r="B29" s="6">
        <v>0.09</v>
      </c>
      <c r="C29" s="1">
        <f t="shared" si="0"/>
        <v>0.21031746031746032</v>
      </c>
      <c r="D29" s="1">
        <f t="shared" si="1"/>
        <v>0.20286697244096213</v>
      </c>
    </row>
    <row r="30" spans="1:7" x14ac:dyDescent="0.25">
      <c r="A30" s="1">
        <v>28</v>
      </c>
      <c r="B30" s="6">
        <v>0.09</v>
      </c>
      <c r="C30" s="1">
        <f t="shared" si="0"/>
        <v>0.21825396825396826</v>
      </c>
      <c r="D30" s="1">
        <f t="shared" si="1"/>
        <v>0.21154536379698594</v>
      </c>
    </row>
    <row r="31" spans="1:7" x14ac:dyDescent="0.25">
      <c r="A31" s="1">
        <v>29</v>
      </c>
      <c r="B31" s="6">
        <v>0.09</v>
      </c>
      <c r="C31" s="1">
        <f t="shared" si="0"/>
        <v>0.22619047619047619</v>
      </c>
      <c r="D31" s="1">
        <f t="shared" si="1"/>
        <v>0.2203123116958926</v>
      </c>
    </row>
    <row r="32" spans="1:7" x14ac:dyDescent="0.25">
      <c r="A32" s="1">
        <v>30</v>
      </c>
      <c r="B32" s="8">
        <v>0.1</v>
      </c>
      <c r="C32" s="1">
        <f t="shared" si="0"/>
        <v>0.23412698412698413</v>
      </c>
      <c r="D32" s="1">
        <f t="shared" si="1"/>
        <v>0.22916964209380747</v>
      </c>
    </row>
    <row r="33" spans="1:4" x14ac:dyDescent="0.25">
      <c r="A33" s="1">
        <v>31</v>
      </c>
      <c r="B33" s="8">
        <v>0.1</v>
      </c>
      <c r="C33" s="1">
        <f t="shared" si="0"/>
        <v>0.24206349206349206</v>
      </c>
      <c r="D33" s="1">
        <f t="shared" si="1"/>
        <v>0.23811923801001672</v>
      </c>
    </row>
    <row r="34" spans="1:4" x14ac:dyDescent="0.25">
      <c r="A34" s="1">
        <v>32</v>
      </c>
      <c r="B34" s="8">
        <v>0.1</v>
      </c>
      <c r="C34" s="1">
        <f t="shared" si="0"/>
        <v>0.25</v>
      </c>
      <c r="D34" s="1">
        <f t="shared" si="1"/>
        <v>0.2471630419297364</v>
      </c>
    </row>
    <row r="35" spans="1:4" x14ac:dyDescent="0.25">
      <c r="A35" s="1">
        <v>33</v>
      </c>
      <c r="B35" s="8">
        <v>0.1</v>
      </c>
      <c r="C35" s="1">
        <f t="shared" ref="C35:C66" si="2">(A35-0.5)/G$21</f>
        <v>0.25793650793650796</v>
      </c>
      <c r="D35" s="1">
        <f t="shared" ref="D35:D66" si="3">(-LN(1-C35))/G$23</f>
        <v>0.2563030583346938</v>
      </c>
    </row>
    <row r="36" spans="1:4" x14ac:dyDescent="0.25">
      <c r="A36" s="1">
        <v>34</v>
      </c>
      <c r="B36" s="6">
        <v>0.11</v>
      </c>
      <c r="C36" s="1">
        <f t="shared" si="2"/>
        <v>0.26587301587301587</v>
      </c>
      <c r="D36" s="1">
        <f t="shared" si="3"/>
        <v>0.26554135636976994</v>
      </c>
    </row>
    <row r="37" spans="1:4" x14ac:dyDescent="0.25">
      <c r="A37" s="1">
        <v>35</v>
      </c>
      <c r="B37" s="8">
        <v>0.11666666666666667</v>
      </c>
      <c r="C37" s="1">
        <f t="shared" si="2"/>
        <v>0.27380952380952384</v>
      </c>
      <c r="D37" s="1">
        <f t="shared" si="3"/>
        <v>0.27488007265457665</v>
      </c>
    </row>
    <row r="38" spans="1:4" x14ac:dyDescent="0.25">
      <c r="A38" s="1">
        <v>36</v>
      </c>
      <c r="B38" s="6">
        <v>0.13</v>
      </c>
      <c r="C38" s="1">
        <f t="shared" si="2"/>
        <v>0.28174603174603174</v>
      </c>
      <c r="D38" s="1">
        <f t="shared" si="3"/>
        <v>0.28432141424952451</v>
      </c>
    </row>
    <row r="39" spans="1:4" x14ac:dyDescent="0.25">
      <c r="A39" s="1">
        <v>37</v>
      </c>
      <c r="B39" s="8">
        <v>0.13333333333333333</v>
      </c>
      <c r="C39" s="1">
        <f t="shared" si="2"/>
        <v>0.28968253968253971</v>
      </c>
      <c r="D39" s="1">
        <f t="shared" si="3"/>
        <v>0.29386766178668328</v>
      </c>
    </row>
    <row r="40" spans="1:4" x14ac:dyDescent="0.25">
      <c r="A40" s="1">
        <v>38</v>
      </c>
      <c r="B40" s="6">
        <v>0.14000000000000001</v>
      </c>
      <c r="C40" s="1">
        <f t="shared" si="2"/>
        <v>0.29761904761904762</v>
      </c>
      <c r="D40" s="1">
        <f t="shared" si="3"/>
        <v>0.30352117277654256</v>
      </c>
    </row>
    <row r="41" spans="1:4" x14ac:dyDescent="0.25">
      <c r="A41" s="1">
        <v>39</v>
      </c>
      <c r="B41" s="8">
        <v>0.15</v>
      </c>
      <c r="C41" s="1">
        <f t="shared" si="2"/>
        <v>0.30555555555555558</v>
      </c>
      <c r="D41" s="1">
        <f t="shared" si="3"/>
        <v>0.31328438510267043</v>
      </c>
    </row>
    <row r="42" spans="1:4" x14ac:dyDescent="0.25">
      <c r="A42" s="1">
        <v>40</v>
      </c>
      <c r="B42" s="8">
        <v>0.15</v>
      </c>
      <c r="C42" s="1">
        <f t="shared" si="2"/>
        <v>0.31349206349206349</v>
      </c>
      <c r="D42" s="1">
        <f t="shared" si="3"/>
        <v>0.32315982071722521</v>
      </c>
    </row>
    <row r="43" spans="1:4" x14ac:dyDescent="0.25">
      <c r="A43" s="1">
        <v>41</v>
      </c>
      <c r="B43" s="8">
        <v>0.16666666666666666</v>
      </c>
      <c r="C43" s="1">
        <f t="shared" si="2"/>
        <v>0.32142857142857145</v>
      </c>
      <c r="D43" s="1">
        <f t="shared" si="3"/>
        <v>0.33315008955133862</v>
      </c>
    </row>
    <row r="44" spans="1:4" x14ac:dyDescent="0.25">
      <c r="A44" s="1">
        <v>42</v>
      </c>
      <c r="B44" s="6">
        <v>0.18</v>
      </c>
      <c r="C44" s="1">
        <f t="shared" si="2"/>
        <v>0.32936507936507936</v>
      </c>
      <c r="D44" s="1">
        <f t="shared" si="3"/>
        <v>0.34325789365553561</v>
      </c>
    </row>
    <row r="45" spans="1:4" x14ac:dyDescent="0.25">
      <c r="A45" s="1">
        <v>43</v>
      </c>
      <c r="B45" s="6">
        <v>0.2</v>
      </c>
      <c r="C45" s="1">
        <f t="shared" si="2"/>
        <v>0.33730158730158732</v>
      </c>
      <c r="D45" s="1">
        <f t="shared" si="3"/>
        <v>0.3534860315866255</v>
      </c>
    </row>
    <row r="46" spans="1:4" x14ac:dyDescent="0.25">
      <c r="A46" s="1">
        <v>44</v>
      </c>
      <c r="B46" s="8">
        <v>0.2</v>
      </c>
      <c r="C46" s="1">
        <f t="shared" si="2"/>
        <v>0.34523809523809523</v>
      </c>
      <c r="D46" s="1">
        <f t="shared" si="3"/>
        <v>0.36383740305888163</v>
      </c>
    </row>
    <row r="47" spans="1:4" x14ac:dyDescent="0.25">
      <c r="A47" s="1">
        <v>45</v>
      </c>
      <c r="B47" s="6">
        <v>0.22</v>
      </c>
      <c r="C47" s="1">
        <f t="shared" si="2"/>
        <v>0.3531746031746032</v>
      </c>
      <c r="D47" s="1">
        <f t="shared" si="3"/>
        <v>0.37431501387885113</v>
      </c>
    </row>
    <row r="48" spans="1:4" x14ac:dyDescent="0.25">
      <c r="A48" s="1">
        <v>46</v>
      </c>
      <c r="B48" s="6">
        <v>0.23</v>
      </c>
      <c r="C48" s="1">
        <f t="shared" si="2"/>
        <v>0.3611111111111111</v>
      </c>
      <c r="D48" s="1">
        <f t="shared" si="3"/>
        <v>0.38492198118480331</v>
      </c>
    </row>
    <row r="49" spans="1:4" x14ac:dyDescent="0.25">
      <c r="A49" s="1">
        <v>47</v>
      </c>
      <c r="B49" s="6">
        <v>0.25</v>
      </c>
      <c r="C49" s="1">
        <f t="shared" si="2"/>
        <v>0.36904761904761907</v>
      </c>
      <c r="D49" s="1">
        <f t="shared" si="3"/>
        <v>0.39566153901367046</v>
      </c>
    </row>
    <row r="50" spans="1:4" x14ac:dyDescent="0.25">
      <c r="A50" s="1">
        <v>48</v>
      </c>
      <c r="B50" s="8">
        <v>0.25</v>
      </c>
      <c r="C50" s="1">
        <f t="shared" si="2"/>
        <v>0.37698412698412698</v>
      </c>
      <c r="D50" s="1">
        <f t="shared" si="3"/>
        <v>0.40653704422035264</v>
      </c>
    </row>
    <row r="51" spans="1:4" x14ac:dyDescent="0.25">
      <c r="A51" s="1">
        <v>49</v>
      </c>
      <c r="B51" s="8">
        <v>0.25</v>
      </c>
      <c r="C51" s="1">
        <f t="shared" si="2"/>
        <v>0.38492063492063494</v>
      </c>
      <c r="D51" s="1">
        <f t="shared" si="3"/>
        <v>0.41755198277649547</v>
      </c>
    </row>
    <row r="52" spans="1:4" x14ac:dyDescent="0.25">
      <c r="A52" s="1">
        <v>50</v>
      </c>
      <c r="B52" s="6">
        <v>0.26</v>
      </c>
      <c r="C52" s="1">
        <f t="shared" si="2"/>
        <v>0.39285714285714285</v>
      </c>
      <c r="D52" s="1">
        <f t="shared" si="3"/>
        <v>0.42870997647831338</v>
      </c>
    </row>
    <row r="53" spans="1:4" x14ac:dyDescent="0.25">
      <c r="A53" s="1">
        <v>51</v>
      </c>
      <c r="B53" s="8">
        <v>0.26666666666666666</v>
      </c>
      <c r="C53" s="1">
        <f t="shared" si="2"/>
        <v>0.40079365079365081</v>
      </c>
      <c r="D53" s="1">
        <f t="shared" si="3"/>
        <v>0.44001479009575395</v>
      </c>
    </row>
    <row r="54" spans="1:4" x14ac:dyDescent="0.25">
      <c r="A54" s="1">
        <v>52</v>
      </c>
      <c r="B54" s="8">
        <v>0.26666666666666666</v>
      </c>
      <c r="C54" s="1">
        <f t="shared" si="2"/>
        <v>0.40873015873015872</v>
      </c>
      <c r="D54" s="1">
        <f t="shared" si="3"/>
        <v>0.45147033899831351</v>
      </c>
    </row>
    <row r="55" spans="1:4" x14ac:dyDescent="0.25">
      <c r="A55" s="1">
        <v>53</v>
      </c>
      <c r="B55" s="6">
        <v>0.3</v>
      </c>
      <c r="C55" s="1">
        <f t="shared" si="2"/>
        <v>0.41666666666666669</v>
      </c>
      <c r="D55" s="1">
        <f t="shared" si="3"/>
        <v>0.46308069729615731</v>
      </c>
    </row>
    <row r="56" spans="1:4" x14ac:dyDescent="0.25">
      <c r="A56" s="1">
        <v>54</v>
      </c>
      <c r="B56" s="6">
        <v>0.3</v>
      </c>
      <c r="C56" s="1">
        <f t="shared" si="2"/>
        <v>0.42460317460317459</v>
      </c>
      <c r="D56" s="1">
        <f t="shared" si="3"/>
        <v>0.4748501065388997</v>
      </c>
    </row>
    <row r="57" spans="1:4" x14ac:dyDescent="0.25">
      <c r="A57" s="1">
        <v>55</v>
      </c>
      <c r="B57" s="6">
        <v>0.32</v>
      </c>
      <c r="C57" s="1">
        <f t="shared" si="2"/>
        <v>0.43253968253968256</v>
      </c>
      <c r="D57" s="1">
        <f t="shared" si="3"/>
        <v>0.48678298501852474</v>
      </c>
    </row>
    <row r="58" spans="1:4" x14ac:dyDescent="0.25">
      <c r="A58" s="1">
        <v>56</v>
      </c>
      <c r="B58" s="6">
        <v>0.34</v>
      </c>
      <c r="C58" s="1">
        <f t="shared" si="2"/>
        <v>0.44047619047619047</v>
      </c>
      <c r="D58" s="1">
        <f t="shared" si="3"/>
        <v>0.49888393772750239</v>
      </c>
    </row>
    <row r="59" spans="1:4" x14ac:dyDescent="0.25">
      <c r="A59" s="1">
        <v>57</v>
      </c>
      <c r="B59" s="6">
        <v>0.35</v>
      </c>
      <c r="C59" s="1">
        <f t="shared" si="2"/>
        <v>0.44841269841269843</v>
      </c>
      <c r="D59" s="1">
        <f t="shared" si="3"/>
        <v>0.51115776702827076</v>
      </c>
    </row>
    <row r="60" spans="1:4" x14ac:dyDescent="0.25">
      <c r="A60" s="1">
        <v>58</v>
      </c>
      <c r="B60" s="6">
        <v>0.39</v>
      </c>
      <c r="C60" s="1">
        <f t="shared" si="2"/>
        <v>0.45634920634920634</v>
      </c>
      <c r="D60" s="1">
        <f t="shared" si="3"/>
        <v>0.52360948409594699</v>
      </c>
    </row>
    <row r="61" spans="1:4" x14ac:dyDescent="0.25">
      <c r="A61" s="1">
        <v>59</v>
      </c>
      <c r="B61" s="6">
        <v>0.41</v>
      </c>
      <c r="C61" s="1">
        <f t="shared" si="2"/>
        <v>0.4642857142857143</v>
      </c>
      <c r="D61" s="1">
        <f t="shared" si="3"/>
        <v>0.53624432120250121</v>
      </c>
    </row>
    <row r="62" spans="1:4" x14ac:dyDescent="0.25">
      <c r="A62" s="1">
        <v>60</v>
      </c>
      <c r="B62" s="6">
        <v>0.41</v>
      </c>
      <c r="C62" s="1">
        <f t="shared" si="2"/>
        <v>0.47222222222222221</v>
      </c>
      <c r="D62" s="1">
        <f t="shared" si="3"/>
        <v>0.54906774491775945</v>
      </c>
    </row>
    <row r="63" spans="1:4" x14ac:dyDescent="0.25">
      <c r="A63" s="1">
        <v>61</v>
      </c>
      <c r="B63" s="8">
        <v>0.41666666666666669</v>
      </c>
      <c r="C63" s="1">
        <f t="shared" si="2"/>
        <v>0.48015873015873017</v>
      </c>
      <c r="D63" s="1">
        <f t="shared" si="3"/>
        <v>0.56208547031059231</v>
      </c>
    </row>
    <row r="64" spans="1:4" x14ac:dyDescent="0.25">
      <c r="A64" s="1">
        <v>62</v>
      </c>
      <c r="B64" s="6">
        <v>0.43</v>
      </c>
      <c r="C64" s="1">
        <f t="shared" si="2"/>
        <v>0.48809523809523808</v>
      </c>
      <c r="D64" s="1">
        <f t="shared" si="3"/>
        <v>0.57530347624262757</v>
      </c>
    </row>
    <row r="65" spans="1:4" x14ac:dyDescent="0.25">
      <c r="A65" s="1">
        <v>63</v>
      </c>
      <c r="B65" s="8">
        <v>0.43333333333333335</v>
      </c>
      <c r="C65" s="1">
        <f t="shared" si="2"/>
        <v>0.49603174603174605</v>
      </c>
      <c r="D65" s="1">
        <f t="shared" si="3"/>
        <v>0.58872802185692519</v>
      </c>
    </row>
    <row r="66" spans="1:4" x14ac:dyDescent="0.25">
      <c r="A66" s="1">
        <v>64</v>
      </c>
      <c r="B66" s="8">
        <v>0.45</v>
      </c>
      <c r="C66" s="1">
        <f t="shared" si="2"/>
        <v>0.50396825396825395</v>
      </c>
      <c r="D66" s="1">
        <f t="shared" si="3"/>
        <v>0.60236566437543526</v>
      </c>
    </row>
    <row r="67" spans="1:4" x14ac:dyDescent="0.25">
      <c r="A67" s="1">
        <v>65</v>
      </c>
      <c r="B67" s="8">
        <v>0.48333333333333334</v>
      </c>
      <c r="C67" s="1">
        <f t="shared" ref="C67:C98" si="4">(A67-0.5)/G$21</f>
        <v>0.51190476190476186</v>
      </c>
      <c r="D67" s="1">
        <f t="shared" ref="D67:D98" si="5">(-LN(1-C67))/G$23</f>
        <v>0.61622327833191404</v>
      </c>
    </row>
    <row r="68" spans="1:4" x14ac:dyDescent="0.25">
      <c r="A68" s="1">
        <v>66</v>
      </c>
      <c r="B68" s="6">
        <v>0.49</v>
      </c>
      <c r="C68" s="1">
        <f t="shared" si="4"/>
        <v>0.51984126984126988</v>
      </c>
      <c r="D68" s="1">
        <f t="shared" si="5"/>
        <v>0.63030807638151376</v>
      </c>
    </row>
    <row r="69" spans="1:4" x14ac:dyDescent="0.25">
      <c r="A69" s="1">
        <v>67</v>
      </c>
      <c r="B69" s="6">
        <v>0.5</v>
      </c>
      <c r="C69" s="1">
        <f t="shared" si="4"/>
        <v>0.52777777777777779</v>
      </c>
      <c r="D69" s="1">
        <f t="shared" si="5"/>
        <v>0.64462763184473426</v>
      </c>
    </row>
    <row r="70" spans="1:4" x14ac:dyDescent="0.25">
      <c r="A70" s="1">
        <v>68</v>
      </c>
      <c r="B70" s="8">
        <v>0.5</v>
      </c>
      <c r="C70" s="1">
        <f t="shared" si="4"/>
        <v>0.5357142857142857</v>
      </c>
      <c r="D70" s="1">
        <f t="shared" si="5"/>
        <v>0.65918990316214432</v>
      </c>
    </row>
    <row r="71" spans="1:4" x14ac:dyDescent="0.25">
      <c r="A71" s="1">
        <v>69</v>
      </c>
      <c r="B71" s="6">
        <v>0.52</v>
      </c>
      <c r="C71" s="1">
        <f t="shared" si="4"/>
        <v>0.54365079365079361</v>
      </c>
      <c r="D71" s="1">
        <f t="shared" si="5"/>
        <v>0.67400326045756798</v>
      </c>
    </row>
    <row r="72" spans="1:4" x14ac:dyDescent="0.25">
      <c r="A72" s="1">
        <v>70</v>
      </c>
      <c r="B72" s="6">
        <v>0.56000000000000005</v>
      </c>
      <c r="C72" s="1">
        <f t="shared" si="4"/>
        <v>0.55158730158730163</v>
      </c>
      <c r="D72" s="1">
        <f t="shared" si="5"/>
        <v>0.68907651443171991</v>
      </c>
    </row>
    <row r="73" spans="1:4" x14ac:dyDescent="0.25">
      <c r="A73" s="1">
        <v>71</v>
      </c>
      <c r="B73" s="6">
        <v>0.57999999999999996</v>
      </c>
      <c r="C73" s="1">
        <f t="shared" si="4"/>
        <v>0.55952380952380953</v>
      </c>
      <c r="D73" s="1">
        <f t="shared" si="5"/>
        <v>0.70441894783602166</v>
      </c>
    </row>
    <row r="74" spans="1:4" x14ac:dyDescent="0.25">
      <c r="A74" s="1">
        <v>72</v>
      </c>
      <c r="B74" s="8">
        <v>0.6</v>
      </c>
      <c r="C74" s="1">
        <f t="shared" si="4"/>
        <v>0.56746031746031744</v>
      </c>
      <c r="D74" s="1">
        <f t="shared" si="5"/>
        <v>0.72004034980812992</v>
      </c>
    </row>
    <row r="75" spans="1:4" x14ac:dyDescent="0.25">
      <c r="A75" s="1">
        <v>73</v>
      </c>
      <c r="B75" s="8">
        <v>0.65</v>
      </c>
      <c r="C75" s="1">
        <f t="shared" si="4"/>
        <v>0.57539682539682535</v>
      </c>
      <c r="D75" s="1">
        <f t="shared" si="5"/>
        <v>0.73595105338719879</v>
      </c>
    </row>
    <row r="76" spans="1:4" x14ac:dyDescent="0.25">
      <c r="A76" s="1">
        <v>74</v>
      </c>
      <c r="B76" s="8">
        <v>0.7</v>
      </c>
      <c r="C76" s="1">
        <f t="shared" si="4"/>
        <v>0.58333333333333337</v>
      </c>
      <c r="D76" s="1">
        <f t="shared" si="5"/>
        <v>0.75216197656892214</v>
      </c>
    </row>
    <row r="77" spans="1:4" x14ac:dyDescent="0.25">
      <c r="A77" s="1">
        <v>75</v>
      </c>
      <c r="B77" s="8">
        <v>0.71666666666666667</v>
      </c>
      <c r="C77" s="1">
        <f t="shared" si="4"/>
        <v>0.59126984126984128</v>
      </c>
      <c r="D77" s="1">
        <f t="shared" si="5"/>
        <v>0.76868466730887119</v>
      </c>
    </row>
    <row r="78" spans="1:4" x14ac:dyDescent="0.25">
      <c r="A78" s="1">
        <v>76</v>
      </c>
      <c r="B78" s="8">
        <v>0.71666666666666667</v>
      </c>
      <c r="C78" s="1">
        <f t="shared" si="4"/>
        <v>0.59920634920634919</v>
      </c>
      <c r="D78" s="1">
        <f t="shared" si="5"/>
        <v>0.78553135293873644</v>
      </c>
    </row>
    <row r="79" spans="1:4" x14ac:dyDescent="0.25">
      <c r="A79" s="1">
        <v>77</v>
      </c>
      <c r="B79" s="8">
        <v>0.71666666666666667</v>
      </c>
      <c r="C79" s="1">
        <f t="shared" si="4"/>
        <v>0.6071428571428571</v>
      </c>
      <c r="D79" s="1">
        <f t="shared" si="5"/>
        <v>0.80271499452513317</v>
      </c>
    </row>
    <row r="80" spans="1:4" x14ac:dyDescent="0.25">
      <c r="A80" s="1">
        <v>78</v>
      </c>
      <c r="B80" s="8">
        <v>0.85</v>
      </c>
      <c r="C80" s="1">
        <f t="shared" si="4"/>
        <v>0.61507936507936511</v>
      </c>
      <c r="D80" s="1">
        <f t="shared" si="5"/>
        <v>0.82024934677632599</v>
      </c>
    </row>
    <row r="81" spans="1:4" x14ac:dyDescent="0.25">
      <c r="A81" s="1">
        <v>79</v>
      </c>
      <c r="B81" s="8">
        <v>0.85</v>
      </c>
      <c r="C81" s="1">
        <f t="shared" si="4"/>
        <v>0.62301587301587302</v>
      </c>
      <c r="D81" s="1">
        <f t="shared" si="5"/>
        <v>0.83814902419052428</v>
      </c>
    </row>
    <row r="82" spans="1:4" x14ac:dyDescent="0.25">
      <c r="A82" s="1">
        <v>80</v>
      </c>
      <c r="B82" s="8">
        <v>0.9</v>
      </c>
      <c r="C82" s="1">
        <f t="shared" si="4"/>
        <v>0.63095238095238093</v>
      </c>
      <c r="D82" s="1">
        <f t="shared" si="5"/>
        <v>0.85642957424274713</v>
      </c>
    </row>
    <row r="83" spans="1:4" x14ac:dyDescent="0.25">
      <c r="A83" s="1">
        <v>81</v>
      </c>
      <c r="B83" s="8">
        <v>0.91666666666666663</v>
      </c>
      <c r="C83" s="1">
        <f t="shared" si="4"/>
        <v>0.63888888888888884</v>
      </c>
      <c r="D83" s="1">
        <f t="shared" si="5"/>
        <v>0.87510755852856503</v>
      </c>
    </row>
    <row r="84" spans="1:4" x14ac:dyDescent="0.25">
      <c r="A84" s="1">
        <v>82</v>
      </c>
      <c r="B84" s="8">
        <v>0.95</v>
      </c>
      <c r="C84" s="1">
        <f t="shared" si="4"/>
        <v>0.64682539682539686</v>
      </c>
      <c r="D84" s="1">
        <f t="shared" si="5"/>
        <v>0.89420064292592616</v>
      </c>
    </row>
    <row r="85" spans="1:4" x14ac:dyDescent="0.25">
      <c r="A85" s="1">
        <v>83</v>
      </c>
      <c r="B85" s="8">
        <v>1.0666666666666667</v>
      </c>
      <c r="C85" s="1">
        <f t="shared" si="4"/>
        <v>0.65476190476190477</v>
      </c>
      <c r="D85" s="1">
        <f t="shared" si="5"/>
        <v>0.91372769800515141</v>
      </c>
    </row>
    <row r="86" spans="1:4" x14ac:dyDescent="0.25">
      <c r="A86" s="1">
        <v>84</v>
      </c>
      <c r="B86" s="6">
        <v>1.08</v>
      </c>
      <c r="C86" s="1">
        <f t="shared" si="4"/>
        <v>0.66269841269841268</v>
      </c>
      <c r="D86" s="1">
        <f t="shared" si="5"/>
        <v>0.93370891111749887</v>
      </c>
    </row>
    <row r="87" spans="1:4" x14ac:dyDescent="0.25">
      <c r="A87" s="1">
        <v>85</v>
      </c>
      <c r="B87" s="8">
        <v>1.0833333333333333</v>
      </c>
      <c r="C87" s="1">
        <f t="shared" si="4"/>
        <v>0.67063492063492058</v>
      </c>
      <c r="D87" s="1">
        <f t="shared" si="5"/>
        <v>0.9541659118311816</v>
      </c>
    </row>
    <row r="88" spans="1:4" x14ac:dyDescent="0.25">
      <c r="A88" s="1">
        <v>86</v>
      </c>
      <c r="B88" s="8">
        <v>1.0833333333333333</v>
      </c>
      <c r="C88" s="1">
        <f t="shared" si="4"/>
        <v>0.6785714285714286</v>
      </c>
      <c r="D88" s="1">
        <f t="shared" si="5"/>
        <v>0.97512191266875303</v>
      </c>
    </row>
    <row r="89" spans="1:4" x14ac:dyDescent="0.25">
      <c r="A89" s="1">
        <v>87</v>
      </c>
      <c r="B89" s="6">
        <v>1.1000000000000001</v>
      </c>
      <c r="C89" s="1">
        <f t="shared" si="4"/>
        <v>0.68650793650793651</v>
      </c>
      <c r="D89" s="1">
        <f t="shared" si="5"/>
        <v>0.99660186744185164</v>
      </c>
    </row>
    <row r="90" spans="1:4" x14ac:dyDescent="0.25">
      <c r="A90" s="1">
        <v>88</v>
      </c>
      <c r="B90" s="6">
        <v>1.1299999999999999</v>
      </c>
      <c r="C90" s="1">
        <f t="shared" si="4"/>
        <v>0.69444444444444442</v>
      </c>
      <c r="D90" s="1">
        <f t="shared" si="5"/>
        <v>1.0186326498915541</v>
      </c>
    </row>
    <row r="91" spans="1:4" x14ac:dyDescent="0.25">
      <c r="A91" s="1">
        <v>89</v>
      </c>
      <c r="B91" s="8">
        <v>1.1333333333333333</v>
      </c>
      <c r="C91" s="1">
        <f t="shared" si="4"/>
        <v>0.70238095238095233</v>
      </c>
      <c r="D91" s="1">
        <f t="shared" si="5"/>
        <v>1.0412432558416866</v>
      </c>
    </row>
    <row r="92" spans="1:4" x14ac:dyDescent="0.25">
      <c r="A92" s="1">
        <v>90</v>
      </c>
      <c r="B92" s="6">
        <v>1.1399999999999999</v>
      </c>
      <c r="C92" s="1">
        <f t="shared" si="4"/>
        <v>0.71031746031746035</v>
      </c>
      <c r="D92" s="1">
        <f t="shared" si="5"/>
        <v>1.0644650326795193</v>
      </c>
    </row>
    <row r="93" spans="1:4" x14ac:dyDescent="0.25">
      <c r="A93" s="1">
        <v>91</v>
      </c>
      <c r="B93" s="8">
        <v>1.2</v>
      </c>
      <c r="C93" s="1">
        <f t="shared" si="4"/>
        <v>0.71825396825396826</v>
      </c>
      <c r="D93" s="1">
        <f t="shared" si="5"/>
        <v>1.0883319407202969</v>
      </c>
    </row>
    <row r="94" spans="1:4" x14ac:dyDescent="0.25">
      <c r="A94" s="1">
        <v>92</v>
      </c>
      <c r="B94" s="8">
        <v>1.2333333333333334</v>
      </c>
      <c r="C94" s="1">
        <f t="shared" si="4"/>
        <v>0.72619047619047616</v>
      </c>
      <c r="D94" s="1">
        <f t="shared" si="5"/>
        <v>1.1128808519238198</v>
      </c>
    </row>
    <row r="95" spans="1:4" x14ac:dyDescent="0.25">
      <c r="A95" s="1">
        <v>93</v>
      </c>
      <c r="B95" s="6">
        <v>1.25</v>
      </c>
      <c r="C95" s="1">
        <f t="shared" si="4"/>
        <v>0.73412698412698407</v>
      </c>
      <c r="D95" s="1">
        <f t="shared" si="5"/>
        <v>1.1381518925576708</v>
      </c>
    </row>
    <row r="96" spans="1:4" x14ac:dyDescent="0.25">
      <c r="A96" s="1">
        <v>94</v>
      </c>
      <c r="B96" s="6">
        <v>1.26</v>
      </c>
      <c r="C96" s="1">
        <f t="shared" si="4"/>
        <v>0.74206349206349209</v>
      </c>
      <c r="D96" s="1">
        <f t="shared" si="5"/>
        <v>1.1641888378013301</v>
      </c>
    </row>
    <row r="97" spans="1:4" x14ac:dyDescent="0.25">
      <c r="A97" s="1">
        <v>95</v>
      </c>
      <c r="B97" s="6">
        <v>1.27</v>
      </c>
      <c r="C97" s="1">
        <f t="shared" si="4"/>
        <v>0.75</v>
      </c>
      <c r="D97" s="1">
        <f t="shared" si="5"/>
        <v>1.1910395680351737</v>
      </c>
    </row>
    <row r="98" spans="1:4" x14ac:dyDescent="0.25">
      <c r="A98" s="1">
        <v>96</v>
      </c>
      <c r="B98" s="8">
        <v>1.3</v>
      </c>
      <c r="C98" s="1">
        <f t="shared" si="4"/>
        <v>0.75793650793650791</v>
      </c>
      <c r="D98" s="1">
        <f t="shared" si="5"/>
        <v>1.2187565987600137</v>
      </c>
    </row>
    <row r="99" spans="1:4" x14ac:dyDescent="0.25">
      <c r="A99" s="1">
        <v>97</v>
      </c>
      <c r="B99" s="6">
        <v>1.31</v>
      </c>
      <c r="C99" s="1">
        <f t="shared" ref="C99:C128" si="6">(A99-0.5)/G$21</f>
        <v>0.76587301587301593</v>
      </c>
      <c r="D99" s="1">
        <f t="shared" ref="D99:D128" si="7">(-LN(1-C99))/G$23</f>
        <v>1.2473976988819799</v>
      </c>
    </row>
    <row r="100" spans="1:4" x14ac:dyDescent="0.25">
      <c r="A100" s="1">
        <v>98</v>
      </c>
      <c r="B100" s="6">
        <v>1.32</v>
      </c>
      <c r="C100" s="1">
        <f t="shared" si="6"/>
        <v>0.77380952380952384</v>
      </c>
      <c r="D100" s="1">
        <f t="shared" si="7"/>
        <v>1.277026615656776</v>
      </c>
    </row>
    <row r="101" spans="1:4" x14ac:dyDescent="0.25">
      <c r="A101" s="1">
        <v>99</v>
      </c>
      <c r="B101" s="6">
        <v>1.32</v>
      </c>
      <c r="C101" s="1">
        <f t="shared" si="6"/>
        <v>0.78174603174603174</v>
      </c>
      <c r="D101" s="1">
        <f t="shared" si="7"/>
        <v>1.3077139291643189</v>
      </c>
    </row>
    <row r="102" spans="1:4" x14ac:dyDescent="0.25">
      <c r="A102" s="1">
        <v>100</v>
      </c>
      <c r="B102" s="8">
        <v>1.3333333333333333</v>
      </c>
      <c r="C102" s="1">
        <f t="shared" si="6"/>
        <v>0.78968253968253965</v>
      </c>
      <c r="D102" s="1">
        <f t="shared" si="7"/>
        <v>1.3395380651191076</v>
      </c>
    </row>
    <row r="103" spans="1:4" x14ac:dyDescent="0.25">
      <c r="A103" s="1">
        <v>101</v>
      </c>
      <c r="B103" s="8">
        <v>1.3333333333333333</v>
      </c>
      <c r="C103" s="1">
        <f t="shared" si="6"/>
        <v>0.79761904761904767</v>
      </c>
      <c r="D103" s="1">
        <f t="shared" si="7"/>
        <v>1.3725865025837509</v>
      </c>
    </row>
    <row r="104" spans="1:4" x14ac:dyDescent="0.25">
      <c r="A104" s="1">
        <v>102</v>
      </c>
      <c r="B104" s="6">
        <v>1.35</v>
      </c>
      <c r="C104" s="1">
        <f t="shared" si="6"/>
        <v>0.80555555555555558</v>
      </c>
      <c r="D104" s="1">
        <f t="shared" si="7"/>
        <v>1.4069572234015946</v>
      </c>
    </row>
    <row r="105" spans="1:4" x14ac:dyDescent="0.25">
      <c r="A105" s="1">
        <v>103</v>
      </c>
      <c r="B105" s="6">
        <v>1.39</v>
      </c>
      <c r="C105" s="1">
        <f t="shared" si="6"/>
        <v>0.81349206349206349</v>
      </c>
      <c r="D105" s="1">
        <f t="shared" si="7"/>
        <v>1.4427604638329397</v>
      </c>
    </row>
    <row r="106" spans="1:4" x14ac:dyDescent="0.25">
      <c r="A106" s="1">
        <v>104</v>
      </c>
      <c r="B106" s="8">
        <v>1.4166666666666667</v>
      </c>
      <c r="C106" s="1">
        <f t="shared" si="6"/>
        <v>0.8214285714285714</v>
      </c>
      <c r="D106" s="1">
        <f t="shared" si="7"/>
        <v>1.4801208473079384</v>
      </c>
    </row>
    <row r="107" spans="1:4" x14ac:dyDescent="0.25">
      <c r="A107" s="1">
        <v>105</v>
      </c>
      <c r="B107" s="6">
        <v>1.44</v>
      </c>
      <c r="C107" s="1">
        <f t="shared" si="6"/>
        <v>0.82936507936507942</v>
      </c>
      <c r="D107" s="1">
        <f t="shared" si="7"/>
        <v>1.5191800023480651</v>
      </c>
    </row>
    <row r="108" spans="1:4" x14ac:dyDescent="0.25">
      <c r="A108" s="1">
        <v>106</v>
      </c>
      <c r="B108" s="6">
        <v>1.45</v>
      </c>
      <c r="C108" s="1">
        <f t="shared" si="6"/>
        <v>0.83730158730158732</v>
      </c>
      <c r="D108" s="1">
        <f t="shared" si="7"/>
        <v>1.5600998044373515</v>
      </c>
    </row>
    <row r="109" spans="1:4" x14ac:dyDescent="0.25">
      <c r="A109" s="1">
        <v>107</v>
      </c>
      <c r="B109" s="6">
        <v>1.51</v>
      </c>
      <c r="C109" s="1">
        <f t="shared" si="6"/>
        <v>0.84523809523809523</v>
      </c>
      <c r="D109" s="1">
        <f t="shared" si="7"/>
        <v>1.6030664292675816</v>
      </c>
    </row>
    <row r="110" spans="1:4" x14ac:dyDescent="0.25">
      <c r="A110" s="1">
        <v>108</v>
      </c>
      <c r="B110" s="8">
        <v>1.6833333333333333</v>
      </c>
      <c r="C110" s="1">
        <f t="shared" si="6"/>
        <v>0.85317460317460314</v>
      </c>
      <c r="D110" s="1">
        <f t="shared" si="7"/>
        <v>1.6482954739414586</v>
      </c>
    </row>
    <row r="111" spans="1:4" x14ac:dyDescent="0.25">
      <c r="A111" s="1">
        <v>109</v>
      </c>
      <c r="B111" s="8">
        <v>1.85</v>
      </c>
      <c r="C111" s="1">
        <f t="shared" si="6"/>
        <v>0.86111111111111116</v>
      </c>
      <c r="D111" s="1">
        <f t="shared" si="7"/>
        <v>1.6960385026743596</v>
      </c>
    </row>
    <row r="112" spans="1:4" x14ac:dyDescent="0.25">
      <c r="A112" s="1">
        <v>110</v>
      </c>
      <c r="B112" s="8">
        <v>1.9333333333333333</v>
      </c>
      <c r="C112" s="1">
        <f t="shared" si="6"/>
        <v>0.86904761904761907</v>
      </c>
      <c r="D112" s="1">
        <f t="shared" si="7"/>
        <v>1.7465915206305707</v>
      </c>
    </row>
    <row r="113" spans="1:4" x14ac:dyDescent="0.25">
      <c r="A113" s="1">
        <v>111</v>
      </c>
      <c r="B113" s="6">
        <v>2</v>
      </c>
      <c r="C113" s="1">
        <f t="shared" si="6"/>
        <v>0.87698412698412698</v>
      </c>
      <c r="D113" s="1">
        <f t="shared" si="7"/>
        <v>1.8003061003481844</v>
      </c>
    </row>
    <row r="114" spans="1:4" x14ac:dyDescent="0.25">
      <c r="A114" s="1">
        <v>112</v>
      </c>
      <c r="B114" s="8">
        <v>2.0166666666666666</v>
      </c>
      <c r="C114" s="1">
        <f t="shared" si="6"/>
        <v>0.88492063492063489</v>
      </c>
      <c r="D114" s="1">
        <f t="shared" si="7"/>
        <v>1.8576042241105881</v>
      </c>
    </row>
    <row r="115" spans="1:4" x14ac:dyDescent="0.25">
      <c r="A115" s="1">
        <v>113</v>
      </c>
      <c r="B115" s="8">
        <v>2.2333333333333334</v>
      </c>
      <c r="C115" s="1">
        <f t="shared" si="6"/>
        <v>0.8928571428571429</v>
      </c>
      <c r="D115" s="1">
        <f t="shared" si="7"/>
        <v>1.9189984387741905</v>
      </c>
    </row>
    <row r="116" spans="1:4" x14ac:dyDescent="0.25">
      <c r="A116" s="1">
        <v>114</v>
      </c>
      <c r="B116" s="6">
        <v>2.2999999999999998</v>
      </c>
      <c r="C116" s="1">
        <f t="shared" si="6"/>
        <v>0.90079365079365081</v>
      </c>
      <c r="D116" s="1">
        <f t="shared" si="7"/>
        <v>1.9851197819471242</v>
      </c>
    </row>
    <row r="117" spans="1:4" x14ac:dyDescent="0.25">
      <c r="A117" s="1">
        <v>115</v>
      </c>
      <c r="B117" s="6">
        <v>2.33</v>
      </c>
      <c r="C117" s="1">
        <f t="shared" si="6"/>
        <v>0.90873015873015872</v>
      </c>
      <c r="D117" s="1">
        <f t="shared" si="7"/>
        <v>2.056757378029257</v>
      </c>
    </row>
    <row r="118" spans="1:4" x14ac:dyDescent="0.25">
      <c r="A118" s="1">
        <v>116</v>
      </c>
      <c r="B118" s="6">
        <v>2.34</v>
      </c>
      <c r="C118" s="1">
        <f t="shared" si="6"/>
        <v>0.91666666666666663</v>
      </c>
      <c r="D118" s="1">
        <f t="shared" si="7"/>
        <v>2.1349160941406105</v>
      </c>
    </row>
    <row r="119" spans="1:4" x14ac:dyDescent="0.25">
      <c r="A119" s="1">
        <v>117</v>
      </c>
      <c r="B119" s="6">
        <v>2.41</v>
      </c>
      <c r="C119" s="1">
        <f t="shared" si="6"/>
        <v>0.92460317460317465</v>
      </c>
      <c r="D119" s="1">
        <f t="shared" si="7"/>
        <v>2.2209031417622138</v>
      </c>
    </row>
    <row r="120" spans="1:4" x14ac:dyDescent="0.25">
      <c r="A120" s="1">
        <v>118</v>
      </c>
      <c r="B120" s="8">
        <v>2.4833333333333334</v>
      </c>
      <c r="C120" s="1">
        <f t="shared" si="6"/>
        <v>0.93253968253968256</v>
      </c>
      <c r="D120" s="1">
        <f t="shared" si="7"/>
        <v>2.3164630286891885</v>
      </c>
    </row>
    <row r="121" spans="1:4" x14ac:dyDescent="0.25">
      <c r="A121" s="1">
        <v>119</v>
      </c>
      <c r="B121" s="8">
        <v>2.8333333333333335</v>
      </c>
      <c r="C121" s="1">
        <f t="shared" si="6"/>
        <v>0.94047619047619047</v>
      </c>
      <c r="D121" s="1">
        <f t="shared" si="7"/>
        <v>2.4239973734133753</v>
      </c>
    </row>
    <row r="122" spans="1:4" x14ac:dyDescent="0.25">
      <c r="A122" s="1">
        <v>120</v>
      </c>
      <c r="B122" s="8">
        <v>2.9166666666666665</v>
      </c>
      <c r="C122" s="1">
        <f t="shared" si="6"/>
        <v>0.94841269841269837</v>
      </c>
      <c r="D122" s="1">
        <f t="shared" si="7"/>
        <v>2.5469429553730181</v>
      </c>
    </row>
    <row r="123" spans="1:4" x14ac:dyDescent="0.25">
      <c r="A123" s="1">
        <v>121</v>
      </c>
      <c r="B123" s="6">
        <v>3.01</v>
      </c>
      <c r="C123" s="1">
        <f t="shared" si="6"/>
        <v>0.95634920634920639</v>
      </c>
      <c r="D123" s="1">
        <f t="shared" si="7"/>
        <v>2.6904680467360085</v>
      </c>
    </row>
    <row r="124" spans="1:4" x14ac:dyDescent="0.25">
      <c r="A124" s="1">
        <v>122</v>
      </c>
      <c r="B124" s="6">
        <v>3.09</v>
      </c>
      <c r="C124" s="1">
        <f t="shared" si="6"/>
        <v>0.9642857142857143</v>
      </c>
      <c r="D124" s="1">
        <f t="shared" si="7"/>
        <v>2.8628749648796279</v>
      </c>
    </row>
    <row r="125" spans="1:4" x14ac:dyDescent="0.25">
      <c r="A125" s="1">
        <v>123</v>
      </c>
      <c r="B125" s="8">
        <v>3.5</v>
      </c>
      <c r="C125" s="1">
        <f t="shared" si="6"/>
        <v>0.97222222222222221</v>
      </c>
      <c r="D125" s="1">
        <f t="shared" si="7"/>
        <v>3.0787926202460478</v>
      </c>
    </row>
    <row r="126" spans="1:4" x14ac:dyDescent="0.25">
      <c r="A126" s="1">
        <v>124</v>
      </c>
      <c r="B126" s="6">
        <v>5</v>
      </c>
      <c r="C126" s="1">
        <f t="shared" si="6"/>
        <v>0.98015873015873012</v>
      </c>
      <c r="D126" s="1">
        <f t="shared" si="7"/>
        <v>3.3678738995188113</v>
      </c>
    </row>
    <row r="127" spans="1:4" x14ac:dyDescent="0.25">
      <c r="A127" s="1">
        <v>125</v>
      </c>
      <c r="B127" s="8">
        <v>5.3666666666666663</v>
      </c>
      <c r="C127" s="1">
        <f t="shared" si="6"/>
        <v>0.98809523809523814</v>
      </c>
      <c r="D127" s="1">
        <f t="shared" si="7"/>
        <v>3.8067514909850675</v>
      </c>
    </row>
    <row r="128" spans="1:4" x14ac:dyDescent="0.25">
      <c r="A128" s="1">
        <v>126</v>
      </c>
      <c r="B128" s="8">
        <v>5.4333333333333336</v>
      </c>
      <c r="C128" s="1">
        <f t="shared" si="6"/>
        <v>0.99603174603174605</v>
      </c>
      <c r="D128" s="1">
        <f t="shared" si="7"/>
        <v>4.7506280170905049</v>
      </c>
    </row>
  </sheetData>
  <sortState xmlns:xlrd2="http://schemas.microsoft.com/office/spreadsheetml/2017/richdata2" ref="B3:B128">
    <sortCondition ref="B3:B128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2E684-DF19-4652-9025-F82FD5ED6B86}">
  <dimension ref="A1:I128"/>
  <sheetViews>
    <sheetView workbookViewId="0">
      <selection activeCell="I22" sqref="I22"/>
    </sheetView>
  </sheetViews>
  <sheetFormatPr defaultRowHeight="15.75" x14ac:dyDescent="0.25"/>
  <cols>
    <col min="1" max="1" width="10.875" style="8"/>
    <col min="3" max="3" width="18.5" customWidth="1"/>
  </cols>
  <sheetData>
    <row r="1" spans="1:9" x14ac:dyDescent="0.25">
      <c r="A1" s="8" t="s">
        <v>6</v>
      </c>
      <c r="D1" s="1" t="s">
        <v>2</v>
      </c>
      <c r="E1" s="1" t="s">
        <v>3</v>
      </c>
      <c r="G1" t="s">
        <v>23</v>
      </c>
      <c r="H1" t="s">
        <v>27</v>
      </c>
    </row>
    <row r="2" spans="1:9" x14ac:dyDescent="0.25">
      <c r="A2" s="8" t="s">
        <v>11</v>
      </c>
      <c r="D2" s="1">
        <v>0</v>
      </c>
      <c r="E2" s="1">
        <v>0.45</v>
      </c>
      <c r="F2">
        <f t="shared" ref="F2:F9" si="0">COUNTIF(A:A,"&lt;"&amp;E2)</f>
        <v>63</v>
      </c>
      <c r="G2">
        <f>F2</f>
        <v>63</v>
      </c>
      <c r="H2">
        <f>E$16*(_xlfn.EXPON.DIST(E2,E$18,1)-_xlfn.EXPON.DIST(D2,E$18,1))</f>
        <v>51.37239294352365</v>
      </c>
      <c r="I2">
        <f>((G2-H2)*(G2-H2))/H2</f>
        <v>2.6317879723541862</v>
      </c>
    </row>
    <row r="3" spans="1:9" x14ac:dyDescent="0.25">
      <c r="A3" s="8">
        <v>0</v>
      </c>
      <c r="D3" s="1">
        <v>0.45</v>
      </c>
      <c r="E3" s="1">
        <v>0.9</v>
      </c>
      <c r="F3">
        <f t="shared" si="0"/>
        <v>79</v>
      </c>
      <c r="G3">
        <f>F3-F2</f>
        <v>16</v>
      </c>
      <c r="H3">
        <f t="shared" ref="H3:H9" si="1">E$16*(_xlfn.EXPON.DIST(E3,E$18,1)-_xlfn.EXPON.DIST(D3,E$18,1))</f>
        <v>30.426974239207787</v>
      </c>
      <c r="I3">
        <f t="shared" ref="I3:I9" si="2">((G3-H3)*(G3-H3))/H3</f>
        <v>6.8405614065483329</v>
      </c>
    </row>
    <row r="4" spans="1:9" x14ac:dyDescent="0.25">
      <c r="A4" s="8">
        <v>0</v>
      </c>
      <c r="D4" s="1">
        <v>0.9</v>
      </c>
      <c r="E4" s="1">
        <v>1.35</v>
      </c>
      <c r="F4">
        <f t="shared" si="0"/>
        <v>101</v>
      </c>
      <c r="G4">
        <f t="shared" ref="G4:G9" si="3">F4-F3</f>
        <v>22</v>
      </c>
      <c r="H4">
        <f t="shared" si="1"/>
        <v>18.021367281278785</v>
      </c>
      <c r="I4">
        <f t="shared" si="2"/>
        <v>0.87837499027741439</v>
      </c>
    </row>
    <row r="5" spans="1:9" x14ac:dyDescent="0.25">
      <c r="A5" s="6">
        <v>0.01</v>
      </c>
      <c r="D5" s="1">
        <v>1.35</v>
      </c>
      <c r="E5" s="1">
        <v>1.8</v>
      </c>
      <c r="F5">
        <f t="shared" si="0"/>
        <v>108</v>
      </c>
      <c r="G5">
        <f t="shared" si="3"/>
        <v>7</v>
      </c>
      <c r="H5">
        <f t="shared" si="1"/>
        <v>10.673742191172323</v>
      </c>
      <c r="I5">
        <f t="shared" si="2"/>
        <v>1.2644470369878105</v>
      </c>
    </row>
    <row r="6" spans="1:9" x14ac:dyDescent="0.25">
      <c r="A6" s="6">
        <v>0.01</v>
      </c>
      <c r="D6" s="1">
        <v>1.8</v>
      </c>
      <c r="E6" s="1">
        <v>2.25</v>
      </c>
      <c r="F6">
        <f t="shared" si="0"/>
        <v>113</v>
      </c>
      <c r="G6">
        <f t="shared" si="3"/>
        <v>5</v>
      </c>
      <c r="H6">
        <f t="shared" si="1"/>
        <v>6.3218717306741352</v>
      </c>
      <c r="I6">
        <f t="shared" si="2"/>
        <v>0.27639676140172248</v>
      </c>
    </row>
    <row r="7" spans="1:9" x14ac:dyDescent="0.25">
      <c r="A7" s="6">
        <v>0.01</v>
      </c>
      <c r="D7" s="1">
        <v>2.25</v>
      </c>
      <c r="E7" s="1">
        <v>2.7</v>
      </c>
      <c r="F7">
        <f t="shared" si="0"/>
        <v>118</v>
      </c>
      <c r="G7">
        <f t="shared" si="3"/>
        <v>5</v>
      </c>
      <c r="H7">
        <f t="shared" si="1"/>
        <v>3.7443345982396607</v>
      </c>
      <c r="I7">
        <f t="shared" si="2"/>
        <v>0.42108832953102338</v>
      </c>
    </row>
    <row r="8" spans="1:9" x14ac:dyDescent="0.25">
      <c r="A8" s="6">
        <v>0.01</v>
      </c>
      <c r="D8" s="1">
        <v>2.7</v>
      </c>
      <c r="E8" s="1">
        <v>3.15</v>
      </c>
      <c r="F8">
        <f t="shared" si="0"/>
        <v>122</v>
      </c>
      <c r="G8">
        <f t="shared" si="3"/>
        <v>4</v>
      </c>
      <c r="H8">
        <f t="shared" si="1"/>
        <v>2.2177042149634705</v>
      </c>
      <c r="I8">
        <f t="shared" si="2"/>
        <v>1.4323723803768407</v>
      </c>
    </row>
    <row r="9" spans="1:9" x14ac:dyDescent="0.25">
      <c r="A9" s="6">
        <v>0.01</v>
      </c>
      <c r="D9" s="1">
        <v>3.15</v>
      </c>
      <c r="E9" s="1">
        <v>5.45</v>
      </c>
      <c r="F9">
        <f t="shared" si="0"/>
        <v>126</v>
      </c>
      <c r="G9">
        <f t="shared" si="3"/>
        <v>4</v>
      </c>
      <c r="H9">
        <f t="shared" si="1"/>
        <v>3.0000771434026872</v>
      </c>
      <c r="I9">
        <f t="shared" si="2"/>
        <v>0.33327333643551094</v>
      </c>
    </row>
    <row r="10" spans="1:9" x14ac:dyDescent="0.25">
      <c r="A10" s="8">
        <v>1.6666666666666666E-2</v>
      </c>
      <c r="D10" s="1"/>
      <c r="E10" s="1"/>
    </row>
    <row r="11" spans="1:9" x14ac:dyDescent="0.25">
      <c r="A11" s="8">
        <v>1.6666666666666666E-2</v>
      </c>
      <c r="D11" s="1"/>
      <c r="E11" s="1"/>
    </row>
    <row r="12" spans="1:9" x14ac:dyDescent="0.25">
      <c r="A12" s="8">
        <v>1.6666666666666666E-2</v>
      </c>
      <c r="D12" s="1"/>
      <c r="E12" s="1"/>
    </row>
    <row r="13" spans="1:9" x14ac:dyDescent="0.25">
      <c r="A13" s="8">
        <v>1.6666666666666666E-2</v>
      </c>
      <c r="D13" s="1"/>
      <c r="E13" s="1"/>
    </row>
    <row r="14" spans="1:9" x14ac:dyDescent="0.25">
      <c r="A14" s="6">
        <v>0.02</v>
      </c>
    </row>
    <row r="15" spans="1:9" x14ac:dyDescent="0.25">
      <c r="A15" s="6">
        <v>0.02</v>
      </c>
      <c r="I15">
        <f>SUM(I2:I9)</f>
        <v>14.078302213912842</v>
      </c>
    </row>
    <row r="16" spans="1:9" x14ac:dyDescent="0.25">
      <c r="A16" s="8">
        <v>3.3333333333333333E-2</v>
      </c>
      <c r="D16" t="s">
        <v>24</v>
      </c>
      <c r="E16" s="1">
        <v>126</v>
      </c>
    </row>
    <row r="17" spans="1:5" x14ac:dyDescent="0.25">
      <c r="A17" s="8">
        <v>3.3333333333333333E-2</v>
      </c>
      <c r="D17" t="s">
        <v>25</v>
      </c>
      <c r="E17" s="3">
        <f>AVERAGE(A:A)</f>
        <v>0.85915343915343911</v>
      </c>
    </row>
    <row r="18" spans="1:5" x14ac:dyDescent="0.25">
      <c r="A18" s="6">
        <v>0.04</v>
      </c>
      <c r="D18" t="s">
        <v>26</v>
      </c>
      <c r="E18">
        <f>1/E17</f>
        <v>1.1639364453750463</v>
      </c>
    </row>
    <row r="19" spans="1:5" x14ac:dyDescent="0.25">
      <c r="A19" s="6">
        <v>0.05</v>
      </c>
      <c r="D19" t="s">
        <v>28</v>
      </c>
      <c r="E19">
        <v>8</v>
      </c>
    </row>
    <row r="20" spans="1:5" x14ac:dyDescent="0.25">
      <c r="A20" s="6">
        <v>0.05</v>
      </c>
      <c r="D20" t="s">
        <v>29</v>
      </c>
      <c r="E20">
        <v>1</v>
      </c>
    </row>
    <row r="21" spans="1:5" x14ac:dyDescent="0.25">
      <c r="A21" s="6">
        <v>0.05</v>
      </c>
      <c r="D21" t="s">
        <v>30</v>
      </c>
      <c r="E21">
        <f>E19-E20-1</f>
        <v>6</v>
      </c>
    </row>
    <row r="22" spans="1:5" x14ac:dyDescent="0.25">
      <c r="A22" s="8">
        <v>0.05</v>
      </c>
      <c r="D22" t="s">
        <v>31</v>
      </c>
      <c r="E22">
        <v>0.99</v>
      </c>
    </row>
    <row r="23" spans="1:5" x14ac:dyDescent="0.25">
      <c r="A23" s="6">
        <v>0.06</v>
      </c>
    </row>
    <row r="24" spans="1:5" x14ac:dyDescent="0.25">
      <c r="A24" s="6">
        <v>7.0000000000000007E-2</v>
      </c>
    </row>
    <row r="25" spans="1:5" x14ac:dyDescent="0.25">
      <c r="A25" s="6">
        <v>0.08</v>
      </c>
      <c r="C25" t="s">
        <v>32</v>
      </c>
      <c r="D25">
        <f>_xlfn.CHISQ.INV(E22,E21)</f>
        <v>16.811893829770934</v>
      </c>
    </row>
    <row r="26" spans="1:5" x14ac:dyDescent="0.25">
      <c r="A26" s="8">
        <v>8.3333333333333329E-2</v>
      </c>
      <c r="C26" t="s">
        <v>33</v>
      </c>
      <c r="D26">
        <f>I15</f>
        <v>14.078302213912842</v>
      </c>
    </row>
    <row r="27" spans="1:5" x14ac:dyDescent="0.25">
      <c r="A27" s="8">
        <v>8.3333333333333329E-2</v>
      </c>
    </row>
    <row r="28" spans="1:5" x14ac:dyDescent="0.25">
      <c r="A28" s="6">
        <v>0.09</v>
      </c>
      <c r="C28">
        <f>D26</f>
        <v>14.078302213912842</v>
      </c>
      <c r="E28">
        <f>D25</f>
        <v>16.811893829770934</v>
      </c>
    </row>
    <row r="29" spans="1:5" x14ac:dyDescent="0.25">
      <c r="A29" s="6">
        <v>0.09</v>
      </c>
      <c r="C29" t="s">
        <v>33</v>
      </c>
      <c r="D29" t="s">
        <v>35</v>
      </c>
      <c r="E29" t="s">
        <v>32</v>
      </c>
    </row>
    <row r="30" spans="1:5" x14ac:dyDescent="0.25">
      <c r="A30" s="6">
        <v>0.09</v>
      </c>
    </row>
    <row r="31" spans="1:5" x14ac:dyDescent="0.25">
      <c r="A31" s="6">
        <v>0.09</v>
      </c>
    </row>
    <row r="32" spans="1:5" x14ac:dyDescent="0.25">
      <c r="A32" s="8">
        <v>0.1</v>
      </c>
    </row>
    <row r="33" spans="1:1" x14ac:dyDescent="0.25">
      <c r="A33" s="8">
        <v>0.1</v>
      </c>
    </row>
    <row r="34" spans="1:1" x14ac:dyDescent="0.25">
      <c r="A34" s="8">
        <v>0.1</v>
      </c>
    </row>
    <row r="35" spans="1:1" x14ac:dyDescent="0.25">
      <c r="A35" s="8">
        <v>0.1</v>
      </c>
    </row>
    <row r="36" spans="1:1" x14ac:dyDescent="0.25">
      <c r="A36" s="6">
        <v>0.11</v>
      </c>
    </row>
    <row r="37" spans="1:1" x14ac:dyDescent="0.25">
      <c r="A37" s="8">
        <v>0.11666666666666667</v>
      </c>
    </row>
    <row r="38" spans="1:1" x14ac:dyDescent="0.25">
      <c r="A38" s="6">
        <v>0.13</v>
      </c>
    </row>
    <row r="39" spans="1:1" x14ac:dyDescent="0.25">
      <c r="A39" s="8">
        <v>0.13333333333333333</v>
      </c>
    </row>
    <row r="40" spans="1:1" x14ac:dyDescent="0.25">
      <c r="A40" s="6">
        <v>0.14000000000000001</v>
      </c>
    </row>
    <row r="41" spans="1:1" x14ac:dyDescent="0.25">
      <c r="A41" s="8">
        <v>0.15</v>
      </c>
    </row>
    <row r="42" spans="1:1" x14ac:dyDescent="0.25">
      <c r="A42" s="8">
        <v>0.15</v>
      </c>
    </row>
    <row r="43" spans="1:1" x14ac:dyDescent="0.25">
      <c r="A43" s="8">
        <v>0.16666666666666666</v>
      </c>
    </row>
    <row r="44" spans="1:1" x14ac:dyDescent="0.25">
      <c r="A44" s="6">
        <v>0.18</v>
      </c>
    </row>
    <row r="45" spans="1:1" x14ac:dyDescent="0.25">
      <c r="A45" s="6">
        <v>0.2</v>
      </c>
    </row>
    <row r="46" spans="1:1" x14ac:dyDescent="0.25">
      <c r="A46" s="8">
        <v>0.2</v>
      </c>
    </row>
    <row r="47" spans="1:1" x14ac:dyDescent="0.25">
      <c r="A47" s="6">
        <v>0.22</v>
      </c>
    </row>
    <row r="48" spans="1:1" x14ac:dyDescent="0.25">
      <c r="A48" s="6">
        <v>0.23</v>
      </c>
    </row>
    <row r="49" spans="1:1" x14ac:dyDescent="0.25">
      <c r="A49" s="6">
        <v>0.25</v>
      </c>
    </row>
    <row r="50" spans="1:1" x14ac:dyDescent="0.25">
      <c r="A50" s="8">
        <v>0.25</v>
      </c>
    </row>
    <row r="51" spans="1:1" x14ac:dyDescent="0.25">
      <c r="A51" s="8">
        <v>0.25</v>
      </c>
    </row>
    <row r="52" spans="1:1" x14ac:dyDescent="0.25">
      <c r="A52" s="6">
        <v>0.26</v>
      </c>
    </row>
    <row r="53" spans="1:1" x14ac:dyDescent="0.25">
      <c r="A53" s="8">
        <v>0.26666666666666666</v>
      </c>
    </row>
    <row r="54" spans="1:1" x14ac:dyDescent="0.25">
      <c r="A54" s="8">
        <v>0.26666666666666666</v>
      </c>
    </row>
    <row r="55" spans="1:1" x14ac:dyDescent="0.25">
      <c r="A55" s="6">
        <v>0.3</v>
      </c>
    </row>
    <row r="56" spans="1:1" x14ac:dyDescent="0.25">
      <c r="A56" s="6">
        <v>0.3</v>
      </c>
    </row>
    <row r="57" spans="1:1" x14ac:dyDescent="0.25">
      <c r="A57" s="6">
        <v>0.32</v>
      </c>
    </row>
    <row r="58" spans="1:1" x14ac:dyDescent="0.25">
      <c r="A58" s="6">
        <v>0.34</v>
      </c>
    </row>
    <row r="59" spans="1:1" x14ac:dyDescent="0.25">
      <c r="A59" s="6">
        <v>0.35</v>
      </c>
    </row>
    <row r="60" spans="1:1" x14ac:dyDescent="0.25">
      <c r="A60" s="6">
        <v>0.39</v>
      </c>
    </row>
    <row r="61" spans="1:1" x14ac:dyDescent="0.25">
      <c r="A61" s="6">
        <v>0.41</v>
      </c>
    </row>
    <row r="62" spans="1:1" x14ac:dyDescent="0.25">
      <c r="A62" s="6">
        <v>0.41</v>
      </c>
    </row>
    <row r="63" spans="1:1" x14ac:dyDescent="0.25">
      <c r="A63" s="8">
        <v>0.41666666666666669</v>
      </c>
    </row>
    <row r="64" spans="1:1" x14ac:dyDescent="0.25">
      <c r="A64" s="6">
        <v>0.43</v>
      </c>
    </row>
    <row r="65" spans="1:1" x14ac:dyDescent="0.25">
      <c r="A65" s="8">
        <v>0.43333333333333335</v>
      </c>
    </row>
    <row r="66" spans="1:1" x14ac:dyDescent="0.25">
      <c r="A66" s="8">
        <v>0.45</v>
      </c>
    </row>
    <row r="67" spans="1:1" x14ac:dyDescent="0.25">
      <c r="A67" s="8">
        <v>0.48333333333333334</v>
      </c>
    </row>
    <row r="68" spans="1:1" x14ac:dyDescent="0.25">
      <c r="A68" s="6">
        <v>0.49</v>
      </c>
    </row>
    <row r="69" spans="1:1" x14ac:dyDescent="0.25">
      <c r="A69" s="6">
        <v>0.5</v>
      </c>
    </row>
    <row r="70" spans="1:1" x14ac:dyDescent="0.25">
      <c r="A70" s="8">
        <v>0.5</v>
      </c>
    </row>
    <row r="71" spans="1:1" x14ac:dyDescent="0.25">
      <c r="A71" s="6">
        <v>0.52</v>
      </c>
    </row>
    <row r="72" spans="1:1" x14ac:dyDescent="0.25">
      <c r="A72" s="6">
        <v>0.56000000000000005</v>
      </c>
    </row>
    <row r="73" spans="1:1" x14ac:dyDescent="0.25">
      <c r="A73" s="6">
        <v>0.57999999999999996</v>
      </c>
    </row>
    <row r="74" spans="1:1" x14ac:dyDescent="0.25">
      <c r="A74" s="8">
        <v>0.6</v>
      </c>
    </row>
    <row r="75" spans="1:1" x14ac:dyDescent="0.25">
      <c r="A75" s="8">
        <v>0.65</v>
      </c>
    </row>
    <row r="76" spans="1:1" x14ac:dyDescent="0.25">
      <c r="A76" s="8">
        <v>0.7</v>
      </c>
    </row>
    <row r="77" spans="1:1" x14ac:dyDescent="0.25">
      <c r="A77" s="8">
        <v>0.71666666666666667</v>
      </c>
    </row>
    <row r="78" spans="1:1" x14ac:dyDescent="0.25">
      <c r="A78" s="8">
        <v>0.71666666666666667</v>
      </c>
    </row>
    <row r="79" spans="1:1" x14ac:dyDescent="0.25">
      <c r="A79" s="8">
        <v>0.71666666666666667</v>
      </c>
    </row>
    <row r="80" spans="1:1" x14ac:dyDescent="0.25">
      <c r="A80" s="8">
        <v>0.85</v>
      </c>
    </row>
    <row r="81" spans="1:1" x14ac:dyDescent="0.25">
      <c r="A81" s="8">
        <v>0.85</v>
      </c>
    </row>
    <row r="82" spans="1:1" x14ac:dyDescent="0.25">
      <c r="A82" s="8">
        <v>0.9</v>
      </c>
    </row>
    <row r="83" spans="1:1" x14ac:dyDescent="0.25">
      <c r="A83" s="8">
        <v>0.91666666666666663</v>
      </c>
    </row>
    <row r="84" spans="1:1" x14ac:dyDescent="0.25">
      <c r="A84" s="8">
        <v>0.95</v>
      </c>
    </row>
    <row r="85" spans="1:1" x14ac:dyDescent="0.25">
      <c r="A85" s="8">
        <v>1.0666666666666667</v>
      </c>
    </row>
    <row r="86" spans="1:1" x14ac:dyDescent="0.25">
      <c r="A86" s="6">
        <v>1.08</v>
      </c>
    </row>
    <row r="87" spans="1:1" x14ac:dyDescent="0.25">
      <c r="A87" s="8">
        <v>1.0833333333333333</v>
      </c>
    </row>
    <row r="88" spans="1:1" x14ac:dyDescent="0.25">
      <c r="A88" s="8">
        <v>1.0833333333333333</v>
      </c>
    </row>
    <row r="89" spans="1:1" x14ac:dyDescent="0.25">
      <c r="A89" s="6">
        <v>1.1000000000000001</v>
      </c>
    </row>
    <row r="90" spans="1:1" x14ac:dyDescent="0.25">
      <c r="A90" s="6">
        <v>1.1299999999999999</v>
      </c>
    </row>
    <row r="91" spans="1:1" x14ac:dyDescent="0.25">
      <c r="A91" s="8">
        <v>1.1333333333333333</v>
      </c>
    </row>
    <row r="92" spans="1:1" x14ac:dyDescent="0.25">
      <c r="A92" s="6">
        <v>1.1399999999999999</v>
      </c>
    </row>
    <row r="93" spans="1:1" x14ac:dyDescent="0.25">
      <c r="A93" s="8">
        <v>1.2</v>
      </c>
    </row>
    <row r="94" spans="1:1" x14ac:dyDescent="0.25">
      <c r="A94" s="8">
        <v>1.2333333333333334</v>
      </c>
    </row>
    <row r="95" spans="1:1" x14ac:dyDescent="0.25">
      <c r="A95" s="6">
        <v>1.25</v>
      </c>
    </row>
    <row r="96" spans="1:1" x14ac:dyDescent="0.25">
      <c r="A96" s="6">
        <v>1.26</v>
      </c>
    </row>
    <row r="97" spans="1:1" x14ac:dyDescent="0.25">
      <c r="A97" s="6">
        <v>1.27</v>
      </c>
    </row>
    <row r="98" spans="1:1" x14ac:dyDescent="0.25">
      <c r="A98" s="8">
        <v>1.3</v>
      </c>
    </row>
    <row r="99" spans="1:1" x14ac:dyDescent="0.25">
      <c r="A99" s="6">
        <v>1.31</v>
      </c>
    </row>
    <row r="100" spans="1:1" x14ac:dyDescent="0.25">
      <c r="A100" s="6">
        <v>1.32</v>
      </c>
    </row>
    <row r="101" spans="1:1" x14ac:dyDescent="0.25">
      <c r="A101" s="6">
        <v>1.32</v>
      </c>
    </row>
    <row r="102" spans="1:1" x14ac:dyDescent="0.25">
      <c r="A102" s="8">
        <v>1.3333333333333333</v>
      </c>
    </row>
    <row r="103" spans="1:1" x14ac:dyDescent="0.25">
      <c r="A103" s="8">
        <v>1.3333333333333333</v>
      </c>
    </row>
    <row r="104" spans="1:1" x14ac:dyDescent="0.25">
      <c r="A104" s="6">
        <v>1.35</v>
      </c>
    </row>
    <row r="105" spans="1:1" x14ac:dyDescent="0.25">
      <c r="A105" s="6">
        <v>1.39</v>
      </c>
    </row>
    <row r="106" spans="1:1" x14ac:dyDescent="0.25">
      <c r="A106" s="8">
        <v>1.4166666666666667</v>
      </c>
    </row>
    <row r="107" spans="1:1" x14ac:dyDescent="0.25">
      <c r="A107" s="6">
        <v>1.44</v>
      </c>
    </row>
    <row r="108" spans="1:1" x14ac:dyDescent="0.25">
      <c r="A108" s="6">
        <v>1.45</v>
      </c>
    </row>
    <row r="109" spans="1:1" x14ac:dyDescent="0.25">
      <c r="A109" s="6">
        <v>1.51</v>
      </c>
    </row>
    <row r="110" spans="1:1" x14ac:dyDescent="0.25">
      <c r="A110" s="8">
        <v>1.6833333333333333</v>
      </c>
    </row>
    <row r="111" spans="1:1" x14ac:dyDescent="0.25">
      <c r="A111" s="8">
        <v>1.85</v>
      </c>
    </row>
    <row r="112" spans="1:1" x14ac:dyDescent="0.25">
      <c r="A112" s="8">
        <v>1.9333333333333333</v>
      </c>
    </row>
    <row r="113" spans="1:1" x14ac:dyDescent="0.25">
      <c r="A113" s="6">
        <v>2</v>
      </c>
    </row>
    <row r="114" spans="1:1" x14ac:dyDescent="0.25">
      <c r="A114" s="8">
        <v>2.0166666666666666</v>
      </c>
    </row>
    <row r="115" spans="1:1" x14ac:dyDescent="0.25">
      <c r="A115" s="8">
        <v>2.2333333333333334</v>
      </c>
    </row>
    <row r="116" spans="1:1" x14ac:dyDescent="0.25">
      <c r="A116" s="6">
        <v>2.2999999999999998</v>
      </c>
    </row>
    <row r="117" spans="1:1" x14ac:dyDescent="0.25">
      <c r="A117" s="6">
        <v>2.33</v>
      </c>
    </row>
    <row r="118" spans="1:1" x14ac:dyDescent="0.25">
      <c r="A118" s="6">
        <v>2.34</v>
      </c>
    </row>
    <row r="119" spans="1:1" x14ac:dyDescent="0.25">
      <c r="A119" s="6">
        <v>2.41</v>
      </c>
    </row>
    <row r="120" spans="1:1" x14ac:dyDescent="0.25">
      <c r="A120" s="8">
        <v>2.4833333333333334</v>
      </c>
    </row>
    <row r="121" spans="1:1" x14ac:dyDescent="0.25">
      <c r="A121" s="8">
        <v>2.8333333333333335</v>
      </c>
    </row>
    <row r="122" spans="1:1" x14ac:dyDescent="0.25">
      <c r="A122" s="8">
        <v>2.9166666666666665</v>
      </c>
    </row>
    <row r="123" spans="1:1" x14ac:dyDescent="0.25">
      <c r="A123" s="6">
        <v>3.01</v>
      </c>
    </row>
    <row r="124" spans="1:1" x14ac:dyDescent="0.25">
      <c r="A124" s="6">
        <v>3.09</v>
      </c>
    </row>
    <row r="125" spans="1:1" x14ac:dyDescent="0.25">
      <c r="A125" s="8">
        <v>3.5</v>
      </c>
    </row>
    <row r="126" spans="1:1" x14ac:dyDescent="0.25">
      <c r="A126" s="6">
        <v>5</v>
      </c>
    </row>
    <row r="127" spans="1:1" x14ac:dyDescent="0.25">
      <c r="A127" s="8">
        <v>5.3666666666666663</v>
      </c>
    </row>
    <row r="128" spans="1:1" x14ac:dyDescent="0.25">
      <c r="A128" s="8">
        <v>5.4333333333333336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8A1E5-41C4-FD4F-878D-E4DBE081887F}">
  <dimension ref="A1:K121"/>
  <sheetViews>
    <sheetView zoomScaleNormal="125" workbookViewId="0">
      <selection activeCell="H4" sqref="H4"/>
    </sheetView>
  </sheetViews>
  <sheetFormatPr defaultColWidth="11" defaultRowHeight="15.75" x14ac:dyDescent="0.25"/>
  <cols>
    <col min="1" max="1" width="10.875" style="1"/>
    <col min="2" max="2" width="10.875" style="18"/>
    <col min="3" max="3" width="10.875" style="1"/>
    <col min="4" max="4" width="10.875" style="8"/>
  </cols>
  <sheetData>
    <row r="1" spans="1:11" x14ac:dyDescent="0.25">
      <c r="B1" s="18" t="s">
        <v>20</v>
      </c>
    </row>
    <row r="2" spans="1:11" x14ac:dyDescent="0.25">
      <c r="A2" s="1" t="s">
        <v>5</v>
      </c>
      <c r="B2" s="18" t="s">
        <v>18</v>
      </c>
      <c r="C2" s="1" t="s">
        <v>15</v>
      </c>
      <c r="D2" s="8" t="s">
        <v>17</v>
      </c>
    </row>
    <row r="3" spans="1:11" ht="18.75" x14ac:dyDescent="0.3">
      <c r="A3" s="1">
        <v>1</v>
      </c>
      <c r="B3" s="19">
        <v>1.6666666666666666E-2</v>
      </c>
      <c r="C3" s="4">
        <f>(A3-0.5)/G$20</f>
        <v>4.2016806722689074E-3</v>
      </c>
      <c r="D3" s="15">
        <f>(-LN(1-C3))/G$22</f>
        <v>3.2274852340907489E-3</v>
      </c>
      <c r="E3" s="5"/>
      <c r="F3" s="1" t="s">
        <v>13</v>
      </c>
      <c r="G3" s="1" t="s">
        <v>14</v>
      </c>
      <c r="H3" s="1" t="s">
        <v>19</v>
      </c>
      <c r="I3" s="1"/>
      <c r="J3" s="1"/>
      <c r="K3" s="1"/>
    </row>
    <row r="4" spans="1:11" ht="18.75" x14ac:dyDescent="0.3">
      <c r="A4" s="1">
        <v>2</v>
      </c>
      <c r="B4" s="18">
        <v>1.6666666666666666E-2</v>
      </c>
      <c r="C4" s="4">
        <f t="shared" ref="C4:C67" si="0">(A4-0.5)/G$20</f>
        <v>1.2605042016806723E-2</v>
      </c>
      <c r="D4" s="15">
        <f t="shared" ref="D4:D67" si="1">(-LN(1-C4))/G$22</f>
        <v>9.7235123379550096E-3</v>
      </c>
      <c r="E4" s="5"/>
      <c r="F4" s="1">
        <v>0</v>
      </c>
      <c r="G4" s="8">
        <v>0.37</v>
      </c>
      <c r="H4" s="24">
        <v>50</v>
      </c>
      <c r="I4" s="2"/>
      <c r="J4" s="2"/>
      <c r="K4" s="1"/>
    </row>
    <row r="5" spans="1:11" ht="18.75" x14ac:dyDescent="0.3">
      <c r="A5" s="1">
        <v>3</v>
      </c>
      <c r="B5" s="18">
        <v>1.6666666666666666E-2</v>
      </c>
      <c r="C5" s="4">
        <f t="shared" si="0"/>
        <v>2.100840336134454E-2</v>
      </c>
      <c r="D5" s="15">
        <f t="shared" si="1"/>
        <v>1.6275061714131938E-2</v>
      </c>
      <c r="E5" s="5"/>
      <c r="F5" s="1">
        <v>0.37</v>
      </c>
      <c r="G5" s="8">
        <v>0.74</v>
      </c>
      <c r="H5" s="1">
        <v>20</v>
      </c>
      <c r="I5" s="2"/>
      <c r="J5" s="2"/>
      <c r="K5" s="1"/>
    </row>
    <row r="6" spans="1:11" ht="18.75" x14ac:dyDescent="0.3">
      <c r="A6" s="1">
        <v>4</v>
      </c>
      <c r="B6" s="18">
        <v>1.6666666666666666E-2</v>
      </c>
      <c r="C6" s="4">
        <f t="shared" si="0"/>
        <v>2.9411764705882353E-2</v>
      </c>
      <c r="D6" s="15">
        <f t="shared" si="1"/>
        <v>2.2883090660813028E-2</v>
      </c>
      <c r="E6" s="5"/>
      <c r="F6" s="1">
        <v>0.74</v>
      </c>
      <c r="G6" s="8">
        <v>1.1100000000000001</v>
      </c>
      <c r="H6" s="1">
        <v>16</v>
      </c>
      <c r="I6" s="2"/>
      <c r="J6" s="2"/>
      <c r="K6" s="1"/>
    </row>
    <row r="7" spans="1:11" ht="18.75" x14ac:dyDescent="0.3">
      <c r="A7" s="1">
        <v>5</v>
      </c>
      <c r="B7" s="18">
        <v>1.6666666666666666E-2</v>
      </c>
      <c r="C7" s="4">
        <f t="shared" si="0"/>
        <v>3.7815126050420166E-2</v>
      </c>
      <c r="D7" s="15">
        <f t="shared" si="1"/>
        <v>2.9548581449807744E-2</v>
      </c>
      <c r="E7" s="5"/>
      <c r="F7" s="1">
        <v>1.1100000000000001</v>
      </c>
      <c r="G7" s="8">
        <v>1.48</v>
      </c>
      <c r="H7" s="1">
        <v>14</v>
      </c>
      <c r="I7" s="2"/>
      <c r="J7" s="2"/>
      <c r="K7" s="1"/>
    </row>
    <row r="8" spans="1:11" ht="18.75" x14ac:dyDescent="0.3">
      <c r="A8" s="1">
        <v>6</v>
      </c>
      <c r="B8" s="18">
        <v>1.6666666666666666E-2</v>
      </c>
      <c r="C8" s="4">
        <f t="shared" si="0"/>
        <v>4.6218487394957986E-2</v>
      </c>
      <c r="D8" s="15">
        <f t="shared" si="1"/>
        <v>3.6272542202838168E-2</v>
      </c>
      <c r="E8" s="5"/>
      <c r="F8" s="1">
        <v>1.48</v>
      </c>
      <c r="G8" s="8">
        <v>1.85</v>
      </c>
      <c r="H8" s="1">
        <v>7</v>
      </c>
      <c r="I8" s="2"/>
      <c r="J8" s="2"/>
      <c r="K8" s="1"/>
    </row>
    <row r="9" spans="1:11" ht="18.75" x14ac:dyDescent="0.3">
      <c r="A9" s="1">
        <v>7</v>
      </c>
      <c r="B9" s="18">
        <v>1.6666666666666666E-2</v>
      </c>
      <c r="C9" s="4">
        <f t="shared" si="0"/>
        <v>5.4621848739495799E-2</v>
      </c>
      <c r="D9" s="15">
        <f t="shared" si="1"/>
        <v>4.3056007806609217E-2</v>
      </c>
      <c r="E9" s="5"/>
      <c r="F9" s="1">
        <v>1.85</v>
      </c>
      <c r="G9" s="8">
        <v>2.2200000000000002</v>
      </c>
      <c r="H9" s="1">
        <v>5</v>
      </c>
      <c r="I9" s="2"/>
      <c r="J9" s="2"/>
      <c r="K9" s="1"/>
    </row>
    <row r="10" spans="1:11" ht="18.75" x14ac:dyDescent="0.3">
      <c r="A10" s="1">
        <v>8</v>
      </c>
      <c r="B10" s="18">
        <v>1.6666666666666666E-2</v>
      </c>
      <c r="C10" s="4">
        <f t="shared" si="0"/>
        <v>6.3025210084033612E-2</v>
      </c>
      <c r="D10" s="15">
        <f t="shared" si="1"/>
        <v>4.9900040868732641E-2</v>
      </c>
      <c r="E10" s="5"/>
      <c r="F10" s="1">
        <v>2.2200000000000002</v>
      </c>
      <c r="G10" s="8">
        <v>2.59</v>
      </c>
      <c r="H10" s="1">
        <v>4</v>
      </c>
      <c r="I10" s="2"/>
      <c r="J10" s="2"/>
      <c r="K10" s="1"/>
    </row>
    <row r="11" spans="1:11" ht="18.75" x14ac:dyDescent="0.3">
      <c r="A11" s="1">
        <v>9</v>
      </c>
      <c r="B11" s="19">
        <v>3.3333333333333333E-2</v>
      </c>
      <c r="C11" s="4">
        <f t="shared" si="0"/>
        <v>7.1428571428571425E-2</v>
      </c>
      <c r="D11" s="15">
        <f t="shared" si="1"/>
        <v>5.6805732716711445E-2</v>
      </c>
      <c r="E11" s="5"/>
      <c r="F11" s="1">
        <v>2.59</v>
      </c>
      <c r="G11" s="8">
        <v>2.96</v>
      </c>
      <c r="H11" s="1">
        <v>1</v>
      </c>
      <c r="I11" s="2"/>
      <c r="J11" s="2"/>
      <c r="K11" s="1"/>
    </row>
    <row r="12" spans="1:11" ht="18.75" x14ac:dyDescent="0.3">
      <c r="A12" s="1">
        <v>10</v>
      </c>
      <c r="B12" s="19">
        <v>3.3333333333333333E-2</v>
      </c>
      <c r="C12" s="4">
        <f t="shared" si="0"/>
        <v>7.9831932773109238E-2</v>
      </c>
      <c r="D12" s="15">
        <f t="shared" si="1"/>
        <v>6.3774204442334975E-2</v>
      </c>
      <c r="E12" s="5"/>
      <c r="F12" s="1">
        <v>2.96</v>
      </c>
      <c r="G12" s="8">
        <v>3.33</v>
      </c>
      <c r="H12" s="1">
        <v>0</v>
      </c>
      <c r="I12" s="2"/>
      <c r="J12" s="2"/>
      <c r="K12" s="1"/>
    </row>
    <row r="13" spans="1:11" ht="18.75" x14ac:dyDescent="0.3">
      <c r="A13" s="1">
        <v>11</v>
      </c>
      <c r="B13" s="18">
        <v>3.3333333333333333E-2</v>
      </c>
      <c r="C13" s="4">
        <f t="shared" si="0"/>
        <v>8.8235294117647065E-2</v>
      </c>
      <c r="D13" s="15">
        <f t="shared" si="1"/>
        <v>7.0806607993984041E-2</v>
      </c>
      <c r="E13" s="5"/>
      <c r="F13" s="1">
        <v>3.33</v>
      </c>
      <c r="G13" s="8">
        <v>3.7</v>
      </c>
      <c r="H13" s="1">
        <v>1</v>
      </c>
      <c r="I13" s="2"/>
      <c r="J13" s="2"/>
      <c r="K13" s="1"/>
    </row>
    <row r="14" spans="1:11" ht="18.75" x14ac:dyDescent="0.3">
      <c r="A14" s="1">
        <v>12</v>
      </c>
      <c r="B14" s="18">
        <v>3.3333333333333333E-2</v>
      </c>
      <c r="C14" s="4">
        <f t="shared" si="0"/>
        <v>9.6638655462184878E-2</v>
      </c>
      <c r="D14" s="15">
        <f t="shared" si="1"/>
        <v>7.7904127319507355E-2</v>
      </c>
      <c r="E14" s="5"/>
      <c r="F14" s="1">
        <v>3.7</v>
      </c>
      <c r="G14" s="8">
        <v>4.07</v>
      </c>
      <c r="H14" s="1">
        <v>1</v>
      </c>
      <c r="I14" s="2"/>
      <c r="J14" s="2"/>
      <c r="K14" s="1"/>
    </row>
    <row r="15" spans="1:11" ht="18.75" x14ac:dyDescent="0.3">
      <c r="A15" s="1">
        <v>13</v>
      </c>
      <c r="B15" s="19">
        <v>0.05</v>
      </c>
      <c r="C15" s="4">
        <f t="shared" si="0"/>
        <v>0.10504201680672269</v>
      </c>
      <c r="D15" s="15">
        <f t="shared" si="1"/>
        <v>8.5067979562506613E-2</v>
      </c>
      <c r="E15" s="5"/>
      <c r="F15" s="1"/>
      <c r="G15" s="1"/>
      <c r="H15" s="1"/>
      <c r="I15" s="2"/>
      <c r="J15" s="2"/>
      <c r="K15" s="1"/>
    </row>
    <row r="16" spans="1:11" ht="18.75" x14ac:dyDescent="0.3">
      <c r="A16" s="1">
        <v>14</v>
      </c>
      <c r="B16" s="19">
        <v>0.05</v>
      </c>
      <c r="C16" s="4">
        <f t="shared" si="0"/>
        <v>0.1134453781512605</v>
      </c>
      <c r="D16" s="15">
        <f t="shared" si="1"/>
        <v>9.229941631505173E-2</v>
      </c>
      <c r="E16" s="5"/>
      <c r="F16" s="1"/>
      <c r="G16" s="1"/>
      <c r="H16" s="1"/>
      <c r="I16" s="1"/>
      <c r="J16" s="1"/>
      <c r="K16" s="1"/>
    </row>
    <row r="17" spans="1:11" ht="18.75" x14ac:dyDescent="0.3">
      <c r="A17" s="1">
        <v>15</v>
      </c>
      <c r="B17" s="19">
        <v>0.05</v>
      </c>
      <c r="C17" s="4">
        <f t="shared" si="0"/>
        <v>0.12184873949579832</v>
      </c>
      <c r="D17" s="15">
        <f t="shared" si="1"/>
        <v>9.9599724930051883E-2</v>
      </c>
      <c r="E17" s="5"/>
      <c r="F17" s="1"/>
      <c r="G17" s="1"/>
      <c r="H17" s="1"/>
      <c r="J17" s="3"/>
      <c r="K17" s="1"/>
    </row>
    <row r="18" spans="1:11" ht="18.75" x14ac:dyDescent="0.3">
      <c r="A18" s="1">
        <v>16</v>
      </c>
      <c r="B18" s="18">
        <v>0.05</v>
      </c>
      <c r="C18" s="4">
        <f t="shared" si="0"/>
        <v>0.13025210084033614</v>
      </c>
      <c r="D18" s="15">
        <f t="shared" si="1"/>
        <v>0.10697022989672494</v>
      </c>
      <c r="E18" s="5"/>
      <c r="F18" s="1"/>
      <c r="G18" s="1"/>
      <c r="H18" s="1"/>
      <c r="K18" s="1"/>
    </row>
    <row r="19" spans="1:11" ht="18.75" x14ac:dyDescent="0.3">
      <c r="A19" s="1">
        <v>17</v>
      </c>
      <c r="B19" s="18">
        <v>0.05</v>
      </c>
      <c r="C19" s="4">
        <f t="shared" si="0"/>
        <v>0.13865546218487396</v>
      </c>
      <c r="D19" s="15">
        <f t="shared" si="1"/>
        <v>0.11441229428283932</v>
      </c>
      <c r="E19" s="5"/>
      <c r="F19" s="1"/>
      <c r="G19" s="1"/>
      <c r="H19" s="1"/>
    </row>
    <row r="20" spans="1:11" ht="18.75" x14ac:dyDescent="0.3">
      <c r="A20" s="1">
        <v>18</v>
      </c>
      <c r="B20" s="19">
        <v>6.6666666666666666E-2</v>
      </c>
      <c r="C20" s="4">
        <f t="shared" si="0"/>
        <v>0.14705882352941177</v>
      </c>
      <c r="D20" s="15">
        <f t="shared" si="1"/>
        <v>0.12192732124765815</v>
      </c>
      <c r="E20" s="5"/>
      <c r="F20" s="1" t="s">
        <v>10</v>
      </c>
      <c r="G20" s="1">
        <f>SUM(H4:H14)</f>
        <v>119</v>
      </c>
      <c r="H20" s="1"/>
    </row>
    <row r="21" spans="1:11" ht="18.75" x14ac:dyDescent="0.3">
      <c r="A21" s="1">
        <v>19</v>
      </c>
      <c r="B21" s="19">
        <v>6.6666666666666666E-2</v>
      </c>
      <c r="C21" s="4">
        <f t="shared" si="0"/>
        <v>0.15546218487394958</v>
      </c>
      <c r="D21" s="15">
        <f t="shared" si="1"/>
        <v>0.12951675562978426</v>
      </c>
      <c r="E21" s="5"/>
      <c r="F21" s="1" t="s">
        <v>16</v>
      </c>
      <c r="G21" s="8">
        <f>AVERAGE(B3:B121)</f>
        <v>0.76652661064425776</v>
      </c>
      <c r="H21" s="1"/>
    </row>
    <row r="22" spans="1:11" ht="18.75" x14ac:dyDescent="0.3">
      <c r="A22" s="1">
        <v>20</v>
      </c>
      <c r="B22" s="19">
        <v>6.6666666666666666E-2</v>
      </c>
      <c r="C22" s="4">
        <f t="shared" si="0"/>
        <v>0.1638655462184874</v>
      </c>
      <c r="D22" s="15">
        <f t="shared" si="1"/>
        <v>0.13718208561440251</v>
      </c>
      <c r="E22" s="5"/>
      <c r="F22" s="1" t="s">
        <v>12</v>
      </c>
      <c r="G22" s="1">
        <f>1/G21</f>
        <v>1.3045861501918508</v>
      </c>
      <c r="H22" s="1"/>
    </row>
    <row r="23" spans="1:11" ht="18.75" x14ac:dyDescent="0.3">
      <c r="A23" s="1">
        <v>21</v>
      </c>
      <c r="B23" s="19">
        <v>8.3333333333333329E-2</v>
      </c>
      <c r="C23" s="4">
        <f t="shared" si="0"/>
        <v>0.17226890756302521</v>
      </c>
      <c r="D23" s="15">
        <f t="shared" si="1"/>
        <v>0.14492484448472975</v>
      </c>
      <c r="E23" s="5"/>
    </row>
    <row r="24" spans="1:11" ht="18.75" x14ac:dyDescent="0.3">
      <c r="A24" s="1">
        <v>22</v>
      </c>
      <c r="B24" s="19">
        <v>8.3333333333333329E-2</v>
      </c>
      <c r="C24" s="4">
        <f t="shared" si="0"/>
        <v>0.18067226890756302</v>
      </c>
      <c r="D24" s="15">
        <f t="shared" si="1"/>
        <v>0.15274661246282842</v>
      </c>
      <c r="E24" s="5"/>
    </row>
    <row r="25" spans="1:11" ht="18.75" x14ac:dyDescent="0.3">
      <c r="A25" s="1">
        <v>23</v>
      </c>
      <c r="B25" s="19">
        <v>0.1</v>
      </c>
      <c r="C25" s="4">
        <f t="shared" si="0"/>
        <v>0.18907563025210083</v>
      </c>
      <c r="D25" s="15">
        <f t="shared" si="1"/>
        <v>0.16064901864531408</v>
      </c>
      <c r="E25" s="5"/>
    </row>
    <row r="26" spans="1:11" ht="18.75" x14ac:dyDescent="0.3">
      <c r="A26" s="1">
        <v>24</v>
      </c>
      <c r="B26" s="19">
        <v>0.1</v>
      </c>
      <c r="C26" s="4">
        <f t="shared" si="0"/>
        <v>0.19747899159663865</v>
      </c>
      <c r="D26" s="15">
        <f t="shared" si="1"/>
        <v>0.16863374303988454</v>
      </c>
      <c r="E26" s="5"/>
    </row>
    <row r="27" spans="1:11" ht="18.75" x14ac:dyDescent="0.3">
      <c r="A27" s="1">
        <v>25</v>
      </c>
      <c r="B27" s="19">
        <v>0.1</v>
      </c>
      <c r="C27" s="4">
        <f t="shared" si="0"/>
        <v>0.20588235294117646</v>
      </c>
      <c r="D27" s="15">
        <f t="shared" si="1"/>
        <v>0.17670251870904174</v>
      </c>
      <c r="E27" s="5"/>
    </row>
    <row r="28" spans="1:11" ht="18.75" x14ac:dyDescent="0.3">
      <c r="A28" s="1">
        <v>26</v>
      </c>
      <c r="B28" s="18">
        <v>0.1</v>
      </c>
      <c r="C28" s="4">
        <f t="shared" si="0"/>
        <v>0.21428571428571427</v>
      </c>
      <c r="D28" s="15">
        <f t="shared" si="1"/>
        <v>0.18485713402784715</v>
      </c>
      <c r="E28" s="5"/>
    </row>
    <row r="29" spans="1:11" ht="18.75" x14ac:dyDescent="0.3">
      <c r="A29" s="1">
        <v>27</v>
      </c>
      <c r="B29" s="19">
        <v>0.11666666666666667</v>
      </c>
      <c r="C29" s="4">
        <f t="shared" si="0"/>
        <v>0.22268907563025211</v>
      </c>
      <c r="D29" s="15">
        <f t="shared" si="1"/>
        <v>0.19309943506306851</v>
      </c>
      <c r="E29" s="5"/>
    </row>
    <row r="30" spans="1:11" ht="18.75" x14ac:dyDescent="0.3">
      <c r="A30" s="1">
        <v>28</v>
      </c>
      <c r="B30" s="18">
        <v>0.11666666666666667</v>
      </c>
      <c r="C30" s="4">
        <f t="shared" si="0"/>
        <v>0.23109243697478993</v>
      </c>
      <c r="D30" s="15">
        <f t="shared" si="1"/>
        <v>0.20143132808163652</v>
      </c>
      <c r="E30" s="5"/>
    </row>
    <row r="31" spans="1:11" ht="18.75" x14ac:dyDescent="0.3">
      <c r="A31" s="1">
        <v>29</v>
      </c>
      <c r="B31" s="18">
        <v>0.11666666666666667</v>
      </c>
      <c r="C31" s="4">
        <f t="shared" si="0"/>
        <v>0.23949579831932774</v>
      </c>
      <c r="D31" s="15">
        <f t="shared" si="1"/>
        <v>0.20985478219693518</v>
      </c>
      <c r="E31" s="5"/>
    </row>
    <row r="32" spans="1:11" ht="18.75" x14ac:dyDescent="0.3">
      <c r="A32" s="1">
        <v>30</v>
      </c>
      <c r="B32" s="19">
        <v>0.13333333333333333</v>
      </c>
      <c r="C32" s="4">
        <f t="shared" si="0"/>
        <v>0.24789915966386555</v>
      </c>
      <c r="D32" s="15">
        <f t="shared" si="1"/>
        <v>0.21837183216211892</v>
      </c>
      <c r="E32" s="5"/>
    </row>
    <row r="33" spans="1:5" ht="18.75" x14ac:dyDescent="0.3">
      <c r="A33" s="1">
        <v>31</v>
      </c>
      <c r="B33" s="19">
        <v>0.13333333333333333</v>
      </c>
      <c r="C33" s="4">
        <f t="shared" si="0"/>
        <v>0.25630252100840334</v>
      </c>
      <c r="D33" s="15">
        <f t="shared" si="1"/>
        <v>0.22698458132036614</v>
      </c>
      <c r="E33" s="5"/>
    </row>
    <row r="34" spans="1:5" ht="18.75" x14ac:dyDescent="0.3">
      <c r="A34" s="1">
        <v>32</v>
      </c>
      <c r="B34" s="18">
        <v>0.15</v>
      </c>
      <c r="C34" s="4">
        <f t="shared" si="0"/>
        <v>0.26470588235294118</v>
      </c>
      <c r="D34" s="15">
        <f t="shared" si="1"/>
        <v>0.23569520472277147</v>
      </c>
      <c r="E34" s="5"/>
    </row>
    <row r="35" spans="1:5" ht="18.75" x14ac:dyDescent="0.3">
      <c r="A35" s="1">
        <v>33</v>
      </c>
      <c r="B35" s="19">
        <v>0.16666666666666666</v>
      </c>
      <c r="C35" s="4">
        <f t="shared" si="0"/>
        <v>0.27310924369747897</v>
      </c>
      <c r="D35" s="15">
        <f t="shared" si="1"/>
        <v>0.24450595242543927</v>
      </c>
      <c r="E35" s="5"/>
    </row>
    <row r="36" spans="1:5" ht="18.75" x14ac:dyDescent="0.3">
      <c r="A36" s="1">
        <v>34</v>
      </c>
      <c r="B36" s="18">
        <v>0.16666666666666666</v>
      </c>
      <c r="C36" s="4">
        <f t="shared" si="0"/>
        <v>0.28151260504201681</v>
      </c>
      <c r="D36" s="15">
        <f t="shared" si="1"/>
        <v>0.25341915297828066</v>
      </c>
      <c r="E36" s="5"/>
    </row>
    <row r="37" spans="1:5" ht="18.75" x14ac:dyDescent="0.3">
      <c r="A37" s="1">
        <v>35</v>
      </c>
      <c r="B37" s="19">
        <v>0.21666666666666667</v>
      </c>
      <c r="C37" s="4">
        <f t="shared" si="0"/>
        <v>0.28991596638655465</v>
      </c>
      <c r="D37" s="15">
        <f t="shared" si="1"/>
        <v>0.26243721711904772</v>
      </c>
      <c r="E37" s="5"/>
    </row>
    <row r="38" spans="1:5" ht="18.75" x14ac:dyDescent="0.3">
      <c r="A38" s="1">
        <v>36</v>
      </c>
      <c r="B38" s="19">
        <v>0.21666666666666667</v>
      </c>
      <c r="C38" s="4">
        <f t="shared" si="0"/>
        <v>0.29831932773109243</v>
      </c>
      <c r="D38" s="15">
        <f t="shared" si="1"/>
        <v>0.27156264168726624</v>
      </c>
      <c r="E38" s="5"/>
    </row>
    <row r="39" spans="1:5" ht="18.75" x14ac:dyDescent="0.3">
      <c r="A39" s="1">
        <v>37</v>
      </c>
      <c r="B39" s="19">
        <v>0.23333333333333334</v>
      </c>
      <c r="C39" s="4">
        <f t="shared" si="0"/>
        <v>0.30672268907563027</v>
      </c>
      <c r="D39" s="15">
        <f t="shared" si="1"/>
        <v>0.28079801377396413</v>
      </c>
      <c r="E39" s="5"/>
    </row>
    <row r="40" spans="1:5" ht="18.75" x14ac:dyDescent="0.3">
      <c r="A40" s="1">
        <v>38</v>
      </c>
      <c r="B40" s="19">
        <v>0.25</v>
      </c>
      <c r="C40" s="4">
        <f t="shared" si="0"/>
        <v>0.31512605042016806</v>
      </c>
      <c r="D40" s="15">
        <f t="shared" si="1"/>
        <v>0.29014601512444971</v>
      </c>
      <c r="E40" s="5"/>
    </row>
    <row r="41" spans="1:5" ht="18.75" x14ac:dyDescent="0.3">
      <c r="A41" s="1">
        <v>39</v>
      </c>
      <c r="B41" s="19">
        <v>0.26666666666666666</v>
      </c>
      <c r="C41" s="4">
        <f t="shared" si="0"/>
        <v>0.3235294117647059</v>
      </c>
      <c r="D41" s="15">
        <f t="shared" si="1"/>
        <v>0.29960942681288727</v>
      </c>
      <c r="E41" s="5"/>
    </row>
    <row r="42" spans="1:5" ht="18.75" x14ac:dyDescent="0.3">
      <c r="A42" s="1">
        <v>40</v>
      </c>
      <c r="B42" s="18">
        <v>0.26666666666666666</v>
      </c>
      <c r="C42" s="4">
        <f t="shared" si="0"/>
        <v>0.33193277310924368</v>
      </c>
      <c r="D42" s="15">
        <f t="shared" si="1"/>
        <v>0.30919113420905509</v>
      </c>
      <c r="E42" s="5"/>
    </row>
    <row r="43" spans="1:5" ht="18.75" x14ac:dyDescent="0.3">
      <c r="A43" s="1">
        <v>41</v>
      </c>
      <c r="B43" s="19">
        <v>0.28333333333333333</v>
      </c>
      <c r="C43" s="4">
        <f t="shared" si="0"/>
        <v>0.34033613445378152</v>
      </c>
      <c r="D43" s="15">
        <f t="shared" si="1"/>
        <v>0.3188941322594806</v>
      </c>
      <c r="E43" s="5"/>
    </row>
    <row r="44" spans="1:5" ht="18.75" x14ac:dyDescent="0.3">
      <c r="A44" s="1">
        <v>42</v>
      </c>
      <c r="B44" s="18">
        <v>0.28333333333333333</v>
      </c>
      <c r="C44" s="4">
        <f t="shared" si="0"/>
        <v>0.34873949579831931</v>
      </c>
      <c r="D44" s="15">
        <f t="shared" si="1"/>
        <v>0.32872153110713509</v>
      </c>
      <c r="E44" s="5"/>
    </row>
    <row r="45" spans="1:5" ht="18.75" x14ac:dyDescent="0.3">
      <c r="A45" s="1">
        <v>43</v>
      </c>
      <c r="B45" s="18">
        <v>0.28333333333333333</v>
      </c>
      <c r="C45" s="4">
        <f t="shared" si="0"/>
        <v>0.35714285714285715</v>
      </c>
      <c r="D45" s="15">
        <f t="shared" si="1"/>
        <v>0.33867656207607599</v>
      </c>
      <c r="E45" s="5"/>
    </row>
    <row r="46" spans="1:5" ht="18.75" x14ac:dyDescent="0.3">
      <c r="A46" s="1">
        <v>44</v>
      </c>
      <c r="B46" s="19">
        <v>0.3</v>
      </c>
      <c r="C46" s="4">
        <f t="shared" si="0"/>
        <v>0.36554621848739494</v>
      </c>
      <c r="D46" s="15">
        <f t="shared" si="1"/>
        <v>0.348762584049846</v>
      </c>
      <c r="E46" s="5"/>
    </row>
    <row r="47" spans="1:5" ht="18.75" x14ac:dyDescent="0.3">
      <c r="A47" s="1">
        <v>45</v>
      </c>
      <c r="B47" s="19">
        <v>0.3</v>
      </c>
      <c r="C47" s="4">
        <f t="shared" si="0"/>
        <v>0.37394957983193278</v>
      </c>
      <c r="D47" s="15">
        <f t="shared" si="1"/>
        <v>0.35898309027513775</v>
      </c>
      <c r="E47" s="5"/>
    </row>
    <row r="48" spans="1:5" ht="18.75" x14ac:dyDescent="0.3">
      <c r="A48" s="1">
        <v>46</v>
      </c>
      <c r="B48" s="19">
        <v>0.3</v>
      </c>
      <c r="C48" s="4">
        <f t="shared" si="0"/>
        <v>0.38235294117647056</v>
      </c>
      <c r="D48" s="15">
        <f t="shared" si="1"/>
        <v>0.36934171562520407</v>
      </c>
      <c r="E48" s="5"/>
    </row>
    <row r="49" spans="1:5" ht="18.75" x14ac:dyDescent="0.3">
      <c r="A49" s="1">
        <v>47</v>
      </c>
      <c r="B49" s="18">
        <v>0.3</v>
      </c>
      <c r="C49" s="4">
        <f t="shared" si="0"/>
        <v>0.3907563025210084</v>
      </c>
      <c r="D49" s="15">
        <f t="shared" si="1"/>
        <v>0.3798422443608091</v>
      </c>
      <c r="E49" s="5"/>
    </row>
    <row r="50" spans="1:5" ht="18.75" x14ac:dyDescent="0.3">
      <c r="A50" s="1">
        <v>48</v>
      </c>
      <c r="B50" s="18">
        <v>0.3</v>
      </c>
      <c r="C50" s="4">
        <f t="shared" si="0"/>
        <v>0.39915966386554624</v>
      </c>
      <c r="D50" s="15">
        <f t="shared" si="1"/>
        <v>0.39048861843018334</v>
      </c>
      <c r="E50" s="5"/>
    </row>
    <row r="51" spans="1:5" ht="18.75" x14ac:dyDescent="0.3">
      <c r="A51" s="1">
        <v>49</v>
      </c>
      <c r="B51" s="19">
        <v>0.33333333333333331</v>
      </c>
      <c r="C51" s="4">
        <f t="shared" si="0"/>
        <v>0.40756302521008403</v>
      </c>
      <c r="D51" s="15">
        <f t="shared" si="1"/>
        <v>0.40128494635353867</v>
      </c>
      <c r="E51" s="5"/>
    </row>
    <row r="52" spans="1:5" ht="18.75" x14ac:dyDescent="0.3">
      <c r="A52" s="1">
        <v>50</v>
      </c>
      <c r="B52" s="19">
        <v>0.35</v>
      </c>
      <c r="C52" s="4">
        <f t="shared" si="0"/>
        <v>0.41596638655462187</v>
      </c>
      <c r="D52" s="15">
        <f t="shared" si="1"/>
        <v>0.41223551274225578</v>
      </c>
      <c r="E52" s="5"/>
    </row>
    <row r="53" spans="1:5" ht="18.75" x14ac:dyDescent="0.3">
      <c r="A53" s="1">
        <v>51</v>
      </c>
      <c r="B53" s="18">
        <v>0.36666666666666664</v>
      </c>
      <c r="C53" s="4">
        <f t="shared" si="0"/>
        <v>0.42436974789915966</v>
      </c>
      <c r="D53" s="15">
        <f t="shared" si="1"/>
        <v>0.42334478850793472</v>
      </c>
      <c r="E53" s="5"/>
    </row>
    <row r="54" spans="1:5" ht="18.75" x14ac:dyDescent="0.3">
      <c r="A54" s="1">
        <v>52</v>
      </c>
      <c r="B54" s="19">
        <v>0.38333333333333336</v>
      </c>
      <c r="C54" s="4">
        <f t="shared" si="0"/>
        <v>0.4327731092436975</v>
      </c>
      <c r="D54" s="15">
        <f t="shared" si="1"/>
        <v>0.43461744182219286</v>
      </c>
      <c r="E54" s="5"/>
    </row>
    <row r="55" spans="1:5" ht="18.75" x14ac:dyDescent="0.3">
      <c r="A55" s="1">
        <v>53</v>
      </c>
      <c r="B55" s="18">
        <v>0.38333333333333336</v>
      </c>
      <c r="C55" s="4">
        <f t="shared" si="0"/>
        <v>0.44117647058823528</v>
      </c>
      <c r="D55" s="15">
        <f t="shared" si="1"/>
        <v>0.44605834989444293</v>
      </c>
      <c r="E55" s="5"/>
    </row>
    <row r="56" spans="1:5" ht="18.75" x14ac:dyDescent="0.3">
      <c r="A56" s="1">
        <v>54</v>
      </c>
      <c r="B56" s="18">
        <v>0.4</v>
      </c>
      <c r="C56" s="4">
        <f t="shared" si="0"/>
        <v>0.44957983193277312</v>
      </c>
      <c r="D56" s="15">
        <f t="shared" si="1"/>
        <v>0.45767261164202777</v>
      </c>
      <c r="E56" s="5"/>
    </row>
    <row r="57" spans="1:5" ht="18.75" x14ac:dyDescent="0.3">
      <c r="A57" s="1">
        <v>55</v>
      </c>
      <c r="B57" s="19">
        <v>0.43333333333333335</v>
      </c>
      <c r="C57" s="4">
        <f t="shared" si="0"/>
        <v>0.45798319327731091</v>
      </c>
      <c r="D57" s="15">
        <f t="shared" si="1"/>
        <v>0.46946556133509088</v>
      </c>
      <c r="E57" s="5"/>
    </row>
    <row r="58" spans="1:5" ht="18.75" x14ac:dyDescent="0.3">
      <c r="A58" s="1">
        <v>56</v>
      </c>
      <c r="B58" s="19">
        <v>0.46666666666666667</v>
      </c>
      <c r="C58" s="4">
        <f t="shared" si="0"/>
        <v>0.46638655462184875</v>
      </c>
      <c r="D58" s="15">
        <f t="shared" si="1"/>
        <v>0.48144278330757867</v>
      </c>
      <c r="E58" s="5"/>
    </row>
    <row r="59" spans="1:5" ht="18.75" x14ac:dyDescent="0.3">
      <c r="A59" s="1">
        <v>57</v>
      </c>
      <c r="B59" s="19">
        <v>0.48333333333333334</v>
      </c>
      <c r="C59" s="4">
        <f t="shared" si="0"/>
        <v>0.47478991596638653</v>
      </c>
      <c r="D59" s="15">
        <f t="shared" si="1"/>
        <v>0.49361012783592256</v>
      </c>
      <c r="E59" s="5"/>
    </row>
    <row r="60" spans="1:5" ht="18.75" x14ac:dyDescent="0.3">
      <c r="A60" s="1">
        <v>58</v>
      </c>
      <c r="B60" s="19">
        <v>0.5</v>
      </c>
      <c r="C60" s="4">
        <f t="shared" si="0"/>
        <v>0.48319327731092437</v>
      </c>
      <c r="D60" s="15">
        <f t="shared" si="1"/>
        <v>0.50597372829842313</v>
      </c>
      <c r="E60" s="5"/>
    </row>
    <row r="61" spans="1:5" ht="18.75" x14ac:dyDescent="0.3">
      <c r="A61" s="1">
        <v>59</v>
      </c>
      <c r="B61" s="19">
        <v>0.53333333333333333</v>
      </c>
      <c r="C61" s="4">
        <f t="shared" si="0"/>
        <v>0.49159663865546216</v>
      </c>
      <c r="D61" s="15">
        <f t="shared" si="1"/>
        <v>0.51854001974131902</v>
      </c>
    </row>
    <row r="62" spans="1:5" ht="18.75" x14ac:dyDescent="0.3">
      <c r="A62" s="1">
        <v>60</v>
      </c>
      <c r="B62" s="18">
        <v>0.53333333333333333</v>
      </c>
      <c r="C62" s="4">
        <f t="shared" si="0"/>
        <v>0.5</v>
      </c>
      <c r="D62" s="15">
        <f t="shared" si="1"/>
        <v>0.53131575899223826</v>
      </c>
    </row>
    <row r="63" spans="1:5" ht="18.75" x14ac:dyDescent="0.3">
      <c r="A63" s="1">
        <v>61</v>
      </c>
      <c r="B63" s="19">
        <v>0.55000000000000004</v>
      </c>
      <c r="C63" s="4">
        <f t="shared" si="0"/>
        <v>0.50840336134453779</v>
      </c>
      <c r="D63" s="15">
        <f t="shared" si="1"/>
        <v>0.54430804647841202</v>
      </c>
    </row>
    <row r="64" spans="1:5" ht="18.75" x14ac:dyDescent="0.3">
      <c r="A64" s="1">
        <v>62</v>
      </c>
      <c r="B64" s="19">
        <v>0.55000000000000004</v>
      </c>
      <c r="C64" s="4">
        <f t="shared" si="0"/>
        <v>0.51680672268907568</v>
      </c>
      <c r="D64" s="15">
        <f t="shared" si="1"/>
        <v>0.55752434992603839</v>
      </c>
    </row>
    <row r="65" spans="1:4" ht="18.75" x14ac:dyDescent="0.3">
      <c r="A65" s="1">
        <v>63</v>
      </c>
      <c r="B65" s="19">
        <v>0.56666666666666665</v>
      </c>
      <c r="C65" s="4">
        <f t="shared" si="0"/>
        <v>0.52521008403361347</v>
      </c>
      <c r="D65" s="15">
        <f t="shared" si="1"/>
        <v>0.57097253013884341</v>
      </c>
    </row>
    <row r="66" spans="1:4" ht="18.75" x14ac:dyDescent="0.3">
      <c r="A66" s="1">
        <v>64</v>
      </c>
      <c r="B66" s="19">
        <v>0.58333333333333337</v>
      </c>
      <c r="C66" s="4">
        <f t="shared" si="0"/>
        <v>0.53361344537815125</v>
      </c>
      <c r="D66" s="15">
        <f t="shared" si="1"/>
        <v>0.58466086907865222</v>
      </c>
    </row>
    <row r="67" spans="1:4" ht="18.75" x14ac:dyDescent="0.3">
      <c r="A67" s="1">
        <v>65</v>
      </c>
      <c r="B67" s="18">
        <v>0.58333333333333337</v>
      </c>
      <c r="C67" s="4">
        <f t="shared" si="0"/>
        <v>0.54201680672268904</v>
      </c>
      <c r="D67" s="15">
        <f t="shared" si="1"/>
        <v>0.59859810049914253</v>
      </c>
    </row>
    <row r="68" spans="1:4" ht="18.75" x14ac:dyDescent="0.3">
      <c r="A68" s="1">
        <v>66</v>
      </c>
      <c r="B68" s="19">
        <v>0.6166666666666667</v>
      </c>
      <c r="C68" s="4">
        <f t="shared" ref="C68:C121" si="2">(A68-0.5)/G$20</f>
        <v>0.55042016806722693</v>
      </c>
      <c r="D68" s="15">
        <f t="shared" ref="D68:D121" si="3">(-LN(1-C68))/G$22</f>
        <v>0.61279344341652231</v>
      </c>
    </row>
    <row r="69" spans="1:4" ht="18.75" x14ac:dyDescent="0.3">
      <c r="A69" s="1">
        <v>67</v>
      </c>
      <c r="B69" s="18">
        <v>0.65</v>
      </c>
      <c r="C69" s="4">
        <f t="shared" si="2"/>
        <v>0.55882352941176472</v>
      </c>
      <c r="D69" s="15">
        <f t="shared" si="3"/>
        <v>0.62725663873835524</v>
      </c>
    </row>
    <row r="70" spans="1:4" ht="18.75" x14ac:dyDescent="0.3">
      <c r="A70" s="1">
        <v>68</v>
      </c>
      <c r="B70" s="18">
        <v>0.65</v>
      </c>
      <c r="C70" s="4">
        <f t="shared" si="2"/>
        <v>0.5672268907563025</v>
      </c>
      <c r="D70" s="15">
        <f t="shared" si="3"/>
        <v>0.64199798941501196</v>
      </c>
    </row>
    <row r="71" spans="1:4" ht="18.75" x14ac:dyDescent="0.3">
      <c r="A71" s="1">
        <v>69</v>
      </c>
      <c r="B71" s="18">
        <v>0.68333333333333335</v>
      </c>
      <c r="C71" s="4">
        <f t="shared" si="2"/>
        <v>0.57563025210084029</v>
      </c>
      <c r="D71" s="15">
        <f t="shared" si="3"/>
        <v>0.65702840452825884</v>
      </c>
    </row>
    <row r="72" spans="1:4" ht="18.75" x14ac:dyDescent="0.3">
      <c r="A72" s="1">
        <v>70</v>
      </c>
      <c r="B72" s="18">
        <v>0.7</v>
      </c>
      <c r="C72" s="4">
        <f t="shared" si="2"/>
        <v>0.58403361344537819</v>
      </c>
      <c r="D72" s="15">
        <f t="shared" si="3"/>
        <v>0.67235944778954781</v>
      </c>
    </row>
    <row r="73" spans="1:4" ht="18.75" x14ac:dyDescent="0.3">
      <c r="A73" s="1">
        <v>71</v>
      </c>
      <c r="B73" s="19">
        <v>0.75</v>
      </c>
      <c r="C73" s="4">
        <f t="shared" si="2"/>
        <v>0.59243697478991597</v>
      </c>
      <c r="D73" s="15">
        <f t="shared" si="3"/>
        <v>0.68800339098809071</v>
      </c>
    </row>
    <row r="74" spans="1:4" ht="18.75" x14ac:dyDescent="0.3">
      <c r="A74" s="1">
        <v>72</v>
      </c>
      <c r="B74" s="18">
        <v>0.76666666666666672</v>
      </c>
      <c r="C74" s="4">
        <f t="shared" si="2"/>
        <v>0.60084033613445376</v>
      </c>
      <c r="D74" s="15">
        <f t="shared" si="3"/>
        <v>0.70397327300759405</v>
      </c>
    </row>
    <row r="75" spans="1:4" ht="18.75" x14ac:dyDescent="0.3">
      <c r="A75" s="1">
        <v>73</v>
      </c>
      <c r="B75" s="18">
        <v>0.81666666666666665</v>
      </c>
      <c r="C75" s="4">
        <f t="shared" si="2"/>
        <v>0.60924369747899154</v>
      </c>
      <c r="D75" s="15">
        <f t="shared" si="3"/>
        <v>0.72028296512271861</v>
      </c>
    </row>
    <row r="76" spans="1:4" ht="18.75" x14ac:dyDescent="0.3">
      <c r="A76" s="1">
        <v>74</v>
      </c>
      <c r="B76" s="19">
        <v>0.85</v>
      </c>
      <c r="C76" s="4">
        <f t="shared" si="2"/>
        <v>0.61764705882352944</v>
      </c>
      <c r="D76" s="15">
        <f t="shared" si="3"/>
        <v>0.73694724339457451</v>
      </c>
    </row>
    <row r="77" spans="1:4" ht="18.75" x14ac:dyDescent="0.3">
      <c r="A77" s="1">
        <v>75</v>
      </c>
      <c r="B77" s="19">
        <v>0.8666666666666667</v>
      </c>
      <c r="C77" s="4">
        <f t="shared" si="2"/>
        <v>0.62605042016806722</v>
      </c>
      <c r="D77" s="15">
        <f t="shared" si="3"/>
        <v>0.75398186911204201</v>
      </c>
    </row>
    <row r="78" spans="1:4" ht="18.75" x14ac:dyDescent="0.3">
      <c r="A78" s="1">
        <v>76</v>
      </c>
      <c r="B78" s="18">
        <v>0.8666666666666667</v>
      </c>
      <c r="C78" s="4">
        <f t="shared" si="2"/>
        <v>0.63445378151260501</v>
      </c>
      <c r="D78" s="15">
        <f t="shared" si="3"/>
        <v>0.77140367837639279</v>
      </c>
    </row>
    <row r="79" spans="1:4" ht="18.75" x14ac:dyDescent="0.3">
      <c r="A79" s="1">
        <v>77</v>
      </c>
      <c r="B79" s="18">
        <v>0.91666666666666663</v>
      </c>
      <c r="C79" s="4">
        <f t="shared" si="2"/>
        <v>0.6428571428571429</v>
      </c>
      <c r="D79" s="15">
        <f t="shared" si="3"/>
        <v>0.78923068210538938</v>
      </c>
    </row>
    <row r="80" spans="1:4" ht="18.75" x14ac:dyDescent="0.3">
      <c r="A80" s="1">
        <v>78</v>
      </c>
      <c r="B80" s="18">
        <v>0.91666666666666663</v>
      </c>
      <c r="C80" s="4">
        <f t="shared" si="2"/>
        <v>0.65126050420168069</v>
      </c>
      <c r="D80" s="15">
        <f t="shared" si="3"/>
        <v>0.80748217794582644</v>
      </c>
    </row>
    <row r="81" spans="1:4" ht="18.75" x14ac:dyDescent="0.3">
      <c r="A81" s="1">
        <v>79</v>
      </c>
      <c r="B81" s="19">
        <v>0.93333333333333335</v>
      </c>
      <c r="C81" s="4">
        <f t="shared" si="2"/>
        <v>0.65966386554621848</v>
      </c>
      <c r="D81" s="15">
        <f t="shared" si="3"/>
        <v>0.82617887583777649</v>
      </c>
    </row>
    <row r="82" spans="1:4" ht="18.75" x14ac:dyDescent="0.3">
      <c r="A82" s="1">
        <v>80</v>
      </c>
      <c r="B82" s="18">
        <v>0.93333333333333335</v>
      </c>
      <c r="C82" s="4">
        <f t="shared" si="2"/>
        <v>0.66806722689075626</v>
      </c>
      <c r="D82" s="15">
        <f t="shared" si="3"/>
        <v>0.84534303927898768</v>
      </c>
    </row>
    <row r="83" spans="1:4" ht="18.75" x14ac:dyDescent="0.3">
      <c r="A83" s="1">
        <v>81</v>
      </c>
      <c r="B83" s="19">
        <v>0.95</v>
      </c>
      <c r="C83" s="4">
        <f t="shared" si="2"/>
        <v>0.67647058823529416</v>
      </c>
      <c r="D83" s="15">
        <f t="shared" si="3"/>
        <v>0.86499864470571008</v>
      </c>
    </row>
    <row r="84" spans="1:4" ht="18.75" x14ac:dyDescent="0.3">
      <c r="A84" s="1">
        <v>82</v>
      </c>
      <c r="B84" s="19">
        <v>0.96666666666666667</v>
      </c>
      <c r="C84" s="4">
        <f t="shared" si="2"/>
        <v>0.68487394957983194</v>
      </c>
      <c r="D84" s="15">
        <f t="shared" si="3"/>
        <v>0.88517156185150625</v>
      </c>
    </row>
    <row r="85" spans="1:4" ht="18.75" x14ac:dyDescent="0.3">
      <c r="A85" s="1">
        <v>83</v>
      </c>
      <c r="B85" s="18">
        <v>0.96666666666666667</v>
      </c>
      <c r="C85" s="4">
        <f t="shared" si="2"/>
        <v>0.69327731092436973</v>
      </c>
      <c r="D85" s="15">
        <f t="shared" si="3"/>
        <v>0.90588975848723197</v>
      </c>
    </row>
    <row r="86" spans="1:4" ht="18.75" x14ac:dyDescent="0.3">
      <c r="A86" s="1">
        <v>84</v>
      </c>
      <c r="B86" s="18">
        <v>1.05</v>
      </c>
      <c r="C86" s="4">
        <f t="shared" si="2"/>
        <v>0.70168067226890751</v>
      </c>
      <c r="D86" s="15">
        <f t="shared" si="3"/>
        <v>0.92718353360740358</v>
      </c>
    </row>
    <row r="87" spans="1:4" ht="18.75" x14ac:dyDescent="0.3">
      <c r="A87" s="1">
        <v>85</v>
      </c>
      <c r="B87" s="18">
        <v>1.0833333333333333</v>
      </c>
      <c r="C87" s="4">
        <f t="shared" si="2"/>
        <v>0.71008403361344541</v>
      </c>
      <c r="D87" s="15">
        <f t="shared" si="3"/>
        <v>0.94908578394162202</v>
      </c>
    </row>
    <row r="88" spans="1:4" ht="18.75" x14ac:dyDescent="0.3">
      <c r="A88" s="1">
        <v>86</v>
      </c>
      <c r="B88" s="18">
        <v>1.1000000000000001</v>
      </c>
      <c r="C88" s="4">
        <f t="shared" si="2"/>
        <v>0.71848739495798319</v>
      </c>
      <c r="D88" s="15">
        <f t="shared" si="3"/>
        <v>0.97163230967468128</v>
      </c>
    </row>
    <row r="89" spans="1:4" ht="18.75" x14ac:dyDescent="0.3">
      <c r="A89" s="1">
        <v>87</v>
      </c>
      <c r="B89" s="18">
        <v>1.1166666666666667</v>
      </c>
      <c r="C89" s="4">
        <f t="shared" si="2"/>
        <v>0.72689075630252098</v>
      </c>
      <c r="D89" s="15">
        <f t="shared" si="3"/>
        <v>0.99486216650772541</v>
      </c>
    </row>
    <row r="90" spans="1:4" ht="18.75" x14ac:dyDescent="0.3">
      <c r="A90" s="1">
        <v>88</v>
      </c>
      <c r="B90" s="19">
        <v>1.1333333333333333</v>
      </c>
      <c r="C90" s="4">
        <f t="shared" si="2"/>
        <v>0.73529411764705888</v>
      </c>
      <c r="D90" s="15">
        <f t="shared" si="3"/>
        <v>1.0188180727539391</v>
      </c>
    </row>
    <row r="91" spans="1:4" ht="18.75" x14ac:dyDescent="0.3">
      <c r="A91" s="1">
        <v>89</v>
      </c>
      <c r="B91" s="18">
        <v>1.1333333333333333</v>
      </c>
      <c r="C91" s="4">
        <f t="shared" si="2"/>
        <v>0.74369747899159666</v>
      </c>
      <c r="D91" s="15">
        <f t="shared" si="3"/>
        <v>1.0435468821265335</v>
      </c>
    </row>
    <row r="92" spans="1:4" ht="18.75" x14ac:dyDescent="0.3">
      <c r="A92" s="1">
        <v>90</v>
      </c>
      <c r="B92" s="19">
        <v>1.1666666666666667</v>
      </c>
      <c r="C92" s="4">
        <f t="shared" si="2"/>
        <v>0.75210084033613445</v>
      </c>
      <c r="D92" s="15">
        <f t="shared" si="3"/>
        <v>1.0691001353652632</v>
      </c>
    </row>
    <row r="93" spans="1:4" ht="18.75" x14ac:dyDescent="0.3">
      <c r="A93" s="1">
        <v>91</v>
      </c>
      <c r="B93" s="18">
        <v>1.1666666666666667</v>
      </c>
      <c r="C93" s="4">
        <f t="shared" si="2"/>
        <v>0.76050420168067223</v>
      </c>
      <c r="D93" s="15">
        <f t="shared" si="3"/>
        <v>1.0955347070231776</v>
      </c>
    </row>
    <row r="94" spans="1:4" ht="18.75" x14ac:dyDescent="0.3">
      <c r="A94" s="1">
        <v>92</v>
      </c>
      <c r="B94" s="18">
        <v>1.2166666666666668</v>
      </c>
      <c r="C94" s="4">
        <f t="shared" si="2"/>
        <v>0.76890756302521013</v>
      </c>
      <c r="D94" s="15">
        <f t="shared" si="3"/>
        <v>1.1229135678188613</v>
      </c>
    </row>
    <row r="95" spans="1:4" ht="18.75" x14ac:dyDescent="0.3">
      <c r="A95" s="1">
        <v>93</v>
      </c>
      <c r="B95" s="19">
        <v>1.25</v>
      </c>
      <c r="C95" s="4">
        <f t="shared" si="2"/>
        <v>0.77731092436974791</v>
      </c>
      <c r="D95" s="15">
        <f t="shared" si="3"/>
        <v>1.1513066882539522</v>
      </c>
    </row>
    <row r="96" spans="1:4" ht="18.75" x14ac:dyDescent="0.3">
      <c r="A96" s="1">
        <v>94</v>
      </c>
      <c r="B96" s="18">
        <v>1.25</v>
      </c>
      <c r="C96" s="4">
        <f t="shared" si="2"/>
        <v>0.7857142857142857</v>
      </c>
      <c r="D96" s="15">
        <f t="shared" si="3"/>
        <v>1.1807921161209729</v>
      </c>
    </row>
    <row r="97" spans="1:4" ht="18.75" x14ac:dyDescent="0.3">
      <c r="A97" s="1">
        <v>95</v>
      </c>
      <c r="B97" s="19">
        <v>1.2666666666666666</v>
      </c>
      <c r="C97" s="4">
        <f t="shared" si="2"/>
        <v>0.79411764705882348</v>
      </c>
      <c r="D97" s="15">
        <f t="shared" si="3"/>
        <v>1.2114572696701011</v>
      </c>
    </row>
    <row r="98" spans="1:4" ht="18.75" x14ac:dyDescent="0.3">
      <c r="A98" s="1">
        <v>96</v>
      </c>
      <c r="B98" s="18">
        <v>1.2666666666666666</v>
      </c>
      <c r="C98" s="4">
        <f t="shared" si="2"/>
        <v>0.80252100840336138</v>
      </c>
      <c r="D98" s="15">
        <f t="shared" si="3"/>
        <v>1.2434005003984359</v>
      </c>
    </row>
    <row r="99" spans="1:4" ht="18.75" x14ac:dyDescent="0.3">
      <c r="A99" s="1">
        <v>97</v>
      </c>
      <c r="B99" s="19">
        <v>1.3</v>
      </c>
      <c r="C99" s="4">
        <f t="shared" si="2"/>
        <v>0.81092436974789917</v>
      </c>
      <c r="D99" s="15">
        <f t="shared" si="3"/>
        <v>1.2767329958670899</v>
      </c>
    </row>
    <row r="100" spans="1:4" ht="18.75" x14ac:dyDescent="0.3">
      <c r="A100" s="1">
        <v>98</v>
      </c>
      <c r="B100" s="18">
        <v>1.3166666666666667</v>
      </c>
      <c r="C100" s="4">
        <f t="shared" si="2"/>
        <v>0.81932773109243695</v>
      </c>
      <c r="D100" s="15">
        <f t="shared" si="3"/>
        <v>1.3115811153799881</v>
      </c>
    </row>
    <row r="101" spans="1:4" ht="18.75" x14ac:dyDescent="0.3">
      <c r="A101" s="1">
        <v>99</v>
      </c>
      <c r="B101" s="19">
        <v>1.4166666666666667</v>
      </c>
      <c r="C101" s="4">
        <f t="shared" si="2"/>
        <v>0.82773109243697474</v>
      </c>
      <c r="D101" s="15">
        <f t="shared" si="3"/>
        <v>1.3480892823433199</v>
      </c>
    </row>
    <row r="102" spans="1:4" ht="18.75" x14ac:dyDescent="0.3">
      <c r="A102" s="1">
        <v>100</v>
      </c>
      <c r="B102" s="19">
        <v>1.4333333333333333</v>
      </c>
      <c r="C102" s="4">
        <f t="shared" si="2"/>
        <v>0.83613445378151263</v>
      </c>
      <c r="D102" s="15">
        <f t="shared" si="3"/>
        <v>1.3864236005233093</v>
      </c>
    </row>
    <row r="103" spans="1:4" ht="18.75" x14ac:dyDescent="0.3">
      <c r="A103" s="1">
        <v>101</v>
      </c>
      <c r="B103" s="18">
        <v>1.4833333333333334</v>
      </c>
      <c r="C103" s="4">
        <f t="shared" si="2"/>
        <v>0.84453781512605042</v>
      </c>
      <c r="D103" s="15">
        <f t="shared" si="3"/>
        <v>1.4267764231235494</v>
      </c>
    </row>
    <row r="104" spans="1:4" ht="18.75" x14ac:dyDescent="0.3">
      <c r="A104" s="1">
        <v>102</v>
      </c>
      <c r="B104" s="18">
        <v>1.5166666666666666</v>
      </c>
      <c r="C104" s="4">
        <f t="shared" si="2"/>
        <v>0.8529411764705882</v>
      </c>
      <c r="D104" s="15">
        <f t="shared" si="3"/>
        <v>1.4693721927832522</v>
      </c>
    </row>
    <row r="105" spans="1:4" ht="18.75" x14ac:dyDescent="0.3">
      <c r="A105" s="1">
        <v>103</v>
      </c>
      <c r="B105" s="19">
        <v>1.5333333333333332</v>
      </c>
      <c r="C105" s="4">
        <f t="shared" si="2"/>
        <v>0.8613445378151261</v>
      </c>
      <c r="D105" s="15">
        <f t="shared" si="3"/>
        <v>1.5144750018344451</v>
      </c>
    </row>
    <row r="106" spans="1:4" ht="18.75" x14ac:dyDescent="0.3">
      <c r="A106" s="1">
        <v>104</v>
      </c>
      <c r="B106" s="18">
        <v>1.5333333333333332</v>
      </c>
      <c r="C106" s="4">
        <f t="shared" si="2"/>
        <v>0.86974789915966388</v>
      </c>
      <c r="D106" s="15">
        <f t="shared" si="3"/>
        <v>1.562398519167616</v>
      </c>
    </row>
    <row r="107" spans="1:4" ht="18.75" x14ac:dyDescent="0.3">
      <c r="A107" s="1">
        <v>105</v>
      </c>
      <c r="B107" s="18">
        <v>1.7333333333333334</v>
      </c>
      <c r="C107" s="4">
        <f t="shared" si="2"/>
        <v>0.87815126050420167</v>
      </c>
      <c r="D107" s="15">
        <f t="shared" si="3"/>
        <v>1.6135192324212897</v>
      </c>
    </row>
    <row r="108" spans="1:4" ht="18.75" x14ac:dyDescent="0.3">
      <c r="A108" s="1">
        <v>106</v>
      </c>
      <c r="B108" s="18">
        <v>1.8</v>
      </c>
      <c r="C108" s="4">
        <f t="shared" si="2"/>
        <v>0.88655462184873945</v>
      </c>
      <c r="D108" s="15">
        <f t="shared" si="3"/>
        <v>1.6682944298826734</v>
      </c>
    </row>
    <row r="109" spans="1:4" ht="18.75" x14ac:dyDescent="0.3">
      <c r="A109" s="1">
        <v>107</v>
      </c>
      <c r="B109" s="18">
        <v>1.8166666666666667</v>
      </c>
      <c r="C109" s="4">
        <f t="shared" si="2"/>
        <v>0.89495798319327735</v>
      </c>
      <c r="D109" s="15">
        <f t="shared" si="3"/>
        <v>1.7272871158964036</v>
      </c>
    </row>
    <row r="110" spans="1:4" ht="18.75" x14ac:dyDescent="0.3">
      <c r="A110" s="1">
        <v>108</v>
      </c>
      <c r="B110" s="19">
        <v>1.9</v>
      </c>
      <c r="C110" s="4">
        <f t="shared" si="2"/>
        <v>0.90336134453781514</v>
      </c>
      <c r="D110" s="15">
        <f t="shared" si="3"/>
        <v>1.791201337986519</v>
      </c>
    </row>
    <row r="111" spans="1:4" ht="18.75" x14ac:dyDescent="0.3">
      <c r="A111" s="1">
        <v>109</v>
      </c>
      <c r="B111" s="18">
        <v>1.9333333333333333</v>
      </c>
      <c r="C111" s="4">
        <f t="shared" si="2"/>
        <v>0.91176470588235292</v>
      </c>
      <c r="D111" s="15">
        <f t="shared" si="3"/>
        <v>1.8609336267988359</v>
      </c>
    </row>
    <row r="112" spans="1:4" ht="18.75" x14ac:dyDescent="0.3">
      <c r="A112" s="1">
        <v>110</v>
      </c>
      <c r="B112" s="18">
        <v>2</v>
      </c>
      <c r="C112" s="4">
        <f t="shared" si="2"/>
        <v>0.92016806722689071</v>
      </c>
      <c r="D112" s="15">
        <f t="shared" si="3"/>
        <v>1.9376502610680741</v>
      </c>
    </row>
    <row r="113" spans="1:4" ht="18.75" x14ac:dyDescent="0.3">
      <c r="A113" s="1">
        <v>111</v>
      </c>
      <c r="B113" s="18">
        <v>2.1666666666666665</v>
      </c>
      <c r="C113" s="4">
        <f t="shared" si="2"/>
        <v>0.9285714285714286</v>
      </c>
      <c r="D113" s="15">
        <f t="shared" si="3"/>
        <v>2.0229076701658704</v>
      </c>
    </row>
    <row r="114" spans="1:4" ht="18.75" x14ac:dyDescent="0.3">
      <c r="A114" s="1">
        <v>112</v>
      </c>
      <c r="B114" s="18">
        <v>2.1666666666666665</v>
      </c>
      <c r="C114" s="4">
        <f t="shared" si="2"/>
        <v>0.93697478991596639</v>
      </c>
      <c r="D114" s="15">
        <f t="shared" si="3"/>
        <v>2.1188485499119869</v>
      </c>
    </row>
    <row r="115" spans="1:4" ht="18.75" x14ac:dyDescent="0.3">
      <c r="A115" s="1">
        <v>113</v>
      </c>
      <c r="B115" s="18">
        <v>2.25</v>
      </c>
      <c r="C115" s="4">
        <f t="shared" si="2"/>
        <v>0.94537815126050417</v>
      </c>
      <c r="D115" s="15">
        <f t="shared" si="3"/>
        <v>2.2285391545682058</v>
      </c>
    </row>
    <row r="116" spans="1:4" ht="18.75" x14ac:dyDescent="0.3">
      <c r="A116" s="1">
        <v>114</v>
      </c>
      <c r="B116" s="19">
        <v>2.3333333333333335</v>
      </c>
      <c r="C116" s="4">
        <f t="shared" si="2"/>
        <v>0.95378151260504207</v>
      </c>
      <c r="D116" s="15">
        <f t="shared" si="3"/>
        <v>2.3565905558793427</v>
      </c>
    </row>
    <row r="117" spans="1:4" ht="18.75" x14ac:dyDescent="0.3">
      <c r="A117" s="1">
        <v>115</v>
      </c>
      <c r="B117" s="19">
        <v>2.4666666666666668</v>
      </c>
      <c r="C117" s="4">
        <f t="shared" si="2"/>
        <v>0.96218487394957986</v>
      </c>
      <c r="D117" s="15">
        <f t="shared" si="3"/>
        <v>2.5104099839275711</v>
      </c>
    </row>
    <row r="118" spans="1:4" ht="18.75" x14ac:dyDescent="0.3">
      <c r="A118" s="1">
        <v>116</v>
      </c>
      <c r="B118" s="18">
        <v>2.5666666666666664</v>
      </c>
      <c r="C118" s="4">
        <f t="shared" si="2"/>
        <v>0.97058823529411764</v>
      </c>
      <c r="D118" s="15">
        <f t="shared" si="3"/>
        <v>2.7030491808437329</v>
      </c>
    </row>
    <row r="119" spans="1:4" ht="18.75" x14ac:dyDescent="0.3">
      <c r="A119" s="1">
        <v>117</v>
      </c>
      <c r="B119" s="19">
        <v>2.9</v>
      </c>
      <c r="C119" s="4">
        <f t="shared" si="2"/>
        <v>0.97899159663865543</v>
      </c>
      <c r="D119" s="15">
        <f t="shared" si="3"/>
        <v>2.9609641039568828</v>
      </c>
    </row>
    <row r="120" spans="1:4" ht="18.75" x14ac:dyDescent="0.3">
      <c r="A120" s="1">
        <v>118</v>
      </c>
      <c r="B120" s="18">
        <v>3.4666666666666668</v>
      </c>
      <c r="C120" s="4">
        <f t="shared" si="2"/>
        <v>0.98739495798319332</v>
      </c>
      <c r="D120" s="15">
        <f t="shared" si="3"/>
        <v>3.3525255379724705</v>
      </c>
    </row>
    <row r="121" spans="1:4" ht="18.75" x14ac:dyDescent="0.3">
      <c r="A121" s="1">
        <v>119</v>
      </c>
      <c r="B121" s="18">
        <v>4</v>
      </c>
      <c r="C121" s="4">
        <f t="shared" si="2"/>
        <v>0.99579831932773111</v>
      </c>
      <c r="D121" s="15">
        <f t="shared" si="3"/>
        <v>4.1946410920173678</v>
      </c>
    </row>
  </sheetData>
  <sortState xmlns:xlrd2="http://schemas.microsoft.com/office/spreadsheetml/2017/richdata2" ref="B3:B122">
    <sortCondition ref="B3:B122"/>
  </sortState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5F889-0411-49AE-8D50-2CCDD995CD64}">
  <dimension ref="A1:I121"/>
  <sheetViews>
    <sheetView workbookViewId="0"/>
  </sheetViews>
  <sheetFormatPr defaultRowHeight="15.75" x14ac:dyDescent="0.25"/>
  <cols>
    <col min="1" max="1" width="10.875" style="18"/>
    <col min="3" max="3" width="16.75" customWidth="1"/>
    <col min="8" max="8" width="9.125" customWidth="1"/>
  </cols>
  <sheetData>
    <row r="1" spans="1:9" x14ac:dyDescent="0.25">
      <c r="A1" s="18" t="s">
        <v>20</v>
      </c>
      <c r="D1" s="1" t="s">
        <v>2</v>
      </c>
      <c r="E1" s="1" t="s">
        <v>3</v>
      </c>
      <c r="F1" s="1"/>
      <c r="G1" t="s">
        <v>22</v>
      </c>
      <c r="H1" s="1" t="s">
        <v>27</v>
      </c>
    </row>
    <row r="2" spans="1:9" x14ac:dyDescent="0.25">
      <c r="A2" s="18" t="s">
        <v>18</v>
      </c>
      <c r="D2" s="1">
        <v>0</v>
      </c>
      <c r="E2" s="1">
        <v>0.37</v>
      </c>
      <c r="F2" s="1">
        <f t="shared" ref="F2:F12" si="0">COUNTIF(A:A,"&lt;"&amp;E2)</f>
        <v>51</v>
      </c>
      <c r="G2" s="25">
        <f>F2</f>
        <v>51</v>
      </c>
      <c r="H2">
        <f>E$16*((_xlfn.EXPON.DIST(E2,E$17,1)-(_xlfn.EXPON.DIST(D2,E$17,1))))</f>
        <v>45.563093871821984</v>
      </c>
      <c r="I2">
        <f>((G2-H2)*(G2-H2))/H2</f>
        <v>0.64876955743562248</v>
      </c>
    </row>
    <row r="3" spans="1:9" x14ac:dyDescent="0.25">
      <c r="A3" s="19">
        <v>1.6666666666666666E-2</v>
      </c>
      <c r="D3" s="1">
        <v>0.37</v>
      </c>
      <c r="E3" s="1">
        <v>0.74</v>
      </c>
      <c r="F3" s="1">
        <f t="shared" si="0"/>
        <v>70</v>
      </c>
      <c r="G3">
        <f>F3-F2</f>
        <v>19</v>
      </c>
      <c r="H3">
        <f>E$16*((_xlfn.EXPON.DIST(E3,E$17,1)-(_xlfn.EXPON.DIST(D3,E$17,1))))</f>
        <v>28.117753340960945</v>
      </c>
      <c r="I3">
        <f t="shared" ref="I3:I12" si="1">((G3-H3)*(G3-H3))/H3</f>
        <v>2.9566169451205284</v>
      </c>
    </row>
    <row r="4" spans="1:9" x14ac:dyDescent="0.25">
      <c r="A4" s="18">
        <v>1.6666666666666666E-2</v>
      </c>
      <c r="D4" s="1">
        <v>0.74</v>
      </c>
      <c r="E4" s="1">
        <v>1.1100000000000001</v>
      </c>
      <c r="F4" s="1">
        <f t="shared" si="0"/>
        <v>86</v>
      </c>
      <c r="G4">
        <f t="shared" ref="G4:G12" si="2">F4-F3</f>
        <v>16</v>
      </c>
      <c r="H4">
        <f t="shared" ref="H4:H12" si="3">E$16*((_xlfn.EXPON.DIST(E4,E$17,1)-(_xlfn.EXPON.DIST(D4,E$17,1))))</f>
        <v>17.351939601978287</v>
      </c>
      <c r="I4">
        <f t="shared" si="1"/>
        <v>0.10533350906712644</v>
      </c>
    </row>
    <row r="5" spans="1:9" x14ac:dyDescent="0.25">
      <c r="A5" s="18">
        <v>1.6666666666666666E-2</v>
      </c>
      <c r="D5" s="1">
        <v>1.1100000000000001</v>
      </c>
      <c r="E5" s="1">
        <v>1.48</v>
      </c>
      <c r="F5" s="1">
        <f t="shared" si="0"/>
        <v>100</v>
      </c>
      <c r="G5">
        <f t="shared" si="2"/>
        <v>14</v>
      </c>
      <c r="H5">
        <f t="shared" si="3"/>
        <v>10.708174451195733</v>
      </c>
      <c r="I5">
        <f t="shared" si="1"/>
        <v>1.0119479742460205</v>
      </c>
    </row>
    <row r="6" spans="1:9" x14ac:dyDescent="0.25">
      <c r="A6" s="18">
        <v>1.6666666666666666E-2</v>
      </c>
      <c r="D6" s="1">
        <v>1.48</v>
      </c>
      <c r="E6" s="1">
        <v>1.85</v>
      </c>
      <c r="F6" s="1">
        <f t="shared" si="0"/>
        <v>107</v>
      </c>
      <c r="G6">
        <f t="shared" si="2"/>
        <v>7</v>
      </c>
      <c r="H6">
        <f t="shared" si="3"/>
        <v>6.6081949745934043</v>
      </c>
      <c r="I6">
        <f t="shared" si="1"/>
        <v>2.3230425028932876E-2</v>
      </c>
    </row>
    <row r="7" spans="1:9" x14ac:dyDescent="0.25">
      <c r="A7" s="18">
        <v>1.6666666666666666E-2</v>
      </c>
      <c r="D7" s="1">
        <v>1.85</v>
      </c>
      <c r="E7" s="1">
        <v>2.2200000000000002</v>
      </c>
      <c r="F7" s="1">
        <f t="shared" si="0"/>
        <v>112</v>
      </c>
      <c r="G7">
        <f t="shared" si="2"/>
        <v>5</v>
      </c>
      <c r="H7">
        <f t="shared" si="3"/>
        <v>4.0780285212261633</v>
      </c>
      <c r="I7">
        <f t="shared" si="1"/>
        <v>0.20844175151007319</v>
      </c>
    </row>
    <row r="8" spans="1:9" x14ac:dyDescent="0.25">
      <c r="A8" s="18">
        <v>1.6666666666666666E-2</v>
      </c>
      <c r="D8" s="1">
        <v>2.2200000000000002</v>
      </c>
      <c r="E8" s="1">
        <v>2.59</v>
      </c>
      <c r="F8" s="1">
        <f t="shared" si="0"/>
        <v>116</v>
      </c>
      <c r="G8">
        <f t="shared" si="2"/>
        <v>4</v>
      </c>
      <c r="H8">
        <f t="shared" si="3"/>
        <v>2.5166201487505697</v>
      </c>
      <c r="I8">
        <f t="shared" si="1"/>
        <v>0.87435355875427823</v>
      </c>
    </row>
    <row r="9" spans="1:9" x14ac:dyDescent="0.25">
      <c r="A9" s="18">
        <v>1.6666666666666666E-2</v>
      </c>
      <c r="D9" s="1">
        <v>2.59</v>
      </c>
      <c r="E9" s="1">
        <v>2.96</v>
      </c>
      <c r="F9" s="1">
        <f t="shared" si="0"/>
        <v>117</v>
      </c>
      <c r="G9">
        <f t="shared" si="2"/>
        <v>1</v>
      </c>
      <c r="H9">
        <f t="shared" si="3"/>
        <v>1.5530487195300631</v>
      </c>
      <c r="I9">
        <f t="shared" si="1"/>
        <v>0.19694352297356996</v>
      </c>
    </row>
    <row r="10" spans="1:9" x14ac:dyDescent="0.25">
      <c r="A10" s="18">
        <v>1.6666666666666666E-2</v>
      </c>
      <c r="D10" s="1">
        <v>2.96</v>
      </c>
      <c r="E10" s="1">
        <v>3.33</v>
      </c>
      <c r="F10" s="1">
        <f t="shared" si="0"/>
        <v>117</v>
      </c>
      <c r="G10">
        <f t="shared" si="2"/>
        <v>0</v>
      </c>
      <c r="H10">
        <f t="shared" si="3"/>
        <v>0.95841254645896079</v>
      </c>
      <c r="I10">
        <f t="shared" si="1"/>
        <v>0.95841254645896079</v>
      </c>
    </row>
    <row r="11" spans="1:9" x14ac:dyDescent="0.25">
      <c r="A11" s="19">
        <v>3.3333333333333333E-2</v>
      </c>
      <c r="D11" s="1">
        <v>3.33</v>
      </c>
      <c r="E11" s="1">
        <v>3.7</v>
      </c>
      <c r="F11" s="1">
        <f t="shared" si="0"/>
        <v>118</v>
      </c>
      <c r="G11">
        <f t="shared" si="2"/>
        <v>1</v>
      </c>
      <c r="H11">
        <f t="shared" si="3"/>
        <v>0.59145253954936861</v>
      </c>
      <c r="I11">
        <f t="shared" si="1"/>
        <v>0.28220527646703619</v>
      </c>
    </row>
    <row r="12" spans="1:9" x14ac:dyDescent="0.25">
      <c r="A12" s="19">
        <v>3.3333333333333333E-2</v>
      </c>
      <c r="D12" s="1">
        <v>3.7</v>
      </c>
      <c r="E12" s="1">
        <v>4.07</v>
      </c>
      <c r="F12" s="1">
        <f t="shared" si="0"/>
        <v>119</v>
      </c>
      <c r="G12">
        <f t="shared" si="2"/>
        <v>1</v>
      </c>
      <c r="H12">
        <f t="shared" si="3"/>
        <v>0.36499533299294151</v>
      </c>
      <c r="I12">
        <f t="shared" si="1"/>
        <v>1.1047563918537642</v>
      </c>
    </row>
    <row r="13" spans="1:9" x14ac:dyDescent="0.25">
      <c r="A13" s="18">
        <v>3.3333333333333333E-2</v>
      </c>
    </row>
    <row r="14" spans="1:9" x14ac:dyDescent="0.25">
      <c r="A14" s="18">
        <v>3.3333333333333333E-2</v>
      </c>
      <c r="I14">
        <f>SUM(I2:I12)</f>
        <v>8.3710114589159144</v>
      </c>
    </row>
    <row r="15" spans="1:9" x14ac:dyDescent="0.25">
      <c r="A15" s="19">
        <v>0.05</v>
      </c>
      <c r="D15" t="s">
        <v>25</v>
      </c>
      <c r="E15" s="3">
        <f>AVERAGE(A:A)</f>
        <v>0.76652661064425776</v>
      </c>
    </row>
    <row r="16" spans="1:9" x14ac:dyDescent="0.25">
      <c r="A16" s="19">
        <v>0.05</v>
      </c>
      <c r="D16" t="s">
        <v>34</v>
      </c>
      <c r="E16">
        <v>119</v>
      </c>
    </row>
    <row r="17" spans="1:5" x14ac:dyDescent="0.25">
      <c r="A17" s="19">
        <v>0.05</v>
      </c>
      <c r="D17" t="s">
        <v>26</v>
      </c>
      <c r="E17">
        <f>1/E15</f>
        <v>1.3045861501918508</v>
      </c>
    </row>
    <row r="18" spans="1:5" x14ac:dyDescent="0.25">
      <c r="A18" s="18">
        <v>0.05</v>
      </c>
    </row>
    <row r="19" spans="1:5" x14ac:dyDescent="0.25">
      <c r="A19" s="18">
        <v>0.05</v>
      </c>
      <c r="D19" t="s">
        <v>28</v>
      </c>
      <c r="E19">
        <v>11</v>
      </c>
    </row>
    <row r="20" spans="1:5" x14ac:dyDescent="0.25">
      <c r="A20" s="19">
        <v>6.6666666666666666E-2</v>
      </c>
      <c r="D20" t="s">
        <v>29</v>
      </c>
      <c r="E20">
        <v>1</v>
      </c>
    </row>
    <row r="21" spans="1:5" x14ac:dyDescent="0.25">
      <c r="A21" s="19">
        <v>6.6666666666666666E-2</v>
      </c>
      <c r="D21" t="s">
        <v>30</v>
      </c>
      <c r="E21">
        <f>E19-E20-1</f>
        <v>9</v>
      </c>
    </row>
    <row r="22" spans="1:5" x14ac:dyDescent="0.25">
      <c r="A22" s="19">
        <v>6.6666666666666666E-2</v>
      </c>
      <c r="D22" t="s">
        <v>31</v>
      </c>
      <c r="E22">
        <v>0.9</v>
      </c>
    </row>
    <row r="23" spans="1:5" x14ac:dyDescent="0.25">
      <c r="A23" s="19">
        <v>8.3333333333333329E-2</v>
      </c>
    </row>
    <row r="24" spans="1:5" x14ac:dyDescent="0.25">
      <c r="A24" s="19">
        <v>8.3333333333333329E-2</v>
      </c>
      <c r="C24" t="s">
        <v>32</v>
      </c>
      <c r="D24">
        <f>_xlfn.CHISQ.INV(E22,E21)</f>
        <v>14.683656573259837</v>
      </c>
    </row>
    <row r="25" spans="1:5" x14ac:dyDescent="0.25">
      <c r="A25" s="19">
        <v>0.1</v>
      </c>
      <c r="C25" t="s">
        <v>33</v>
      </c>
      <c r="D25">
        <f>I14</f>
        <v>8.3710114589159144</v>
      </c>
    </row>
    <row r="26" spans="1:5" x14ac:dyDescent="0.25">
      <c r="A26" s="19">
        <v>0.1</v>
      </c>
    </row>
    <row r="27" spans="1:5" x14ac:dyDescent="0.25">
      <c r="A27" s="19">
        <v>0.1</v>
      </c>
    </row>
    <row r="28" spans="1:5" x14ac:dyDescent="0.25">
      <c r="A28" s="18">
        <v>0.1</v>
      </c>
      <c r="C28">
        <f>D25</f>
        <v>8.3710114589159144</v>
      </c>
      <c r="E28">
        <f>D24</f>
        <v>14.683656573259837</v>
      </c>
    </row>
    <row r="29" spans="1:5" x14ac:dyDescent="0.25">
      <c r="A29" s="19">
        <v>0.11666666666666667</v>
      </c>
      <c r="C29" t="s">
        <v>33</v>
      </c>
      <c r="D29" t="s">
        <v>35</v>
      </c>
      <c r="E29" t="s">
        <v>32</v>
      </c>
    </row>
    <row r="30" spans="1:5" x14ac:dyDescent="0.25">
      <c r="A30" s="18">
        <v>0.11666666666666667</v>
      </c>
    </row>
    <row r="31" spans="1:5" x14ac:dyDescent="0.25">
      <c r="A31" s="18">
        <v>0.11666666666666667</v>
      </c>
    </row>
    <row r="32" spans="1:5" x14ac:dyDescent="0.25">
      <c r="A32" s="19">
        <v>0.13333333333333333</v>
      </c>
    </row>
    <row r="33" spans="1:1" x14ac:dyDescent="0.25">
      <c r="A33" s="19">
        <v>0.13333333333333333</v>
      </c>
    </row>
    <row r="34" spans="1:1" x14ac:dyDescent="0.25">
      <c r="A34" s="18">
        <v>0.15</v>
      </c>
    </row>
    <row r="35" spans="1:1" x14ac:dyDescent="0.25">
      <c r="A35" s="19">
        <v>0.16666666666666666</v>
      </c>
    </row>
    <row r="36" spans="1:1" x14ac:dyDescent="0.25">
      <c r="A36" s="18">
        <v>0.16666666666666666</v>
      </c>
    </row>
    <row r="37" spans="1:1" x14ac:dyDescent="0.25">
      <c r="A37" s="19">
        <v>0.21666666666666667</v>
      </c>
    </row>
    <row r="38" spans="1:1" x14ac:dyDescent="0.25">
      <c r="A38" s="19">
        <v>0.21666666666666667</v>
      </c>
    </row>
    <row r="39" spans="1:1" x14ac:dyDescent="0.25">
      <c r="A39" s="19">
        <v>0.23333333333333334</v>
      </c>
    </row>
    <row r="40" spans="1:1" x14ac:dyDescent="0.25">
      <c r="A40" s="19">
        <v>0.25</v>
      </c>
    </row>
    <row r="41" spans="1:1" x14ac:dyDescent="0.25">
      <c r="A41" s="19">
        <v>0.26666666666666666</v>
      </c>
    </row>
    <row r="42" spans="1:1" x14ac:dyDescent="0.25">
      <c r="A42" s="18">
        <v>0.26666666666666666</v>
      </c>
    </row>
    <row r="43" spans="1:1" x14ac:dyDescent="0.25">
      <c r="A43" s="19">
        <v>0.28333333333333333</v>
      </c>
    </row>
    <row r="44" spans="1:1" x14ac:dyDescent="0.25">
      <c r="A44" s="18">
        <v>0.28333333333333333</v>
      </c>
    </row>
    <row r="45" spans="1:1" x14ac:dyDescent="0.25">
      <c r="A45" s="18">
        <v>0.28333333333333333</v>
      </c>
    </row>
    <row r="46" spans="1:1" x14ac:dyDescent="0.25">
      <c r="A46" s="19">
        <v>0.3</v>
      </c>
    </row>
    <row r="47" spans="1:1" x14ac:dyDescent="0.25">
      <c r="A47" s="19">
        <v>0.3</v>
      </c>
    </row>
    <row r="48" spans="1:1" x14ac:dyDescent="0.25">
      <c r="A48" s="19">
        <v>0.3</v>
      </c>
    </row>
    <row r="49" spans="1:1" x14ac:dyDescent="0.25">
      <c r="A49" s="18">
        <v>0.3</v>
      </c>
    </row>
    <row r="50" spans="1:1" x14ac:dyDescent="0.25">
      <c r="A50" s="18">
        <v>0.3</v>
      </c>
    </row>
    <row r="51" spans="1:1" x14ac:dyDescent="0.25">
      <c r="A51" s="19">
        <v>0.33333333333333331</v>
      </c>
    </row>
    <row r="52" spans="1:1" x14ac:dyDescent="0.25">
      <c r="A52" s="19">
        <v>0.35</v>
      </c>
    </row>
    <row r="53" spans="1:1" x14ac:dyDescent="0.25">
      <c r="A53" s="18">
        <v>0.36666666666666664</v>
      </c>
    </row>
    <row r="54" spans="1:1" x14ac:dyDescent="0.25">
      <c r="A54" s="19">
        <v>0.38333333333333336</v>
      </c>
    </row>
    <row r="55" spans="1:1" x14ac:dyDescent="0.25">
      <c r="A55" s="18">
        <v>0.38333333333333336</v>
      </c>
    </row>
    <row r="56" spans="1:1" x14ac:dyDescent="0.25">
      <c r="A56" s="18">
        <v>0.4</v>
      </c>
    </row>
    <row r="57" spans="1:1" x14ac:dyDescent="0.25">
      <c r="A57" s="19">
        <v>0.43333333333333335</v>
      </c>
    </row>
    <row r="58" spans="1:1" x14ac:dyDescent="0.25">
      <c r="A58" s="19">
        <v>0.46666666666666667</v>
      </c>
    </row>
    <row r="59" spans="1:1" x14ac:dyDescent="0.25">
      <c r="A59" s="19">
        <v>0.48333333333333334</v>
      </c>
    </row>
    <row r="60" spans="1:1" x14ac:dyDescent="0.25">
      <c r="A60" s="19">
        <v>0.5</v>
      </c>
    </row>
    <row r="61" spans="1:1" x14ac:dyDescent="0.25">
      <c r="A61" s="19">
        <v>0.53333333333333333</v>
      </c>
    </row>
    <row r="62" spans="1:1" x14ac:dyDescent="0.25">
      <c r="A62" s="18">
        <v>0.53333333333333333</v>
      </c>
    </row>
    <row r="63" spans="1:1" x14ac:dyDescent="0.25">
      <c r="A63" s="19">
        <v>0.55000000000000004</v>
      </c>
    </row>
    <row r="64" spans="1:1" x14ac:dyDescent="0.25">
      <c r="A64" s="19">
        <v>0.55000000000000004</v>
      </c>
    </row>
    <row r="65" spans="1:1" x14ac:dyDescent="0.25">
      <c r="A65" s="19">
        <v>0.56666666666666665</v>
      </c>
    </row>
    <row r="66" spans="1:1" x14ac:dyDescent="0.25">
      <c r="A66" s="19">
        <v>0.58333333333333337</v>
      </c>
    </row>
    <row r="67" spans="1:1" x14ac:dyDescent="0.25">
      <c r="A67" s="18">
        <v>0.58333333333333337</v>
      </c>
    </row>
    <row r="68" spans="1:1" x14ac:dyDescent="0.25">
      <c r="A68" s="19">
        <v>0.6166666666666667</v>
      </c>
    </row>
    <row r="69" spans="1:1" x14ac:dyDescent="0.25">
      <c r="A69" s="18">
        <v>0.65</v>
      </c>
    </row>
    <row r="70" spans="1:1" x14ac:dyDescent="0.25">
      <c r="A70" s="18">
        <v>0.65</v>
      </c>
    </row>
    <row r="71" spans="1:1" x14ac:dyDescent="0.25">
      <c r="A71" s="18">
        <v>0.68333333333333335</v>
      </c>
    </row>
    <row r="72" spans="1:1" x14ac:dyDescent="0.25">
      <c r="A72" s="18">
        <v>0.7</v>
      </c>
    </row>
    <row r="73" spans="1:1" x14ac:dyDescent="0.25">
      <c r="A73" s="19">
        <v>0.75</v>
      </c>
    </row>
    <row r="74" spans="1:1" x14ac:dyDescent="0.25">
      <c r="A74" s="18">
        <v>0.76666666666666672</v>
      </c>
    </row>
    <row r="75" spans="1:1" x14ac:dyDescent="0.25">
      <c r="A75" s="18">
        <v>0.81666666666666665</v>
      </c>
    </row>
    <row r="76" spans="1:1" x14ac:dyDescent="0.25">
      <c r="A76" s="19">
        <v>0.85</v>
      </c>
    </row>
    <row r="77" spans="1:1" x14ac:dyDescent="0.25">
      <c r="A77" s="19">
        <v>0.8666666666666667</v>
      </c>
    </row>
    <row r="78" spans="1:1" x14ac:dyDescent="0.25">
      <c r="A78" s="18">
        <v>0.8666666666666667</v>
      </c>
    </row>
    <row r="79" spans="1:1" x14ac:dyDescent="0.25">
      <c r="A79" s="18">
        <v>0.91666666666666663</v>
      </c>
    </row>
    <row r="80" spans="1:1" x14ac:dyDescent="0.25">
      <c r="A80" s="18">
        <v>0.91666666666666663</v>
      </c>
    </row>
    <row r="81" spans="1:1" x14ac:dyDescent="0.25">
      <c r="A81" s="19">
        <v>0.93333333333333335</v>
      </c>
    </row>
    <row r="82" spans="1:1" x14ac:dyDescent="0.25">
      <c r="A82" s="18">
        <v>0.93333333333333335</v>
      </c>
    </row>
    <row r="83" spans="1:1" x14ac:dyDescent="0.25">
      <c r="A83" s="19">
        <v>0.95</v>
      </c>
    </row>
    <row r="84" spans="1:1" x14ac:dyDescent="0.25">
      <c r="A84" s="19">
        <v>0.96666666666666667</v>
      </c>
    </row>
    <row r="85" spans="1:1" x14ac:dyDescent="0.25">
      <c r="A85" s="18">
        <v>0.96666666666666667</v>
      </c>
    </row>
    <row r="86" spans="1:1" x14ac:dyDescent="0.25">
      <c r="A86" s="18">
        <v>1.05</v>
      </c>
    </row>
    <row r="87" spans="1:1" x14ac:dyDescent="0.25">
      <c r="A87" s="18">
        <v>1.0833333333333333</v>
      </c>
    </row>
    <row r="88" spans="1:1" x14ac:dyDescent="0.25">
      <c r="A88" s="18">
        <v>1.1000000000000001</v>
      </c>
    </row>
    <row r="89" spans="1:1" x14ac:dyDescent="0.25">
      <c r="A89" s="18">
        <v>1.1166666666666667</v>
      </c>
    </row>
    <row r="90" spans="1:1" x14ac:dyDescent="0.25">
      <c r="A90" s="19">
        <v>1.1333333333333333</v>
      </c>
    </row>
    <row r="91" spans="1:1" x14ac:dyDescent="0.25">
      <c r="A91" s="18">
        <v>1.1333333333333333</v>
      </c>
    </row>
    <row r="92" spans="1:1" x14ac:dyDescent="0.25">
      <c r="A92" s="19">
        <v>1.1666666666666667</v>
      </c>
    </row>
    <row r="93" spans="1:1" x14ac:dyDescent="0.25">
      <c r="A93" s="18">
        <v>1.1666666666666667</v>
      </c>
    </row>
    <row r="94" spans="1:1" x14ac:dyDescent="0.25">
      <c r="A94" s="18">
        <v>1.2166666666666668</v>
      </c>
    </row>
    <row r="95" spans="1:1" x14ac:dyDescent="0.25">
      <c r="A95" s="19">
        <v>1.25</v>
      </c>
    </row>
    <row r="96" spans="1:1" x14ac:dyDescent="0.25">
      <c r="A96" s="18">
        <v>1.25</v>
      </c>
    </row>
    <row r="97" spans="1:1" x14ac:dyDescent="0.25">
      <c r="A97" s="19">
        <v>1.2666666666666666</v>
      </c>
    </row>
    <row r="98" spans="1:1" x14ac:dyDescent="0.25">
      <c r="A98" s="18">
        <v>1.2666666666666666</v>
      </c>
    </row>
    <row r="99" spans="1:1" x14ac:dyDescent="0.25">
      <c r="A99" s="19">
        <v>1.3</v>
      </c>
    </row>
    <row r="100" spans="1:1" x14ac:dyDescent="0.25">
      <c r="A100" s="18">
        <v>1.3166666666666667</v>
      </c>
    </row>
    <row r="101" spans="1:1" x14ac:dyDescent="0.25">
      <c r="A101" s="19">
        <v>1.4166666666666667</v>
      </c>
    </row>
    <row r="102" spans="1:1" x14ac:dyDescent="0.25">
      <c r="A102" s="19">
        <v>1.4333333333333333</v>
      </c>
    </row>
    <row r="103" spans="1:1" x14ac:dyDescent="0.25">
      <c r="A103" s="18">
        <v>1.4833333333333334</v>
      </c>
    </row>
    <row r="104" spans="1:1" x14ac:dyDescent="0.25">
      <c r="A104" s="18">
        <v>1.5166666666666666</v>
      </c>
    </row>
    <row r="105" spans="1:1" x14ac:dyDescent="0.25">
      <c r="A105" s="19">
        <v>1.5333333333333332</v>
      </c>
    </row>
    <row r="106" spans="1:1" x14ac:dyDescent="0.25">
      <c r="A106" s="18">
        <v>1.5333333333333332</v>
      </c>
    </row>
    <row r="107" spans="1:1" x14ac:dyDescent="0.25">
      <c r="A107" s="18">
        <v>1.7333333333333334</v>
      </c>
    </row>
    <row r="108" spans="1:1" x14ac:dyDescent="0.25">
      <c r="A108" s="18">
        <v>1.8</v>
      </c>
    </row>
    <row r="109" spans="1:1" x14ac:dyDescent="0.25">
      <c r="A109" s="18">
        <v>1.8166666666666667</v>
      </c>
    </row>
    <row r="110" spans="1:1" x14ac:dyDescent="0.25">
      <c r="A110" s="19">
        <v>1.9</v>
      </c>
    </row>
    <row r="111" spans="1:1" x14ac:dyDescent="0.25">
      <c r="A111" s="18">
        <v>1.9333333333333333</v>
      </c>
    </row>
    <row r="112" spans="1:1" x14ac:dyDescent="0.25">
      <c r="A112" s="18">
        <v>2</v>
      </c>
    </row>
    <row r="113" spans="1:1" x14ac:dyDescent="0.25">
      <c r="A113" s="18">
        <v>2.1666666666666665</v>
      </c>
    </row>
    <row r="114" spans="1:1" x14ac:dyDescent="0.25">
      <c r="A114" s="18">
        <v>2.1666666666666665</v>
      </c>
    </row>
    <row r="115" spans="1:1" x14ac:dyDescent="0.25">
      <c r="A115" s="18">
        <v>2.25</v>
      </c>
    </row>
    <row r="116" spans="1:1" x14ac:dyDescent="0.25">
      <c r="A116" s="19">
        <v>2.3333333333333335</v>
      </c>
    </row>
    <row r="117" spans="1:1" x14ac:dyDescent="0.25">
      <c r="A117" s="19">
        <v>2.4666666666666668</v>
      </c>
    </row>
    <row r="118" spans="1:1" x14ac:dyDescent="0.25">
      <c r="A118" s="18">
        <v>2.5666666666666664</v>
      </c>
    </row>
    <row r="119" spans="1:1" x14ac:dyDescent="0.25">
      <c r="A119" s="19">
        <v>2.9</v>
      </c>
    </row>
    <row r="120" spans="1:1" x14ac:dyDescent="0.25">
      <c r="A120" s="18">
        <v>3.4666666666666668</v>
      </c>
    </row>
    <row r="121" spans="1:1" x14ac:dyDescent="0.25">
      <c r="A121" s="18">
        <v>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5DF43-341E-864C-80DE-73F8B383BAB9}">
  <dimension ref="A1:AE150"/>
  <sheetViews>
    <sheetView zoomScale="92" workbookViewId="0">
      <selection activeCell="F27" sqref="F27"/>
    </sheetView>
  </sheetViews>
  <sheetFormatPr defaultColWidth="11" defaultRowHeight="15.75" x14ac:dyDescent="0.25"/>
  <cols>
    <col min="1" max="8" width="10.875" style="1"/>
    <col min="9" max="11" width="10.875" style="13"/>
    <col min="22" max="22" width="10.875" style="10"/>
    <col min="28" max="28" width="10.875" style="5"/>
    <col min="31" max="31" width="10.875" style="3"/>
  </cols>
  <sheetData>
    <row r="1" spans="1:31" x14ac:dyDescent="0.25">
      <c r="B1" s="1" t="s">
        <v>7</v>
      </c>
    </row>
    <row r="2" spans="1:31" x14ac:dyDescent="0.25">
      <c r="A2" s="1" t="s">
        <v>5</v>
      </c>
      <c r="B2" s="14" t="s">
        <v>18</v>
      </c>
      <c r="C2" s="1" t="s">
        <v>15</v>
      </c>
      <c r="D2" s="1" t="s">
        <v>17</v>
      </c>
      <c r="AC2" s="16"/>
      <c r="AD2" s="16"/>
      <c r="AE2" s="17"/>
    </row>
    <row r="3" spans="1:31" ht="18.75" x14ac:dyDescent="0.3">
      <c r="A3" s="1">
        <v>1</v>
      </c>
      <c r="B3" s="14">
        <v>0</v>
      </c>
      <c r="C3" s="1">
        <f t="shared" ref="C3:C34" si="0">(A3-0.5)/G$20</f>
        <v>3.4013605442176869E-3</v>
      </c>
      <c r="D3" s="1">
        <f t="shared" ref="D3:D34" si="1">(-LN(1-C3))/G$22</f>
        <v>1.3286372257778061E-3</v>
      </c>
      <c r="V3" s="9"/>
      <c r="AB3" s="7"/>
    </row>
    <row r="4" spans="1:31" ht="18.75" x14ac:dyDescent="0.3">
      <c r="A4" s="1">
        <v>2</v>
      </c>
      <c r="B4" s="14">
        <v>0</v>
      </c>
      <c r="C4" s="1">
        <f t="shared" si="0"/>
        <v>1.020408163265306E-2</v>
      </c>
      <c r="D4" s="1">
        <f t="shared" si="1"/>
        <v>3.9995699178038795E-3</v>
      </c>
      <c r="F4" s="12" t="s">
        <v>2</v>
      </c>
      <c r="G4" s="12" t="s">
        <v>3</v>
      </c>
      <c r="H4" s="12" t="s">
        <v>4</v>
      </c>
      <c r="V4" s="9"/>
      <c r="AB4" s="7"/>
    </row>
    <row r="5" spans="1:31" ht="18.75" x14ac:dyDescent="0.3">
      <c r="A5" s="1">
        <v>3</v>
      </c>
      <c r="B5" s="14">
        <v>0</v>
      </c>
      <c r="C5" s="1">
        <f t="shared" si="0"/>
        <v>1.7006802721088437E-2</v>
      </c>
      <c r="D5" s="1">
        <f t="shared" si="1"/>
        <v>6.6889229808120643E-3</v>
      </c>
      <c r="F5" s="12">
        <v>0</v>
      </c>
      <c r="G5" s="12">
        <v>0.33</v>
      </c>
      <c r="H5" s="12">
        <v>98</v>
      </c>
      <c r="V5" s="9"/>
      <c r="AB5" s="7"/>
    </row>
    <row r="6" spans="1:31" ht="18.75" x14ac:dyDescent="0.3">
      <c r="A6" s="1">
        <v>4</v>
      </c>
      <c r="B6" s="14">
        <v>0</v>
      </c>
      <c r="C6" s="1">
        <f t="shared" si="0"/>
        <v>2.3809523809523808E-2</v>
      </c>
      <c r="D6" s="1">
        <f t="shared" si="1"/>
        <v>9.3969522563515599E-3</v>
      </c>
      <c r="F6" s="12">
        <v>0.33</v>
      </c>
      <c r="G6" s="12">
        <v>0.66</v>
      </c>
      <c r="H6" s="12">
        <v>25</v>
      </c>
      <c r="V6" s="9"/>
      <c r="AB6" s="7"/>
    </row>
    <row r="7" spans="1:31" ht="18.75" x14ac:dyDescent="0.3">
      <c r="A7" s="1">
        <v>5</v>
      </c>
      <c r="B7" s="14">
        <v>0</v>
      </c>
      <c r="C7" s="1">
        <f t="shared" si="0"/>
        <v>3.0612244897959183E-2</v>
      </c>
      <c r="D7" s="1">
        <f t="shared" si="1"/>
        <v>1.2123918953363379E-2</v>
      </c>
      <c r="F7" s="12">
        <v>0.66</v>
      </c>
      <c r="G7" s="12">
        <v>0.99</v>
      </c>
      <c r="H7" s="12">
        <v>1</v>
      </c>
      <c r="V7" s="9"/>
      <c r="AB7" s="7"/>
    </row>
    <row r="8" spans="1:31" ht="18.75" x14ac:dyDescent="0.3">
      <c r="A8" s="1">
        <v>6</v>
      </c>
      <c r="B8" s="14">
        <v>0</v>
      </c>
      <c r="C8" s="1">
        <f t="shared" si="0"/>
        <v>3.7414965986394558E-2</v>
      </c>
      <c r="D8" s="1">
        <f t="shared" si="1"/>
        <v>1.4870089799377569E-2</v>
      </c>
      <c r="F8" s="12">
        <v>0.99</v>
      </c>
      <c r="G8" s="12">
        <v>1.32</v>
      </c>
      <c r="H8" s="12">
        <v>12</v>
      </c>
      <c r="V8" s="9"/>
      <c r="AB8" s="7"/>
    </row>
    <row r="9" spans="1:31" ht="18.75" x14ac:dyDescent="0.3">
      <c r="A9" s="1">
        <v>7</v>
      </c>
      <c r="B9" s="14">
        <v>0</v>
      </c>
      <c r="C9" s="1">
        <f t="shared" si="0"/>
        <v>4.4217687074829932E-2</v>
      </c>
      <c r="D9" s="1">
        <f t="shared" si="1"/>
        <v>1.7635737197072163E-2</v>
      </c>
      <c r="F9" s="12">
        <v>1.32</v>
      </c>
      <c r="G9" s="12">
        <v>1.65</v>
      </c>
      <c r="H9" s="12">
        <v>5</v>
      </c>
      <c r="V9" s="9"/>
      <c r="AB9" s="7"/>
    </row>
    <row r="10" spans="1:31" ht="18.75" x14ac:dyDescent="0.3">
      <c r="A10" s="1">
        <v>8</v>
      </c>
      <c r="B10" s="14">
        <v>0</v>
      </c>
      <c r="C10" s="1">
        <f t="shared" si="0"/>
        <v>5.1020408163265307E-2</v>
      </c>
      <c r="D10" s="1">
        <f t="shared" si="1"/>
        <v>2.042113938642362E-2</v>
      </c>
      <c r="F10" s="12">
        <v>1.65</v>
      </c>
      <c r="G10" s="12">
        <v>1.98</v>
      </c>
      <c r="H10" s="12">
        <v>0</v>
      </c>
      <c r="V10" s="9"/>
      <c r="AB10" s="7"/>
    </row>
    <row r="11" spans="1:31" ht="18.75" x14ac:dyDescent="0.3">
      <c r="A11" s="1">
        <v>9</v>
      </c>
      <c r="B11" s="14">
        <v>0</v>
      </c>
      <c r="C11" s="1">
        <f t="shared" si="0"/>
        <v>5.7823129251700682E-2</v>
      </c>
      <c r="D11" s="1">
        <f t="shared" si="1"/>
        <v>2.3226580612690392E-2</v>
      </c>
      <c r="F11" s="12">
        <v>1.98</v>
      </c>
      <c r="G11" s="12">
        <v>2.31</v>
      </c>
      <c r="H11" s="12">
        <v>2</v>
      </c>
      <c r="V11" s="9"/>
      <c r="AB11" s="7"/>
    </row>
    <row r="12" spans="1:31" ht="18.75" x14ac:dyDescent="0.3">
      <c r="A12" s="1">
        <v>10</v>
      </c>
      <c r="B12" s="14">
        <v>0</v>
      </c>
      <c r="C12" s="1">
        <f t="shared" si="0"/>
        <v>6.4625850340136057E-2</v>
      </c>
      <c r="D12" s="1">
        <f t="shared" si="1"/>
        <v>2.605235130048254E-2</v>
      </c>
      <c r="F12" s="12">
        <v>2.31</v>
      </c>
      <c r="G12" s="12">
        <v>2.64</v>
      </c>
      <c r="H12" s="12">
        <v>2</v>
      </c>
      <c r="V12" s="9"/>
      <c r="AB12" s="7"/>
    </row>
    <row r="13" spans="1:31" ht="18.75" x14ac:dyDescent="0.3">
      <c r="A13" s="1">
        <v>11</v>
      </c>
      <c r="B13" s="14">
        <v>0</v>
      </c>
      <c r="C13" s="1">
        <f t="shared" si="0"/>
        <v>7.1428571428571425E-2</v>
      </c>
      <c r="D13" s="1">
        <f t="shared" si="1"/>
        <v>2.8898748234184903E-2</v>
      </c>
      <c r="F13" s="12">
        <v>2.64</v>
      </c>
      <c r="G13" s="12">
        <v>2.97</v>
      </c>
      <c r="H13" s="12">
        <v>0</v>
      </c>
      <c r="V13" s="9"/>
      <c r="AB13" s="7"/>
    </row>
    <row r="14" spans="1:31" ht="18.75" x14ac:dyDescent="0.3">
      <c r="A14" s="1">
        <v>12</v>
      </c>
      <c r="B14" s="14">
        <v>0</v>
      </c>
      <c r="C14" s="1">
        <f t="shared" si="0"/>
        <v>7.8231292517006806E-2</v>
      </c>
      <c r="D14" s="1">
        <f t="shared" si="1"/>
        <v>3.1766074745013383E-2</v>
      </c>
      <c r="F14" s="12">
        <v>2.97</v>
      </c>
      <c r="G14" s="12">
        <v>3.3</v>
      </c>
      <c r="H14" s="12">
        <v>1</v>
      </c>
      <c r="V14" s="9"/>
      <c r="AB14" s="7"/>
    </row>
    <row r="15" spans="1:31" ht="18.75" x14ac:dyDescent="0.3">
      <c r="A15" s="1">
        <v>13</v>
      </c>
      <c r="B15" s="14">
        <v>0</v>
      </c>
      <c r="C15" s="1">
        <f t="shared" si="0"/>
        <v>8.5034013605442174E-2</v>
      </c>
      <c r="D15" s="1">
        <f t="shared" si="1"/>
        <v>3.4654640904999541E-2</v>
      </c>
      <c r="F15" s="12">
        <v>3.3</v>
      </c>
      <c r="G15" s="12">
        <v>3.63</v>
      </c>
      <c r="H15" s="12">
        <v>0</v>
      </c>
      <c r="V15" s="9"/>
      <c r="AB15" s="7"/>
    </row>
    <row r="16" spans="1:31" ht="18.75" x14ac:dyDescent="0.3">
      <c r="A16" s="1">
        <v>14</v>
      </c>
      <c r="B16" s="14">
        <v>0</v>
      </c>
      <c r="C16" s="1">
        <f t="shared" si="0"/>
        <v>9.1836734693877556E-2</v>
      </c>
      <c r="D16" s="1">
        <f t="shared" si="1"/>
        <v>3.7564763728213511E-2</v>
      </c>
      <c r="F16" s="12">
        <v>3.63</v>
      </c>
      <c r="G16" s="12">
        <v>3.96</v>
      </c>
      <c r="H16" s="12">
        <v>0</v>
      </c>
      <c r="V16" s="9"/>
      <c r="AB16" s="7"/>
    </row>
    <row r="17" spans="1:28" ht="18.75" x14ac:dyDescent="0.3">
      <c r="A17" s="1">
        <v>15</v>
      </c>
      <c r="B17" s="14">
        <v>0.01</v>
      </c>
      <c r="C17" s="1">
        <f t="shared" si="0"/>
        <v>9.8639455782312924E-2</v>
      </c>
      <c r="D17" s="1">
        <f t="shared" si="1"/>
        <v>4.0496767379552011E-2</v>
      </c>
      <c r="F17" s="12">
        <v>3.96</v>
      </c>
      <c r="G17" s="12">
        <v>4.29</v>
      </c>
      <c r="H17" s="12">
        <v>1</v>
      </c>
      <c r="V17" s="9"/>
      <c r="AB17" s="7"/>
    </row>
    <row r="18" spans="1:28" ht="18.75" x14ac:dyDescent="0.3">
      <c r="A18" s="1">
        <v>16</v>
      </c>
      <c r="B18" s="14">
        <v>0.01</v>
      </c>
      <c r="C18" s="1">
        <f t="shared" si="0"/>
        <v>0.10544217687074831</v>
      </c>
      <c r="D18" s="1">
        <f t="shared" si="1"/>
        <v>4.3450983391435154E-2</v>
      </c>
      <c r="F18" s="12"/>
      <c r="G18" s="12"/>
      <c r="H18" s="12"/>
      <c r="V18" s="9"/>
      <c r="AB18" s="7"/>
    </row>
    <row r="19" spans="1:28" ht="18.75" x14ac:dyDescent="0.3">
      <c r="A19" s="1">
        <v>17</v>
      </c>
      <c r="B19" s="14">
        <v>1.6666666666666666E-2</v>
      </c>
      <c r="C19" s="1">
        <f t="shared" si="0"/>
        <v>0.11224489795918367</v>
      </c>
      <c r="D19" s="1">
        <f t="shared" si="1"/>
        <v>4.642775088877435E-2</v>
      </c>
      <c r="F19" s="12"/>
      <c r="G19" s="12"/>
      <c r="H19" s="12"/>
      <c r="V19" s="9"/>
      <c r="AB19" s="7"/>
    </row>
    <row r="20" spans="1:28" ht="18.75" x14ac:dyDescent="0.3">
      <c r="A20" s="1">
        <v>18</v>
      </c>
      <c r="B20" s="14">
        <v>1.6666666666666666E-2</v>
      </c>
      <c r="C20" s="1">
        <f t="shared" si="0"/>
        <v>0.11904761904761904</v>
      </c>
      <c r="D20" s="1">
        <f t="shared" si="1"/>
        <v>4.9427416822593127E-2</v>
      </c>
      <c r="F20" s="12" t="s">
        <v>21</v>
      </c>
      <c r="G20" s="12">
        <f>SUM(H5:H17)</f>
        <v>147</v>
      </c>
      <c r="H20" s="12"/>
      <c r="V20" s="9"/>
      <c r="AB20" s="7"/>
    </row>
    <row r="21" spans="1:28" ht="18.75" x14ac:dyDescent="0.3">
      <c r="A21" s="1">
        <v>19</v>
      </c>
      <c r="B21" s="14">
        <v>1.6666666666666666E-2</v>
      </c>
      <c r="C21" s="1">
        <f t="shared" si="0"/>
        <v>0.12585034013605442</v>
      </c>
      <c r="D21" s="1">
        <f t="shared" si="1"/>
        <v>5.245033621270323E-2</v>
      </c>
      <c r="F21" s="12" t="s">
        <v>16</v>
      </c>
      <c r="G21" s="12">
        <f>AVERAGE(B3:B149)</f>
        <v>0.38995464852607697</v>
      </c>
      <c r="H21" s="12"/>
      <c r="V21" s="9"/>
      <c r="AB21" s="7"/>
    </row>
    <row r="22" spans="1:28" ht="18.75" x14ac:dyDescent="0.3">
      <c r="A22" s="1">
        <v>20</v>
      </c>
      <c r="B22" s="14">
        <v>1.6666666666666666E-2</v>
      </c>
      <c r="C22" s="1">
        <f t="shared" si="0"/>
        <v>0.1326530612244898</v>
      </c>
      <c r="D22" s="1">
        <f t="shared" si="1"/>
        <v>5.5496872399860613E-2</v>
      </c>
      <c r="F22" s="12" t="s">
        <v>12</v>
      </c>
      <c r="G22" s="12">
        <f>1/G21</f>
        <v>2.5644007675757408</v>
      </c>
      <c r="H22" s="12"/>
      <c r="V22" s="9"/>
      <c r="AB22" s="7"/>
    </row>
    <row r="23" spans="1:28" ht="18.75" x14ac:dyDescent="0.3">
      <c r="A23" s="1">
        <v>21</v>
      </c>
      <c r="B23" s="14">
        <v>1.6666666666666666E-2</v>
      </c>
      <c r="C23" s="1">
        <f t="shared" si="0"/>
        <v>0.13945578231292516</v>
      </c>
      <c r="D23" s="1">
        <f t="shared" si="1"/>
        <v>5.8567397307849038E-2</v>
      </c>
      <c r="V23" s="9"/>
      <c r="AB23" s="7"/>
    </row>
    <row r="24" spans="1:28" ht="18.75" x14ac:dyDescent="0.3">
      <c r="A24" s="1">
        <v>22</v>
      </c>
      <c r="B24" s="14">
        <v>1.6666666666666666E-2</v>
      </c>
      <c r="C24" s="1">
        <f t="shared" si="0"/>
        <v>0.14625850340136054</v>
      </c>
      <c r="D24" s="1">
        <f t="shared" si="1"/>
        <v>6.1662291715964178E-2</v>
      </c>
      <c r="V24" s="9"/>
      <c r="AB24" s="7"/>
    </row>
    <row r="25" spans="1:28" ht="18.75" x14ac:dyDescent="0.3">
      <c r="A25" s="1">
        <v>23</v>
      </c>
      <c r="B25" s="14">
        <v>1.6666666666666666E-2</v>
      </c>
      <c r="C25" s="1">
        <f t="shared" si="0"/>
        <v>0.15306122448979592</v>
      </c>
      <c r="D25" s="1">
        <f t="shared" si="1"/>
        <v>6.4781945542397537E-2</v>
      </c>
      <c r="V25" s="9"/>
      <c r="AB25" s="7"/>
    </row>
    <row r="26" spans="1:28" ht="18.75" x14ac:dyDescent="0.3">
      <c r="A26" s="1">
        <v>24</v>
      </c>
      <c r="B26" s="14">
        <v>1.6666666666666666E-2</v>
      </c>
      <c r="C26" s="1">
        <f t="shared" si="0"/>
        <v>0.1598639455782313</v>
      </c>
      <c r="D26" s="1">
        <f t="shared" si="1"/>
        <v>6.7926758139047264E-2</v>
      </c>
      <c r="V26" s="9"/>
      <c r="AB26" s="7"/>
    </row>
    <row r="27" spans="1:28" ht="18.75" x14ac:dyDescent="0.3">
      <c r="A27" s="1">
        <v>25</v>
      </c>
      <c r="B27" s="14">
        <v>1.6666666666666666E-2</v>
      </c>
      <c r="C27" s="1">
        <f t="shared" si="0"/>
        <v>0.16666666666666666</v>
      </c>
      <c r="D27" s="1">
        <f t="shared" si="1"/>
        <v>7.109713859831375E-2</v>
      </c>
      <c r="V27" s="9"/>
      <c r="AB27" s="7"/>
    </row>
    <row r="28" spans="1:28" ht="18.75" x14ac:dyDescent="0.3">
      <c r="A28" s="1">
        <v>26</v>
      </c>
      <c r="B28" s="14">
        <v>1.6666666666666666E-2</v>
      </c>
      <c r="C28" s="1">
        <f t="shared" si="0"/>
        <v>0.17346938775510204</v>
      </c>
      <c r="D28" s="1">
        <f t="shared" si="1"/>
        <v>7.4293506072469262E-2</v>
      </c>
      <c r="V28" s="9"/>
      <c r="AB28" s="7"/>
    </row>
    <row r="29" spans="1:28" ht="18.75" x14ac:dyDescent="0.3">
      <c r="A29" s="1">
        <v>27</v>
      </c>
      <c r="B29" s="14">
        <v>1.6666666666666666E-2</v>
      </c>
      <c r="C29" s="1">
        <f t="shared" si="0"/>
        <v>0.18027210884353742</v>
      </c>
      <c r="D29" s="1">
        <f t="shared" si="1"/>
        <v>7.7516290106224767E-2</v>
      </c>
      <c r="V29" s="9"/>
      <c r="AB29" s="7"/>
    </row>
    <row r="30" spans="1:28" ht="18.75" x14ac:dyDescent="0.3">
      <c r="A30" s="1">
        <v>28</v>
      </c>
      <c r="B30" s="14">
        <v>1.6666666666666666E-2</v>
      </c>
      <c r="C30" s="1">
        <f t="shared" si="0"/>
        <v>0.1870748299319728</v>
      </c>
      <c r="D30" s="1">
        <f t="shared" si="1"/>
        <v>8.0765930983154585E-2</v>
      </c>
      <c r="V30" s="9"/>
      <c r="AB30" s="7"/>
    </row>
    <row r="31" spans="1:28" ht="18.75" x14ac:dyDescent="0.3">
      <c r="A31" s="1">
        <v>29</v>
      </c>
      <c r="B31" s="14">
        <v>1.6666666666666666E-2</v>
      </c>
      <c r="C31" s="1">
        <f t="shared" si="0"/>
        <v>0.19387755102040816</v>
      </c>
      <c r="D31" s="1">
        <f t="shared" si="1"/>
        <v>8.4042880086676999E-2</v>
      </c>
      <c r="V31" s="9"/>
      <c r="AB31" s="7"/>
    </row>
    <row r="32" spans="1:28" ht="18.75" x14ac:dyDescent="0.3">
      <c r="A32" s="1">
        <v>30</v>
      </c>
      <c r="B32" s="14">
        <v>1.6666666666666666E-2</v>
      </c>
      <c r="C32" s="1">
        <f t="shared" si="0"/>
        <v>0.20068027210884354</v>
      </c>
      <c r="D32" s="1">
        <f t="shared" si="1"/>
        <v>8.7347600276331178E-2</v>
      </c>
      <c r="V32" s="9"/>
      <c r="AB32" s="7"/>
    </row>
    <row r="33" spans="1:28" ht="18.75" x14ac:dyDescent="0.3">
      <c r="A33" s="1">
        <v>31</v>
      </c>
      <c r="B33" s="14">
        <v>1.6666666666666666E-2</v>
      </c>
      <c r="C33" s="1">
        <f t="shared" si="0"/>
        <v>0.20748299319727892</v>
      </c>
      <c r="D33" s="1">
        <f t="shared" si="1"/>
        <v>9.0680566280135017E-2</v>
      </c>
      <c r="V33" s="9"/>
      <c r="AB33" s="7"/>
    </row>
    <row r="34" spans="1:28" ht="18.75" x14ac:dyDescent="0.3">
      <c r="A34" s="1">
        <v>32</v>
      </c>
      <c r="B34" s="14">
        <v>1.6666666666666666E-2</v>
      </c>
      <c r="C34" s="1">
        <f t="shared" si="0"/>
        <v>0.21428571428571427</v>
      </c>
      <c r="D34" s="1">
        <f t="shared" si="1"/>
        <v>9.404226510385541E-2</v>
      </c>
      <c r="V34" s="9"/>
      <c r="AB34" s="7"/>
    </row>
    <row r="35" spans="1:28" ht="18.75" x14ac:dyDescent="0.3">
      <c r="A35" s="1">
        <v>33</v>
      </c>
      <c r="B35" s="14">
        <v>1.6666666666666666E-2</v>
      </c>
      <c r="C35" s="1">
        <f t="shared" ref="C35:C66" si="2">(A35-0.5)/G$20</f>
        <v>0.22108843537414966</v>
      </c>
      <c r="D35" s="1">
        <f t="shared" ref="D35:D66" si="3">(-LN(1-C35))/G$22</f>
        <v>9.7433196458073648E-2</v>
      </c>
      <c r="V35" s="9"/>
      <c r="AB35" s="7"/>
    </row>
    <row r="36" spans="1:28" ht="18.75" x14ac:dyDescent="0.3">
      <c r="A36" s="1">
        <v>34</v>
      </c>
      <c r="B36" s="14">
        <v>1.6666666666666666E-2</v>
      </c>
      <c r="C36" s="1">
        <f t="shared" si="2"/>
        <v>0.22789115646258504</v>
      </c>
      <c r="D36" s="1">
        <f t="shared" si="3"/>
        <v>0.10085387320398244</v>
      </c>
      <c r="V36" s="9"/>
      <c r="AB36" s="7"/>
    </row>
    <row r="37" spans="1:28" ht="18.75" x14ac:dyDescent="0.3">
      <c r="A37" s="1">
        <v>35</v>
      </c>
      <c r="B37" s="14">
        <v>1.6666666666666666E-2</v>
      </c>
      <c r="C37" s="1">
        <f t="shared" si="2"/>
        <v>0.23469387755102042</v>
      </c>
      <c r="D37" s="1">
        <f t="shared" si="3"/>
        <v>0.10430482181890915</v>
      </c>
      <c r="V37" s="9"/>
      <c r="AB37" s="7"/>
    </row>
    <row r="38" spans="1:28" ht="18.75" x14ac:dyDescent="0.3">
      <c r="A38" s="1">
        <v>36</v>
      </c>
      <c r="B38" s="14">
        <v>1.6666666666666666E-2</v>
      </c>
      <c r="C38" s="1">
        <f t="shared" si="2"/>
        <v>0.24149659863945577</v>
      </c>
      <c r="D38" s="1">
        <f t="shared" si="3"/>
        <v>0.10778658288262227</v>
      </c>
      <c r="V38" s="9"/>
      <c r="AB38" s="7"/>
    </row>
    <row r="39" spans="1:28" ht="18.75" x14ac:dyDescent="0.3">
      <c r="A39" s="1">
        <v>37</v>
      </c>
      <c r="B39" s="14">
        <v>1.6666666666666666E-2</v>
      </c>
      <c r="C39" s="1">
        <f t="shared" si="2"/>
        <v>0.24829931972789115</v>
      </c>
      <c r="D39" s="1">
        <f t="shared" si="3"/>
        <v>0.11129971158554444</v>
      </c>
      <c r="V39" s="9"/>
      <c r="AB39" s="7"/>
    </row>
    <row r="40" spans="1:28" ht="18.75" x14ac:dyDescent="0.3">
      <c r="A40" s="1">
        <v>38</v>
      </c>
      <c r="B40" s="14">
        <v>1.6666666666666666E-2</v>
      </c>
      <c r="C40" s="1">
        <f t="shared" si="2"/>
        <v>0.25510204081632654</v>
      </c>
      <c r="D40" s="1">
        <f t="shared" si="3"/>
        <v>0.11484477826006668</v>
      </c>
      <c r="V40" s="9"/>
      <c r="AB40" s="7"/>
    </row>
    <row r="41" spans="1:28" ht="18.75" x14ac:dyDescent="0.3">
      <c r="A41" s="1">
        <v>39</v>
      </c>
      <c r="B41" s="14">
        <v>1.6666666666666701E-2</v>
      </c>
      <c r="C41" s="1">
        <f t="shared" si="2"/>
        <v>0.26190476190476192</v>
      </c>
      <c r="D41" s="1">
        <f t="shared" si="3"/>
        <v>0.11842236893623634</v>
      </c>
      <c r="V41" s="9"/>
      <c r="AB41" s="7"/>
    </row>
    <row r="42" spans="1:28" ht="18.75" x14ac:dyDescent="0.3">
      <c r="A42" s="1">
        <v>40</v>
      </c>
      <c r="B42" s="14">
        <v>1.6666666666666666E-2</v>
      </c>
      <c r="C42" s="1">
        <f t="shared" si="2"/>
        <v>0.2687074829931973</v>
      </c>
      <c r="D42" s="1">
        <f t="shared" si="3"/>
        <v>0.12203308592317207</v>
      </c>
      <c r="V42" s="9"/>
      <c r="AB42" s="7"/>
    </row>
    <row r="43" spans="1:28" ht="18.75" x14ac:dyDescent="0.3">
      <c r="A43" s="1">
        <v>41</v>
      </c>
      <c r="B43" s="14">
        <v>0.02</v>
      </c>
      <c r="C43" s="1">
        <f t="shared" si="2"/>
        <v>0.27551020408163263</v>
      </c>
      <c r="D43" s="1">
        <f t="shared" si="3"/>
        <v>0.12567754841764903</v>
      </c>
      <c r="V43" s="9"/>
      <c r="AB43" s="7"/>
    </row>
    <row r="44" spans="1:28" ht="18.75" x14ac:dyDescent="0.3">
      <c r="A44" s="1">
        <v>42</v>
      </c>
      <c r="B44" s="14">
        <v>0.02</v>
      </c>
      <c r="C44" s="1">
        <f t="shared" si="2"/>
        <v>0.28231292517006801</v>
      </c>
      <c r="D44" s="1">
        <f t="shared" si="3"/>
        <v>0.12935639314139208</v>
      </c>
      <c r="V44" s="9"/>
      <c r="AB44" s="7"/>
    </row>
    <row r="45" spans="1:28" ht="18.75" x14ac:dyDescent="0.3">
      <c r="A45" s="1">
        <v>43</v>
      </c>
      <c r="B45" s="14">
        <v>0.02</v>
      </c>
      <c r="C45" s="1">
        <f t="shared" si="2"/>
        <v>0.28911564625850339</v>
      </c>
      <c r="D45" s="1">
        <f t="shared" si="3"/>
        <v>0.13307027500871771</v>
      </c>
      <c r="V45" s="9"/>
      <c r="AB45" s="7"/>
    </row>
    <row r="46" spans="1:28" ht="18.75" x14ac:dyDescent="0.3">
      <c r="A46" s="1">
        <v>44</v>
      </c>
      <c r="B46" s="14">
        <v>0.03</v>
      </c>
      <c r="C46" s="1">
        <f t="shared" si="2"/>
        <v>0.29591836734693877</v>
      </c>
      <c r="D46" s="1">
        <f t="shared" si="3"/>
        <v>0.13681986782627559</v>
      </c>
      <c r="V46" s="9"/>
      <c r="AB46" s="7"/>
    </row>
    <row r="47" spans="1:28" ht="18.75" x14ac:dyDescent="0.3">
      <c r="A47" s="1">
        <v>45</v>
      </c>
      <c r="B47" s="14">
        <v>3.3333333333333333E-2</v>
      </c>
      <c r="C47" s="1">
        <f t="shared" si="2"/>
        <v>0.30272108843537415</v>
      </c>
      <c r="D47" s="1">
        <f t="shared" si="3"/>
        <v>0.14060586502675965</v>
      </c>
      <c r="V47" s="9"/>
      <c r="AB47" s="7"/>
    </row>
    <row r="48" spans="1:28" ht="18.75" x14ac:dyDescent="0.3">
      <c r="A48" s="1">
        <v>46</v>
      </c>
      <c r="B48" s="14">
        <v>3.3333333333333333E-2</v>
      </c>
      <c r="C48" s="1">
        <f t="shared" si="2"/>
        <v>0.30952380952380953</v>
      </c>
      <c r="D48" s="1">
        <f t="shared" si="3"/>
        <v>0.14442898043858704</v>
      </c>
      <c r="V48" s="9"/>
      <c r="AB48" s="7"/>
    </row>
    <row r="49" spans="1:28" ht="18.75" x14ac:dyDescent="0.3">
      <c r="A49" s="1">
        <v>47</v>
      </c>
      <c r="B49" s="14">
        <v>3.3333333333333333E-2</v>
      </c>
      <c r="C49" s="1">
        <f t="shared" si="2"/>
        <v>0.31632653061224492</v>
      </c>
      <c r="D49" s="1">
        <f t="shared" si="3"/>
        <v>0.14828994909368209</v>
      </c>
      <c r="V49" s="9"/>
      <c r="AB49" s="7"/>
    </row>
    <row r="50" spans="1:28" ht="18.75" x14ac:dyDescent="0.3">
      <c r="A50" s="1">
        <v>48</v>
      </c>
      <c r="B50" s="14">
        <v>3.3333333333333333E-2</v>
      </c>
      <c r="C50" s="1">
        <f t="shared" si="2"/>
        <v>0.3231292517006803</v>
      </c>
      <c r="D50" s="1">
        <f t="shared" si="3"/>
        <v>0.15218952807565103</v>
      </c>
      <c r="V50" s="9"/>
      <c r="AB50" s="7"/>
    </row>
    <row r="51" spans="1:28" ht="18.75" x14ac:dyDescent="0.3">
      <c r="A51" s="1">
        <v>49</v>
      </c>
      <c r="B51" s="14">
        <v>3.3333333333333333E-2</v>
      </c>
      <c r="C51" s="1">
        <f t="shared" si="2"/>
        <v>0.32993197278911562</v>
      </c>
      <c r="D51" s="1">
        <f t="shared" si="3"/>
        <v>0.15612849741079632</v>
      </c>
      <c r="V51" s="9"/>
      <c r="AB51" s="7"/>
    </row>
    <row r="52" spans="1:28" ht="18.75" x14ac:dyDescent="0.3">
      <c r="A52" s="1">
        <v>50</v>
      </c>
      <c r="B52" s="14">
        <v>3.3333333333333333E-2</v>
      </c>
      <c r="C52" s="1">
        <f t="shared" si="2"/>
        <v>0.33673469387755101</v>
      </c>
      <c r="D52" s="1">
        <f t="shared" si="3"/>
        <v>0.16010766100459303</v>
      </c>
      <c r="V52" s="9"/>
      <c r="AB52" s="7"/>
    </row>
    <row r="53" spans="1:28" ht="18.75" x14ac:dyDescent="0.3">
      <c r="A53" s="1">
        <v>51</v>
      </c>
      <c r="B53" s="14">
        <v>3.3333333333333333E-2</v>
      </c>
      <c r="C53" s="1">
        <f t="shared" si="2"/>
        <v>0.34353741496598639</v>
      </c>
      <c r="D53" s="1">
        <f t="shared" si="3"/>
        <v>0.1641278476264397</v>
      </c>
      <c r="V53" s="9"/>
      <c r="AB53" s="7"/>
    </row>
    <row r="54" spans="1:28" ht="18.75" x14ac:dyDescent="0.3">
      <c r="A54" s="1">
        <v>52</v>
      </c>
      <c r="B54" s="14">
        <v>3.3333333333333333E-2</v>
      </c>
      <c r="C54" s="1">
        <f t="shared" si="2"/>
        <v>0.35034013605442177</v>
      </c>
      <c r="D54" s="1">
        <f t="shared" si="3"/>
        <v>0.16818991194570096</v>
      </c>
      <c r="V54" s="9"/>
      <c r="AB54" s="7"/>
    </row>
    <row r="55" spans="1:28" ht="18.75" x14ac:dyDescent="0.3">
      <c r="A55" s="1">
        <v>53</v>
      </c>
      <c r="B55" s="14">
        <v>3.3333333333333333E-2</v>
      </c>
      <c r="C55" s="1">
        <f t="shared" si="2"/>
        <v>0.35714285714285715</v>
      </c>
      <c r="D55" s="1">
        <f t="shared" si="3"/>
        <v>0.17229473562228204</v>
      </c>
      <c r="V55" s="9"/>
      <c r="AB55" s="7"/>
    </row>
    <row r="56" spans="1:28" ht="18.75" x14ac:dyDescent="0.3">
      <c r="A56" s="1">
        <v>54</v>
      </c>
      <c r="B56" s="14">
        <v>3.3333333333333333E-2</v>
      </c>
      <c r="C56" s="1">
        <f t="shared" si="2"/>
        <v>0.36394557823129253</v>
      </c>
      <c r="D56" s="1">
        <f t="shared" si="3"/>
        <v>0.17644322845521498</v>
      </c>
      <c r="V56" s="9"/>
      <c r="AB56" s="7"/>
    </row>
    <row r="57" spans="1:28" ht="18.75" x14ac:dyDescent="0.3">
      <c r="A57" s="1">
        <v>55</v>
      </c>
      <c r="B57" s="14">
        <v>3.3333333333333333E-2</v>
      </c>
      <c r="C57" s="1">
        <f t="shared" si="2"/>
        <v>0.37074829931972791</v>
      </c>
      <c r="D57" s="1">
        <f t="shared" si="3"/>
        <v>0.18063632959300124</v>
      </c>
      <c r="V57" s="9"/>
      <c r="AB57" s="7"/>
    </row>
    <row r="58" spans="1:28" ht="18.75" x14ac:dyDescent="0.3">
      <c r="A58" s="1">
        <v>56</v>
      </c>
      <c r="B58" s="14">
        <v>3.3333333333333333E-2</v>
      </c>
      <c r="C58" s="1">
        <f t="shared" si="2"/>
        <v>0.37755102040816324</v>
      </c>
      <c r="D58" s="1">
        <f t="shared" si="3"/>
        <v>0.1848750088097367</v>
      </c>
      <c r="V58" s="9"/>
      <c r="AB58" s="7"/>
    </row>
    <row r="59" spans="1:28" x14ac:dyDescent="0.25">
      <c r="A59" s="1">
        <v>57</v>
      </c>
      <c r="B59" s="14">
        <v>0.04</v>
      </c>
      <c r="C59" s="1">
        <f t="shared" si="2"/>
        <v>0.38435374149659862</v>
      </c>
      <c r="D59" s="1">
        <f t="shared" si="3"/>
        <v>0.18916026785135825</v>
      </c>
    </row>
    <row r="60" spans="1:28" x14ac:dyDescent="0.25">
      <c r="A60" s="1">
        <v>58</v>
      </c>
      <c r="B60" s="14">
        <v>0.04</v>
      </c>
      <c r="C60" s="1">
        <f t="shared" si="2"/>
        <v>0.391156462585034</v>
      </c>
      <c r="D60" s="1">
        <f t="shared" si="3"/>
        <v>0.19349314185668573</v>
      </c>
    </row>
    <row r="61" spans="1:28" x14ac:dyDescent="0.25">
      <c r="A61" s="1">
        <v>59</v>
      </c>
      <c r="B61" s="14">
        <v>0.04</v>
      </c>
      <c r="C61" s="1">
        <f t="shared" si="2"/>
        <v>0.39795918367346939</v>
      </c>
      <c r="D61" s="1">
        <f t="shared" si="3"/>
        <v>0.19787470085830308</v>
      </c>
    </row>
    <row r="62" spans="1:28" x14ac:dyDescent="0.25">
      <c r="A62" s="1">
        <v>60</v>
      </c>
      <c r="B62" s="14">
        <v>0.04</v>
      </c>
      <c r="C62" s="1">
        <f t="shared" si="2"/>
        <v>0.40476190476190477</v>
      </c>
      <c r="D62" s="1">
        <f t="shared" si="3"/>
        <v>0.20230605136872185</v>
      </c>
    </row>
    <row r="63" spans="1:28" x14ac:dyDescent="0.25">
      <c r="A63" s="1">
        <v>61</v>
      </c>
      <c r="B63" s="14">
        <v>0.05</v>
      </c>
      <c r="C63" s="1">
        <f t="shared" si="2"/>
        <v>0.41156462585034015</v>
      </c>
      <c r="D63" s="1">
        <f t="shared" si="3"/>
        <v>0.20678833805770977</v>
      </c>
    </row>
    <row r="64" spans="1:28" x14ac:dyDescent="0.25">
      <c r="A64" s="1">
        <v>62</v>
      </c>
      <c r="B64" s="14">
        <v>0.05</v>
      </c>
      <c r="C64" s="1">
        <f t="shared" si="2"/>
        <v>0.41836734693877553</v>
      </c>
      <c r="D64" s="1">
        <f t="shared" si="3"/>
        <v>0.21132274552714431</v>
      </c>
    </row>
    <row r="65" spans="1:4" x14ac:dyDescent="0.25">
      <c r="A65" s="1">
        <v>63</v>
      </c>
      <c r="B65" s="14">
        <v>0.06</v>
      </c>
      <c r="C65" s="1">
        <f t="shared" si="2"/>
        <v>0.42517006802721086</v>
      </c>
      <c r="D65" s="1">
        <f t="shared" si="3"/>
        <v>0.2159105001902768</v>
      </c>
    </row>
    <row r="66" spans="1:4" x14ac:dyDescent="0.25">
      <c r="A66" s="1">
        <v>64</v>
      </c>
      <c r="B66" s="14">
        <v>6.6666666666666666E-2</v>
      </c>
      <c r="C66" s="1">
        <f t="shared" si="2"/>
        <v>0.43197278911564624</v>
      </c>
      <c r="D66" s="1">
        <f t="shared" si="3"/>
        <v>0.22055287226286543</v>
      </c>
    </row>
    <row r="67" spans="1:4" x14ac:dyDescent="0.25">
      <c r="A67" s="1">
        <v>65</v>
      </c>
      <c r="B67" s="14">
        <v>6.6666666666666666E-2</v>
      </c>
      <c r="C67" s="1">
        <f t="shared" ref="C67:C98" si="4">(A67-0.5)/G$20</f>
        <v>0.43877551020408162</v>
      </c>
      <c r="D67" s="1">
        <f t="shared" ref="D67:D98" si="5">(-LN(1-C67))/G$22</f>
        <v>0.22525117787426346</v>
      </c>
    </row>
    <row r="68" spans="1:4" x14ac:dyDescent="0.25">
      <c r="A68" s="1">
        <v>66</v>
      </c>
      <c r="B68" s="14">
        <v>6.6666666666666666E-2</v>
      </c>
      <c r="C68" s="1">
        <f t="shared" si="4"/>
        <v>0.445578231292517</v>
      </c>
      <c r="D68" s="1">
        <f t="shared" si="5"/>
        <v>0.23000678130724289</v>
      </c>
    </row>
    <row r="69" spans="1:4" x14ac:dyDescent="0.25">
      <c r="A69" s="1">
        <v>67</v>
      </c>
      <c r="B69" s="14">
        <v>6.6666666666666666E-2</v>
      </c>
      <c r="C69" s="1">
        <f t="shared" si="4"/>
        <v>0.45238095238095238</v>
      </c>
      <c r="D69" s="1">
        <f t="shared" si="5"/>
        <v>0.23482109737608828</v>
      </c>
    </row>
    <row r="70" spans="1:4" x14ac:dyDescent="0.25">
      <c r="A70" s="1">
        <v>68</v>
      </c>
      <c r="B70" s="14">
        <v>6.6666666666666666E-2</v>
      </c>
      <c r="C70" s="1">
        <f t="shared" si="4"/>
        <v>0.45918367346938777</v>
      </c>
      <c r="D70" s="1">
        <f t="shared" si="5"/>
        <v>0.23969559395333292</v>
      </c>
    </row>
    <row r="71" spans="1:4" x14ac:dyDescent="0.25">
      <c r="A71" s="1">
        <v>69</v>
      </c>
      <c r="B71" s="14">
        <v>8.3333333333333329E-2</v>
      </c>
      <c r="C71" s="1">
        <f t="shared" si="4"/>
        <v>0.46598639455782315</v>
      </c>
      <c r="D71" s="1">
        <f t="shared" si="5"/>
        <v>0.24463179465642743</v>
      </c>
    </row>
    <row r="72" spans="1:4" x14ac:dyDescent="0.25">
      <c r="A72" s="1">
        <v>70</v>
      </c>
      <c r="B72" s="14">
        <v>8.3333333333333329E-2</v>
      </c>
      <c r="C72" s="1">
        <f t="shared" si="4"/>
        <v>0.47278911564625853</v>
      </c>
      <c r="D72" s="1">
        <f t="shared" si="5"/>
        <v>0.24963128170664445</v>
      </c>
    </row>
    <row r="73" spans="1:4" x14ac:dyDescent="0.25">
      <c r="A73" s="1">
        <v>71</v>
      </c>
      <c r="B73" s="14">
        <v>0.1</v>
      </c>
      <c r="C73" s="1">
        <f t="shared" si="4"/>
        <v>0.47959183673469385</v>
      </c>
      <c r="D73" s="1">
        <f t="shared" si="5"/>
        <v>0.25469569897364153</v>
      </c>
    </row>
    <row r="74" spans="1:4" x14ac:dyDescent="0.25">
      <c r="A74" s="1">
        <v>72</v>
      </c>
      <c r="B74" s="14">
        <v>0.11</v>
      </c>
      <c r="C74" s="1">
        <f t="shared" si="4"/>
        <v>0.48639455782312924</v>
      </c>
      <c r="D74" s="1">
        <f t="shared" si="5"/>
        <v>0.25982675522034127</v>
      </c>
    </row>
    <row r="75" spans="1:4" x14ac:dyDescent="0.25">
      <c r="A75" s="1">
        <v>73</v>
      </c>
      <c r="B75" s="14">
        <v>0.11</v>
      </c>
      <c r="C75" s="1">
        <f t="shared" si="4"/>
        <v>0.49319727891156462</v>
      </c>
      <c r="D75" s="1">
        <f t="shared" si="5"/>
        <v>0.26502622756415517</v>
      </c>
    </row>
    <row r="76" spans="1:4" x14ac:dyDescent="0.25">
      <c r="A76" s="1">
        <v>74</v>
      </c>
      <c r="B76" s="14">
        <v>0.11666666666666667</v>
      </c>
      <c r="C76" s="1">
        <f t="shared" si="4"/>
        <v>0.5</v>
      </c>
      <c r="D76" s="1">
        <f t="shared" si="5"/>
        <v>0.2702959651720947</v>
      </c>
    </row>
    <row r="77" spans="1:4" x14ac:dyDescent="0.25">
      <c r="A77" s="1">
        <v>75</v>
      </c>
      <c r="B77" s="14">
        <v>0.13333333333333333</v>
      </c>
      <c r="C77" s="1">
        <f t="shared" si="4"/>
        <v>0.50680272108843538</v>
      </c>
      <c r="D77" s="1">
        <f t="shared" si="5"/>
        <v>0.27563789320899512</v>
      </c>
    </row>
    <row r="78" spans="1:4" x14ac:dyDescent="0.25">
      <c r="A78" s="1">
        <v>76</v>
      </c>
      <c r="B78" s="14">
        <v>0.13333333333333333</v>
      </c>
      <c r="C78" s="1">
        <f t="shared" si="4"/>
        <v>0.51360544217687076</v>
      </c>
      <c r="D78" s="1">
        <f t="shared" si="5"/>
        <v>0.28105401705994737</v>
      </c>
    </row>
    <row r="79" spans="1:4" x14ac:dyDescent="0.25">
      <c r="A79" s="1">
        <v>77</v>
      </c>
      <c r="B79" s="14">
        <v>0.14000000000000001</v>
      </c>
      <c r="C79" s="1">
        <f t="shared" si="4"/>
        <v>0.52040816326530615</v>
      </c>
      <c r="D79" s="1">
        <f t="shared" si="5"/>
        <v>0.28654642685011217</v>
      </c>
    </row>
    <row r="80" spans="1:4" x14ac:dyDescent="0.25">
      <c r="A80" s="1">
        <v>78</v>
      </c>
      <c r="B80" s="14">
        <v>0.15</v>
      </c>
      <c r="C80" s="1">
        <f t="shared" si="4"/>
        <v>0.52721088435374153</v>
      </c>
      <c r="D80" s="1">
        <f t="shared" si="5"/>
        <v>0.2921173022874104</v>
      </c>
    </row>
    <row r="81" spans="1:4" x14ac:dyDescent="0.25">
      <c r="A81" s="1">
        <v>79</v>
      </c>
      <c r="B81" s="14">
        <v>0.15</v>
      </c>
      <c r="C81" s="1">
        <f t="shared" si="4"/>
        <v>0.53401360544217691</v>
      </c>
      <c r="D81" s="1">
        <f t="shared" si="5"/>
        <v>0.29776891785616871</v>
      </c>
    </row>
    <row r="82" spans="1:4" x14ac:dyDescent="0.25">
      <c r="A82" s="1">
        <v>80</v>
      </c>
      <c r="B82" s="14">
        <v>0.15</v>
      </c>
      <c r="C82" s="1">
        <f t="shared" si="4"/>
        <v>0.54081632653061229</v>
      </c>
      <c r="D82" s="1">
        <f t="shared" si="5"/>
        <v>0.30350364839269012</v>
      </c>
    </row>
    <row r="83" spans="1:4" x14ac:dyDescent="0.25">
      <c r="A83" s="1">
        <v>81</v>
      </c>
      <c r="B83" s="14">
        <v>0.17</v>
      </c>
      <c r="C83" s="1">
        <f t="shared" si="4"/>
        <v>0.54761904761904767</v>
      </c>
      <c r="D83" s="1">
        <f t="shared" si="5"/>
        <v>0.30932397507695703</v>
      </c>
    </row>
    <row r="84" spans="1:4" x14ac:dyDescent="0.25">
      <c r="A84" s="1">
        <v>82</v>
      </c>
      <c r="B84" s="14">
        <v>0.19</v>
      </c>
      <c r="C84" s="1">
        <f t="shared" si="4"/>
        <v>0.55442176870748294</v>
      </c>
      <c r="D84" s="1">
        <f t="shared" si="5"/>
        <v>0.31523249187830155</v>
      </c>
    </row>
    <row r="85" spans="1:4" x14ac:dyDescent="0.25">
      <c r="A85" s="1">
        <v>83</v>
      </c>
      <c r="B85" s="14">
        <v>0.19</v>
      </c>
      <c r="C85" s="1">
        <f t="shared" si="4"/>
        <v>0.56122448979591832</v>
      </c>
      <c r="D85" s="1">
        <f t="shared" si="5"/>
        <v>0.32123191249695299</v>
      </c>
    </row>
    <row r="86" spans="1:4" x14ac:dyDescent="0.25">
      <c r="A86" s="1">
        <v>84</v>
      </c>
      <c r="B86" s="14">
        <v>0.2</v>
      </c>
      <c r="C86" s="1">
        <f t="shared" si="4"/>
        <v>0.56802721088435371</v>
      </c>
      <c r="D86" s="1">
        <f t="shared" si="5"/>
        <v>0.32732507784795706</v>
      </c>
    </row>
    <row r="87" spans="1:4" x14ac:dyDescent="0.25">
      <c r="A87" s="1">
        <v>85</v>
      </c>
      <c r="B87" s="14">
        <v>0.2</v>
      </c>
      <c r="C87" s="1">
        <f t="shared" si="4"/>
        <v>0.57482993197278909</v>
      </c>
      <c r="D87" s="1">
        <f t="shared" si="5"/>
        <v>0.33351496413912995</v>
      </c>
    </row>
    <row r="88" spans="1:4" x14ac:dyDescent="0.25">
      <c r="A88" s="1">
        <v>86</v>
      </c>
      <c r="B88" s="14">
        <v>0.21</v>
      </c>
      <c r="C88" s="1">
        <f t="shared" si="4"/>
        <v>0.58163265306122447</v>
      </c>
      <c r="D88" s="1">
        <f t="shared" si="5"/>
        <v>0.33980469160054055</v>
      </c>
    </row>
    <row r="89" spans="1:4" x14ac:dyDescent="0.25">
      <c r="A89" s="1">
        <v>87</v>
      </c>
      <c r="B89" s="14">
        <v>0.24</v>
      </c>
      <c r="C89" s="1">
        <f t="shared" si="4"/>
        <v>0.58843537414965985</v>
      </c>
      <c r="D89" s="1">
        <f t="shared" si="5"/>
        <v>0.34619753392961783</v>
      </c>
    </row>
    <row r="90" spans="1:4" x14ac:dyDescent="0.25">
      <c r="A90" s="1">
        <v>88</v>
      </c>
      <c r="B90" s="14">
        <v>0.25</v>
      </c>
      <c r="C90" s="1">
        <f t="shared" si="4"/>
        <v>0.59523809523809523</v>
      </c>
      <c r="D90" s="1">
        <f t="shared" si="5"/>
        <v>0.35269692852345425</v>
      </c>
    </row>
    <row r="91" spans="1:4" x14ac:dyDescent="0.25">
      <c r="A91" s="1">
        <v>89</v>
      </c>
      <c r="B91" s="14">
        <v>0.26</v>
      </c>
      <c r="C91" s="1">
        <f t="shared" si="4"/>
        <v>0.60204081632653061</v>
      </c>
      <c r="D91" s="1">
        <f t="shared" si="5"/>
        <v>0.35930648757837391</v>
      </c>
    </row>
    <row r="92" spans="1:4" x14ac:dyDescent="0.25">
      <c r="A92" s="1">
        <v>90</v>
      </c>
      <c r="B92" s="14">
        <v>0.26</v>
      </c>
      <c r="C92" s="1">
        <f t="shared" si="4"/>
        <v>0.608843537414966</v>
      </c>
      <c r="D92" s="1">
        <f t="shared" si="5"/>
        <v>0.36603001014649639</v>
      </c>
    </row>
    <row r="93" spans="1:4" x14ac:dyDescent="0.25">
      <c r="A93" s="1">
        <v>91</v>
      </c>
      <c r="B93" s="14">
        <v>0.26</v>
      </c>
      <c r="C93" s="1">
        <f t="shared" si="4"/>
        <v>0.61564625850340138</v>
      </c>
      <c r="D93" s="1">
        <f t="shared" si="5"/>
        <v>0.37287149525004948</v>
      </c>
    </row>
    <row r="94" spans="1:4" x14ac:dyDescent="0.25">
      <c r="A94" s="1">
        <v>92</v>
      </c>
      <c r="B94" s="14">
        <v>0.27</v>
      </c>
      <c r="C94" s="1">
        <f t="shared" si="4"/>
        <v>0.62244897959183676</v>
      </c>
      <c r="D94" s="1">
        <f t="shared" si="5"/>
        <v>0.37983515616678215</v>
      </c>
    </row>
    <row r="95" spans="1:4" x14ac:dyDescent="0.25">
      <c r="A95" s="1">
        <v>93</v>
      </c>
      <c r="B95" s="14">
        <v>0.27</v>
      </c>
      <c r="C95" s="1">
        <f t="shared" si="4"/>
        <v>0.62925170068027214</v>
      </c>
      <c r="D95" s="1">
        <f t="shared" si="5"/>
        <v>0.38692543601425666</v>
      </c>
    </row>
    <row r="96" spans="1:4" x14ac:dyDescent="0.25">
      <c r="A96" s="1">
        <v>94</v>
      </c>
      <c r="B96" s="14">
        <v>0.28999999999999998</v>
      </c>
      <c r="C96" s="1">
        <f t="shared" si="4"/>
        <v>0.63605442176870752</v>
      </c>
      <c r="D96" s="1">
        <f t="shared" si="5"/>
        <v>0.39414702477736746</v>
      </c>
    </row>
    <row r="97" spans="1:4" x14ac:dyDescent="0.25">
      <c r="A97" s="1">
        <v>95</v>
      </c>
      <c r="B97" s="14">
        <v>0.31</v>
      </c>
      <c r="C97" s="1">
        <f t="shared" si="4"/>
        <v>0.6428571428571429</v>
      </c>
      <c r="D97" s="1">
        <f t="shared" si="5"/>
        <v>0.40150487794250284</v>
      </c>
    </row>
    <row r="98" spans="1:4" x14ac:dyDescent="0.25">
      <c r="A98" s="1">
        <v>96</v>
      </c>
      <c r="B98" s="14">
        <v>0.31666666666666665</v>
      </c>
      <c r="C98" s="1">
        <f t="shared" si="4"/>
        <v>0.64965986394557829</v>
      </c>
      <c r="D98" s="1">
        <f t="shared" si="5"/>
        <v>0.40900423692377003</v>
      </c>
    </row>
    <row r="99" spans="1:4" x14ac:dyDescent="0.25">
      <c r="A99" s="1">
        <v>97</v>
      </c>
      <c r="B99" s="14">
        <v>0.32</v>
      </c>
      <c r="C99" s="1">
        <f t="shared" ref="C99:C130" si="6">(A99-0.5)/G$20</f>
        <v>0.65646258503401356</v>
      </c>
      <c r="D99" s="1">
        <f t="shared" ref="D99:D130" si="7">(-LN(1-C99))/G$22</f>
        <v>0.4166506514921578</v>
      </c>
    </row>
    <row r="100" spans="1:4" x14ac:dyDescent="0.25">
      <c r="A100" s="1">
        <v>98</v>
      </c>
      <c r="B100" s="14">
        <v>0.32</v>
      </c>
      <c r="C100" s="1">
        <f t="shared" si="6"/>
        <v>0.66326530612244894</v>
      </c>
      <c r="D100" s="1">
        <f t="shared" si="7"/>
        <v>0.42445000444804437</v>
      </c>
    </row>
    <row r="101" spans="1:4" x14ac:dyDescent="0.25">
      <c r="A101" s="1">
        <v>99</v>
      </c>
      <c r="B101" s="14">
        <v>0.39</v>
      </c>
      <c r="C101" s="1">
        <f t="shared" si="6"/>
        <v>0.67006802721088432</v>
      </c>
      <c r="D101" s="1">
        <f t="shared" si="7"/>
        <v>0.43240853881180552</v>
      </c>
    </row>
    <row r="102" spans="1:4" x14ac:dyDescent="0.25">
      <c r="A102" s="1">
        <v>100</v>
      </c>
      <c r="B102" s="14">
        <v>0.41</v>
      </c>
      <c r="C102" s="1">
        <f t="shared" si="6"/>
        <v>0.6768707482993197</v>
      </c>
      <c r="D102" s="1">
        <f t="shared" si="7"/>
        <v>0.44053288784736505</v>
      </c>
    </row>
    <row r="103" spans="1:4" x14ac:dyDescent="0.25">
      <c r="A103" s="1">
        <v>101</v>
      </c>
      <c r="B103" s="14">
        <v>0.41</v>
      </c>
      <c r="C103" s="1">
        <f t="shared" si="6"/>
        <v>0.68367346938775508</v>
      </c>
      <c r="D103" s="1">
        <f t="shared" si="7"/>
        <v>0.44883010828042536</v>
      </c>
    </row>
    <row r="104" spans="1:4" x14ac:dyDescent="0.25">
      <c r="A104" s="1">
        <v>102</v>
      </c>
      <c r="B104" s="14">
        <v>0.41666666666666669</v>
      </c>
      <c r="C104" s="1">
        <f t="shared" si="6"/>
        <v>0.69047619047619047</v>
      </c>
      <c r="D104" s="1">
        <f t="shared" si="7"/>
        <v>0.45730771712818657</v>
      </c>
    </row>
    <row r="105" spans="1:4" x14ac:dyDescent="0.25">
      <c r="A105" s="1">
        <v>103</v>
      </c>
      <c r="B105" s="14">
        <v>0.41666666666666669</v>
      </c>
      <c r="C105" s="1">
        <f t="shared" si="6"/>
        <v>0.69727891156462585</v>
      </c>
      <c r="D105" s="1">
        <f t="shared" si="7"/>
        <v>0.46597373262221525</v>
      </c>
    </row>
    <row r="106" spans="1:4" x14ac:dyDescent="0.25">
      <c r="A106" s="1">
        <v>104</v>
      </c>
      <c r="B106" s="14">
        <v>0.42</v>
      </c>
      <c r="C106" s="1">
        <f t="shared" si="6"/>
        <v>0.70408163265306123</v>
      </c>
      <c r="D106" s="1">
        <f t="shared" si="7"/>
        <v>0.47483671978277608</v>
      </c>
    </row>
    <row r="107" spans="1:4" x14ac:dyDescent="0.25">
      <c r="A107" s="1">
        <v>105</v>
      </c>
      <c r="B107" s="14">
        <v>0.42</v>
      </c>
      <c r="C107" s="1">
        <f t="shared" si="6"/>
        <v>0.71088435374149661</v>
      </c>
      <c r="D107" s="1">
        <f t="shared" si="7"/>
        <v>0.48390584129386233</v>
      </c>
    </row>
    <row r="108" spans="1:4" x14ac:dyDescent="0.25">
      <c r="A108" s="1">
        <v>106</v>
      </c>
      <c r="B108" s="14">
        <v>0.43</v>
      </c>
      <c r="C108" s="1">
        <f t="shared" si="6"/>
        <v>0.71768707482993199</v>
      </c>
      <c r="D108" s="1">
        <f t="shared" si="7"/>
        <v>0.49319091443639929</v>
      </c>
    </row>
    <row r="109" spans="1:4" x14ac:dyDescent="0.25">
      <c r="A109" s="1">
        <v>107</v>
      </c>
      <c r="B109" s="14">
        <v>0.43</v>
      </c>
      <c r="C109" s="1">
        <f t="shared" si="6"/>
        <v>0.72448979591836737</v>
      </c>
      <c r="D109" s="1">
        <f t="shared" si="7"/>
        <v>0.50270247496647102</v>
      </c>
    </row>
    <row r="110" spans="1:4" x14ac:dyDescent="0.25">
      <c r="A110" s="1">
        <v>108</v>
      </c>
      <c r="B110" s="14">
        <v>0.43333333333333335</v>
      </c>
      <c r="C110" s="1">
        <f t="shared" si="6"/>
        <v>0.73129251700680276</v>
      </c>
      <c r="D110" s="1">
        <f t="shared" si="7"/>
        <v>0.51245184898067875</v>
      </c>
    </row>
    <row r="111" spans="1:4" x14ac:dyDescent="0.25">
      <c r="A111" s="1">
        <v>109</v>
      </c>
      <c r="B111" s="14">
        <v>0.43333333333333335</v>
      </c>
      <c r="C111" s="1">
        <f t="shared" si="6"/>
        <v>0.73809523809523814</v>
      </c>
      <c r="D111" s="1">
        <f t="shared" si="7"/>
        <v>0.5224512339978572</v>
      </c>
    </row>
    <row r="112" spans="1:4" x14ac:dyDescent="0.25">
      <c r="A112" s="1">
        <v>110</v>
      </c>
      <c r="B112" s="14">
        <v>0.45</v>
      </c>
      <c r="C112" s="1">
        <f t="shared" si="6"/>
        <v>0.74489795918367352</v>
      </c>
      <c r="D112" s="1">
        <f t="shared" si="7"/>
        <v>0.53271379071291092</v>
      </c>
    </row>
    <row r="113" spans="1:4" x14ac:dyDescent="0.25">
      <c r="A113" s="1">
        <v>111</v>
      </c>
      <c r="B113" s="14">
        <v>0.45</v>
      </c>
      <c r="C113" s="1">
        <f t="shared" si="6"/>
        <v>0.75170068027210879</v>
      </c>
      <c r="D113" s="1">
        <f t="shared" si="7"/>
        <v>0.54325374715406838</v>
      </c>
    </row>
    <row r="114" spans="1:4" x14ac:dyDescent="0.25">
      <c r="A114" s="1">
        <v>112</v>
      </c>
      <c r="B114" s="14">
        <v>0.46666666666666667</v>
      </c>
      <c r="C114" s="1">
        <f t="shared" si="6"/>
        <v>0.75850340136054417</v>
      </c>
      <c r="D114" s="1">
        <f t="shared" si="7"/>
        <v>0.55408651731165071</v>
      </c>
    </row>
    <row r="115" spans="1:4" x14ac:dyDescent="0.25">
      <c r="A115" s="1">
        <v>113</v>
      </c>
      <c r="B115" s="14">
        <v>0.48</v>
      </c>
      <c r="C115" s="1">
        <f t="shared" si="6"/>
        <v>0.76530612244897955</v>
      </c>
      <c r="D115" s="1">
        <f t="shared" si="7"/>
        <v>0.56522883672027724</v>
      </c>
    </row>
    <row r="116" spans="1:4" x14ac:dyDescent="0.25">
      <c r="A116" s="1">
        <v>114</v>
      </c>
      <c r="B116" s="14">
        <v>0.49</v>
      </c>
      <c r="C116" s="1">
        <f t="shared" si="6"/>
        <v>0.77210884353741494</v>
      </c>
      <c r="D116" s="1">
        <f t="shared" si="7"/>
        <v>0.5766989179876838</v>
      </c>
    </row>
    <row r="117" spans="1:4" x14ac:dyDescent="0.25">
      <c r="A117" s="1">
        <v>115</v>
      </c>
      <c r="B117" s="14">
        <v>0.5</v>
      </c>
      <c r="C117" s="1">
        <f t="shared" si="6"/>
        <v>0.77891156462585032</v>
      </c>
      <c r="D117" s="1">
        <f t="shared" si="7"/>
        <v>0.58851662989859466</v>
      </c>
    </row>
    <row r="118" spans="1:4" x14ac:dyDescent="0.25">
      <c r="A118" s="1">
        <v>116</v>
      </c>
      <c r="B118" s="14">
        <v>0.52</v>
      </c>
      <c r="C118" s="1">
        <f t="shared" si="6"/>
        <v>0.7857142857142857</v>
      </c>
      <c r="D118" s="1">
        <f t="shared" si="7"/>
        <v>0.60070370451628363</v>
      </c>
    </row>
    <row r="119" spans="1:4" x14ac:dyDescent="0.25">
      <c r="A119" s="1">
        <v>117</v>
      </c>
      <c r="B119" s="14">
        <v>0.55000000000000004</v>
      </c>
      <c r="C119" s="1">
        <f t="shared" si="6"/>
        <v>0.79251700680272108</v>
      </c>
      <c r="D119" s="1">
        <f t="shared" si="7"/>
        <v>0.61328397770373844</v>
      </c>
    </row>
    <row r="120" spans="1:4" x14ac:dyDescent="0.25">
      <c r="A120" s="1">
        <v>118</v>
      </c>
      <c r="B120" s="14">
        <v>0.56000000000000005</v>
      </c>
      <c r="C120" s="1">
        <f t="shared" si="6"/>
        <v>0.79931972789115646</v>
      </c>
      <c r="D120" s="1">
        <f t="shared" si="7"/>
        <v>0.62628366975230476</v>
      </c>
    </row>
    <row r="121" spans="1:4" x14ac:dyDescent="0.25">
      <c r="A121" s="1">
        <v>119</v>
      </c>
      <c r="B121" s="14">
        <v>0.56666666666666665</v>
      </c>
      <c r="C121" s="1">
        <f t="shared" si="6"/>
        <v>0.80612244897959184</v>
      </c>
      <c r="D121" s="1">
        <f t="shared" si="7"/>
        <v>0.63973171442114607</v>
      </c>
    </row>
    <row r="122" spans="1:4" x14ac:dyDescent="0.25">
      <c r="A122" s="1">
        <v>120</v>
      </c>
      <c r="B122" s="14">
        <v>0.56999999999999995</v>
      </c>
      <c r="C122" s="1">
        <f t="shared" si="6"/>
        <v>0.81292517006802723</v>
      </c>
      <c r="D122" s="1">
        <f t="shared" si="7"/>
        <v>0.65366014676826523</v>
      </c>
    </row>
    <row r="123" spans="1:4" x14ac:dyDescent="0.25">
      <c r="A123" s="1">
        <v>121</v>
      </c>
      <c r="B123" s="14">
        <v>0.57999999999999996</v>
      </c>
      <c r="C123" s="1">
        <f t="shared" si="6"/>
        <v>0.81972789115646261</v>
      </c>
      <c r="D123" s="1">
        <f t="shared" si="7"/>
        <v>0.66810456284733477</v>
      </c>
    </row>
    <row r="124" spans="1:4" x14ac:dyDescent="0.25">
      <c r="A124" s="1">
        <v>122</v>
      </c>
      <c r="B124" s="14">
        <v>0.57999999999999996</v>
      </c>
      <c r="C124" s="1">
        <f t="shared" si="6"/>
        <v>0.82653061224489799</v>
      </c>
      <c r="D124" s="1">
        <f t="shared" si="7"/>
        <v>0.68310466786764334</v>
      </c>
    </row>
    <row r="125" spans="1:4" x14ac:dyDescent="0.25">
      <c r="A125" s="1">
        <v>123</v>
      </c>
      <c r="B125" s="14">
        <v>0.6</v>
      </c>
      <c r="C125" s="1">
        <f t="shared" si="6"/>
        <v>0.83333333333333337</v>
      </c>
      <c r="D125" s="1">
        <f t="shared" si="7"/>
        <v>0.69870493406609646</v>
      </c>
    </row>
    <row r="126" spans="1:4" x14ac:dyDescent="0.25">
      <c r="A126" s="1">
        <v>124</v>
      </c>
      <c r="B126" s="14">
        <v>0.78333333333333333</v>
      </c>
      <c r="C126" s="1">
        <f t="shared" si="6"/>
        <v>0.84013605442176875</v>
      </c>
      <c r="D126" s="1">
        <f t="shared" si="7"/>
        <v>0.71495539574411393</v>
      </c>
    </row>
    <row r="127" spans="1:4" x14ac:dyDescent="0.25">
      <c r="A127" s="1">
        <v>125</v>
      </c>
      <c r="B127" s="14">
        <v>1.04</v>
      </c>
      <c r="C127" s="1">
        <f t="shared" si="6"/>
        <v>0.84693877551020413</v>
      </c>
      <c r="D127" s="1">
        <f t="shared" si="7"/>
        <v>0.73191261728669199</v>
      </c>
    </row>
    <row r="128" spans="1:4" x14ac:dyDescent="0.25">
      <c r="A128" s="1">
        <v>126</v>
      </c>
      <c r="B128" s="14">
        <v>1.04</v>
      </c>
      <c r="C128" s="1">
        <f t="shared" si="6"/>
        <v>0.8537414965986394</v>
      </c>
      <c r="D128" s="1">
        <f t="shared" si="7"/>
        <v>0.74964088139095464</v>
      </c>
    </row>
    <row r="129" spans="1:4" x14ac:dyDescent="0.25">
      <c r="A129" s="1">
        <v>127</v>
      </c>
      <c r="B129" s="14">
        <v>1.06</v>
      </c>
      <c r="C129" s="1">
        <f t="shared" si="6"/>
        <v>0.86054421768707479</v>
      </c>
      <c r="D129" s="1">
        <f t="shared" si="7"/>
        <v>0.76821366049454221</v>
      </c>
    </row>
    <row r="130" spans="1:4" x14ac:dyDescent="0.25">
      <c r="A130" s="1">
        <v>128</v>
      </c>
      <c r="B130" s="14">
        <v>1.06</v>
      </c>
      <c r="C130" s="1">
        <f t="shared" si="6"/>
        <v>0.86734693877551017</v>
      </c>
      <c r="D130" s="1">
        <f t="shared" si="7"/>
        <v>0.78771545647237562</v>
      </c>
    </row>
    <row r="131" spans="1:4" x14ac:dyDescent="0.25">
      <c r="A131" s="1">
        <v>129</v>
      </c>
      <c r="B131" s="14">
        <v>1.06</v>
      </c>
      <c r="C131" s="1">
        <f t="shared" ref="C131:C149" si="8">(A131-0.5)/G$20</f>
        <v>0.87414965986394555</v>
      </c>
      <c r="D131" s="1">
        <f t="shared" ref="D131:D149" si="9">(-LN(1-C131))/G$22</f>
        <v>0.8082441250607838</v>
      </c>
    </row>
    <row r="132" spans="1:4" x14ac:dyDescent="0.25">
      <c r="A132" s="1">
        <v>130</v>
      </c>
      <c r="B132" s="14">
        <v>1.0666666666666667</v>
      </c>
      <c r="C132" s="1">
        <f t="shared" si="8"/>
        <v>0.88095238095238093</v>
      </c>
      <c r="D132" s="1">
        <f t="shared" si="9"/>
        <v>0.82991384683650449</v>
      </c>
    </row>
    <row r="133" spans="1:4" x14ac:dyDescent="0.25">
      <c r="A133" s="1">
        <v>131</v>
      </c>
      <c r="B133" s="14">
        <v>1.07</v>
      </c>
      <c r="C133" s="1">
        <f t="shared" si="8"/>
        <v>0.88775510204081631</v>
      </c>
      <c r="D133" s="1">
        <f t="shared" si="9"/>
        <v>0.85285897334204608</v>
      </c>
    </row>
    <row r="134" spans="1:4" x14ac:dyDescent="0.25">
      <c r="A134" s="1">
        <v>132</v>
      </c>
      <c r="B134" s="14">
        <v>1.0900000000000001</v>
      </c>
      <c r="C134" s="1">
        <f t="shared" si="8"/>
        <v>0.89455782312925169</v>
      </c>
      <c r="D134" s="1">
        <f t="shared" si="9"/>
        <v>0.87723907717442706</v>
      </c>
    </row>
    <row r="135" spans="1:4" x14ac:dyDescent="0.25">
      <c r="A135" s="1">
        <v>133</v>
      </c>
      <c r="B135" s="14">
        <v>1.1299999999999999</v>
      </c>
      <c r="C135" s="1">
        <f t="shared" si="8"/>
        <v>0.90136054421768708</v>
      </c>
      <c r="D135" s="1">
        <f t="shared" si="9"/>
        <v>0.9032456886767779</v>
      </c>
    </row>
    <row r="136" spans="1:4" x14ac:dyDescent="0.25">
      <c r="A136" s="1">
        <v>134</v>
      </c>
      <c r="B136" s="14">
        <v>1.1833333333333333</v>
      </c>
      <c r="C136" s="1">
        <f t="shared" si="8"/>
        <v>0.90816326530612246</v>
      </c>
      <c r="D136" s="1">
        <f t="shared" si="9"/>
        <v>0.93111144386047284</v>
      </c>
    </row>
    <row r="137" spans="1:4" x14ac:dyDescent="0.25">
      <c r="A137" s="1">
        <v>135</v>
      </c>
      <c r="B137" s="14">
        <v>1.23</v>
      </c>
      <c r="C137" s="1">
        <f t="shared" si="8"/>
        <v>0.91496598639455784</v>
      </c>
      <c r="D137" s="1">
        <f t="shared" si="9"/>
        <v>0.96112275960691262</v>
      </c>
    </row>
    <row r="138" spans="1:4" x14ac:dyDescent="0.25">
      <c r="A138" s="1">
        <v>136</v>
      </c>
      <c r="B138" s="14">
        <v>1.26</v>
      </c>
      <c r="C138" s="1">
        <f t="shared" si="8"/>
        <v>0.92176870748299322</v>
      </c>
      <c r="D138" s="1">
        <f t="shared" si="9"/>
        <v>0.99363780561427917</v>
      </c>
    </row>
    <row r="139" spans="1:4" x14ac:dyDescent="0.25">
      <c r="A139" s="1">
        <v>137</v>
      </c>
      <c r="B139" s="14">
        <v>1.32</v>
      </c>
      <c r="C139" s="1">
        <f t="shared" si="8"/>
        <v>0.9285714285714286</v>
      </c>
      <c r="D139" s="1">
        <f t="shared" si="9"/>
        <v>1.0291126734102856</v>
      </c>
    </row>
    <row r="140" spans="1:4" x14ac:dyDescent="0.25">
      <c r="A140" s="1">
        <v>138</v>
      </c>
      <c r="B140" s="14">
        <v>1.4166666666666667</v>
      </c>
      <c r="C140" s="1">
        <f t="shared" si="8"/>
        <v>0.93537414965986398</v>
      </c>
      <c r="D140" s="1">
        <f t="shared" si="9"/>
        <v>1.0681406833151479</v>
      </c>
    </row>
    <row r="141" spans="1:4" x14ac:dyDescent="0.25">
      <c r="A141" s="1">
        <v>139</v>
      </c>
      <c r="B141" s="14">
        <v>1.44</v>
      </c>
      <c r="C141" s="1">
        <f t="shared" si="8"/>
        <v>0.94217687074829937</v>
      </c>
      <c r="D141" s="1">
        <f t="shared" si="9"/>
        <v>1.1115136367616452</v>
      </c>
    </row>
    <row r="142" spans="1:4" x14ac:dyDescent="0.25">
      <c r="A142" s="1">
        <v>140</v>
      </c>
      <c r="B142" s="14">
        <v>1.56</v>
      </c>
      <c r="C142" s="1">
        <f t="shared" si="8"/>
        <v>0.94897959183673475</v>
      </c>
      <c r="D142" s="1">
        <f t="shared" si="9"/>
        <v>1.1603215861806939</v>
      </c>
    </row>
    <row r="143" spans="1:4" x14ac:dyDescent="0.25">
      <c r="A143" s="1">
        <v>141</v>
      </c>
      <c r="B143" s="14">
        <v>1.59</v>
      </c>
      <c r="C143" s="1">
        <f t="shared" si="8"/>
        <v>0.95578231292517002</v>
      </c>
      <c r="D143" s="1">
        <f t="shared" si="9"/>
        <v>1.216124425366377</v>
      </c>
    </row>
    <row r="144" spans="1:4" x14ac:dyDescent="0.25">
      <c r="A144" s="1">
        <v>142</v>
      </c>
      <c r="B144" s="14">
        <v>2.02</v>
      </c>
      <c r="C144" s="1">
        <f t="shared" si="8"/>
        <v>0.9625850340136054</v>
      </c>
      <c r="D144" s="1">
        <f t="shared" si="9"/>
        <v>1.2812679422360473</v>
      </c>
    </row>
    <row r="145" spans="1:4" x14ac:dyDescent="0.25">
      <c r="A145" s="1">
        <v>143</v>
      </c>
      <c r="B145" s="14">
        <v>2.27</v>
      </c>
      <c r="C145" s="1">
        <f t="shared" si="8"/>
        <v>0.96938775510204078</v>
      </c>
      <c r="D145" s="1">
        <f t="shared" si="9"/>
        <v>1.359520412754474</v>
      </c>
    </row>
    <row r="146" spans="1:4" x14ac:dyDescent="0.25">
      <c r="A146" s="1">
        <v>144</v>
      </c>
      <c r="B146" s="14">
        <v>2.33</v>
      </c>
      <c r="C146" s="1">
        <f t="shared" si="8"/>
        <v>0.97619047619047616</v>
      </c>
      <c r="D146" s="1">
        <f t="shared" si="9"/>
        <v>1.4575216423042867</v>
      </c>
    </row>
    <row r="147" spans="1:4" x14ac:dyDescent="0.25">
      <c r="A147" s="1">
        <v>145</v>
      </c>
      <c r="B147" s="14">
        <v>2.44</v>
      </c>
      <c r="C147" s="1">
        <f t="shared" si="8"/>
        <v>0.98299319727891155</v>
      </c>
      <c r="D147" s="1">
        <f t="shared" si="9"/>
        <v>1.5887305550746949</v>
      </c>
    </row>
    <row r="148" spans="1:4" x14ac:dyDescent="0.25">
      <c r="A148" s="1">
        <v>146</v>
      </c>
      <c r="B148" s="14">
        <v>3.16</v>
      </c>
      <c r="C148" s="1">
        <f t="shared" si="8"/>
        <v>0.98979591836734693</v>
      </c>
      <c r="D148" s="1">
        <f t="shared" si="9"/>
        <v>1.7879293816484756</v>
      </c>
    </row>
    <row r="149" spans="1:4" x14ac:dyDescent="0.25">
      <c r="A149" s="1">
        <v>147</v>
      </c>
      <c r="B149" s="14">
        <v>4.18</v>
      </c>
      <c r="C149" s="1">
        <f t="shared" si="8"/>
        <v>0.99659863945578231</v>
      </c>
      <c r="D149" s="1">
        <f t="shared" si="9"/>
        <v>2.2163383505424776</v>
      </c>
    </row>
    <row r="150" spans="1:4" x14ac:dyDescent="0.25">
      <c r="B150" s="14"/>
    </row>
  </sheetData>
  <sortState xmlns:xlrd2="http://schemas.microsoft.com/office/spreadsheetml/2017/richdata2" ref="B3:B149">
    <sortCondition ref="B3:B149"/>
  </sortState>
  <pageMargins left="0.7" right="0.7" top="0.75" bottom="0.75" header="0.3" footer="0.3"/>
  <pageSetup paperSize="9"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856B2-A075-40C7-969C-AC33E7FDD5F4}">
  <dimension ref="A1:W150"/>
  <sheetViews>
    <sheetView tabSelected="1" zoomScale="88" workbookViewId="0">
      <selection activeCell="T16" sqref="T16"/>
    </sheetView>
  </sheetViews>
  <sheetFormatPr defaultRowHeight="15.75" x14ac:dyDescent="0.25"/>
  <cols>
    <col min="1" max="1" width="10.875" style="1"/>
    <col min="3" max="3" width="18.75" customWidth="1"/>
  </cols>
  <sheetData>
    <row r="1" spans="1:23" x14ac:dyDescent="0.25">
      <c r="A1" s="1" t="s">
        <v>7</v>
      </c>
      <c r="D1" s="12"/>
      <c r="E1" s="12"/>
    </row>
    <row r="2" spans="1:23" x14ac:dyDescent="0.25">
      <c r="A2" s="14" t="s">
        <v>18</v>
      </c>
      <c r="D2" s="12"/>
      <c r="E2" s="12"/>
      <c r="K2" s="12" t="s">
        <v>2</v>
      </c>
      <c r="L2" s="12" t="s">
        <v>3</v>
      </c>
      <c r="M2" s="12"/>
      <c r="O2" t="s">
        <v>36</v>
      </c>
      <c r="P2" t="s">
        <v>37</v>
      </c>
      <c r="U2" s="12"/>
      <c r="V2" s="12"/>
      <c r="W2" s="12"/>
    </row>
    <row r="3" spans="1:23" x14ac:dyDescent="0.25">
      <c r="A3" s="14">
        <v>0</v>
      </c>
      <c r="D3" s="12"/>
      <c r="E3" s="12"/>
      <c r="K3" s="12">
        <v>0</v>
      </c>
      <c r="L3" s="12">
        <v>0.4</v>
      </c>
      <c r="N3" s="12">
        <f>COUNTIF(A:A,"&lt;"&amp;L3)</f>
        <v>99</v>
      </c>
      <c r="O3" s="12">
        <f>N3</f>
        <v>99</v>
      </c>
      <c r="P3" s="12">
        <f>E$18*(_xlfn.EXPON.DIST(L3,E$19,1)-_xlfn.EXPON.DIST(K3,E$19,1))</f>
        <v>94.297005279515304</v>
      </c>
      <c r="Q3">
        <f>((O3-P3)*(O3-P3))/P3</f>
        <v>0.23455844939448767</v>
      </c>
      <c r="U3" s="12"/>
      <c r="V3" s="12"/>
      <c r="W3" s="12"/>
    </row>
    <row r="4" spans="1:23" x14ac:dyDescent="0.25">
      <c r="A4" s="14">
        <v>0</v>
      </c>
      <c r="D4" s="12"/>
      <c r="E4" s="12"/>
      <c r="K4" s="12">
        <v>0.4</v>
      </c>
      <c r="L4" s="12">
        <v>0.7</v>
      </c>
      <c r="N4" s="12">
        <f>COUNTIF(A:A,"&lt;"&amp;L4)</f>
        <v>123</v>
      </c>
      <c r="O4" s="12">
        <f>N4-N3</f>
        <v>24</v>
      </c>
      <c r="P4" s="12">
        <f>E$18*(_xlfn.EXPON.DIST(L4,E$19,1)-_xlfn.EXPON.DIST(K4,E$19,1))</f>
        <v>28.284225926477273</v>
      </c>
      <c r="Q4">
        <f>((O4-P4)*(O4-P4))/P4</f>
        <v>0.64893385581106</v>
      </c>
      <c r="U4" s="12"/>
      <c r="V4" s="12"/>
      <c r="W4" s="12"/>
    </row>
    <row r="5" spans="1:23" x14ac:dyDescent="0.25">
      <c r="A5" s="14">
        <v>0</v>
      </c>
      <c r="D5" s="12"/>
      <c r="E5" s="12"/>
      <c r="K5" s="12">
        <v>0.7</v>
      </c>
      <c r="L5" s="12">
        <v>1.333</v>
      </c>
      <c r="N5" s="12">
        <f>COUNTIF(A:A,"&lt;"&amp;L5)</f>
        <v>137</v>
      </c>
      <c r="O5" s="12">
        <f>N5-N4</f>
        <v>14</v>
      </c>
      <c r="P5" s="12">
        <f>E$18*(_xlfn.EXPON.DIST(L5,E$19,1)-_xlfn.EXPON.DIST(K5,E$19,1))</f>
        <v>19.602081715661281</v>
      </c>
      <c r="Q5">
        <f>((O5-P5)*(O5-P5))/P5</f>
        <v>1.6010197286277215</v>
      </c>
      <c r="U5" s="12"/>
      <c r="V5" s="12"/>
      <c r="W5" s="12"/>
    </row>
    <row r="6" spans="1:23" x14ac:dyDescent="0.25">
      <c r="A6" s="14">
        <v>0</v>
      </c>
      <c r="D6" s="12"/>
      <c r="E6" s="12"/>
      <c r="K6" s="12">
        <v>1.33</v>
      </c>
      <c r="L6" s="12">
        <v>4.29</v>
      </c>
      <c r="N6" s="12">
        <f>COUNTIF(A:A,"&lt;"&amp;L6)</f>
        <v>147</v>
      </c>
      <c r="O6" s="12">
        <f>N6-N5</f>
        <v>10</v>
      </c>
      <c r="P6" s="12">
        <f>E$18*(_xlfn.EXPON.DIST(L6,E$19,1)-_xlfn.EXPON.DIST(K6,E$19,1))</f>
        <v>4.8514337202142244</v>
      </c>
      <c r="Q6">
        <f>((O6-P6)*(O6-P6))/P6</f>
        <v>5.4638971211538356</v>
      </c>
      <c r="U6" s="12"/>
      <c r="V6" s="12"/>
      <c r="W6" s="12"/>
    </row>
    <row r="7" spans="1:23" x14ac:dyDescent="0.25">
      <c r="A7" s="14">
        <v>0</v>
      </c>
      <c r="D7" s="12"/>
      <c r="E7" s="12"/>
      <c r="K7" s="12"/>
      <c r="L7" s="12"/>
      <c r="M7" s="12"/>
      <c r="N7" s="12"/>
      <c r="O7" s="12"/>
      <c r="P7" s="12"/>
      <c r="U7" s="12"/>
      <c r="V7" s="12"/>
      <c r="W7" s="12"/>
    </row>
    <row r="8" spans="1:23" x14ac:dyDescent="0.25">
      <c r="A8" s="14">
        <v>0</v>
      </c>
      <c r="D8" s="12"/>
      <c r="E8" s="12"/>
      <c r="K8" s="12"/>
      <c r="L8" s="12"/>
      <c r="M8" s="12"/>
      <c r="N8" s="12"/>
      <c r="O8" s="12"/>
      <c r="P8" s="12"/>
      <c r="Q8">
        <f>SUM(Q3:Q6)</f>
        <v>7.9484091549871048</v>
      </c>
      <c r="U8" s="12"/>
      <c r="V8" s="12"/>
      <c r="W8" s="12"/>
    </row>
    <row r="9" spans="1:23" x14ac:dyDescent="0.25">
      <c r="A9" s="14">
        <v>0</v>
      </c>
      <c r="D9" s="12"/>
      <c r="E9" s="12"/>
      <c r="K9" s="12"/>
      <c r="L9" s="12"/>
      <c r="M9" s="12"/>
      <c r="N9" s="12"/>
      <c r="O9" s="12"/>
      <c r="P9" s="12"/>
      <c r="U9" s="12"/>
      <c r="V9" s="12"/>
      <c r="W9" s="12"/>
    </row>
    <row r="10" spans="1:23" x14ac:dyDescent="0.25">
      <c r="A10" s="14">
        <v>0</v>
      </c>
      <c r="D10" s="12"/>
      <c r="E10" s="12"/>
      <c r="K10" s="12"/>
      <c r="L10" s="12"/>
      <c r="M10" s="12"/>
      <c r="N10" s="12"/>
      <c r="O10" s="12"/>
      <c r="P10" s="12"/>
      <c r="U10" s="12"/>
      <c r="V10" s="12"/>
      <c r="W10" s="12"/>
    </row>
    <row r="11" spans="1:23" x14ac:dyDescent="0.25">
      <c r="A11" s="14">
        <v>0</v>
      </c>
      <c r="D11" s="12"/>
      <c r="E11" s="12"/>
      <c r="K11" s="12"/>
      <c r="L11" s="12"/>
      <c r="M11" s="12"/>
      <c r="N11" s="12"/>
      <c r="O11" s="12"/>
      <c r="P11" s="12"/>
      <c r="U11" s="12"/>
      <c r="V11" s="12"/>
      <c r="W11" s="12"/>
    </row>
    <row r="12" spans="1:23" x14ac:dyDescent="0.25">
      <c r="A12" s="14">
        <v>0</v>
      </c>
      <c r="D12" s="12"/>
      <c r="E12" s="12"/>
      <c r="K12" s="12"/>
      <c r="L12" s="12"/>
      <c r="M12" s="12"/>
      <c r="N12" s="12"/>
      <c r="O12" s="12"/>
      <c r="P12" s="12"/>
      <c r="U12" s="12"/>
      <c r="V12" s="12"/>
      <c r="W12" s="12"/>
    </row>
    <row r="13" spans="1:23" x14ac:dyDescent="0.25">
      <c r="A13" s="14">
        <v>0</v>
      </c>
      <c r="D13" s="12"/>
      <c r="E13" s="12"/>
      <c r="K13" s="12"/>
      <c r="L13" s="12"/>
      <c r="M13" s="12"/>
      <c r="N13" s="12"/>
      <c r="O13" s="12"/>
      <c r="P13" s="12"/>
      <c r="U13" s="12"/>
      <c r="V13" s="12"/>
      <c r="W13" s="12"/>
    </row>
    <row r="14" spans="1:23" x14ac:dyDescent="0.25">
      <c r="A14" s="14">
        <v>0</v>
      </c>
      <c r="D14" s="12"/>
      <c r="E14" s="12"/>
      <c r="K14" s="12"/>
      <c r="L14" s="12"/>
      <c r="M14" s="12"/>
      <c r="N14" s="12"/>
      <c r="O14" s="12"/>
      <c r="P14" s="12"/>
      <c r="U14" s="12"/>
      <c r="V14" s="12"/>
      <c r="W14" s="12"/>
    </row>
    <row r="15" spans="1:23" x14ac:dyDescent="0.25">
      <c r="A15" s="14">
        <v>0</v>
      </c>
      <c r="K15" s="12"/>
      <c r="L15" s="12"/>
      <c r="M15" s="12"/>
      <c r="N15" s="12"/>
      <c r="O15" s="12"/>
      <c r="P15" s="12"/>
      <c r="U15" s="12"/>
      <c r="V15" s="12"/>
      <c r="W15" s="12"/>
    </row>
    <row r="16" spans="1:23" x14ac:dyDescent="0.25">
      <c r="A16" s="14">
        <v>0</v>
      </c>
      <c r="O16" s="12"/>
      <c r="U16" s="12"/>
      <c r="V16" s="12"/>
      <c r="W16" s="12"/>
    </row>
    <row r="17" spans="1:16" x14ac:dyDescent="0.25">
      <c r="A17" s="14">
        <v>0.01</v>
      </c>
      <c r="D17" t="s">
        <v>25</v>
      </c>
      <c r="E17">
        <f>AVERAGE(A:A)</f>
        <v>0.38995464852607697</v>
      </c>
      <c r="N17" s="12"/>
      <c r="O17" s="12"/>
    </row>
    <row r="18" spans="1:16" x14ac:dyDescent="0.25">
      <c r="A18" s="14">
        <v>0.01</v>
      </c>
      <c r="D18" t="s">
        <v>34</v>
      </c>
      <c r="E18">
        <v>147</v>
      </c>
    </row>
    <row r="19" spans="1:16" x14ac:dyDescent="0.25">
      <c r="A19" s="14">
        <v>1.6666666666666666E-2</v>
      </c>
      <c r="D19" t="s">
        <v>26</v>
      </c>
      <c r="E19">
        <f>1/E17</f>
        <v>2.5644007675757408</v>
      </c>
    </row>
    <row r="20" spans="1:16" x14ac:dyDescent="0.25">
      <c r="A20" s="14">
        <v>1.6666666666666666E-2</v>
      </c>
    </row>
    <row r="21" spans="1:16" x14ac:dyDescent="0.25">
      <c r="A21" s="14">
        <v>1.6666666666666666E-2</v>
      </c>
      <c r="D21" t="s">
        <v>28</v>
      </c>
      <c r="E21">
        <v>4</v>
      </c>
    </row>
    <row r="22" spans="1:16" x14ac:dyDescent="0.25">
      <c r="A22" s="14">
        <v>1.6666666666666666E-2</v>
      </c>
      <c r="D22" t="s">
        <v>29</v>
      </c>
      <c r="E22">
        <v>1</v>
      </c>
    </row>
    <row r="23" spans="1:16" x14ac:dyDescent="0.25">
      <c r="A23" s="14">
        <v>1.6666666666666666E-2</v>
      </c>
      <c r="D23" t="s">
        <v>30</v>
      </c>
      <c r="E23">
        <f>E21-E22-1</f>
        <v>2</v>
      </c>
    </row>
    <row r="24" spans="1:16" x14ac:dyDescent="0.25">
      <c r="A24" s="14">
        <v>1.6666666666666666E-2</v>
      </c>
      <c r="D24" t="s">
        <v>31</v>
      </c>
      <c r="E24">
        <v>0.99</v>
      </c>
    </row>
    <row r="25" spans="1:16" x14ac:dyDescent="0.25">
      <c r="A25" s="14">
        <v>1.6666666666666666E-2</v>
      </c>
      <c r="K25" s="12"/>
      <c r="L25" s="12"/>
      <c r="N25" s="12"/>
      <c r="O25" s="12"/>
      <c r="P25" s="12"/>
    </row>
    <row r="26" spans="1:16" x14ac:dyDescent="0.25">
      <c r="A26" s="14">
        <v>1.6666666666666666E-2</v>
      </c>
      <c r="C26" t="s">
        <v>32</v>
      </c>
      <c r="D26">
        <f>_xlfn.CHISQ.INV(E24,E23)</f>
        <v>9.2103403719761818</v>
      </c>
      <c r="N26" s="12"/>
      <c r="O26" s="12"/>
      <c r="P26" s="12"/>
    </row>
    <row r="27" spans="1:16" x14ac:dyDescent="0.25">
      <c r="A27" s="14">
        <v>1.6666666666666666E-2</v>
      </c>
      <c r="C27" t="s">
        <v>33</v>
      </c>
      <c r="D27">
        <f>Q8</f>
        <v>7.9484091549871048</v>
      </c>
      <c r="K27" s="12"/>
      <c r="L27" s="12"/>
      <c r="N27" s="12"/>
      <c r="O27" s="12"/>
      <c r="P27" s="12"/>
    </row>
    <row r="28" spans="1:16" x14ac:dyDescent="0.25">
      <c r="A28" s="14">
        <v>1.6666666666666666E-2</v>
      </c>
      <c r="N28" s="12"/>
      <c r="O28" s="12"/>
      <c r="P28" s="12"/>
    </row>
    <row r="29" spans="1:16" x14ac:dyDescent="0.25">
      <c r="A29" s="14">
        <v>1.6666666666666666E-2</v>
      </c>
      <c r="C29">
        <f>D27</f>
        <v>7.9484091549871048</v>
      </c>
      <c r="E29">
        <f>D26</f>
        <v>9.2103403719761818</v>
      </c>
      <c r="N29" s="12"/>
      <c r="O29" s="12"/>
      <c r="P29" s="12"/>
    </row>
    <row r="30" spans="1:16" x14ac:dyDescent="0.25">
      <c r="A30" s="14">
        <v>1.6666666666666666E-2</v>
      </c>
      <c r="C30" t="s">
        <v>33</v>
      </c>
      <c r="D30" t="s">
        <v>35</v>
      </c>
      <c r="E30" t="s">
        <v>32</v>
      </c>
      <c r="N30" s="12"/>
      <c r="O30" s="12"/>
      <c r="P30" s="12"/>
    </row>
    <row r="31" spans="1:16" x14ac:dyDescent="0.25">
      <c r="A31" s="14">
        <v>1.6666666666666666E-2</v>
      </c>
      <c r="N31" s="12"/>
      <c r="O31" s="12"/>
      <c r="P31" s="12"/>
    </row>
    <row r="32" spans="1:16" x14ac:dyDescent="0.25">
      <c r="A32" s="14">
        <v>1.6666666666666666E-2</v>
      </c>
      <c r="N32" s="12"/>
      <c r="O32" s="12"/>
      <c r="P32" s="12"/>
    </row>
    <row r="33" spans="1:16" x14ac:dyDescent="0.25">
      <c r="A33" s="14">
        <v>1.6666666666666666E-2</v>
      </c>
      <c r="N33" s="12"/>
      <c r="O33" s="12"/>
      <c r="P33" s="12"/>
    </row>
    <row r="34" spans="1:16" x14ac:dyDescent="0.25">
      <c r="A34" s="14">
        <v>1.6666666666666666E-2</v>
      </c>
      <c r="N34" s="12"/>
      <c r="O34" s="12"/>
      <c r="P34" s="12"/>
    </row>
    <row r="35" spans="1:16" x14ac:dyDescent="0.25">
      <c r="A35" s="14">
        <v>1.6666666666666666E-2</v>
      </c>
      <c r="N35" s="12"/>
      <c r="O35" s="12"/>
      <c r="P35" s="12"/>
    </row>
    <row r="36" spans="1:16" x14ac:dyDescent="0.25">
      <c r="A36" s="14">
        <v>1.6666666666666666E-2</v>
      </c>
      <c r="N36" s="12"/>
      <c r="O36" s="12"/>
      <c r="P36" s="12"/>
    </row>
    <row r="37" spans="1:16" x14ac:dyDescent="0.25">
      <c r="A37" s="14">
        <v>1.6666666666666666E-2</v>
      </c>
      <c r="N37" s="12"/>
      <c r="O37" s="12"/>
      <c r="P37" s="12"/>
    </row>
    <row r="38" spans="1:16" x14ac:dyDescent="0.25">
      <c r="A38" s="14">
        <v>1.6666666666666666E-2</v>
      </c>
      <c r="N38" s="12"/>
      <c r="O38" s="12"/>
      <c r="P38" s="12"/>
    </row>
    <row r="39" spans="1:16" x14ac:dyDescent="0.25">
      <c r="A39" s="14">
        <v>1.6666666666666666E-2</v>
      </c>
    </row>
    <row r="40" spans="1:16" x14ac:dyDescent="0.25">
      <c r="A40" s="14">
        <v>1.6666666666666666E-2</v>
      </c>
    </row>
    <row r="41" spans="1:16" x14ac:dyDescent="0.25">
      <c r="A41" s="14">
        <v>1.6666666666666666E-2</v>
      </c>
    </row>
    <row r="42" spans="1:16" x14ac:dyDescent="0.25">
      <c r="A42" s="14">
        <v>1.6666666666666666E-2</v>
      </c>
    </row>
    <row r="43" spans="1:16" x14ac:dyDescent="0.25">
      <c r="A43" s="14">
        <v>0.02</v>
      </c>
    </row>
    <row r="44" spans="1:16" x14ac:dyDescent="0.25">
      <c r="A44" s="14">
        <v>0.02</v>
      </c>
    </row>
    <row r="45" spans="1:16" x14ac:dyDescent="0.25">
      <c r="A45" s="14">
        <v>0.02</v>
      </c>
    </row>
    <row r="46" spans="1:16" x14ac:dyDescent="0.25">
      <c r="A46" s="14">
        <v>0.03</v>
      </c>
    </row>
    <row r="47" spans="1:16" x14ac:dyDescent="0.25">
      <c r="A47" s="14">
        <v>3.3333333333333333E-2</v>
      </c>
    </row>
    <row r="48" spans="1:16" x14ac:dyDescent="0.25">
      <c r="A48" s="14">
        <v>3.3333333333333333E-2</v>
      </c>
    </row>
    <row r="49" spans="1:1" x14ac:dyDescent="0.25">
      <c r="A49" s="14">
        <v>3.3333333333333333E-2</v>
      </c>
    </row>
    <row r="50" spans="1:1" x14ac:dyDescent="0.25">
      <c r="A50" s="14">
        <v>3.3333333333333333E-2</v>
      </c>
    </row>
    <row r="51" spans="1:1" x14ac:dyDescent="0.25">
      <c r="A51" s="14">
        <v>3.3333333333333333E-2</v>
      </c>
    </row>
    <row r="52" spans="1:1" x14ac:dyDescent="0.25">
      <c r="A52" s="14">
        <v>3.3333333333333333E-2</v>
      </c>
    </row>
    <row r="53" spans="1:1" x14ac:dyDescent="0.25">
      <c r="A53" s="14">
        <v>3.3333333333333333E-2</v>
      </c>
    </row>
    <row r="54" spans="1:1" x14ac:dyDescent="0.25">
      <c r="A54" s="14">
        <v>3.3333333333333333E-2</v>
      </c>
    </row>
    <row r="55" spans="1:1" x14ac:dyDescent="0.25">
      <c r="A55" s="14">
        <v>3.3333333333333333E-2</v>
      </c>
    </row>
    <row r="56" spans="1:1" x14ac:dyDescent="0.25">
      <c r="A56" s="14">
        <v>3.3333333333333333E-2</v>
      </c>
    </row>
    <row r="57" spans="1:1" x14ac:dyDescent="0.25">
      <c r="A57" s="14">
        <v>3.3333333333333333E-2</v>
      </c>
    </row>
    <row r="58" spans="1:1" x14ac:dyDescent="0.25">
      <c r="A58" s="14">
        <v>3.3333333333333333E-2</v>
      </c>
    </row>
    <row r="59" spans="1:1" x14ac:dyDescent="0.25">
      <c r="A59" s="14">
        <v>0.04</v>
      </c>
    </row>
    <row r="60" spans="1:1" x14ac:dyDescent="0.25">
      <c r="A60" s="14">
        <v>0.04</v>
      </c>
    </row>
    <row r="61" spans="1:1" x14ac:dyDescent="0.25">
      <c r="A61" s="14">
        <v>0.04</v>
      </c>
    </row>
    <row r="62" spans="1:1" x14ac:dyDescent="0.25">
      <c r="A62" s="14">
        <v>0.04</v>
      </c>
    </row>
    <row r="63" spans="1:1" x14ac:dyDescent="0.25">
      <c r="A63" s="14">
        <v>0.05</v>
      </c>
    </row>
    <row r="64" spans="1:1" x14ac:dyDescent="0.25">
      <c r="A64" s="14">
        <v>0.05</v>
      </c>
    </row>
    <row r="65" spans="1:1" x14ac:dyDescent="0.25">
      <c r="A65" s="14">
        <v>0.06</v>
      </c>
    </row>
    <row r="66" spans="1:1" x14ac:dyDescent="0.25">
      <c r="A66" s="14">
        <v>6.6666666666666666E-2</v>
      </c>
    </row>
    <row r="67" spans="1:1" x14ac:dyDescent="0.25">
      <c r="A67" s="14">
        <v>6.6666666666666666E-2</v>
      </c>
    </row>
    <row r="68" spans="1:1" x14ac:dyDescent="0.25">
      <c r="A68" s="14">
        <v>6.6666666666666666E-2</v>
      </c>
    </row>
    <row r="69" spans="1:1" x14ac:dyDescent="0.25">
      <c r="A69" s="14">
        <v>6.6666666666666666E-2</v>
      </c>
    </row>
    <row r="70" spans="1:1" x14ac:dyDescent="0.25">
      <c r="A70" s="14">
        <v>6.6666666666666666E-2</v>
      </c>
    </row>
    <row r="71" spans="1:1" x14ac:dyDescent="0.25">
      <c r="A71" s="14">
        <v>8.3333333333333329E-2</v>
      </c>
    </row>
    <row r="72" spans="1:1" x14ac:dyDescent="0.25">
      <c r="A72" s="14">
        <v>8.3333333333333329E-2</v>
      </c>
    </row>
    <row r="73" spans="1:1" x14ac:dyDescent="0.25">
      <c r="A73" s="14">
        <v>0.1</v>
      </c>
    </row>
    <row r="74" spans="1:1" x14ac:dyDescent="0.25">
      <c r="A74" s="14">
        <v>0.11</v>
      </c>
    </row>
    <row r="75" spans="1:1" x14ac:dyDescent="0.25">
      <c r="A75" s="14">
        <v>0.11</v>
      </c>
    </row>
    <row r="76" spans="1:1" x14ac:dyDescent="0.25">
      <c r="A76" s="14">
        <v>0.11666666666666667</v>
      </c>
    </row>
    <row r="77" spans="1:1" x14ac:dyDescent="0.25">
      <c r="A77" s="14">
        <v>0.13333333333333333</v>
      </c>
    </row>
    <row r="78" spans="1:1" x14ac:dyDescent="0.25">
      <c r="A78" s="14">
        <v>0.13333333333333333</v>
      </c>
    </row>
    <row r="79" spans="1:1" x14ac:dyDescent="0.25">
      <c r="A79" s="14">
        <v>0.14000000000000001</v>
      </c>
    </row>
    <row r="80" spans="1:1" x14ac:dyDescent="0.25">
      <c r="A80" s="14">
        <v>0.15</v>
      </c>
    </row>
    <row r="81" spans="1:1" x14ac:dyDescent="0.25">
      <c r="A81" s="14">
        <v>0.15</v>
      </c>
    </row>
    <row r="82" spans="1:1" x14ac:dyDescent="0.25">
      <c r="A82" s="14">
        <v>0.15</v>
      </c>
    </row>
    <row r="83" spans="1:1" x14ac:dyDescent="0.25">
      <c r="A83" s="14">
        <v>0.17</v>
      </c>
    </row>
    <row r="84" spans="1:1" x14ac:dyDescent="0.25">
      <c r="A84" s="14">
        <v>0.19</v>
      </c>
    </row>
    <row r="85" spans="1:1" x14ac:dyDescent="0.25">
      <c r="A85" s="14">
        <v>0.19</v>
      </c>
    </row>
    <row r="86" spans="1:1" x14ac:dyDescent="0.25">
      <c r="A86" s="14">
        <v>0.2</v>
      </c>
    </row>
    <row r="87" spans="1:1" x14ac:dyDescent="0.25">
      <c r="A87" s="14">
        <v>0.2</v>
      </c>
    </row>
    <row r="88" spans="1:1" x14ac:dyDescent="0.25">
      <c r="A88" s="14">
        <v>0.21</v>
      </c>
    </row>
    <row r="89" spans="1:1" x14ac:dyDescent="0.25">
      <c r="A89" s="14">
        <v>0.24</v>
      </c>
    </row>
    <row r="90" spans="1:1" x14ac:dyDescent="0.25">
      <c r="A90" s="14">
        <v>0.25</v>
      </c>
    </row>
    <row r="91" spans="1:1" x14ac:dyDescent="0.25">
      <c r="A91" s="14">
        <v>0.26</v>
      </c>
    </row>
    <row r="92" spans="1:1" x14ac:dyDescent="0.25">
      <c r="A92" s="14">
        <v>0.26</v>
      </c>
    </row>
    <row r="93" spans="1:1" x14ac:dyDescent="0.25">
      <c r="A93" s="14">
        <v>0.26</v>
      </c>
    </row>
    <row r="94" spans="1:1" x14ac:dyDescent="0.25">
      <c r="A94" s="14">
        <v>0.27</v>
      </c>
    </row>
    <row r="95" spans="1:1" x14ac:dyDescent="0.25">
      <c r="A95" s="14">
        <v>0.27</v>
      </c>
    </row>
    <row r="96" spans="1:1" x14ac:dyDescent="0.25">
      <c r="A96" s="14">
        <v>0.28999999999999998</v>
      </c>
    </row>
    <row r="97" spans="1:1" x14ac:dyDescent="0.25">
      <c r="A97" s="14">
        <v>0.31</v>
      </c>
    </row>
    <row r="98" spans="1:1" x14ac:dyDescent="0.25">
      <c r="A98" s="14">
        <v>0.31666666666666665</v>
      </c>
    </row>
    <row r="99" spans="1:1" x14ac:dyDescent="0.25">
      <c r="A99" s="14">
        <v>0.32</v>
      </c>
    </row>
    <row r="100" spans="1:1" x14ac:dyDescent="0.25">
      <c r="A100" s="14">
        <v>0.32</v>
      </c>
    </row>
    <row r="101" spans="1:1" x14ac:dyDescent="0.25">
      <c r="A101" s="14">
        <v>0.39</v>
      </c>
    </row>
    <row r="102" spans="1:1" x14ac:dyDescent="0.25">
      <c r="A102" s="14">
        <v>0.41</v>
      </c>
    </row>
    <row r="103" spans="1:1" x14ac:dyDescent="0.25">
      <c r="A103" s="14">
        <v>0.41</v>
      </c>
    </row>
    <row r="104" spans="1:1" x14ac:dyDescent="0.25">
      <c r="A104" s="14">
        <v>0.41666666666666669</v>
      </c>
    </row>
    <row r="105" spans="1:1" x14ac:dyDescent="0.25">
      <c r="A105" s="14">
        <v>0.41666666666666669</v>
      </c>
    </row>
    <row r="106" spans="1:1" x14ac:dyDescent="0.25">
      <c r="A106" s="14">
        <v>0.42</v>
      </c>
    </row>
    <row r="107" spans="1:1" x14ac:dyDescent="0.25">
      <c r="A107" s="14">
        <v>0.42</v>
      </c>
    </row>
    <row r="108" spans="1:1" x14ac:dyDescent="0.25">
      <c r="A108" s="14">
        <v>0.43</v>
      </c>
    </row>
    <row r="109" spans="1:1" x14ac:dyDescent="0.25">
      <c r="A109" s="14">
        <v>0.43</v>
      </c>
    </row>
    <row r="110" spans="1:1" x14ac:dyDescent="0.25">
      <c r="A110" s="14">
        <v>0.43333333333333335</v>
      </c>
    </row>
    <row r="111" spans="1:1" x14ac:dyDescent="0.25">
      <c r="A111" s="14">
        <v>0.43333333333333335</v>
      </c>
    </row>
    <row r="112" spans="1:1" x14ac:dyDescent="0.25">
      <c r="A112" s="14">
        <v>0.45</v>
      </c>
    </row>
    <row r="113" spans="1:2" x14ac:dyDescent="0.25">
      <c r="A113" s="26">
        <v>0.45</v>
      </c>
    </row>
    <row r="114" spans="1:2" x14ac:dyDescent="0.25">
      <c r="A114" s="14">
        <v>0.46666666666666667</v>
      </c>
    </row>
    <row r="115" spans="1:2" x14ac:dyDescent="0.25">
      <c r="A115" s="14">
        <v>0.48</v>
      </c>
    </row>
    <row r="116" spans="1:2" x14ac:dyDescent="0.25">
      <c r="A116" s="14">
        <v>0.49</v>
      </c>
    </row>
    <row r="117" spans="1:2" x14ac:dyDescent="0.25">
      <c r="A117" s="14">
        <v>0.5</v>
      </c>
    </row>
    <row r="118" spans="1:2" x14ac:dyDescent="0.25">
      <c r="A118" s="14">
        <v>0.52</v>
      </c>
    </row>
    <row r="119" spans="1:2" x14ac:dyDescent="0.25">
      <c r="A119" s="14">
        <v>0.55000000000000004</v>
      </c>
    </row>
    <row r="120" spans="1:2" x14ac:dyDescent="0.25">
      <c r="A120" s="14">
        <v>0.56000000000000005</v>
      </c>
    </row>
    <row r="121" spans="1:2" x14ac:dyDescent="0.25">
      <c r="A121" s="14">
        <v>0.56666666666666665</v>
      </c>
    </row>
    <row r="122" spans="1:2" x14ac:dyDescent="0.25">
      <c r="A122" s="14">
        <v>0.56999999999999995</v>
      </c>
    </row>
    <row r="123" spans="1:2" x14ac:dyDescent="0.25">
      <c r="A123" s="14">
        <v>0.57999999999999996</v>
      </c>
    </row>
    <row r="124" spans="1:2" x14ac:dyDescent="0.25">
      <c r="A124" s="14">
        <v>0.57999999999999996</v>
      </c>
      <c r="B124" s="27"/>
    </row>
    <row r="125" spans="1:2" x14ac:dyDescent="0.25">
      <c r="A125" s="14">
        <v>0.6</v>
      </c>
      <c r="B125" s="27"/>
    </row>
    <row r="126" spans="1:2" x14ac:dyDescent="0.25">
      <c r="A126" s="14">
        <v>0.78333333333333333</v>
      </c>
      <c r="B126" s="27"/>
    </row>
    <row r="127" spans="1:2" x14ac:dyDescent="0.25">
      <c r="A127" s="14">
        <v>1.04</v>
      </c>
      <c r="B127" s="27"/>
    </row>
    <row r="128" spans="1:2" x14ac:dyDescent="0.25">
      <c r="A128" s="14">
        <v>1.04</v>
      </c>
      <c r="B128" s="27"/>
    </row>
    <row r="129" spans="1:2" x14ac:dyDescent="0.25">
      <c r="A129" s="14">
        <v>1.06</v>
      </c>
      <c r="B129" s="27"/>
    </row>
    <row r="130" spans="1:2" x14ac:dyDescent="0.25">
      <c r="A130" s="14">
        <v>1.06</v>
      </c>
      <c r="B130" s="27"/>
    </row>
    <row r="131" spans="1:2" x14ac:dyDescent="0.25">
      <c r="A131" s="14">
        <v>1.06</v>
      </c>
      <c r="B131" s="27"/>
    </row>
    <row r="132" spans="1:2" x14ac:dyDescent="0.25">
      <c r="A132" s="14">
        <v>1.0666666666666667</v>
      </c>
      <c r="B132" s="27"/>
    </row>
    <row r="133" spans="1:2" x14ac:dyDescent="0.25">
      <c r="A133" s="14">
        <v>1.07</v>
      </c>
      <c r="B133" s="27"/>
    </row>
    <row r="134" spans="1:2" x14ac:dyDescent="0.25">
      <c r="A134" s="14">
        <v>1.0900000000000001</v>
      </c>
      <c r="B134" s="27"/>
    </row>
    <row r="135" spans="1:2" x14ac:dyDescent="0.25">
      <c r="A135" s="14">
        <v>1.1299999999999999</v>
      </c>
      <c r="B135" s="27"/>
    </row>
    <row r="136" spans="1:2" x14ac:dyDescent="0.25">
      <c r="A136" s="14">
        <v>1.1833333333333333</v>
      </c>
      <c r="B136" s="27"/>
    </row>
    <row r="137" spans="1:2" x14ac:dyDescent="0.25">
      <c r="A137" s="14">
        <v>1.23</v>
      </c>
      <c r="B137" s="27"/>
    </row>
    <row r="138" spans="1:2" x14ac:dyDescent="0.25">
      <c r="A138" s="14">
        <v>1.26</v>
      </c>
      <c r="B138" s="27"/>
    </row>
    <row r="139" spans="1:2" x14ac:dyDescent="0.25">
      <c r="A139" s="14">
        <v>1.32</v>
      </c>
      <c r="B139" s="27"/>
    </row>
    <row r="140" spans="1:2" x14ac:dyDescent="0.25">
      <c r="A140" s="14">
        <v>1.4166666666666667</v>
      </c>
    </row>
    <row r="141" spans="1:2" x14ac:dyDescent="0.25">
      <c r="A141" s="14">
        <v>1.44</v>
      </c>
    </row>
    <row r="142" spans="1:2" x14ac:dyDescent="0.25">
      <c r="A142" s="14">
        <v>1.56</v>
      </c>
    </row>
    <row r="143" spans="1:2" x14ac:dyDescent="0.25">
      <c r="A143" s="14">
        <v>1.59</v>
      </c>
    </row>
    <row r="144" spans="1:2" x14ac:dyDescent="0.25">
      <c r="A144" s="14">
        <v>2.02</v>
      </c>
    </row>
    <row r="145" spans="1:1" x14ac:dyDescent="0.25">
      <c r="A145" s="14">
        <v>2.27</v>
      </c>
    </row>
    <row r="146" spans="1:1" x14ac:dyDescent="0.25">
      <c r="A146" s="14">
        <v>2.33</v>
      </c>
    </row>
    <row r="147" spans="1:1" x14ac:dyDescent="0.25">
      <c r="A147" s="14">
        <v>2.44</v>
      </c>
    </row>
    <row r="148" spans="1:1" x14ac:dyDescent="0.25">
      <c r="A148" s="14">
        <v>3.16</v>
      </c>
    </row>
    <row r="149" spans="1:1" x14ac:dyDescent="0.25">
      <c r="A149" s="14">
        <v>4.18</v>
      </c>
    </row>
    <row r="150" spans="1:1" x14ac:dyDescent="0.25">
      <c r="A150" s="14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BC835-7718-5447-A124-BDBAA2FBCE52}">
  <dimension ref="A1:T202"/>
  <sheetViews>
    <sheetView zoomScale="91" workbookViewId="0">
      <selection activeCell="Q14" sqref="Q14"/>
    </sheetView>
  </sheetViews>
  <sheetFormatPr defaultColWidth="11" defaultRowHeight="15.75" x14ac:dyDescent="0.25"/>
  <cols>
    <col min="1" max="1" width="10.875" style="1"/>
    <col min="2" max="2" width="13.625" style="23" bestFit="1" customWidth="1"/>
    <col min="3" max="8" width="10.875" style="1"/>
  </cols>
  <sheetData>
    <row r="1" spans="1:20" x14ac:dyDescent="0.25">
      <c r="B1" s="1" t="s">
        <v>8</v>
      </c>
    </row>
    <row r="2" spans="1:20" x14ac:dyDescent="0.25">
      <c r="A2" s="1" t="s">
        <v>5</v>
      </c>
      <c r="B2" s="23" t="s">
        <v>18</v>
      </c>
      <c r="C2" s="2" t="s">
        <v>15</v>
      </c>
      <c r="D2" s="1" t="s">
        <v>17</v>
      </c>
      <c r="E2" s="2"/>
      <c r="F2" s="2"/>
    </row>
    <row r="3" spans="1:20" x14ac:dyDescent="0.25">
      <c r="A3" s="1">
        <v>1</v>
      </c>
      <c r="B3" s="23">
        <v>0</v>
      </c>
      <c r="C3" s="1">
        <f>(A3-0.5)/G$22</f>
        <v>2.5000000000000001E-3</v>
      </c>
      <c r="D3" s="1">
        <f>(-LN(1-C3))/G$24</f>
        <v>1.1551528768247083E-3</v>
      </c>
      <c r="E3" s="2"/>
      <c r="T3" s="20"/>
    </row>
    <row r="4" spans="1:20" x14ac:dyDescent="0.25">
      <c r="A4" s="1">
        <v>2</v>
      </c>
      <c r="B4" s="23">
        <v>0</v>
      </c>
      <c r="C4" s="1">
        <f t="shared" ref="C4:C67" si="0">(A4-0.5)/G$22</f>
        <v>7.4999999999999997E-3</v>
      </c>
      <c r="D4" s="1">
        <f t="shared" ref="D4:D67" si="1">(-LN(1-C4))/G$24</f>
        <v>3.4741694820882747E-3</v>
      </c>
      <c r="E4" s="2"/>
      <c r="F4" s="1" t="s">
        <v>2</v>
      </c>
      <c r="G4" s="1" t="s">
        <v>3</v>
      </c>
      <c r="H4" s="1" t="s">
        <v>4</v>
      </c>
      <c r="T4" s="12"/>
    </row>
    <row r="5" spans="1:20" x14ac:dyDescent="0.25">
      <c r="A5" s="1">
        <v>3</v>
      </c>
      <c r="B5" s="23">
        <v>0</v>
      </c>
      <c r="C5" s="1">
        <f t="shared" si="0"/>
        <v>1.2500000000000001E-2</v>
      </c>
      <c r="D5" s="1">
        <f t="shared" si="1"/>
        <v>5.8048983420958076E-3</v>
      </c>
      <c r="E5" s="2"/>
      <c r="F5" s="12">
        <v>0</v>
      </c>
      <c r="G5" s="12">
        <v>0.31</v>
      </c>
      <c r="H5" s="1">
        <v>117</v>
      </c>
      <c r="T5" s="21"/>
    </row>
    <row r="6" spans="1:20" x14ac:dyDescent="0.25">
      <c r="A6" s="1">
        <v>4</v>
      </c>
      <c r="B6" s="23">
        <v>1.6666666666666666E-2</v>
      </c>
      <c r="C6" s="1">
        <f t="shared" si="0"/>
        <v>1.7500000000000002E-2</v>
      </c>
      <c r="D6" s="1">
        <f t="shared" si="1"/>
        <v>8.1474583637489613E-3</v>
      </c>
      <c r="E6" s="2"/>
      <c r="F6" s="12">
        <v>0.31</v>
      </c>
      <c r="G6" s="12">
        <v>0.62</v>
      </c>
      <c r="H6" s="1">
        <v>41</v>
      </c>
      <c r="T6" s="12"/>
    </row>
    <row r="7" spans="1:20" x14ac:dyDescent="0.25">
      <c r="A7" s="1">
        <v>5</v>
      </c>
      <c r="B7" s="23">
        <v>1.6666666666666666E-2</v>
      </c>
      <c r="C7" s="1">
        <f t="shared" si="0"/>
        <v>2.2499999999999999E-2</v>
      </c>
      <c r="D7" s="1">
        <f t="shared" si="1"/>
        <v>1.0501970273968654E-2</v>
      </c>
      <c r="E7" s="2"/>
      <c r="F7" s="12">
        <v>0.62</v>
      </c>
      <c r="G7" s="12">
        <v>0.93</v>
      </c>
      <c r="H7" s="1">
        <v>12</v>
      </c>
      <c r="T7" s="12"/>
    </row>
    <row r="8" spans="1:20" x14ac:dyDescent="0.25">
      <c r="A8" s="1">
        <v>6</v>
      </c>
      <c r="B8" s="23">
        <v>1.6666666666666666E-2</v>
      </c>
      <c r="C8" s="1">
        <f t="shared" si="0"/>
        <v>2.75E-2</v>
      </c>
      <c r="D8" s="1">
        <f t="shared" si="1"/>
        <v>1.2868556657029214E-2</v>
      </c>
      <c r="E8" s="2"/>
      <c r="F8" s="12">
        <v>0.93</v>
      </c>
      <c r="G8" s="12">
        <v>1.24</v>
      </c>
      <c r="H8" s="1">
        <v>14</v>
      </c>
      <c r="T8" s="12"/>
    </row>
    <row r="9" spans="1:20" x14ac:dyDescent="0.25">
      <c r="A9" s="1">
        <v>7</v>
      </c>
      <c r="B9" s="23">
        <v>1.6666666666666666E-2</v>
      </c>
      <c r="C9" s="1">
        <f t="shared" si="0"/>
        <v>3.2500000000000001E-2</v>
      </c>
      <c r="D9" s="1">
        <f t="shared" si="1"/>
        <v>1.5247341992854732E-2</v>
      </c>
      <c r="E9" s="2"/>
      <c r="F9" s="12">
        <v>1.24</v>
      </c>
      <c r="G9" s="12">
        <v>1.55</v>
      </c>
      <c r="H9" s="1">
        <v>5</v>
      </c>
      <c r="T9" s="12"/>
    </row>
    <row r="10" spans="1:20" x14ac:dyDescent="0.25">
      <c r="A10" s="1">
        <v>8</v>
      </c>
      <c r="B10" s="23">
        <v>1.6666666666666666E-2</v>
      </c>
      <c r="C10" s="1">
        <f t="shared" si="0"/>
        <v>3.7499999999999999E-2</v>
      </c>
      <c r="D10" s="1">
        <f t="shared" si="1"/>
        <v>1.7638452696307583E-2</v>
      </c>
      <c r="E10" s="2"/>
      <c r="F10" s="12">
        <v>1.55</v>
      </c>
      <c r="G10" s="12">
        <v>1.86</v>
      </c>
      <c r="H10" s="1">
        <v>3</v>
      </c>
      <c r="T10" s="12"/>
    </row>
    <row r="11" spans="1:20" x14ac:dyDescent="0.25">
      <c r="A11" s="1">
        <v>9</v>
      </c>
      <c r="B11" s="23">
        <v>1.6666666666666666E-2</v>
      </c>
      <c r="C11" s="1">
        <f t="shared" si="0"/>
        <v>4.2500000000000003E-2</v>
      </c>
      <c r="D11" s="1">
        <f t="shared" si="1"/>
        <v>2.0042017157500095E-2</v>
      </c>
      <c r="E11" s="2"/>
      <c r="F11" s="12">
        <v>1.86</v>
      </c>
      <c r="G11" s="12">
        <v>2.17</v>
      </c>
      <c r="H11" s="1">
        <v>2</v>
      </c>
      <c r="T11" s="12"/>
    </row>
    <row r="12" spans="1:20" x14ac:dyDescent="0.25">
      <c r="A12" s="1">
        <v>10</v>
      </c>
      <c r="B12" s="23">
        <v>1.6666666666666666E-2</v>
      </c>
      <c r="C12" s="1">
        <f t="shared" si="0"/>
        <v>4.7500000000000001E-2</v>
      </c>
      <c r="D12" s="1">
        <f t="shared" si="1"/>
        <v>2.2458165783161493E-2</v>
      </c>
      <c r="E12" s="2"/>
      <c r="F12" s="12">
        <v>2.17</v>
      </c>
      <c r="G12" s="12">
        <v>2.48</v>
      </c>
      <c r="H12" s="1">
        <v>3</v>
      </c>
      <c r="T12" s="12"/>
    </row>
    <row r="13" spans="1:20" x14ac:dyDescent="0.25">
      <c r="A13" s="1">
        <v>11</v>
      </c>
      <c r="B13" s="23">
        <v>1.6666666666666666E-2</v>
      </c>
      <c r="C13" s="1">
        <f t="shared" si="0"/>
        <v>5.2499999999999998E-2</v>
      </c>
      <c r="D13" s="1">
        <f t="shared" si="1"/>
        <v>2.4887031039093493E-2</v>
      </c>
      <c r="E13" s="2"/>
      <c r="F13" s="12">
        <v>2.48</v>
      </c>
      <c r="G13" s="12">
        <v>2.79</v>
      </c>
      <c r="H13" s="1">
        <v>0</v>
      </c>
      <c r="T13" s="12"/>
    </row>
    <row r="14" spans="1:20" x14ac:dyDescent="0.25">
      <c r="A14" s="1">
        <v>12</v>
      </c>
      <c r="B14" s="23">
        <v>1.6666666666666666E-2</v>
      </c>
      <c r="C14" s="1">
        <f t="shared" si="0"/>
        <v>5.7500000000000002E-2</v>
      </c>
      <c r="D14" s="1">
        <f t="shared" si="1"/>
        <v>2.7328747493749046E-2</v>
      </c>
      <c r="E14" s="2"/>
      <c r="F14" s="12">
        <v>2.79</v>
      </c>
      <c r="G14" s="12">
        <v>3.1</v>
      </c>
      <c r="H14" s="1">
        <v>1</v>
      </c>
      <c r="T14" s="12"/>
    </row>
    <row r="15" spans="1:20" x14ac:dyDescent="0.25">
      <c r="A15" s="1">
        <v>13</v>
      </c>
      <c r="B15" s="23">
        <v>1.6666666666666666E-2</v>
      </c>
      <c r="C15" s="1">
        <f t="shared" si="0"/>
        <v>6.25E-2</v>
      </c>
      <c r="D15" s="1">
        <f t="shared" si="1"/>
        <v>2.9783451862970132E-2</v>
      </c>
      <c r="F15" s="12">
        <v>3.1</v>
      </c>
      <c r="G15" s="12">
        <v>3.41</v>
      </c>
      <c r="H15" s="1">
        <v>1</v>
      </c>
      <c r="T15" s="12"/>
    </row>
    <row r="16" spans="1:20" x14ac:dyDescent="0.25">
      <c r="A16" s="1">
        <v>14</v>
      </c>
      <c r="B16" s="23">
        <v>1.6666666666666666E-2</v>
      </c>
      <c r="C16" s="1">
        <f t="shared" si="0"/>
        <v>6.7500000000000004E-2</v>
      </c>
      <c r="D16" s="1">
        <f t="shared" si="1"/>
        <v>3.2251283055921738E-2</v>
      </c>
      <c r="F16" s="12">
        <v>3.41</v>
      </c>
      <c r="G16" s="12">
        <v>3.72</v>
      </c>
      <c r="H16" s="1">
        <v>0</v>
      </c>
      <c r="T16" s="12"/>
    </row>
    <row r="17" spans="1:20" x14ac:dyDescent="0.25">
      <c r="A17" s="1">
        <v>15</v>
      </c>
      <c r="B17" s="23">
        <v>1.6666666666666666E-2</v>
      </c>
      <c r="C17" s="1">
        <f t="shared" si="0"/>
        <v>7.2499999999999995E-2</v>
      </c>
      <c r="D17" s="1">
        <f t="shared" si="1"/>
        <v>3.4732382222260695E-2</v>
      </c>
      <c r="F17" s="12">
        <v>3.72</v>
      </c>
      <c r="G17" s="12">
        <v>4.03</v>
      </c>
      <c r="H17" s="1">
        <v>0</v>
      </c>
      <c r="T17" s="12"/>
    </row>
    <row r="18" spans="1:20" x14ac:dyDescent="0.25">
      <c r="A18" s="1">
        <v>16</v>
      </c>
      <c r="B18" s="23">
        <v>0.02</v>
      </c>
      <c r="C18" s="1">
        <f t="shared" si="0"/>
        <v>7.7499999999999999E-2</v>
      </c>
      <c r="D18" s="1">
        <f t="shared" si="1"/>
        <v>3.7226892800579267E-2</v>
      </c>
      <c r="F18" s="12">
        <v>4.03</v>
      </c>
      <c r="G18" s="12">
        <v>4.34</v>
      </c>
      <c r="H18" s="1">
        <v>0</v>
      </c>
      <c r="T18" s="12"/>
    </row>
    <row r="19" spans="1:20" x14ac:dyDescent="0.25">
      <c r="A19" s="1">
        <v>17</v>
      </c>
      <c r="B19" s="23">
        <v>2.1666666666666667E-2</v>
      </c>
      <c r="C19" s="1">
        <f t="shared" si="0"/>
        <v>8.2500000000000004E-2</v>
      </c>
      <c r="D19" s="1">
        <f t="shared" si="1"/>
        <v>3.9734960568165285E-2</v>
      </c>
      <c r="F19" s="12">
        <v>4.34</v>
      </c>
      <c r="G19" s="12">
        <v>4.6500000000000004</v>
      </c>
      <c r="H19" s="1">
        <v>1</v>
      </c>
      <c r="T19" s="12"/>
    </row>
    <row r="20" spans="1:20" x14ac:dyDescent="0.25">
      <c r="A20" s="1">
        <v>18</v>
      </c>
      <c r="B20" s="23">
        <v>3.3333333333333333E-2</v>
      </c>
      <c r="C20" s="1">
        <f t="shared" si="0"/>
        <v>8.7499999999999994E-2</v>
      </c>
      <c r="D20" s="1">
        <f t="shared" si="1"/>
        <v>4.2256733692121767E-2</v>
      </c>
      <c r="F20" s="8"/>
      <c r="T20" s="12"/>
    </row>
    <row r="21" spans="1:20" x14ac:dyDescent="0.25">
      <c r="A21" s="1">
        <v>19</v>
      </c>
      <c r="B21" s="23">
        <v>3.3333333333333333E-2</v>
      </c>
      <c r="C21" s="1">
        <f t="shared" si="0"/>
        <v>9.2499999999999999E-2</v>
      </c>
      <c r="D21" s="1">
        <f t="shared" si="1"/>
        <v>4.4792362781891006E-2</v>
      </c>
      <c r="F21" s="8"/>
      <c r="T21" s="12"/>
    </row>
    <row r="22" spans="1:20" x14ac:dyDescent="0.25">
      <c r="A22" s="1">
        <v>20</v>
      </c>
      <c r="B22" s="23">
        <v>3.3333333333333333E-2</v>
      </c>
      <c r="C22" s="1">
        <f t="shared" si="0"/>
        <v>9.7500000000000003E-2</v>
      </c>
      <c r="D22" s="1">
        <f t="shared" si="1"/>
        <v>4.7342000943229566E-2</v>
      </c>
      <c r="F22" s="1" t="s">
        <v>21</v>
      </c>
      <c r="G22" s="1">
        <f>SUM(H5:H19)</f>
        <v>200</v>
      </c>
      <c r="T22" s="12"/>
    </row>
    <row r="23" spans="1:20" x14ac:dyDescent="0.25">
      <c r="A23" s="1">
        <v>21</v>
      </c>
      <c r="B23" s="23">
        <v>3.3333333333333333E-2</v>
      </c>
      <c r="C23" s="1">
        <f t="shared" si="0"/>
        <v>0.10249999999999999</v>
      </c>
      <c r="D23" s="1">
        <f t="shared" si="1"/>
        <v>4.9905803833682663E-2</v>
      </c>
      <c r="F23" s="1" t="s">
        <v>16</v>
      </c>
      <c r="G23" s="23">
        <f>AVERAGE(B3:B202)</f>
        <v>0.46148333333333325</v>
      </c>
      <c r="T23" s="12"/>
    </row>
    <row r="24" spans="1:20" x14ac:dyDescent="0.25">
      <c r="A24" s="1">
        <v>22</v>
      </c>
      <c r="B24" s="23">
        <v>3.3333333333333333E-2</v>
      </c>
      <c r="C24" s="1">
        <f t="shared" si="0"/>
        <v>0.1075</v>
      </c>
      <c r="D24" s="1">
        <f t="shared" si="1"/>
        <v>5.2483929719608129E-2</v>
      </c>
      <c r="F24" s="1" t="s">
        <v>12</v>
      </c>
      <c r="G24" s="1">
        <f>1/G23</f>
        <v>2.1669254938784359</v>
      </c>
      <c r="T24" s="12"/>
    </row>
    <row r="25" spans="1:20" x14ac:dyDescent="0.25">
      <c r="A25" s="1">
        <v>23</v>
      </c>
      <c r="B25" s="23">
        <v>3.3333333333333333E-2</v>
      </c>
      <c r="C25" s="1">
        <f t="shared" si="0"/>
        <v>0.1125</v>
      </c>
      <c r="D25" s="1">
        <f t="shared" si="1"/>
        <v>5.5076539534802099E-2</v>
      </c>
      <c r="F25" s="8"/>
      <c r="T25" s="12"/>
    </row>
    <row r="26" spans="1:20" x14ac:dyDescent="0.25">
      <c r="A26" s="1">
        <v>24</v>
      </c>
      <c r="B26" s="23">
        <v>3.3333333333333333E-2</v>
      </c>
      <c r="C26" s="1">
        <f t="shared" si="0"/>
        <v>0.11749999999999999</v>
      </c>
      <c r="D26" s="1">
        <f t="shared" si="1"/>
        <v>5.7683796940780935E-2</v>
      </c>
      <c r="F26" s="8"/>
      <c r="T26" s="12"/>
    </row>
    <row r="27" spans="1:20" x14ac:dyDescent="0.25">
      <c r="A27" s="1">
        <v>25</v>
      </c>
      <c r="B27" s="23">
        <v>3.3333333333333333E-2</v>
      </c>
      <c r="C27" s="1">
        <f t="shared" si="0"/>
        <v>0.1225</v>
      </c>
      <c r="D27" s="1">
        <f t="shared" si="1"/>
        <v>6.0305868388775927E-2</v>
      </c>
      <c r="F27" s="8"/>
      <c r="T27" s="12"/>
    </row>
    <row r="28" spans="1:20" x14ac:dyDescent="0.25">
      <c r="A28" s="1">
        <v>26</v>
      </c>
      <c r="B28" s="23">
        <v>0.05</v>
      </c>
      <c r="C28" s="1">
        <f t="shared" si="0"/>
        <v>0.1275</v>
      </c>
      <c r="D28" s="1">
        <f t="shared" si="1"/>
        <v>6.2942923183498423E-2</v>
      </c>
      <c r="F28" s="8"/>
      <c r="T28" s="12"/>
    </row>
    <row r="29" spans="1:20" x14ac:dyDescent="0.25">
      <c r="A29" s="1">
        <v>27</v>
      </c>
      <c r="B29" s="23">
        <v>0.05</v>
      </c>
      <c r="C29" s="1">
        <f t="shared" si="0"/>
        <v>0.13250000000000001</v>
      </c>
      <c r="D29" s="1">
        <f t="shared" si="1"/>
        <v>6.5595133548738832E-2</v>
      </c>
      <c r="F29" s="8"/>
      <c r="T29" s="12"/>
    </row>
    <row r="30" spans="1:20" x14ac:dyDescent="0.25">
      <c r="A30" s="1">
        <v>28</v>
      </c>
      <c r="B30" s="23">
        <v>0.05</v>
      </c>
      <c r="C30" s="1">
        <f t="shared" si="0"/>
        <v>0.13750000000000001</v>
      </c>
      <c r="D30" s="1">
        <f t="shared" si="1"/>
        <v>6.8262674694859846E-2</v>
      </c>
      <c r="F30" s="8"/>
      <c r="T30" s="12"/>
    </row>
    <row r="31" spans="1:20" x14ac:dyDescent="0.25">
      <c r="A31" s="1">
        <v>29</v>
      </c>
      <c r="B31" s="23">
        <v>0.05</v>
      </c>
      <c r="C31" s="1">
        <f t="shared" si="0"/>
        <v>0.14249999999999999</v>
      </c>
      <c r="D31" s="1">
        <f t="shared" si="1"/>
        <v>7.0945724888253348E-2</v>
      </c>
      <c r="F31" s="8"/>
      <c r="T31" s="12"/>
    </row>
    <row r="32" spans="1:20" x14ac:dyDescent="0.25">
      <c r="A32" s="1">
        <v>30</v>
      </c>
      <c r="B32" s="23">
        <v>6.1666666666666661E-2</v>
      </c>
      <c r="C32" s="1">
        <f t="shared" si="0"/>
        <v>0.14749999999999999</v>
      </c>
      <c r="D32" s="1">
        <f t="shared" si="1"/>
        <v>7.3644465522826913E-2</v>
      </c>
      <c r="F32" s="8"/>
      <c r="T32" s="12"/>
    </row>
    <row r="33" spans="1:20" x14ac:dyDescent="0.25">
      <c r="A33" s="1">
        <v>31</v>
      </c>
      <c r="B33" s="23">
        <v>6.6666666666666666E-2</v>
      </c>
      <c r="C33" s="1">
        <f t="shared" si="0"/>
        <v>0.1525</v>
      </c>
      <c r="D33" s="1">
        <f t="shared" si="1"/>
        <v>7.6359081193593734E-2</v>
      </c>
      <c r="F33" s="8"/>
      <c r="T33" s="12"/>
    </row>
    <row r="34" spans="1:20" x14ac:dyDescent="0.25">
      <c r="A34" s="1">
        <v>32</v>
      </c>
      <c r="B34" s="23">
        <v>6.6666666666666666E-2</v>
      </c>
      <c r="C34" s="1">
        <f t="shared" si="0"/>
        <v>0.1575</v>
      </c>
      <c r="D34" s="1">
        <f t="shared" si="1"/>
        <v>7.9089759772439455E-2</v>
      </c>
      <c r="F34" s="8"/>
      <c r="T34" s="12"/>
    </row>
    <row r="35" spans="1:20" x14ac:dyDescent="0.25">
      <c r="A35" s="1">
        <v>33</v>
      </c>
      <c r="B35" s="23">
        <v>6.6666666666666666E-2</v>
      </c>
      <c r="C35" s="1">
        <f t="shared" si="0"/>
        <v>0.16250000000000001</v>
      </c>
      <c r="D35" s="1">
        <f t="shared" si="1"/>
        <v>8.1836692486144128E-2</v>
      </c>
      <c r="F35" s="8"/>
      <c r="T35" s="12"/>
    </row>
    <row r="36" spans="1:20" x14ac:dyDescent="0.25">
      <c r="A36" s="1">
        <v>34</v>
      </c>
      <c r="B36" s="23">
        <v>6.8333333333333329E-2</v>
      </c>
      <c r="C36" s="1">
        <f t="shared" si="0"/>
        <v>0.16750000000000001</v>
      </c>
      <c r="D36" s="1">
        <f t="shared" si="1"/>
        <v>8.4600073996740036E-2</v>
      </c>
      <c r="F36" s="8"/>
      <c r="T36" s="12"/>
    </row>
    <row r="37" spans="1:20" x14ac:dyDescent="0.25">
      <c r="A37" s="1">
        <v>35</v>
      </c>
      <c r="B37" s="23">
        <v>7.1666666666666656E-2</v>
      </c>
      <c r="C37" s="1">
        <f t="shared" si="0"/>
        <v>0.17249999999999999</v>
      </c>
      <c r="D37" s="1">
        <f t="shared" si="1"/>
        <v>8.738010248429029E-2</v>
      </c>
      <c r="F37" s="8"/>
      <c r="T37" s="12"/>
    </row>
    <row r="38" spans="1:20" x14ac:dyDescent="0.25">
      <c r="A38" s="1">
        <v>36</v>
      </c>
      <c r="B38" s="23">
        <v>7.1666666666666656E-2</v>
      </c>
      <c r="C38" s="1">
        <f t="shared" si="0"/>
        <v>0.17749999999999999</v>
      </c>
      <c r="D38" s="1">
        <f t="shared" si="1"/>
        <v>9.0176979732175491E-2</v>
      </c>
      <c r="F38" s="8"/>
      <c r="T38" s="12"/>
    </row>
    <row r="39" spans="1:20" x14ac:dyDescent="0.25">
      <c r="A39" s="1">
        <v>37</v>
      </c>
      <c r="B39" s="23">
        <v>7.166666666666667E-2</v>
      </c>
      <c r="C39" s="1">
        <f t="shared" si="0"/>
        <v>0.1825</v>
      </c>
      <c r="D39" s="1">
        <f t="shared" si="1"/>
        <v>9.2990911214981042E-2</v>
      </c>
      <c r="F39" s="8"/>
      <c r="T39" s="12"/>
    </row>
    <row r="40" spans="1:20" x14ac:dyDescent="0.25">
      <c r="A40" s="1">
        <v>38</v>
      </c>
      <c r="B40" s="23">
        <v>0.08</v>
      </c>
      <c r="C40" s="1">
        <f t="shared" si="0"/>
        <v>0.1875</v>
      </c>
      <c r="D40" s="1">
        <f t="shared" si="1"/>
        <v>9.5822106189080172E-2</v>
      </c>
      <c r="F40" s="8"/>
      <c r="T40" s="12"/>
    </row>
    <row r="41" spans="1:20" x14ac:dyDescent="0.25">
      <c r="A41" s="1">
        <v>39</v>
      </c>
      <c r="B41" s="23">
        <v>8.1666666666666665E-2</v>
      </c>
      <c r="C41" s="1">
        <f t="shared" si="0"/>
        <v>0.1925</v>
      </c>
      <c r="D41" s="1">
        <f t="shared" si="1"/>
        <v>9.8670777786012923E-2</v>
      </c>
      <c r="F41" s="8"/>
      <c r="T41" s="12"/>
    </row>
    <row r="42" spans="1:20" x14ac:dyDescent="0.25">
      <c r="A42" s="1">
        <v>40</v>
      </c>
      <c r="B42" s="23">
        <v>8.3333333333333329E-2</v>
      </c>
      <c r="C42" s="1">
        <f t="shared" si="0"/>
        <v>0.19750000000000001</v>
      </c>
      <c r="D42" s="1">
        <f t="shared" si="1"/>
        <v>0.10153714310876505</v>
      </c>
      <c r="F42" s="8"/>
      <c r="T42" s="12"/>
    </row>
    <row r="43" spans="1:20" x14ac:dyDescent="0.25">
      <c r="A43" s="1">
        <v>41</v>
      </c>
      <c r="B43" s="23">
        <v>8.3333333333333329E-2</v>
      </c>
      <c r="C43" s="1">
        <f t="shared" si="0"/>
        <v>0.20250000000000001</v>
      </c>
      <c r="D43" s="1">
        <f t="shared" si="1"/>
        <v>0.10442142333105585</v>
      </c>
      <c r="F43" s="8"/>
      <c r="T43" s="12"/>
    </row>
    <row r="44" spans="1:20" x14ac:dyDescent="0.25">
      <c r="A44" s="1">
        <v>42</v>
      </c>
      <c r="B44" s="23">
        <v>8.8333333333333333E-2</v>
      </c>
      <c r="C44" s="1">
        <f t="shared" si="0"/>
        <v>0.20749999999999999</v>
      </c>
      <c r="D44" s="1">
        <f t="shared" si="1"/>
        <v>0.10732384379974816</v>
      </c>
      <c r="F44" s="8"/>
      <c r="T44" s="12"/>
    </row>
    <row r="45" spans="1:20" x14ac:dyDescent="0.25">
      <c r="A45" s="1">
        <v>43</v>
      </c>
      <c r="B45" s="23">
        <v>0.09</v>
      </c>
      <c r="C45" s="1">
        <f t="shared" si="0"/>
        <v>0.21249999999999999</v>
      </c>
      <c r="D45" s="1">
        <f t="shared" si="1"/>
        <v>0.11024463414049931</v>
      </c>
      <c r="F45" s="8"/>
      <c r="T45" s="12"/>
    </row>
    <row r="46" spans="1:20" x14ac:dyDescent="0.25">
      <c r="A46" s="1">
        <v>44</v>
      </c>
      <c r="B46" s="23">
        <v>9.6666666666666679E-2</v>
      </c>
      <c r="C46" s="1">
        <f t="shared" si="0"/>
        <v>0.2175</v>
      </c>
      <c r="D46" s="1">
        <f t="shared" si="1"/>
        <v>0.11318402836677684</v>
      </c>
      <c r="F46" s="8"/>
      <c r="T46" s="12"/>
    </row>
    <row r="47" spans="1:20" x14ac:dyDescent="0.25">
      <c r="A47" s="1">
        <v>45</v>
      </c>
      <c r="B47" s="23">
        <v>0.1</v>
      </c>
      <c r="C47" s="1">
        <f t="shared" si="0"/>
        <v>0.2225</v>
      </c>
      <c r="D47" s="1">
        <f t="shared" si="1"/>
        <v>0.11614226499236832</v>
      </c>
      <c r="F47" s="8"/>
      <c r="T47" s="12"/>
    </row>
    <row r="48" spans="1:20" x14ac:dyDescent="0.25">
      <c r="A48" s="1">
        <v>46</v>
      </c>
      <c r="B48" s="23">
        <v>0.10166666666666666</v>
      </c>
      <c r="C48" s="1">
        <f t="shared" si="0"/>
        <v>0.22750000000000001</v>
      </c>
      <c r="D48" s="1">
        <f t="shared" si="1"/>
        <v>0.11911958714752065</v>
      </c>
      <c r="F48" s="8"/>
      <c r="T48" s="12"/>
    </row>
    <row r="49" spans="1:20" x14ac:dyDescent="0.25">
      <c r="A49" s="1">
        <v>47</v>
      </c>
      <c r="B49" s="23">
        <v>0.10666666666666666</v>
      </c>
      <c r="C49" s="1">
        <f t="shared" si="0"/>
        <v>0.23250000000000001</v>
      </c>
      <c r="D49" s="1">
        <f t="shared" si="1"/>
        <v>0.12211624269885019</v>
      </c>
      <c r="F49" s="8"/>
      <c r="T49" s="12"/>
    </row>
    <row r="50" spans="1:20" x14ac:dyDescent="0.25">
      <c r="A50" s="1">
        <v>48</v>
      </c>
      <c r="B50" s="23">
        <v>0.10833333333333334</v>
      </c>
      <c r="C50" s="1">
        <f t="shared" si="0"/>
        <v>0.23749999999999999</v>
      </c>
      <c r="D50" s="1">
        <f t="shared" si="1"/>
        <v>0.12513248437317154</v>
      </c>
      <c r="F50" s="8"/>
      <c r="T50" s="12"/>
    </row>
    <row r="51" spans="1:20" x14ac:dyDescent="0.25">
      <c r="A51" s="1">
        <v>49</v>
      </c>
      <c r="B51" s="23">
        <v>0.11166666666666666</v>
      </c>
      <c r="C51" s="1">
        <f t="shared" si="0"/>
        <v>0.24249999999999999</v>
      </c>
      <c r="D51" s="1">
        <f t="shared" si="1"/>
        <v>0.12816856988539979</v>
      </c>
      <c r="F51" s="8"/>
      <c r="T51" s="12"/>
    </row>
    <row r="52" spans="1:20" x14ac:dyDescent="0.25">
      <c r="A52" s="1">
        <v>50</v>
      </c>
      <c r="B52" s="23">
        <v>0.11333333333333333</v>
      </c>
      <c r="C52" s="1">
        <f t="shared" si="0"/>
        <v>0.2475</v>
      </c>
      <c r="D52" s="1">
        <f t="shared" si="1"/>
        <v>0.13122476207068823</v>
      </c>
      <c r="F52" s="8"/>
      <c r="T52" s="12"/>
    </row>
    <row r="53" spans="1:20" x14ac:dyDescent="0.25">
      <c r="A53" s="1">
        <v>51</v>
      </c>
      <c r="B53" s="23">
        <v>0.11333333333333334</v>
      </c>
      <c r="C53" s="1">
        <f t="shared" si="0"/>
        <v>0.2525</v>
      </c>
      <c r="D53" s="1">
        <f t="shared" si="1"/>
        <v>0.13430132902096986</v>
      </c>
      <c r="F53" s="8"/>
      <c r="T53" s="12"/>
    </row>
    <row r="54" spans="1:20" x14ac:dyDescent="0.25">
      <c r="A54" s="1">
        <v>52</v>
      </c>
      <c r="B54" s="23">
        <v>0.11666666666666667</v>
      </c>
      <c r="C54" s="1">
        <f t="shared" si="0"/>
        <v>0.25750000000000001</v>
      </c>
      <c r="D54" s="1">
        <f t="shared" si="1"/>
        <v>0.13739854422608275</v>
      </c>
      <c r="F54" s="8"/>
      <c r="T54" s="12"/>
    </row>
    <row r="55" spans="1:20" x14ac:dyDescent="0.25">
      <c r="A55" s="1">
        <v>53</v>
      </c>
      <c r="B55" s="23">
        <v>0.11833333333333333</v>
      </c>
      <c r="C55" s="1">
        <f t="shared" si="0"/>
        <v>0.26250000000000001</v>
      </c>
      <c r="D55" s="1">
        <f t="shared" si="1"/>
        <v>0.14051668671966064</v>
      </c>
      <c r="F55" s="8"/>
      <c r="T55" s="12"/>
    </row>
    <row r="56" spans="1:20" x14ac:dyDescent="0.25">
      <c r="A56" s="1">
        <v>54</v>
      </c>
      <c r="B56" s="23">
        <v>0.11833333333333333</v>
      </c>
      <c r="C56" s="1">
        <f t="shared" si="0"/>
        <v>0.26750000000000002</v>
      </c>
      <c r="D56" s="1">
        <f t="shared" si="1"/>
        <v>0.14365604122998896</v>
      </c>
      <c r="F56" s="8"/>
      <c r="T56" s="12"/>
    </row>
    <row r="57" spans="1:20" x14ac:dyDescent="0.25">
      <c r="A57" s="1">
        <v>55</v>
      </c>
      <c r="B57" s="23">
        <v>0.12333333333333332</v>
      </c>
      <c r="C57" s="1">
        <f t="shared" si="0"/>
        <v>0.27250000000000002</v>
      </c>
      <c r="D57" s="1">
        <f t="shared" si="1"/>
        <v>0.14681689833602424</v>
      </c>
      <c r="F57" s="8"/>
      <c r="T57" s="12"/>
    </row>
    <row r="58" spans="1:20" x14ac:dyDescent="0.25">
      <c r="A58" s="1">
        <v>56</v>
      </c>
      <c r="B58" s="23">
        <v>0.12333333333333334</v>
      </c>
      <c r="C58" s="1">
        <f t="shared" si="0"/>
        <v>0.27750000000000002</v>
      </c>
      <c r="D58" s="1">
        <f t="shared" si="1"/>
        <v>0.14999955462879633</v>
      </c>
      <c r="F58" s="8"/>
      <c r="T58" s="12"/>
    </row>
    <row r="59" spans="1:20" x14ac:dyDescent="0.25">
      <c r="A59" s="1">
        <v>57</v>
      </c>
      <c r="B59" s="23">
        <v>0.12666666666666665</v>
      </c>
      <c r="C59" s="1">
        <f t="shared" si="0"/>
        <v>0.28249999999999997</v>
      </c>
      <c r="D59" s="1">
        <f t="shared" si="1"/>
        <v>0.15320431287841271</v>
      </c>
      <c r="F59" s="8"/>
      <c r="T59" s="12"/>
    </row>
    <row r="60" spans="1:20" x14ac:dyDescent="0.25">
      <c r="A60" s="1">
        <v>58</v>
      </c>
      <c r="B60" s="23">
        <v>0.12666666666666668</v>
      </c>
      <c r="C60" s="1">
        <f t="shared" si="0"/>
        <v>0.28749999999999998</v>
      </c>
      <c r="D60" s="1">
        <f t="shared" si="1"/>
        <v>0.15643148220690412</v>
      </c>
      <c r="F60" s="8"/>
      <c r="T60" s="12"/>
    </row>
    <row r="61" spans="1:20" x14ac:dyDescent="0.25">
      <c r="A61" s="1">
        <v>59</v>
      </c>
      <c r="B61" s="23">
        <v>0.12666666666666668</v>
      </c>
      <c r="C61" s="1">
        <f t="shared" si="0"/>
        <v>0.29249999999999998</v>
      </c>
      <c r="D61" s="1">
        <f t="shared" si="1"/>
        <v>0.15968137826715506</v>
      </c>
      <c r="F61" s="8"/>
      <c r="T61" s="12"/>
    </row>
    <row r="62" spans="1:20" x14ac:dyDescent="0.25">
      <c r="A62" s="1">
        <v>60</v>
      </c>
      <c r="B62" s="23">
        <v>0.13333333333333333</v>
      </c>
      <c r="C62" s="1">
        <f t="shared" si="0"/>
        <v>0.29749999999999999</v>
      </c>
      <c r="D62" s="1">
        <f t="shared" si="1"/>
        <v>0.16295432342818039</v>
      </c>
      <c r="F62" s="8"/>
      <c r="T62" s="12"/>
    </row>
    <row r="63" spans="1:20" x14ac:dyDescent="0.25">
      <c r="A63" s="1">
        <v>61</v>
      </c>
      <c r="B63" s="23">
        <v>0.13666666666666666</v>
      </c>
      <c r="C63" s="1">
        <f t="shared" si="0"/>
        <v>0.30249999999999999</v>
      </c>
      <c r="D63" s="1">
        <f t="shared" si="1"/>
        <v>0.16625064696701863</v>
      </c>
      <c r="F63" s="8"/>
      <c r="T63" s="12"/>
    </row>
    <row r="64" spans="1:20" x14ac:dyDescent="0.25">
      <c r="A64" s="1">
        <v>62</v>
      </c>
      <c r="B64" s="23">
        <v>0.13666666666666666</v>
      </c>
      <c r="C64" s="1">
        <f t="shared" si="0"/>
        <v>0.3075</v>
      </c>
      <c r="D64" s="1">
        <f t="shared" si="1"/>
        <v>0.16957068526752825</v>
      </c>
      <c r="F64" s="8"/>
      <c r="T64" s="12"/>
    </row>
    <row r="65" spans="1:20" x14ac:dyDescent="0.25">
      <c r="A65" s="1">
        <v>63</v>
      </c>
      <c r="B65" s="23">
        <v>0.14000000000000001</v>
      </c>
      <c r="C65" s="1">
        <f t="shared" si="0"/>
        <v>0.3125</v>
      </c>
      <c r="D65" s="1">
        <f t="shared" si="1"/>
        <v>0.17291478202638697</v>
      </c>
      <c r="F65" s="8"/>
      <c r="T65" s="12"/>
    </row>
    <row r="66" spans="1:20" x14ac:dyDescent="0.25">
      <c r="A66" s="1">
        <v>64</v>
      </c>
      <c r="B66" s="23">
        <v>0.14166666666666666</v>
      </c>
      <c r="C66" s="1">
        <f t="shared" si="0"/>
        <v>0.3175</v>
      </c>
      <c r="D66" s="1">
        <f t="shared" si="1"/>
        <v>0.17628328846660934</v>
      </c>
      <c r="F66" s="8"/>
      <c r="T66" s="12"/>
    </row>
    <row r="67" spans="1:20" x14ac:dyDescent="0.25">
      <c r="A67" s="1">
        <v>65</v>
      </c>
      <c r="B67" s="23">
        <v>0.14500000000000002</v>
      </c>
      <c r="C67" s="1">
        <f t="shared" si="0"/>
        <v>0.32250000000000001</v>
      </c>
      <c r="D67" s="1">
        <f t="shared" si="1"/>
        <v>0.17967656355891456</v>
      </c>
      <c r="F67" s="8"/>
      <c r="T67" s="12"/>
    </row>
    <row r="68" spans="1:20" x14ac:dyDescent="0.25">
      <c r="A68" s="1">
        <v>66</v>
      </c>
      <c r="B68" s="23">
        <v>0.14666666666666667</v>
      </c>
      <c r="C68" s="1">
        <f t="shared" ref="C68:C131" si="2">(A68-0.5)/G$22</f>
        <v>0.32750000000000001</v>
      </c>
      <c r="D68" s="1">
        <f t="shared" ref="D68:D131" si="3">(-LN(1-C68))/G$24</f>
        <v>0.18309497425129315</v>
      </c>
      <c r="F68" s="8"/>
      <c r="T68" s="12"/>
    </row>
    <row r="69" spans="1:20" x14ac:dyDescent="0.25">
      <c r="A69" s="1">
        <v>67</v>
      </c>
      <c r="B69" s="23">
        <v>0.14666666666666667</v>
      </c>
      <c r="C69" s="1">
        <f t="shared" si="2"/>
        <v>0.33250000000000002</v>
      </c>
      <c r="D69" s="1">
        <f t="shared" si="3"/>
        <v>0.18653889570714005</v>
      </c>
      <c r="F69" s="8"/>
      <c r="T69" s="12"/>
    </row>
    <row r="70" spans="1:20" x14ac:dyDescent="0.25">
      <c r="A70" s="1">
        <v>68</v>
      </c>
      <c r="B70" s="23">
        <v>0.14833333333333332</v>
      </c>
      <c r="C70" s="1">
        <f t="shared" si="2"/>
        <v>0.33750000000000002</v>
      </c>
      <c r="D70" s="1">
        <f t="shared" si="3"/>
        <v>0.19000871155234009</v>
      </c>
      <c r="F70" s="8"/>
      <c r="T70" s="12"/>
    </row>
    <row r="71" spans="1:20" x14ac:dyDescent="0.25">
      <c r="A71" s="1">
        <v>69</v>
      </c>
      <c r="B71" s="23">
        <v>0.14833333333333332</v>
      </c>
      <c r="C71" s="1">
        <f t="shared" si="2"/>
        <v>0.34250000000000003</v>
      </c>
      <c r="D71" s="1">
        <f t="shared" si="3"/>
        <v>0.19350481413171317</v>
      </c>
      <c r="F71" s="8"/>
      <c r="T71" s="12"/>
    </row>
    <row r="72" spans="1:20" x14ac:dyDescent="0.25">
      <c r="A72" s="1">
        <v>70</v>
      </c>
      <c r="B72" s="23">
        <v>0.15</v>
      </c>
      <c r="C72" s="1">
        <f t="shared" si="2"/>
        <v>0.34749999999999998</v>
      </c>
      <c r="D72" s="1">
        <f t="shared" si="3"/>
        <v>0.1970276047752475</v>
      </c>
      <c r="F72" s="8"/>
      <c r="T72" s="12"/>
    </row>
    <row r="73" spans="1:20" x14ac:dyDescent="0.25">
      <c r="A73" s="1">
        <v>71</v>
      </c>
      <c r="B73" s="23">
        <v>0.155</v>
      </c>
      <c r="C73" s="1">
        <f t="shared" si="2"/>
        <v>0.35249999999999998</v>
      </c>
      <c r="D73" s="1">
        <f t="shared" si="3"/>
        <v>0.20057749407457354</v>
      </c>
      <c r="F73" s="8"/>
      <c r="T73" s="12"/>
    </row>
    <row r="74" spans="1:20" x14ac:dyDescent="0.25">
      <c r="A74" s="1">
        <v>72</v>
      </c>
      <c r="B74" s="23">
        <v>0.155</v>
      </c>
      <c r="C74" s="1">
        <f t="shared" si="2"/>
        <v>0.35749999999999998</v>
      </c>
      <c r="D74" s="1">
        <f t="shared" si="3"/>
        <v>0.20415490217015278</v>
      </c>
      <c r="F74" s="8"/>
      <c r="T74" s="12"/>
    </row>
    <row r="75" spans="1:20" x14ac:dyDescent="0.25">
      <c r="A75" s="1">
        <v>73</v>
      </c>
      <c r="B75" s="23">
        <v>0.155</v>
      </c>
      <c r="C75" s="1">
        <f t="shared" si="2"/>
        <v>0.36249999999999999</v>
      </c>
      <c r="D75" s="1">
        <f t="shared" si="3"/>
        <v>0.20776025904968753</v>
      </c>
      <c r="F75" s="8"/>
      <c r="T75" s="12"/>
    </row>
    <row r="76" spans="1:20" x14ac:dyDescent="0.25">
      <c r="A76" s="1">
        <v>74</v>
      </c>
      <c r="B76" s="23">
        <v>0.155</v>
      </c>
      <c r="C76" s="1">
        <f t="shared" si="2"/>
        <v>0.36749999999999999</v>
      </c>
      <c r="D76" s="1">
        <f t="shared" si="3"/>
        <v>0.21139400485827667</v>
      </c>
      <c r="F76" s="8"/>
      <c r="T76" s="12"/>
    </row>
    <row r="77" spans="1:20" x14ac:dyDescent="0.25">
      <c r="A77" s="1">
        <v>75</v>
      </c>
      <c r="B77" s="23">
        <v>0.155</v>
      </c>
      <c r="C77" s="1">
        <f t="shared" si="2"/>
        <v>0.3725</v>
      </c>
      <c r="D77" s="1">
        <f t="shared" si="3"/>
        <v>0.21505659022088247</v>
      </c>
      <c r="F77" s="8"/>
      <c r="T77" s="12"/>
    </row>
    <row r="78" spans="1:20" x14ac:dyDescent="0.25">
      <c r="A78" s="1">
        <v>76</v>
      </c>
      <c r="B78" s="23">
        <v>0.15833333333333333</v>
      </c>
      <c r="C78" s="1">
        <f t="shared" si="2"/>
        <v>0.3775</v>
      </c>
      <c r="D78" s="1">
        <f t="shared" si="3"/>
        <v>0.21874847657769364</v>
      </c>
      <c r="F78" s="8"/>
      <c r="T78" s="12"/>
    </row>
    <row r="79" spans="1:20" x14ac:dyDescent="0.25">
      <c r="A79" s="1">
        <v>77</v>
      </c>
      <c r="B79" s="23">
        <v>0.16166666666666668</v>
      </c>
      <c r="C79" s="1">
        <f t="shared" si="2"/>
        <v>0.38250000000000001</v>
      </c>
      <c r="D79" s="1">
        <f t="shared" si="3"/>
        <v>0.2224701365330142</v>
      </c>
      <c r="F79" s="8"/>
      <c r="T79" s="12"/>
    </row>
    <row r="80" spans="1:20" x14ac:dyDescent="0.25">
      <c r="A80" s="1">
        <v>78</v>
      </c>
      <c r="B80" s="23">
        <v>0.16333333333333333</v>
      </c>
      <c r="C80" s="1">
        <f t="shared" si="2"/>
        <v>0.38750000000000001</v>
      </c>
      <c r="D80" s="1">
        <f t="shared" si="3"/>
        <v>0.22622205421833272</v>
      </c>
      <c r="F80" s="8"/>
      <c r="T80" s="12"/>
    </row>
    <row r="81" spans="1:20" x14ac:dyDescent="0.25">
      <c r="A81" s="1">
        <v>79</v>
      </c>
      <c r="B81" s="23">
        <v>0.16666666666666666</v>
      </c>
      <c r="C81" s="1">
        <f t="shared" si="2"/>
        <v>0.39250000000000002</v>
      </c>
      <c r="D81" s="1">
        <f t="shared" si="3"/>
        <v>0.23000472567027444</v>
      </c>
      <c r="F81" s="8"/>
      <c r="T81" s="12"/>
    </row>
    <row r="82" spans="1:20" x14ac:dyDescent="0.25">
      <c r="A82" s="1">
        <v>80</v>
      </c>
      <c r="B82" s="23">
        <v>0.16666666666666666</v>
      </c>
      <c r="C82" s="1">
        <f t="shared" si="2"/>
        <v>0.39750000000000002</v>
      </c>
      <c r="D82" s="1">
        <f t="shared" si="3"/>
        <v>0.23381865922416936</v>
      </c>
      <c r="F82" s="8"/>
      <c r="T82" s="12"/>
    </row>
    <row r="83" spans="1:20" x14ac:dyDescent="0.25">
      <c r="A83" s="1">
        <v>81</v>
      </c>
      <c r="B83" s="23">
        <v>0.16833333333333333</v>
      </c>
      <c r="C83" s="1">
        <f t="shared" si="2"/>
        <v>0.40250000000000002</v>
      </c>
      <c r="D83" s="1">
        <f t="shared" si="3"/>
        <v>0.23766437592402193</v>
      </c>
      <c r="F83" s="8"/>
      <c r="T83" s="12"/>
    </row>
    <row r="84" spans="1:20" x14ac:dyDescent="0.25">
      <c r="A84" s="1">
        <v>82</v>
      </c>
      <c r="B84" s="23">
        <v>0.16999999999999998</v>
      </c>
      <c r="C84" s="1">
        <f t="shared" si="2"/>
        <v>0.40749999999999997</v>
      </c>
      <c r="D84" s="1">
        <f t="shared" si="3"/>
        <v>0.24154240994970436</v>
      </c>
      <c r="F84" s="8"/>
      <c r="T84" s="12"/>
    </row>
    <row r="85" spans="1:20" x14ac:dyDescent="0.25">
      <c r="A85" s="1">
        <v>83</v>
      </c>
      <c r="B85" s="23">
        <v>0.17833333333333332</v>
      </c>
      <c r="C85" s="1">
        <f t="shared" si="2"/>
        <v>0.41249999999999998</v>
      </c>
      <c r="D85" s="1">
        <f t="shared" si="3"/>
        <v>0.24545330906225488</v>
      </c>
      <c r="F85" s="8"/>
      <c r="T85" s="12"/>
    </row>
    <row r="86" spans="1:20" x14ac:dyDescent="0.25">
      <c r="A86" s="1">
        <v>84</v>
      </c>
      <c r="B86" s="23">
        <v>0.18</v>
      </c>
      <c r="C86" s="1">
        <f t="shared" si="2"/>
        <v>0.41749999999999998</v>
      </c>
      <c r="D86" s="1">
        <f t="shared" si="3"/>
        <v>0.24939763506820378</v>
      </c>
      <c r="F86" s="8"/>
      <c r="T86" s="12"/>
    </row>
    <row r="87" spans="1:20" x14ac:dyDescent="0.25">
      <c r="A87" s="1">
        <v>85</v>
      </c>
      <c r="B87" s="23">
        <v>0.18333333333333332</v>
      </c>
      <c r="C87" s="1">
        <f t="shared" si="2"/>
        <v>0.42249999999999999</v>
      </c>
      <c r="D87" s="1">
        <f t="shared" si="3"/>
        <v>0.25337596430391618</v>
      </c>
      <c r="F87" s="8"/>
      <c r="T87" s="12"/>
    </row>
    <row r="88" spans="1:20" x14ac:dyDescent="0.25">
      <c r="A88" s="1">
        <v>86</v>
      </c>
      <c r="B88" s="23">
        <v>0.18333333333333332</v>
      </c>
      <c r="C88" s="1">
        <f t="shared" si="2"/>
        <v>0.42749999999999999</v>
      </c>
      <c r="D88" s="1">
        <f t="shared" si="3"/>
        <v>0.25738888814099281</v>
      </c>
      <c r="F88" s="8"/>
      <c r="T88" s="12"/>
    </row>
    <row r="89" spans="1:20" x14ac:dyDescent="0.25">
      <c r="A89" s="1">
        <v>87</v>
      </c>
      <c r="B89" s="23">
        <v>0.19499999999999998</v>
      </c>
      <c r="C89" s="1">
        <f t="shared" si="2"/>
        <v>0.4325</v>
      </c>
      <c r="D89" s="1">
        <f t="shared" si="3"/>
        <v>0.26143701351383919</v>
      </c>
      <c r="F89" s="8"/>
      <c r="T89" s="12"/>
    </row>
    <row r="90" spans="1:20" x14ac:dyDescent="0.25">
      <c r="A90" s="1">
        <v>88</v>
      </c>
      <c r="B90" s="23">
        <v>0.19499999999999998</v>
      </c>
      <c r="C90" s="1">
        <f t="shared" si="2"/>
        <v>0.4375</v>
      </c>
      <c r="D90" s="1">
        <f t="shared" si="3"/>
        <v>0.26552096347057869</v>
      </c>
      <c r="F90" s="8"/>
      <c r="T90" s="12"/>
    </row>
    <row r="91" spans="1:20" x14ac:dyDescent="0.25">
      <c r="A91" s="1">
        <v>89</v>
      </c>
      <c r="B91" s="23">
        <v>0.19500000000000001</v>
      </c>
      <c r="C91" s="1">
        <f t="shared" si="2"/>
        <v>0.4425</v>
      </c>
      <c r="D91" s="1">
        <f t="shared" si="3"/>
        <v>0.26964137774856134</v>
      </c>
      <c r="F91" s="8"/>
      <c r="T91" s="12"/>
    </row>
    <row r="92" spans="1:20" x14ac:dyDescent="0.25">
      <c r="A92" s="1">
        <v>90</v>
      </c>
      <c r="B92" s="23">
        <v>0.19833333333333333</v>
      </c>
      <c r="C92" s="1">
        <f t="shared" si="2"/>
        <v>0.44750000000000001</v>
      </c>
      <c r="D92" s="1">
        <f t="shared" si="3"/>
        <v>0.27379891337579754</v>
      </c>
      <c r="F92" s="8"/>
      <c r="T92" s="12"/>
    </row>
    <row r="93" spans="1:20" x14ac:dyDescent="0.25">
      <c r="A93" s="1">
        <v>91</v>
      </c>
      <c r="B93" s="23">
        <v>0.2</v>
      </c>
      <c r="C93" s="1">
        <f t="shared" si="2"/>
        <v>0.45250000000000001</v>
      </c>
      <c r="D93" s="1">
        <f t="shared" si="3"/>
        <v>0.27799424529973032</v>
      </c>
      <c r="F93" s="8"/>
      <c r="T93" s="12"/>
    </row>
    <row r="94" spans="1:20" x14ac:dyDescent="0.25">
      <c r="A94" s="1">
        <v>92</v>
      </c>
      <c r="B94" s="23">
        <v>0.20833333333333331</v>
      </c>
      <c r="C94" s="1">
        <f t="shared" si="2"/>
        <v>0.45750000000000002</v>
      </c>
      <c r="D94" s="1">
        <f t="shared" si="3"/>
        <v>0.28222806704485209</v>
      </c>
      <c r="F94" s="8"/>
      <c r="T94" s="12"/>
    </row>
    <row r="95" spans="1:20" x14ac:dyDescent="0.25">
      <c r="A95" s="1">
        <v>93</v>
      </c>
      <c r="B95" s="23">
        <v>0.20833333333333331</v>
      </c>
      <c r="C95" s="1">
        <f t="shared" si="2"/>
        <v>0.46250000000000002</v>
      </c>
      <c r="D95" s="1">
        <f t="shared" si="3"/>
        <v>0.28650109140076763</v>
      </c>
      <c r="F95" s="8"/>
      <c r="T95" s="12"/>
    </row>
    <row r="96" spans="1:20" x14ac:dyDescent="0.25">
      <c r="A96" s="1">
        <v>94</v>
      </c>
      <c r="B96" s="23">
        <v>0.21166666666666667</v>
      </c>
      <c r="C96" s="1">
        <f t="shared" si="2"/>
        <v>0.46750000000000003</v>
      </c>
      <c r="D96" s="1">
        <f t="shared" si="3"/>
        <v>0.29081405114241066</v>
      </c>
      <c r="F96" s="8"/>
      <c r="T96" s="12"/>
    </row>
    <row r="97" spans="1:20" x14ac:dyDescent="0.25">
      <c r="A97" s="1">
        <v>95</v>
      </c>
      <c r="B97" s="23">
        <v>0.21333333333333332</v>
      </c>
      <c r="C97" s="1">
        <f t="shared" si="2"/>
        <v>0.47249999999999998</v>
      </c>
      <c r="D97" s="1">
        <f t="shared" si="3"/>
        <v>0.29516769978423502</v>
      </c>
      <c r="F97" s="8"/>
      <c r="T97" s="12"/>
    </row>
    <row r="98" spans="1:20" x14ac:dyDescent="0.25">
      <c r="A98" s="1">
        <v>96</v>
      </c>
      <c r="B98" s="23">
        <v>0.21666666666666667</v>
      </c>
      <c r="C98" s="1">
        <f t="shared" si="2"/>
        <v>0.47749999999999998</v>
      </c>
      <c r="D98" s="1">
        <f t="shared" si="3"/>
        <v>0.29956281237032095</v>
      </c>
      <c r="F98" s="8"/>
      <c r="T98" s="12"/>
    </row>
    <row r="99" spans="1:20" x14ac:dyDescent="0.25">
      <c r="A99" s="1">
        <v>97</v>
      </c>
      <c r="B99" s="23">
        <v>0.22333333333333333</v>
      </c>
      <c r="C99" s="1">
        <f t="shared" si="2"/>
        <v>0.48249999999999998</v>
      </c>
      <c r="D99" s="1">
        <f t="shared" si="3"/>
        <v>0.30400018630246839</v>
      </c>
      <c r="F99" s="8"/>
      <c r="T99" s="12"/>
    </row>
    <row r="100" spans="1:20" x14ac:dyDescent="0.25">
      <c r="A100" s="1">
        <v>98</v>
      </c>
      <c r="B100" s="23">
        <v>0.22666666666666666</v>
      </c>
      <c r="C100" s="1">
        <f t="shared" si="2"/>
        <v>0.48749999999999999</v>
      </c>
      <c r="D100" s="1">
        <f t="shared" si="3"/>
        <v>0.30848064220849214</v>
      </c>
      <c r="F100" s="8"/>
      <c r="T100" s="12"/>
    </row>
    <row r="101" spans="1:20" x14ac:dyDescent="0.25">
      <c r="A101" s="1">
        <v>99</v>
      </c>
      <c r="B101" s="23">
        <v>0.22666666666666668</v>
      </c>
      <c r="C101" s="1">
        <f t="shared" si="2"/>
        <v>0.49249999999999999</v>
      </c>
      <c r="D101" s="1">
        <f t="shared" si="3"/>
        <v>0.31300502485308096</v>
      </c>
      <c r="F101" s="8"/>
      <c r="T101" s="12"/>
    </row>
    <row r="102" spans="1:20" x14ac:dyDescent="0.25">
      <c r="A102" s="1">
        <v>100</v>
      </c>
      <c r="B102" s="23">
        <v>0.23333333333333334</v>
      </c>
      <c r="C102" s="1">
        <f t="shared" si="2"/>
        <v>0.4975</v>
      </c>
      <c r="D102" s="1">
        <f t="shared" si="3"/>
        <v>0.3175742040937527</v>
      </c>
      <c r="F102" s="8"/>
      <c r="T102" s="12"/>
    </row>
    <row r="103" spans="1:20" x14ac:dyDescent="0.25">
      <c r="A103" s="1">
        <v>101</v>
      </c>
      <c r="B103" s="23">
        <v>0.23333333333333334</v>
      </c>
      <c r="C103" s="1">
        <f t="shared" si="2"/>
        <v>0.50249999999999995</v>
      </c>
      <c r="D103" s="1">
        <f t="shared" si="3"/>
        <v>0.32218907588460727</v>
      </c>
      <c r="F103" s="8"/>
      <c r="T103" s="12"/>
    </row>
    <row r="104" spans="1:20" x14ac:dyDescent="0.25">
      <c r="A104" s="1">
        <v>102</v>
      </c>
      <c r="B104" s="23">
        <v>0.23333333333333334</v>
      </c>
      <c r="C104" s="1">
        <f t="shared" si="2"/>
        <v>0.50749999999999995</v>
      </c>
      <c r="D104" s="1">
        <f t="shared" si="3"/>
        <v>0.326850563330779</v>
      </c>
      <c r="F104" s="8"/>
      <c r="T104" s="12"/>
    </row>
    <row r="105" spans="1:20" x14ac:dyDescent="0.25">
      <c r="A105" s="1">
        <v>103</v>
      </c>
      <c r="B105" s="23">
        <v>0.23333333333333334</v>
      </c>
      <c r="C105" s="1">
        <f t="shared" si="2"/>
        <v>0.51249999999999996</v>
      </c>
      <c r="D105" s="1">
        <f t="shared" si="3"/>
        <v>0.33155961779668869</v>
      </c>
      <c r="F105" s="8"/>
      <c r="T105" s="12"/>
    </row>
    <row r="106" spans="1:20" x14ac:dyDescent="0.25">
      <c r="A106" s="1">
        <v>104</v>
      </c>
      <c r="B106" s="23">
        <v>0.23500000000000001</v>
      </c>
      <c r="C106" s="1">
        <f t="shared" si="2"/>
        <v>0.51749999999999996</v>
      </c>
      <c r="D106" s="1">
        <f t="shared" si="3"/>
        <v>0.3363172200714255</v>
      </c>
      <c r="F106" s="8"/>
      <c r="T106" s="12"/>
    </row>
    <row r="107" spans="1:20" x14ac:dyDescent="0.25">
      <c r="A107" s="1">
        <v>105</v>
      </c>
      <c r="B107" s="23">
        <v>0.24166666666666667</v>
      </c>
      <c r="C107" s="1">
        <f t="shared" si="2"/>
        <v>0.52249999999999996</v>
      </c>
      <c r="D107" s="1">
        <f t="shared" si="3"/>
        <v>0.34112438159482955</v>
      </c>
      <c r="F107" s="8"/>
      <c r="T107" s="12"/>
    </row>
    <row r="108" spans="1:20" x14ac:dyDescent="0.25">
      <c r="A108" s="1">
        <v>106</v>
      </c>
      <c r="B108" s="23">
        <v>0.245</v>
      </c>
      <c r="C108" s="1">
        <f t="shared" si="2"/>
        <v>0.52749999999999997</v>
      </c>
      <c r="D108" s="1">
        <f t="shared" si="3"/>
        <v>0.34598214574810782</v>
      </c>
      <c r="F108" s="8"/>
      <c r="T108" s="12"/>
    </row>
    <row r="109" spans="1:20" x14ac:dyDescent="0.25">
      <c r="A109" s="1">
        <v>107</v>
      </c>
      <c r="B109" s="23">
        <v>0.24666666666666665</v>
      </c>
      <c r="C109" s="1">
        <f t="shared" si="2"/>
        <v>0.53249999999999997</v>
      </c>
      <c r="D109" s="1">
        <f t="shared" si="3"/>
        <v>0.35089158921310432</v>
      </c>
      <c r="F109" s="8"/>
      <c r="T109" s="12"/>
    </row>
    <row r="110" spans="1:20" x14ac:dyDescent="0.25">
      <c r="A110" s="1">
        <v>108</v>
      </c>
      <c r="B110" s="23">
        <v>0.25</v>
      </c>
      <c r="C110" s="1">
        <f t="shared" si="2"/>
        <v>0.53749999999999998</v>
      </c>
      <c r="D110" s="1">
        <f t="shared" si="3"/>
        <v>0.35585382340465282</v>
      </c>
      <c r="F110" s="8"/>
      <c r="T110" s="12"/>
    </row>
    <row r="111" spans="1:20" x14ac:dyDescent="0.25">
      <c r="A111" s="1">
        <v>109</v>
      </c>
      <c r="B111" s="23">
        <v>0.25</v>
      </c>
      <c r="C111" s="1">
        <f t="shared" si="2"/>
        <v>0.54249999999999998</v>
      </c>
      <c r="D111" s="1">
        <f t="shared" si="3"/>
        <v>0.36086999598078007</v>
      </c>
      <c r="F111" s="8"/>
      <c r="T111" s="12"/>
    </row>
    <row r="112" spans="1:20" x14ac:dyDescent="0.25">
      <c r="A112" s="1">
        <v>110</v>
      </c>
      <c r="B112" s="23">
        <v>0.25</v>
      </c>
      <c r="C112" s="1">
        <f t="shared" si="2"/>
        <v>0.54749999999999999</v>
      </c>
      <c r="D112" s="1">
        <f t="shared" si="3"/>
        <v>0.36594129243589096</v>
      </c>
      <c r="F112" s="8"/>
      <c r="T112" s="12"/>
    </row>
    <row r="113" spans="1:20" x14ac:dyDescent="0.25">
      <c r="A113" s="1">
        <v>111</v>
      </c>
      <c r="B113" s="23">
        <v>0.25666666666666665</v>
      </c>
      <c r="C113" s="1">
        <f t="shared" si="2"/>
        <v>0.55249999999999999</v>
      </c>
      <c r="D113" s="1">
        <f t="shared" si="3"/>
        <v>0.37106893778247074</v>
      </c>
      <c r="F113" s="8"/>
      <c r="T113" s="12"/>
    </row>
    <row r="114" spans="1:20" x14ac:dyDescent="0.25">
      <c r="A114" s="1">
        <v>112</v>
      </c>
      <c r="B114" s="23">
        <v>0.26</v>
      </c>
      <c r="C114" s="1">
        <f t="shared" si="2"/>
        <v>0.5575</v>
      </c>
      <c r="D114" s="1">
        <f t="shared" si="3"/>
        <v>0.37625419832726925</v>
      </c>
      <c r="F114" s="8"/>
      <c r="T114" s="12"/>
    </row>
    <row r="115" spans="1:20" x14ac:dyDescent="0.25">
      <c r="A115" s="1">
        <v>113</v>
      </c>
      <c r="B115" s="23">
        <v>0.26666666666666666</v>
      </c>
      <c r="C115" s="1">
        <f t="shared" si="2"/>
        <v>0.5625</v>
      </c>
      <c r="D115" s="1">
        <f t="shared" si="3"/>
        <v>0.38149838354841215</v>
      </c>
      <c r="F115" s="8"/>
      <c r="T115" s="12"/>
    </row>
    <row r="116" spans="1:20" x14ac:dyDescent="0.25">
      <c r="A116" s="1">
        <v>114</v>
      </c>
      <c r="B116" s="23">
        <v>0.27333333333333332</v>
      </c>
      <c r="C116" s="1">
        <f t="shared" si="2"/>
        <v>0.5675</v>
      </c>
      <c r="D116" s="1">
        <f t="shared" si="3"/>
        <v>0.3868028480803985</v>
      </c>
      <c r="F116" s="8"/>
      <c r="T116" s="12"/>
    </row>
    <row r="117" spans="1:20" x14ac:dyDescent="0.25">
      <c r="A117" s="1">
        <v>115</v>
      </c>
      <c r="B117" s="23">
        <v>0.29833333333333334</v>
      </c>
      <c r="C117" s="1">
        <f t="shared" si="2"/>
        <v>0.57250000000000001</v>
      </c>
      <c r="D117" s="1">
        <f t="shared" si="3"/>
        <v>0.3921689938145127</v>
      </c>
      <c r="F117" s="8"/>
      <c r="T117" s="12"/>
    </row>
    <row r="118" spans="1:20" x14ac:dyDescent="0.25">
      <c r="A118" s="1">
        <v>116</v>
      </c>
      <c r="B118" s="23">
        <v>0.3</v>
      </c>
      <c r="C118" s="1">
        <f t="shared" si="2"/>
        <v>0.57750000000000001</v>
      </c>
      <c r="D118" s="1">
        <f t="shared" si="3"/>
        <v>0.3975982721227988</v>
      </c>
      <c r="F118" s="8"/>
      <c r="T118" s="12"/>
    </row>
    <row r="119" spans="1:20" x14ac:dyDescent="0.25">
      <c r="A119" s="1">
        <v>117</v>
      </c>
      <c r="B119" s="23">
        <v>0.30833333333333335</v>
      </c>
      <c r="C119" s="1">
        <f t="shared" si="2"/>
        <v>0.58250000000000002</v>
      </c>
      <c r="D119" s="1">
        <f t="shared" si="3"/>
        <v>0.40309218621442294</v>
      </c>
      <c r="F119" s="8"/>
      <c r="T119" s="12"/>
    </row>
    <row r="120" spans="1:20" x14ac:dyDescent="0.25">
      <c r="A120" s="1">
        <v>118</v>
      </c>
      <c r="B120" s="23">
        <v>0.3133333333333333</v>
      </c>
      <c r="C120" s="1">
        <f t="shared" si="2"/>
        <v>0.58750000000000002</v>
      </c>
      <c r="D120" s="1">
        <f t="shared" si="3"/>
        <v>0.40865229363399552</v>
      </c>
      <c r="F120" s="8"/>
      <c r="T120" s="12"/>
    </row>
    <row r="121" spans="1:20" x14ac:dyDescent="0.25">
      <c r="A121" s="1">
        <v>119</v>
      </c>
      <c r="B121" s="23">
        <v>0.31666666666666665</v>
      </c>
      <c r="C121" s="1">
        <f t="shared" si="2"/>
        <v>0.59250000000000003</v>
      </c>
      <c r="D121" s="1">
        <f t="shared" si="3"/>
        <v>0.41428020891224115</v>
      </c>
      <c r="F121" s="8"/>
      <c r="T121" s="12"/>
    </row>
    <row r="122" spans="1:20" x14ac:dyDescent="0.25">
      <c r="A122" s="1">
        <v>120</v>
      </c>
      <c r="B122" s="23">
        <v>0.31666666666666665</v>
      </c>
      <c r="C122" s="1">
        <f t="shared" si="2"/>
        <v>0.59750000000000003</v>
      </c>
      <c r="D122" s="1">
        <f t="shared" si="3"/>
        <v>0.4199776063803019</v>
      </c>
    </row>
    <row r="123" spans="1:20" x14ac:dyDescent="0.25">
      <c r="A123" s="1">
        <v>121</v>
      </c>
      <c r="B123" s="23">
        <v>0.32500000000000001</v>
      </c>
      <c r="C123" s="1">
        <f t="shared" si="2"/>
        <v>0.60250000000000004</v>
      </c>
      <c r="D123" s="1">
        <f t="shared" si="3"/>
        <v>0.42574622315994864</v>
      </c>
    </row>
    <row r="124" spans="1:20" x14ac:dyDescent="0.25">
      <c r="A124" s="1">
        <v>122</v>
      </c>
      <c r="B124" s="23">
        <v>0.34499999999999997</v>
      </c>
      <c r="C124" s="1">
        <f t="shared" si="2"/>
        <v>0.60750000000000004</v>
      </c>
      <c r="D124" s="1">
        <f t="shared" si="3"/>
        <v>0.43158786234306012</v>
      </c>
    </row>
    <row r="125" spans="1:20" x14ac:dyDescent="0.25">
      <c r="A125" s="1">
        <v>123</v>
      </c>
      <c r="B125" s="23">
        <v>0.35</v>
      </c>
      <c r="C125" s="1">
        <f t="shared" si="2"/>
        <v>0.61250000000000004</v>
      </c>
      <c r="D125" s="1">
        <f t="shared" si="3"/>
        <v>0.43750439637493155</v>
      </c>
    </row>
    <row r="126" spans="1:20" x14ac:dyDescent="0.25">
      <c r="A126" s="1">
        <v>124</v>
      </c>
      <c r="B126" s="23">
        <v>0.35833333333333334</v>
      </c>
      <c r="C126" s="1">
        <f t="shared" si="2"/>
        <v>0.61750000000000005</v>
      </c>
      <c r="D126" s="1">
        <f t="shared" si="3"/>
        <v>0.44349777065729612</v>
      </c>
    </row>
    <row r="127" spans="1:20" x14ac:dyDescent="0.25">
      <c r="A127" s="1">
        <v>125</v>
      </c>
      <c r="B127" s="23">
        <v>0.36</v>
      </c>
      <c r="C127" s="1">
        <f t="shared" si="2"/>
        <v>0.62250000000000005</v>
      </c>
      <c r="D127" s="1">
        <f t="shared" si="3"/>
        <v>0.44957000738840786</v>
      </c>
    </row>
    <row r="128" spans="1:20" x14ac:dyDescent="0.25">
      <c r="A128" s="1">
        <v>126</v>
      </c>
      <c r="B128" s="23">
        <v>0.36166666666666669</v>
      </c>
      <c r="C128" s="1">
        <f t="shared" si="2"/>
        <v>0.62749999999999995</v>
      </c>
      <c r="D128" s="1">
        <f t="shared" si="3"/>
        <v>0.45572320965915142</v>
      </c>
    </row>
    <row r="129" spans="1:4" x14ac:dyDescent="0.25">
      <c r="A129" s="1">
        <v>127</v>
      </c>
      <c r="B129" s="23">
        <v>0.36499999999999999</v>
      </c>
      <c r="C129" s="1">
        <f t="shared" si="2"/>
        <v>0.63249999999999995</v>
      </c>
      <c r="D129" s="1">
        <f t="shared" si="3"/>
        <v>0.46195956582594122</v>
      </c>
    </row>
    <row r="130" spans="1:4" x14ac:dyDescent="0.25">
      <c r="A130" s="1">
        <v>128</v>
      </c>
      <c r="B130" s="23">
        <v>0.36666666666666664</v>
      </c>
      <c r="C130" s="1">
        <f t="shared" si="2"/>
        <v>0.63749999999999996</v>
      </c>
      <c r="D130" s="1">
        <f t="shared" si="3"/>
        <v>0.46828135418316036</v>
      </c>
    </row>
    <row r="131" spans="1:4" x14ac:dyDescent="0.25">
      <c r="A131" s="1">
        <v>129</v>
      </c>
      <c r="B131" s="23">
        <v>0.375</v>
      </c>
      <c r="C131" s="1">
        <f t="shared" si="2"/>
        <v>0.64249999999999996</v>
      </c>
      <c r="D131" s="1">
        <f t="shared" si="3"/>
        <v>0.47469094796010547</v>
      </c>
    </row>
    <row r="132" spans="1:4" x14ac:dyDescent="0.25">
      <c r="A132" s="1">
        <v>130</v>
      </c>
      <c r="B132" s="23">
        <v>0.37666666666666671</v>
      </c>
      <c r="C132" s="1">
        <f t="shared" ref="C132:C195" si="4">(A132-0.5)/G$22</f>
        <v>0.64749999999999996</v>
      </c>
      <c r="D132" s="1">
        <f t="shared" ref="D132:D195" si="5">(-LN(1-C132))/G$24</f>
        <v>0.48119082066986346</v>
      </c>
    </row>
    <row r="133" spans="1:4" x14ac:dyDescent="0.25">
      <c r="A133" s="1">
        <v>131</v>
      </c>
      <c r="B133" s="23">
        <v>0.38166666666666671</v>
      </c>
      <c r="C133" s="1">
        <f t="shared" si="4"/>
        <v>0.65249999999999997</v>
      </c>
      <c r="D133" s="1">
        <f t="shared" si="5"/>
        <v>0.48778355184028638</v>
      </c>
    </row>
    <row r="134" spans="1:4" x14ac:dyDescent="0.25">
      <c r="A134" s="1">
        <v>132</v>
      </c>
      <c r="B134" s="23">
        <v>0.38333333333333336</v>
      </c>
      <c r="C134" s="1">
        <f t="shared" si="4"/>
        <v>0.65749999999999997</v>
      </c>
      <c r="D134" s="1">
        <f t="shared" si="5"/>
        <v>0.4944718331602993</v>
      </c>
    </row>
    <row r="135" spans="1:4" x14ac:dyDescent="0.25">
      <c r="A135" s="1">
        <v>133</v>
      </c>
      <c r="B135" s="23">
        <v>0.39166666666666666</v>
      </c>
      <c r="C135" s="1">
        <f t="shared" si="4"/>
        <v>0.66249999999999998</v>
      </c>
      <c r="D135" s="1">
        <f t="shared" si="5"/>
        <v>0.50125847507818722</v>
      </c>
    </row>
    <row r="136" spans="1:4" x14ac:dyDescent="0.25">
      <c r="A136" s="1">
        <v>134</v>
      </c>
      <c r="B136" s="23">
        <v>0.4</v>
      </c>
      <c r="C136" s="1">
        <f t="shared" si="4"/>
        <v>0.66749999999999998</v>
      </c>
      <c r="D136" s="1">
        <f t="shared" si="5"/>
        <v>0.50814641389234616</v>
      </c>
    </row>
    <row r="137" spans="1:4" x14ac:dyDescent="0.25">
      <c r="A137" s="1">
        <v>135</v>
      </c>
      <c r="B137" s="23">
        <v>0.41500000000000004</v>
      </c>
      <c r="C137" s="1">
        <f t="shared" si="4"/>
        <v>0.67249999999999999</v>
      </c>
      <c r="D137" s="1">
        <f t="shared" si="5"/>
        <v>0.51513871937927025</v>
      </c>
    </row>
    <row r="138" spans="1:4" x14ac:dyDescent="0.25">
      <c r="A138" s="1">
        <v>136</v>
      </c>
      <c r="B138" s="23">
        <v>0.41666666666666669</v>
      </c>
      <c r="C138" s="1">
        <f t="shared" si="4"/>
        <v>0.67749999999999999</v>
      </c>
      <c r="D138" s="1">
        <f t="shared" si="5"/>
        <v>0.5222386030083761</v>
      </c>
    </row>
    <row r="139" spans="1:4" x14ac:dyDescent="0.25">
      <c r="A139" s="1">
        <v>137</v>
      </c>
      <c r="B139" s="23">
        <v>0.42</v>
      </c>
      <c r="C139" s="1">
        <f t="shared" si="4"/>
        <v>0.6825</v>
      </c>
      <c r="D139" s="1">
        <f t="shared" si="5"/>
        <v>0.5294494267986829</v>
      </c>
    </row>
    <row r="140" spans="1:4" x14ac:dyDescent="0.25">
      <c r="A140" s="1">
        <v>138</v>
      </c>
      <c r="B140" s="23">
        <v>0.42500000000000004</v>
      </c>
      <c r="C140" s="1">
        <f t="shared" si="4"/>
        <v>0.6875</v>
      </c>
      <c r="D140" s="1">
        <f t="shared" si="5"/>
        <v>0.53677471287849154</v>
      </c>
    </row>
    <row r="141" spans="1:4" x14ac:dyDescent="0.25">
      <c r="A141" s="1">
        <v>139</v>
      </c>
      <c r="B141" s="23">
        <v>0.43166666666666664</v>
      </c>
      <c r="C141" s="1">
        <f t="shared" si="4"/>
        <v>0.6925</v>
      </c>
      <c r="D141" s="1">
        <f t="shared" si="5"/>
        <v>0.54421815381610061</v>
      </c>
    </row>
    <row r="142" spans="1:4" x14ac:dyDescent="0.25">
      <c r="A142" s="1">
        <v>140</v>
      </c>
      <c r="B142" s="23">
        <v>0.44499999999999995</v>
      </c>
      <c r="C142" s="1">
        <f t="shared" si="4"/>
        <v>0.69750000000000001</v>
      </c>
      <c r="D142" s="1">
        <f t="shared" si="5"/>
        <v>0.55178362379741241</v>
      </c>
    </row>
    <row r="143" spans="1:4" x14ac:dyDescent="0.25">
      <c r="A143" s="1">
        <v>141</v>
      </c>
      <c r="B143" s="23">
        <v>0.46666666666666667</v>
      </c>
      <c r="C143" s="1">
        <f t="shared" si="4"/>
        <v>0.70250000000000001</v>
      </c>
      <c r="D143" s="1">
        <f t="shared" si="5"/>
        <v>0.55947519073512952</v>
      </c>
    </row>
    <row r="144" spans="1:4" x14ac:dyDescent="0.25">
      <c r="A144" s="1">
        <v>142</v>
      </c>
      <c r="B144" s="23">
        <v>0.47833333333333328</v>
      </c>
      <c r="C144" s="1">
        <f t="shared" si="4"/>
        <v>0.70750000000000002</v>
      </c>
      <c r="D144" s="1">
        <f t="shared" si="5"/>
        <v>0.56729712940429733</v>
      </c>
    </row>
    <row r="145" spans="1:4" x14ac:dyDescent="0.25">
      <c r="A145" s="1">
        <v>143</v>
      </c>
      <c r="B145" s="23">
        <v>0.47833333333333333</v>
      </c>
      <c r="C145" s="1">
        <f t="shared" si="4"/>
        <v>0.71250000000000002</v>
      </c>
      <c r="D145" s="1">
        <f t="shared" si="5"/>
        <v>0.5752539357103813</v>
      </c>
    </row>
    <row r="146" spans="1:4" x14ac:dyDescent="0.25">
      <c r="A146" s="1">
        <v>144</v>
      </c>
      <c r="B146" s="23">
        <v>0.48000000000000004</v>
      </c>
      <c r="C146" s="1">
        <f t="shared" si="4"/>
        <v>0.71750000000000003</v>
      </c>
      <c r="D146" s="1">
        <f t="shared" si="5"/>
        <v>0.58335034220911519</v>
      </c>
    </row>
    <row r="147" spans="1:4" x14ac:dyDescent="0.25">
      <c r="A147" s="1">
        <v>145</v>
      </c>
      <c r="B147" s="23">
        <v>0.48333333333333334</v>
      </c>
      <c r="C147" s="1">
        <f t="shared" si="4"/>
        <v>0.72250000000000003</v>
      </c>
      <c r="D147" s="1">
        <f t="shared" si="5"/>
        <v>0.59159133501226147</v>
      </c>
    </row>
    <row r="148" spans="1:4" x14ac:dyDescent="0.25">
      <c r="A148" s="1">
        <v>146</v>
      </c>
      <c r="B148" s="23">
        <v>0.48833333333333334</v>
      </c>
      <c r="C148" s="1">
        <f t="shared" si="4"/>
        <v>0.72750000000000004</v>
      </c>
      <c r="D148" s="1">
        <f t="shared" si="5"/>
        <v>0.59998217223050254</v>
      </c>
    </row>
    <row r="149" spans="1:4" x14ac:dyDescent="0.25">
      <c r="A149" s="1">
        <v>147</v>
      </c>
      <c r="B149" s="23">
        <v>0.5</v>
      </c>
      <c r="C149" s="1">
        <f t="shared" si="4"/>
        <v>0.73250000000000004</v>
      </c>
      <c r="D149" s="1">
        <f t="shared" si="5"/>
        <v>0.60852840412428644</v>
      </c>
    </row>
    <row r="150" spans="1:4" x14ac:dyDescent="0.25">
      <c r="A150" s="1">
        <v>148</v>
      </c>
      <c r="B150" s="23">
        <v>0.505</v>
      </c>
      <c r="C150" s="1">
        <f t="shared" si="4"/>
        <v>0.73750000000000004</v>
      </c>
      <c r="D150" s="1">
        <f t="shared" si="5"/>
        <v>0.61723589515602084</v>
      </c>
    </row>
    <row r="151" spans="1:4" x14ac:dyDescent="0.25">
      <c r="A151" s="1">
        <v>149</v>
      </c>
      <c r="B151" s="23">
        <v>0.51666666666666672</v>
      </c>
      <c r="C151" s="1">
        <f t="shared" si="4"/>
        <v>0.74250000000000005</v>
      </c>
      <c r="D151" s="1">
        <f t="shared" si="5"/>
        <v>0.62611084816304219</v>
      </c>
    </row>
    <row r="152" spans="1:4" x14ac:dyDescent="0.25">
      <c r="A152" s="1">
        <v>150</v>
      </c>
      <c r="B152" s="23">
        <v>0.51833333333333331</v>
      </c>
      <c r="C152" s="1">
        <f t="shared" si="4"/>
        <v>0.74750000000000005</v>
      </c>
      <c r="D152" s="1">
        <f t="shared" si="5"/>
        <v>0.63515983090092132</v>
      </c>
    </row>
    <row r="153" spans="1:4" x14ac:dyDescent="0.25">
      <c r="A153" s="1">
        <v>151</v>
      </c>
      <c r="B153" s="23">
        <v>0.52166666666666672</v>
      </c>
      <c r="C153" s="1">
        <f t="shared" si="4"/>
        <v>0.75249999999999995</v>
      </c>
      <c r="D153" s="1">
        <f t="shared" si="5"/>
        <v>0.64438980524160405</v>
      </c>
    </row>
    <row r="154" spans="1:4" x14ac:dyDescent="0.25">
      <c r="A154" s="1">
        <v>152</v>
      </c>
      <c r="B154" s="23">
        <v>0.52333333333333343</v>
      </c>
      <c r="C154" s="1">
        <f t="shared" si="4"/>
        <v>0.75749999999999995</v>
      </c>
      <c r="D154" s="1">
        <f t="shared" si="5"/>
        <v>0.65380815935154546</v>
      </c>
    </row>
    <row r="155" spans="1:4" x14ac:dyDescent="0.25">
      <c r="A155" s="1">
        <v>153</v>
      </c>
      <c r="B155" s="23">
        <v>0.53333333333333333</v>
      </c>
      <c r="C155" s="1">
        <f t="shared" si="4"/>
        <v>0.76249999999999996</v>
      </c>
      <c r="D155" s="1">
        <f t="shared" si="5"/>
        <v>0.66342274322242545</v>
      </c>
    </row>
    <row r="156" spans="1:4" x14ac:dyDescent="0.25">
      <c r="A156" s="1">
        <v>154</v>
      </c>
      <c r="B156" s="23">
        <v>0.54</v>
      </c>
      <c r="C156" s="1">
        <f t="shared" si="4"/>
        <v>0.76749999999999996</v>
      </c>
      <c r="D156" s="1">
        <f t="shared" si="5"/>
        <v>0.67324190798253991</v>
      </c>
    </row>
    <row r="157" spans="1:4" x14ac:dyDescent="0.25">
      <c r="A157" s="1">
        <v>155</v>
      </c>
      <c r="B157" s="23">
        <v>0.56500000000000006</v>
      </c>
      <c r="C157" s="1">
        <f t="shared" si="4"/>
        <v>0.77249999999999996</v>
      </c>
      <c r="D157" s="1">
        <f t="shared" si="5"/>
        <v>0.68327454948213062</v>
      </c>
    </row>
    <row r="158" spans="1:4" x14ac:dyDescent="0.25">
      <c r="A158" s="1">
        <v>156</v>
      </c>
      <c r="B158" s="23">
        <v>0.57000000000000006</v>
      </c>
      <c r="C158" s="1">
        <f t="shared" si="4"/>
        <v>0.77749999999999997</v>
      </c>
      <c r="D158" s="1">
        <f t="shared" si="5"/>
        <v>0.69353015672266138</v>
      </c>
    </row>
    <row r="159" spans="1:4" x14ac:dyDescent="0.25">
      <c r="A159" s="1">
        <v>157</v>
      </c>
      <c r="B159" s="23">
        <v>0.6</v>
      </c>
      <c r="C159" s="1">
        <f t="shared" si="4"/>
        <v>0.78249999999999997</v>
      </c>
      <c r="D159" s="1">
        <f t="shared" si="5"/>
        <v>0.70401886579076889</v>
      </c>
    </row>
    <row r="160" spans="1:4" x14ac:dyDescent="0.25">
      <c r="A160" s="1">
        <v>158</v>
      </c>
      <c r="B160" s="23">
        <v>0.6166666666666667</v>
      </c>
      <c r="C160" s="1">
        <f t="shared" si="4"/>
        <v>0.78749999999999998</v>
      </c>
      <c r="D160" s="1">
        <f t="shared" si="5"/>
        <v>0.71475152006520881</v>
      </c>
    </row>
    <row r="161" spans="1:4" x14ac:dyDescent="0.25">
      <c r="A161" s="1">
        <v>159</v>
      </c>
      <c r="B161" s="23">
        <v>0.6333333333333333</v>
      </c>
      <c r="C161" s="1">
        <f t="shared" si="4"/>
        <v>0.79249999999999998</v>
      </c>
      <c r="D161" s="1">
        <f t="shared" si="5"/>
        <v>0.72573973759321497</v>
      </c>
    </row>
    <row r="162" spans="1:4" x14ac:dyDescent="0.25">
      <c r="A162" s="1">
        <v>160</v>
      </c>
      <c r="B162" s="23">
        <v>0.6333333333333333</v>
      </c>
      <c r="C162" s="1">
        <f t="shared" si="4"/>
        <v>0.79749999999999999</v>
      </c>
      <c r="D162" s="1">
        <f t="shared" si="5"/>
        <v>0.7369959866857958</v>
      </c>
    </row>
    <row r="163" spans="1:4" x14ac:dyDescent="0.25">
      <c r="A163" s="1">
        <v>161</v>
      </c>
      <c r="B163" s="23">
        <v>0.65333333333333332</v>
      </c>
      <c r="C163" s="1">
        <f t="shared" si="4"/>
        <v>0.80249999999999999</v>
      </c>
      <c r="D163" s="1">
        <f t="shared" si="5"/>
        <v>0.74853367096522572</v>
      </c>
    </row>
    <row r="164" spans="1:4" x14ac:dyDescent="0.25">
      <c r="A164" s="1">
        <v>162</v>
      </c>
      <c r="B164" s="23">
        <v>0.75333333333333341</v>
      </c>
      <c r="C164" s="1">
        <f t="shared" si="4"/>
        <v>0.8075</v>
      </c>
      <c r="D164" s="1">
        <f t="shared" si="5"/>
        <v>0.76036722531943746</v>
      </c>
    </row>
    <row r="165" spans="1:4" x14ac:dyDescent="0.25">
      <c r="A165" s="1">
        <v>163</v>
      </c>
      <c r="B165" s="23">
        <v>0.7566666666666666</v>
      </c>
      <c r="C165" s="1">
        <f t="shared" si="4"/>
        <v>0.8125</v>
      </c>
      <c r="D165" s="1">
        <f t="shared" si="5"/>
        <v>0.77251222448610013</v>
      </c>
    </row>
    <row r="166" spans="1:4" x14ac:dyDescent="0.25">
      <c r="A166" s="1">
        <v>164</v>
      </c>
      <c r="B166" s="23">
        <v>0.78333333333333333</v>
      </c>
      <c r="C166" s="1">
        <f t="shared" si="4"/>
        <v>0.8175</v>
      </c>
      <c r="D166" s="1">
        <f t="shared" si="5"/>
        <v>0.78498550631525177</v>
      </c>
    </row>
    <row r="167" spans="1:4" x14ac:dyDescent="0.25">
      <c r="A167" s="1">
        <v>165</v>
      </c>
      <c r="B167" s="23">
        <v>0.79</v>
      </c>
      <c r="C167" s="1">
        <f t="shared" si="4"/>
        <v>0.82250000000000001</v>
      </c>
      <c r="D167" s="1">
        <f t="shared" si="5"/>
        <v>0.79780531215793205</v>
      </c>
    </row>
    <row r="168" spans="1:4" x14ac:dyDescent="0.25">
      <c r="A168" s="1">
        <v>166</v>
      </c>
      <c r="B168" s="23">
        <v>0.79499999999999993</v>
      </c>
      <c r="C168" s="1">
        <f t="shared" si="4"/>
        <v>0.82750000000000001</v>
      </c>
      <c r="D168" s="1">
        <f t="shared" si="5"/>
        <v>0.81099144731798989</v>
      </c>
    </row>
    <row r="169" spans="1:4" x14ac:dyDescent="0.25">
      <c r="A169" s="1">
        <v>167</v>
      </c>
      <c r="B169" s="23">
        <v>0.85</v>
      </c>
      <c r="C169" s="1">
        <f t="shared" si="4"/>
        <v>0.83250000000000002</v>
      </c>
      <c r="D169" s="1">
        <f t="shared" si="5"/>
        <v>0.82456546510927409</v>
      </c>
    </row>
    <row r="170" spans="1:4" x14ac:dyDescent="0.25">
      <c r="A170" s="1">
        <v>168</v>
      </c>
      <c r="B170" s="23">
        <v>0.91</v>
      </c>
      <c r="C170" s="1">
        <f t="shared" si="4"/>
        <v>0.83750000000000002</v>
      </c>
      <c r="D170" s="1">
        <f t="shared" si="5"/>
        <v>0.83855087881221013</v>
      </c>
    </row>
    <row r="171" spans="1:4" x14ac:dyDescent="0.25">
      <c r="A171" s="1">
        <v>169</v>
      </c>
      <c r="B171" s="23">
        <v>0.91666666666666663</v>
      </c>
      <c r="C171" s="1">
        <f t="shared" si="4"/>
        <v>0.84250000000000003</v>
      </c>
      <c r="D171" s="1">
        <f t="shared" si="5"/>
        <v>0.85297340676362932</v>
      </c>
    </row>
    <row r="172" spans="1:4" x14ac:dyDescent="0.25">
      <c r="A172" s="1">
        <v>170</v>
      </c>
      <c r="B172" s="23">
        <v>0.92333333333333334</v>
      </c>
      <c r="C172" s="1">
        <f t="shared" si="4"/>
        <v>0.84750000000000003</v>
      </c>
      <c r="D172" s="1">
        <f t="shared" si="5"/>
        <v>0.86786125699630157</v>
      </c>
    </row>
    <row r="173" spans="1:4" x14ac:dyDescent="0.25">
      <c r="A173" s="1">
        <v>171</v>
      </c>
      <c r="B173" s="23">
        <v>0.95</v>
      </c>
      <c r="C173" s="1">
        <f t="shared" si="4"/>
        <v>0.85250000000000004</v>
      </c>
      <c r="D173" s="1">
        <f t="shared" si="5"/>
        <v>0.88324545934279064</v>
      </c>
    </row>
    <row r="174" spans="1:4" x14ac:dyDescent="0.25">
      <c r="A174" s="1">
        <v>172</v>
      </c>
      <c r="B174" s="23">
        <v>0.95</v>
      </c>
      <c r="C174" s="1">
        <f t="shared" si="4"/>
        <v>0.85750000000000004</v>
      </c>
      <c r="D174" s="1">
        <f t="shared" si="5"/>
        <v>0.89916025483003414</v>
      </c>
    </row>
    <row r="175" spans="1:4" x14ac:dyDescent="0.25">
      <c r="A175" s="1">
        <v>173</v>
      </c>
      <c r="B175" s="23">
        <v>0.96</v>
      </c>
      <c r="C175" s="1">
        <f t="shared" si="4"/>
        <v>0.86250000000000004</v>
      </c>
      <c r="D175" s="1">
        <f t="shared" si="5"/>
        <v>0.91564355464951708</v>
      </c>
    </row>
    <row r="176" spans="1:4" x14ac:dyDescent="0.25">
      <c r="A176" s="1">
        <v>174</v>
      </c>
      <c r="B176" s="23">
        <v>1.0166666666666666</v>
      </c>
      <c r="C176" s="1">
        <f t="shared" si="4"/>
        <v>0.86750000000000005</v>
      </c>
      <c r="D176" s="1">
        <f t="shared" si="5"/>
        <v>0.9327374841754702</v>
      </c>
    </row>
    <row r="177" spans="1:4" x14ac:dyDescent="0.25">
      <c r="A177" s="1">
        <v>175</v>
      </c>
      <c r="B177" s="23">
        <v>1.0333333333333334</v>
      </c>
      <c r="C177" s="1">
        <f t="shared" si="4"/>
        <v>0.87250000000000005</v>
      </c>
      <c r="D177" s="1">
        <f t="shared" si="5"/>
        <v>0.95048903167281751</v>
      </c>
    </row>
    <row r="178" spans="1:4" x14ac:dyDescent="0.25">
      <c r="A178" s="1">
        <v>176</v>
      </c>
      <c r="B178" s="23">
        <v>1.0483333333333333</v>
      </c>
      <c r="C178" s="1">
        <f t="shared" si="4"/>
        <v>0.87749999999999995</v>
      </c>
      <c r="D178" s="1">
        <f t="shared" si="5"/>
        <v>0.96895082684146239</v>
      </c>
    </row>
    <row r="179" spans="1:4" x14ac:dyDescent="0.25">
      <c r="A179" s="1">
        <v>177</v>
      </c>
      <c r="B179" s="23">
        <v>1.05</v>
      </c>
      <c r="C179" s="1">
        <f t="shared" si="4"/>
        <v>0.88249999999999995</v>
      </c>
      <c r="D179" s="1">
        <f t="shared" si="5"/>
        <v>0.98818208168538457</v>
      </c>
    </row>
    <row r="180" spans="1:4" x14ac:dyDescent="0.25">
      <c r="A180" s="1">
        <v>178</v>
      </c>
      <c r="B180" s="23">
        <v>1.0833333333333333</v>
      </c>
      <c r="C180" s="1">
        <f t="shared" si="4"/>
        <v>0.88749999999999996</v>
      </c>
      <c r="D180" s="1">
        <f t="shared" si="5"/>
        <v>1.0082497360937084</v>
      </c>
    </row>
    <row r="181" spans="1:4" x14ac:dyDescent="0.25">
      <c r="A181" s="1">
        <v>179</v>
      </c>
      <c r="B181" s="23">
        <v>1.0833333333333333</v>
      </c>
      <c r="C181" s="1">
        <f t="shared" si="4"/>
        <v>0.89249999999999996</v>
      </c>
      <c r="D181" s="1">
        <f t="shared" si="5"/>
        <v>1.0292298640238975</v>
      </c>
    </row>
    <row r="182" spans="1:4" x14ac:dyDescent="0.25">
      <c r="A182" s="1">
        <v>180</v>
      </c>
      <c r="B182" s="23">
        <v>1.1000000000000001</v>
      </c>
      <c r="C182" s="1">
        <f t="shared" si="4"/>
        <v>0.89749999999999996</v>
      </c>
      <c r="D182" s="1">
        <f t="shared" si="5"/>
        <v>1.0512094148316218</v>
      </c>
    </row>
    <row r="183" spans="1:4" x14ac:dyDescent="0.25">
      <c r="A183" s="1">
        <v>181</v>
      </c>
      <c r="B183" s="23">
        <v>1.1833333333333333</v>
      </c>
      <c r="C183" s="1">
        <f t="shared" si="4"/>
        <v>0.90249999999999997</v>
      </c>
      <c r="D183" s="1">
        <f t="shared" si="5"/>
        <v>1.0742883904198186</v>
      </c>
    </row>
    <row r="184" spans="1:4" x14ac:dyDescent="0.25">
      <c r="A184" s="1">
        <v>182</v>
      </c>
      <c r="B184" s="23">
        <v>1.2</v>
      </c>
      <c r="C184" s="1">
        <f t="shared" si="4"/>
        <v>0.90749999999999997</v>
      </c>
      <c r="D184" s="1">
        <f t="shared" si="5"/>
        <v>1.0985825960277826</v>
      </c>
    </row>
    <row r="185" spans="1:4" x14ac:dyDescent="0.25">
      <c r="A185" s="1">
        <v>183</v>
      </c>
      <c r="B185" s="23">
        <v>1.2016666666666667</v>
      </c>
      <c r="C185" s="1">
        <f t="shared" si="4"/>
        <v>0.91249999999999998</v>
      </c>
      <c r="D185" s="1">
        <f t="shared" si="5"/>
        <v>1.124227156171542</v>
      </c>
    </row>
    <row r="186" spans="1:4" x14ac:dyDescent="0.25">
      <c r="A186" s="1">
        <v>184</v>
      </c>
      <c r="B186" s="23">
        <v>1.2166666666666668</v>
      </c>
      <c r="C186" s="1">
        <f t="shared" si="4"/>
        <v>0.91749999999999998</v>
      </c>
      <c r="D186" s="1">
        <f t="shared" si="5"/>
        <v>1.1513810662571253</v>
      </c>
    </row>
    <row r="187" spans="1:4" x14ac:dyDescent="0.25">
      <c r="A187" s="1">
        <v>185</v>
      </c>
      <c r="B187" s="23">
        <v>1.4249999999999998</v>
      </c>
      <c r="C187" s="1">
        <f t="shared" si="4"/>
        <v>0.92249999999999999</v>
      </c>
      <c r="D187" s="1">
        <f t="shared" si="5"/>
        <v>1.1802331689980612</v>
      </c>
    </row>
    <row r="188" spans="1:4" x14ac:dyDescent="0.25">
      <c r="A188" s="1">
        <v>186</v>
      </c>
      <c r="B188" s="23">
        <v>1.45</v>
      </c>
      <c r="C188" s="1">
        <f t="shared" si="4"/>
        <v>0.92749999999999999</v>
      </c>
      <c r="D188" s="1">
        <f t="shared" si="5"/>
        <v>1.2110101268062903</v>
      </c>
    </row>
    <row r="189" spans="1:4" x14ac:dyDescent="0.25">
      <c r="A189" s="1">
        <v>187</v>
      </c>
      <c r="B189" s="23">
        <v>1.45</v>
      </c>
      <c r="C189" s="1">
        <f t="shared" si="4"/>
        <v>0.9325</v>
      </c>
      <c r="D189" s="1">
        <f t="shared" si="5"/>
        <v>1.2439872477013172</v>
      </c>
    </row>
    <row r="190" spans="1:4" x14ac:dyDescent="0.25">
      <c r="A190" s="1">
        <v>188</v>
      </c>
      <c r="B190" s="23">
        <v>1.4666666666666668</v>
      </c>
      <c r="C190" s="1">
        <f t="shared" si="4"/>
        <v>0.9375</v>
      </c>
      <c r="D190" s="1">
        <f t="shared" si="5"/>
        <v>1.2795034855016214</v>
      </c>
    </row>
    <row r="191" spans="1:4" x14ac:dyDescent="0.25">
      <c r="A191" s="1">
        <v>189</v>
      </c>
      <c r="B191" s="23">
        <v>1.5466666666666669</v>
      </c>
      <c r="C191" s="1">
        <f t="shared" si="4"/>
        <v>0.9425</v>
      </c>
      <c r="D191" s="1">
        <f t="shared" si="5"/>
        <v>1.3179827083335112</v>
      </c>
    </row>
    <row r="192" spans="1:4" x14ac:dyDescent="0.25">
      <c r="A192" s="1">
        <v>190</v>
      </c>
      <c r="B192" s="23">
        <v>1.7833333333333332</v>
      </c>
      <c r="C192" s="1">
        <f t="shared" si="4"/>
        <v>0.94750000000000001</v>
      </c>
      <c r="D192" s="1">
        <f t="shared" si="5"/>
        <v>1.3599646677791506</v>
      </c>
    </row>
    <row r="193" spans="1:4" x14ac:dyDescent="0.25">
      <c r="A193" s="1">
        <v>191</v>
      </c>
      <c r="B193" s="23">
        <v>1.8333333333333335</v>
      </c>
      <c r="C193" s="1">
        <f t="shared" si="4"/>
        <v>0.95250000000000001</v>
      </c>
      <c r="D193" s="1">
        <f t="shared" si="5"/>
        <v>1.4061515158455555</v>
      </c>
    </row>
    <row r="194" spans="1:4" x14ac:dyDescent="0.25">
      <c r="A194" s="1">
        <v>192</v>
      </c>
      <c r="B194" s="23">
        <v>1.8333333333333335</v>
      </c>
      <c r="C194" s="1">
        <f t="shared" si="4"/>
        <v>0.95750000000000002</v>
      </c>
      <c r="D194" s="1">
        <f t="shared" si="5"/>
        <v>1.457480292688339</v>
      </c>
    </row>
    <row r="195" spans="1:4" x14ac:dyDescent="0.25">
      <c r="A195" s="1">
        <v>193</v>
      </c>
      <c r="B195" s="23">
        <v>1.8666666666666667</v>
      </c>
      <c r="C195" s="1">
        <f t="shared" si="4"/>
        <v>0.96250000000000002</v>
      </c>
      <c r="D195" s="1">
        <f t="shared" si="5"/>
        <v>1.5152409971092302</v>
      </c>
    </row>
    <row r="196" spans="1:4" x14ac:dyDescent="0.25">
      <c r="A196" s="1">
        <v>194</v>
      </c>
      <c r="B196" s="23">
        <v>2.1216666666666666</v>
      </c>
      <c r="C196" s="1">
        <f t="shared" ref="C196:C202" si="6">(A196-0.5)/G$22</f>
        <v>0.96750000000000003</v>
      </c>
      <c r="D196" s="1">
        <f t="shared" ref="D196:D202" si="7">(-LN(1-C196))/G$24</f>
        <v>1.5812796514353404</v>
      </c>
    </row>
    <row r="197" spans="1:4" x14ac:dyDescent="0.25">
      <c r="A197" s="1">
        <v>195</v>
      </c>
      <c r="B197" s="23">
        <v>2.2833333333333332</v>
      </c>
      <c r="C197" s="1">
        <f t="shared" si="6"/>
        <v>0.97250000000000003</v>
      </c>
      <c r="D197" s="1">
        <f t="shared" si="7"/>
        <v>1.6583723272726474</v>
      </c>
    </row>
    <row r="198" spans="1:4" x14ac:dyDescent="0.25">
      <c r="A198" s="1">
        <v>196</v>
      </c>
      <c r="B198" s="23">
        <v>2.3166666666666664</v>
      </c>
      <c r="C198" s="1">
        <f t="shared" si="6"/>
        <v>0.97750000000000004</v>
      </c>
      <c r="D198" s="1">
        <f t="shared" si="7"/>
        <v>1.7509785087168395</v>
      </c>
    </row>
    <row r="199" spans="1:4" x14ac:dyDescent="0.25">
      <c r="A199" s="1">
        <v>197</v>
      </c>
      <c r="B199" s="23">
        <v>2.3333333333333335</v>
      </c>
      <c r="C199" s="1">
        <f t="shared" si="6"/>
        <v>0.98250000000000004</v>
      </c>
      <c r="D199" s="1">
        <f t="shared" si="7"/>
        <v>1.8669559287946731</v>
      </c>
    </row>
    <row r="200" spans="1:4" x14ac:dyDescent="0.25">
      <c r="A200" s="1">
        <v>198</v>
      </c>
      <c r="B200" s="23">
        <v>3.05</v>
      </c>
      <c r="C200" s="1">
        <f t="shared" si="6"/>
        <v>0.98750000000000004</v>
      </c>
      <c r="D200" s="1">
        <f t="shared" si="7"/>
        <v>2.0222322581247529</v>
      </c>
    </row>
    <row r="201" spans="1:4" x14ac:dyDescent="0.25">
      <c r="A201" s="1">
        <v>199</v>
      </c>
      <c r="B201" s="23">
        <v>3.2666666666666666</v>
      </c>
      <c r="C201" s="1">
        <f t="shared" si="6"/>
        <v>0.99250000000000005</v>
      </c>
      <c r="D201" s="1">
        <f t="shared" si="7"/>
        <v>2.2579697697323629</v>
      </c>
    </row>
    <row r="202" spans="1:4" x14ac:dyDescent="0.25">
      <c r="A202" s="1">
        <v>200</v>
      </c>
      <c r="B202" s="23">
        <v>4.6166666666666671</v>
      </c>
      <c r="C202" s="1">
        <f t="shared" si="6"/>
        <v>0.99750000000000005</v>
      </c>
      <c r="D202" s="1">
        <f t="shared" si="7"/>
        <v>2.7649610307478909</v>
      </c>
    </row>
  </sheetData>
  <sortState xmlns:xlrd2="http://schemas.microsoft.com/office/spreadsheetml/2017/richdata2" ref="B3:B202">
    <sortCondition ref="B3:B202"/>
  </sortState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7CB26-6280-401C-9A10-5120AA25D311}">
  <dimension ref="A1"/>
  <sheetViews>
    <sheetView workbookViewId="0">
      <selection activeCell="M37" sqref="M37"/>
    </sheetView>
  </sheetViews>
  <sheetFormatPr defaultRowHeight="15.7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3CF62B-4449-FA4C-90DA-240ED72C0FEB}">
  <dimension ref="A1:AA202"/>
  <sheetViews>
    <sheetView zoomScale="86" workbookViewId="0">
      <selection activeCell="C34" sqref="C34"/>
    </sheetView>
  </sheetViews>
  <sheetFormatPr defaultColWidth="11" defaultRowHeight="15.75" x14ac:dyDescent="0.25"/>
  <cols>
    <col min="1" max="8" width="10.875" style="1"/>
    <col min="9" max="10" width="10.875" style="13"/>
    <col min="23" max="23" width="11.875" style="11" bestFit="1" customWidth="1"/>
    <col min="24" max="24" width="10.875" style="13"/>
    <col min="27" max="27" width="10.875" style="22"/>
  </cols>
  <sheetData>
    <row r="1" spans="1:8" x14ac:dyDescent="0.25">
      <c r="C1" s="1" t="s">
        <v>9</v>
      </c>
    </row>
    <row r="2" spans="1:8" x14ac:dyDescent="0.25">
      <c r="A2" s="1" t="s">
        <v>5</v>
      </c>
      <c r="B2" s="2" t="s">
        <v>18</v>
      </c>
      <c r="C2" s="2" t="s">
        <v>15</v>
      </c>
      <c r="D2" s="1" t="s">
        <v>17</v>
      </c>
      <c r="E2" s="2"/>
      <c r="F2" s="2"/>
    </row>
    <row r="3" spans="1:8" x14ac:dyDescent="0.25">
      <c r="A3" s="1">
        <v>1</v>
      </c>
      <c r="B3" s="23">
        <v>0</v>
      </c>
      <c r="C3" s="1">
        <f>(A3-0.5)/G$22</f>
        <v>2.5000000000000001E-3</v>
      </c>
      <c r="D3" s="1">
        <f>(-LN(1-C3))/G$24</f>
        <v>6.4140625897437522E-4</v>
      </c>
    </row>
    <row r="4" spans="1:8" x14ac:dyDescent="0.25">
      <c r="A4" s="1">
        <v>2</v>
      </c>
      <c r="B4" s="23">
        <v>0</v>
      </c>
      <c r="C4" s="1">
        <f t="shared" ref="C4:C67" si="0">(A4-0.5)/G$22</f>
        <v>7.4999999999999997E-3</v>
      </c>
      <c r="D4" s="1">
        <f t="shared" ref="D4:D67" si="1">(-LN(1-C4))/G$24</f>
        <v>1.929055534774321E-3</v>
      </c>
      <c r="F4" s="12" t="s">
        <v>2</v>
      </c>
      <c r="G4" s="12" t="s">
        <v>3</v>
      </c>
      <c r="H4" s="1" t="s">
        <v>4</v>
      </c>
    </row>
    <row r="5" spans="1:8" x14ac:dyDescent="0.25">
      <c r="A5" s="1">
        <v>3</v>
      </c>
      <c r="B5" s="23">
        <v>0</v>
      </c>
      <c r="C5" s="1">
        <f t="shared" si="0"/>
        <v>1.2500000000000001E-2</v>
      </c>
      <c r="D5" s="1">
        <f t="shared" si="1"/>
        <v>3.2232081173228355E-3</v>
      </c>
      <c r="F5" s="12">
        <v>0</v>
      </c>
      <c r="G5" s="12">
        <v>0.15</v>
      </c>
      <c r="H5" s="1">
        <v>102</v>
      </c>
    </row>
    <row r="6" spans="1:8" x14ac:dyDescent="0.25">
      <c r="A6" s="1">
        <v>4</v>
      </c>
      <c r="B6" s="23">
        <v>0</v>
      </c>
      <c r="C6" s="1">
        <f t="shared" si="0"/>
        <v>1.7500000000000002E-2</v>
      </c>
      <c r="D6" s="1">
        <f t="shared" si="1"/>
        <v>4.5239300304618577E-3</v>
      </c>
      <c r="F6" s="12">
        <v>0.15</v>
      </c>
      <c r="G6" s="12">
        <v>0.3</v>
      </c>
      <c r="H6" s="1">
        <v>38</v>
      </c>
    </row>
    <row r="7" spans="1:8" x14ac:dyDescent="0.25">
      <c r="A7" s="1">
        <v>5</v>
      </c>
      <c r="B7" s="23">
        <v>0</v>
      </c>
      <c r="C7" s="1">
        <f t="shared" si="0"/>
        <v>2.2499999999999999E-2</v>
      </c>
      <c r="D7" s="1">
        <f t="shared" si="1"/>
        <v>5.8312883086110391E-3</v>
      </c>
      <c r="F7" s="12">
        <v>0.3</v>
      </c>
      <c r="G7" s="12">
        <v>0.45</v>
      </c>
      <c r="H7" s="1">
        <v>25</v>
      </c>
    </row>
    <row r="8" spans="1:8" x14ac:dyDescent="0.25">
      <c r="A8" s="1">
        <v>6</v>
      </c>
      <c r="B8" s="23">
        <v>0</v>
      </c>
      <c r="C8" s="1">
        <f t="shared" si="0"/>
        <v>2.75E-2</v>
      </c>
      <c r="D8" s="1">
        <f t="shared" si="1"/>
        <v>7.1453510174977657E-3</v>
      </c>
      <c r="F8" s="12">
        <v>0.45</v>
      </c>
      <c r="G8" s="12">
        <v>0.6</v>
      </c>
      <c r="H8" s="1">
        <v>16</v>
      </c>
    </row>
    <row r="9" spans="1:8" x14ac:dyDescent="0.25">
      <c r="A9" s="1">
        <v>7</v>
      </c>
      <c r="B9" s="23">
        <v>0</v>
      </c>
      <c r="C9" s="1">
        <f t="shared" si="0"/>
        <v>3.2500000000000001E-2</v>
      </c>
      <c r="D9" s="1">
        <f t="shared" si="1"/>
        <v>8.4661872754214686E-3</v>
      </c>
      <c r="F9" s="12">
        <v>0.6</v>
      </c>
      <c r="G9" s="12">
        <v>0.75</v>
      </c>
      <c r="H9" s="1">
        <v>2</v>
      </c>
    </row>
    <row r="10" spans="1:8" x14ac:dyDescent="0.25">
      <c r="A10" s="1">
        <v>8</v>
      </c>
      <c r="B10" s="23">
        <v>0</v>
      </c>
      <c r="C10" s="1">
        <f t="shared" si="0"/>
        <v>3.7499999999999999E-2</v>
      </c>
      <c r="D10" s="1">
        <f t="shared" si="1"/>
        <v>9.7938672750688335E-3</v>
      </c>
      <c r="F10" s="12">
        <v>0.75</v>
      </c>
      <c r="G10" s="12">
        <v>0.9</v>
      </c>
      <c r="H10" s="1">
        <v>5</v>
      </c>
    </row>
    <row r="11" spans="1:8" x14ac:dyDescent="0.25">
      <c r="A11" s="1">
        <v>9</v>
      </c>
      <c r="B11" s="23">
        <v>0</v>
      </c>
      <c r="C11" s="1">
        <f t="shared" si="0"/>
        <v>4.2500000000000003E-2</v>
      </c>
      <c r="D11" s="1">
        <f t="shared" si="1"/>
        <v>1.1128462305897114E-2</v>
      </c>
      <c r="F11" s="12">
        <v>0.9</v>
      </c>
      <c r="G11" s="12">
        <v>1.05</v>
      </c>
      <c r="H11" s="1">
        <v>4</v>
      </c>
    </row>
    <row r="12" spans="1:8" x14ac:dyDescent="0.25">
      <c r="A12" s="1">
        <v>10</v>
      </c>
      <c r="B12" s="23">
        <v>0</v>
      </c>
      <c r="C12" s="1">
        <f t="shared" si="0"/>
        <v>4.7500000000000001E-2</v>
      </c>
      <c r="D12" s="1">
        <f t="shared" si="1"/>
        <v>1.2470044777103411E-2</v>
      </c>
      <c r="F12" s="12">
        <v>1.05</v>
      </c>
      <c r="G12" s="12">
        <v>1.2</v>
      </c>
      <c r="H12" s="1">
        <v>3</v>
      </c>
    </row>
    <row r="13" spans="1:8" x14ac:dyDescent="0.25">
      <c r="A13" s="1">
        <v>11</v>
      </c>
      <c r="B13" s="23">
        <v>0</v>
      </c>
      <c r="C13" s="1">
        <f t="shared" si="0"/>
        <v>5.2499999999999998E-2</v>
      </c>
      <c r="D13" s="1">
        <f t="shared" si="1"/>
        <v>1.3818688241198413E-2</v>
      </c>
      <c r="F13" s="12">
        <v>1.2</v>
      </c>
      <c r="G13" s="12">
        <v>1.35</v>
      </c>
      <c r="H13" s="1">
        <v>1</v>
      </c>
    </row>
    <row r="14" spans="1:8" x14ac:dyDescent="0.25">
      <c r="A14" s="1">
        <v>12</v>
      </c>
      <c r="B14" s="23">
        <v>0</v>
      </c>
      <c r="C14" s="1">
        <f t="shared" si="0"/>
        <v>5.7500000000000002E-2</v>
      </c>
      <c r="D14" s="1">
        <f t="shared" si="1"/>
        <v>1.5174467418203786E-2</v>
      </c>
      <c r="F14" s="12">
        <v>1.35</v>
      </c>
      <c r="G14" s="12">
        <v>1.5</v>
      </c>
      <c r="H14" s="1">
        <v>2</v>
      </c>
    </row>
    <row r="15" spans="1:8" x14ac:dyDescent="0.25">
      <c r="A15" s="1">
        <v>13</v>
      </c>
      <c r="B15" s="23">
        <v>0</v>
      </c>
      <c r="C15" s="1">
        <f t="shared" si="0"/>
        <v>6.25E-2</v>
      </c>
      <c r="D15" s="1">
        <f t="shared" si="1"/>
        <v>1.6537458220493129E-2</v>
      </c>
      <c r="F15" s="12">
        <v>1.5</v>
      </c>
      <c r="G15" s="12">
        <v>1.65</v>
      </c>
      <c r="H15" s="1">
        <v>1</v>
      </c>
    </row>
    <row r="16" spans="1:8" x14ac:dyDescent="0.25">
      <c r="A16" s="1">
        <v>14</v>
      </c>
      <c r="B16" s="23">
        <v>0</v>
      </c>
      <c r="C16" s="1">
        <f t="shared" si="0"/>
        <v>6.7500000000000004E-2</v>
      </c>
      <c r="D16" s="1">
        <f t="shared" si="1"/>
        <v>1.7907737778297111E-2</v>
      </c>
      <c r="F16" s="12">
        <v>1.65</v>
      </c>
      <c r="G16" s="12">
        <v>1.8</v>
      </c>
      <c r="H16" s="1">
        <v>0</v>
      </c>
    </row>
    <row r="17" spans="1:8" x14ac:dyDescent="0.25">
      <c r="A17" s="1">
        <v>15</v>
      </c>
      <c r="B17" s="23">
        <v>1.6666666666666666E-2</v>
      </c>
      <c r="C17" s="1">
        <f t="shared" si="0"/>
        <v>7.2499999999999995E-2</v>
      </c>
      <c r="D17" s="1">
        <f t="shared" si="1"/>
        <v>1.9285384465894288E-2</v>
      </c>
      <c r="F17" s="12">
        <v>1.8</v>
      </c>
      <c r="G17" s="12">
        <v>1.95</v>
      </c>
      <c r="H17" s="1">
        <v>0</v>
      </c>
    </row>
    <row r="18" spans="1:8" x14ac:dyDescent="0.25">
      <c r="A18" s="1">
        <v>16</v>
      </c>
      <c r="B18" s="23">
        <v>1.6666666666666666E-2</v>
      </c>
      <c r="C18" s="1">
        <f t="shared" si="0"/>
        <v>7.7499999999999999E-2</v>
      </c>
      <c r="D18" s="1">
        <f t="shared" si="1"/>
        <v>2.0670477928509731E-2</v>
      </c>
      <c r="F18" s="12">
        <v>1.95</v>
      </c>
      <c r="G18" s="12">
        <v>2.1</v>
      </c>
      <c r="H18" s="1">
        <v>0</v>
      </c>
    </row>
    <row r="19" spans="1:8" x14ac:dyDescent="0.25">
      <c r="A19" s="1">
        <v>17</v>
      </c>
      <c r="B19" s="23">
        <v>1.6666666666666666E-2</v>
      </c>
      <c r="C19" s="1">
        <f t="shared" si="0"/>
        <v>8.2500000000000004E-2</v>
      </c>
      <c r="D19" s="1">
        <f t="shared" si="1"/>
        <v>2.2063099109944639E-2</v>
      </c>
      <c r="F19" s="12">
        <v>2.1</v>
      </c>
      <c r="G19" s="12">
        <v>2.25</v>
      </c>
      <c r="H19" s="1">
        <v>1</v>
      </c>
    </row>
    <row r="20" spans="1:8" x14ac:dyDescent="0.25">
      <c r="A20" s="1">
        <v>18</v>
      </c>
      <c r="B20" s="23">
        <v>1.6666666666666666E-2</v>
      </c>
      <c r="C20" s="1">
        <f t="shared" si="0"/>
        <v>8.7499999999999994E-2</v>
      </c>
      <c r="D20" s="1">
        <f t="shared" si="1"/>
        <v>2.3463330280960887E-2</v>
      </c>
    </row>
    <row r="21" spans="1:8" x14ac:dyDescent="0.25">
      <c r="A21" s="1">
        <v>19</v>
      </c>
      <c r="B21" s="23">
        <v>1.6666666666666666E-2</v>
      </c>
      <c r="C21" s="1">
        <f t="shared" si="0"/>
        <v>9.2499999999999999E-2</v>
      </c>
      <c r="D21" s="1">
        <f t="shared" si="1"/>
        <v>2.4871255068445348E-2</v>
      </c>
    </row>
    <row r="22" spans="1:8" x14ac:dyDescent="0.25">
      <c r="A22" s="1">
        <v>20</v>
      </c>
      <c r="B22" s="23">
        <v>1.6666666666666666E-2</v>
      </c>
      <c r="C22" s="1">
        <f t="shared" si="0"/>
        <v>9.7500000000000003E-2</v>
      </c>
      <c r="D22" s="1">
        <f t="shared" si="1"/>
        <v>2.6286958485379857E-2</v>
      </c>
      <c r="F22" s="1" t="s">
        <v>21</v>
      </c>
      <c r="G22" s="1">
        <f>SUM(H5:H19)</f>
        <v>200</v>
      </c>
    </row>
    <row r="23" spans="1:8" x14ac:dyDescent="0.25">
      <c r="A23" s="1">
        <v>21</v>
      </c>
      <c r="B23" s="23">
        <v>1.6666666666666666E-2</v>
      </c>
      <c r="C23" s="1">
        <f t="shared" si="0"/>
        <v>0.10249999999999999</v>
      </c>
      <c r="D23" s="1">
        <f t="shared" si="1"/>
        <v>2.771052696164376E-2</v>
      </c>
      <c r="F23" s="1" t="s">
        <v>16</v>
      </c>
      <c r="G23" s="23">
        <f>AVERAGE(B3:B202)</f>
        <v>0.25624166666666659</v>
      </c>
    </row>
    <row r="24" spans="1:8" x14ac:dyDescent="0.25">
      <c r="A24" s="1">
        <v>22</v>
      </c>
      <c r="B24" s="23">
        <v>1.6666666666666666E-2</v>
      </c>
      <c r="C24" s="1">
        <f t="shared" si="0"/>
        <v>0.1075</v>
      </c>
      <c r="D24" s="1">
        <f t="shared" si="1"/>
        <v>2.9142048375676806E-2</v>
      </c>
      <c r="F24" s="1" t="s">
        <v>12</v>
      </c>
      <c r="G24" s="1">
        <f>1/G23</f>
        <v>3.9025659371036467</v>
      </c>
    </row>
    <row r="25" spans="1:8" x14ac:dyDescent="0.25">
      <c r="A25" s="1">
        <v>23</v>
      </c>
      <c r="B25" s="23">
        <v>1.6666666666666666E-2</v>
      </c>
      <c r="C25" s="1">
        <f t="shared" si="0"/>
        <v>0.1125</v>
      </c>
      <c r="D25" s="1">
        <f t="shared" si="1"/>
        <v>3.0581612087031487E-2</v>
      </c>
    </row>
    <row r="26" spans="1:8" x14ac:dyDescent="0.25">
      <c r="A26" s="1">
        <v>24</v>
      </c>
      <c r="B26" s="23">
        <v>1.6666666666666666E-2</v>
      </c>
      <c r="C26" s="1">
        <f t="shared" si="0"/>
        <v>0.11749999999999999</v>
      </c>
      <c r="D26" s="1">
        <f t="shared" si="1"/>
        <v>3.202930896984494E-2</v>
      </c>
    </row>
    <row r="27" spans="1:8" x14ac:dyDescent="0.25">
      <c r="A27" s="1">
        <v>25</v>
      </c>
      <c r="B27" s="23">
        <v>1.6666666666666666E-2</v>
      </c>
      <c r="C27" s="1">
        <f t="shared" si="0"/>
        <v>0.1225</v>
      </c>
      <c r="D27" s="1">
        <f t="shared" si="1"/>
        <v>3.3485231447261926E-2</v>
      </c>
    </row>
    <row r="28" spans="1:8" x14ac:dyDescent="0.25">
      <c r="A28" s="1">
        <v>26</v>
      </c>
      <c r="B28" s="23">
        <v>1.6666666666666666E-2</v>
      </c>
      <c r="C28" s="1">
        <f t="shared" si="0"/>
        <v>0.1275</v>
      </c>
      <c r="D28" s="1">
        <f t="shared" si="1"/>
        <v>3.494947352684085E-2</v>
      </c>
    </row>
    <row r="29" spans="1:8" x14ac:dyDescent="0.25">
      <c r="A29" s="1">
        <v>27</v>
      </c>
      <c r="B29" s="23">
        <v>1.6666666666666666E-2</v>
      </c>
      <c r="C29" s="1">
        <f t="shared" si="0"/>
        <v>0.13250000000000001</v>
      </c>
      <c r="D29" s="1">
        <f t="shared" si="1"/>
        <v>3.6422130836978046E-2</v>
      </c>
    </row>
    <row r="30" spans="1:8" x14ac:dyDescent="0.25">
      <c r="A30" s="1">
        <v>28</v>
      </c>
      <c r="B30" s="23">
        <v>1.6666666666666666E-2</v>
      </c>
      <c r="C30" s="1">
        <f t="shared" si="0"/>
        <v>0.13750000000000001</v>
      </c>
      <c r="D30" s="1">
        <f t="shared" si="1"/>
        <v>3.7903300664383785E-2</v>
      </c>
    </row>
    <row r="31" spans="1:8" x14ac:dyDescent="0.25">
      <c r="A31" s="1">
        <v>29</v>
      </c>
      <c r="B31" s="23">
        <v>1.6666666666666666E-2</v>
      </c>
      <c r="C31" s="1">
        <f t="shared" si="0"/>
        <v>0.14249999999999999</v>
      </c>
      <c r="D31" s="1">
        <f t="shared" si="1"/>
        <v>3.9393081992648737E-2</v>
      </c>
    </row>
    <row r="32" spans="1:8" x14ac:dyDescent="0.25">
      <c r="A32" s="1">
        <v>30</v>
      </c>
      <c r="B32" s="23">
        <v>1.6666666666666666E-2</v>
      </c>
      <c r="C32" s="1">
        <f t="shared" si="0"/>
        <v>0.14749999999999999</v>
      </c>
      <c r="D32" s="1">
        <f t="shared" si="1"/>
        <v>4.0891575541937314E-2</v>
      </c>
    </row>
    <row r="33" spans="1:4" x14ac:dyDescent="0.25">
      <c r="A33" s="1">
        <v>31</v>
      </c>
      <c r="B33" s="23">
        <v>1.6666666666666666E-2</v>
      </c>
      <c r="C33" s="1">
        <f t="shared" si="0"/>
        <v>0.1525</v>
      </c>
      <c r="D33" s="1">
        <f t="shared" si="1"/>
        <v>4.2398883809848922E-2</v>
      </c>
    </row>
    <row r="34" spans="1:4" x14ac:dyDescent="0.25">
      <c r="A34" s="1">
        <v>32</v>
      </c>
      <c r="B34" s="23">
        <v>1.6666666666666666E-2</v>
      </c>
      <c r="C34" s="1">
        <f t="shared" si="0"/>
        <v>0.1575</v>
      </c>
      <c r="D34" s="1">
        <f t="shared" si="1"/>
        <v>4.3915111113488038E-2</v>
      </c>
    </row>
    <row r="35" spans="1:4" x14ac:dyDescent="0.25">
      <c r="A35" s="1">
        <v>33</v>
      </c>
      <c r="B35" s="23">
        <v>1.6666666666666666E-2</v>
      </c>
      <c r="C35" s="1">
        <f t="shared" si="0"/>
        <v>0.16250000000000001</v>
      </c>
      <c r="D35" s="1">
        <f t="shared" si="1"/>
        <v>4.5440363632786404E-2</v>
      </c>
    </row>
    <row r="36" spans="1:4" x14ac:dyDescent="0.25">
      <c r="A36" s="1">
        <v>34</v>
      </c>
      <c r="B36" s="23">
        <v>1.6666666666666666E-2</v>
      </c>
      <c r="C36" s="1">
        <f t="shared" si="0"/>
        <v>0.16750000000000001</v>
      </c>
      <c r="D36" s="1">
        <f t="shared" si="1"/>
        <v>4.6974749455122235E-2</v>
      </c>
    </row>
    <row r="37" spans="1:4" x14ac:dyDescent="0.25">
      <c r="A37" s="1">
        <v>35</v>
      </c>
      <c r="B37" s="23">
        <v>1.6666666666666666E-2</v>
      </c>
      <c r="C37" s="1">
        <f t="shared" si="0"/>
        <v>0.17249999999999999</v>
      </c>
      <c r="D37" s="1">
        <f t="shared" si="1"/>
        <v>4.8518378621283574E-2</v>
      </c>
    </row>
    <row r="38" spans="1:4" x14ac:dyDescent="0.25">
      <c r="A38" s="1">
        <v>36</v>
      </c>
      <c r="B38" s="23">
        <v>1.6666666666666666E-2</v>
      </c>
      <c r="C38" s="1">
        <f t="shared" si="0"/>
        <v>0.17749999999999999</v>
      </c>
      <c r="D38" s="1">
        <f t="shared" si="1"/>
        <v>5.0071363172824297E-2</v>
      </c>
    </row>
    <row r="39" spans="1:4" x14ac:dyDescent="0.25">
      <c r="A39" s="1">
        <v>37</v>
      </c>
      <c r="B39" s="23">
        <v>1.6666666666666666E-2</v>
      </c>
      <c r="C39" s="1">
        <f t="shared" si="0"/>
        <v>0.1825</v>
      </c>
      <c r="D39" s="1">
        <f t="shared" si="1"/>
        <v>5.1633817200864095E-2</v>
      </c>
    </row>
    <row r="40" spans="1:4" x14ac:dyDescent="0.25">
      <c r="A40" s="1">
        <v>38</v>
      </c>
      <c r="B40" s="23">
        <v>1.6666666666666666E-2</v>
      </c>
      <c r="C40" s="1">
        <f t="shared" si="0"/>
        <v>0.1875</v>
      </c>
      <c r="D40" s="1">
        <f t="shared" si="1"/>
        <v>5.3205856896385316E-2</v>
      </c>
    </row>
    <row r="41" spans="1:4" x14ac:dyDescent="0.25">
      <c r="A41" s="1">
        <v>39</v>
      </c>
      <c r="B41" s="23">
        <v>0.02</v>
      </c>
      <c r="C41" s="1">
        <f t="shared" si="0"/>
        <v>0.1925</v>
      </c>
      <c r="D41" s="1">
        <f t="shared" si="1"/>
        <v>5.4787600602082251E-2</v>
      </c>
    </row>
    <row r="42" spans="1:4" x14ac:dyDescent="0.25">
      <c r="A42" s="1">
        <v>40</v>
      </c>
      <c r="B42" s="23">
        <v>2.1666666666666667E-2</v>
      </c>
      <c r="C42" s="1">
        <f t="shared" si="0"/>
        <v>0.19750000000000001</v>
      </c>
      <c r="D42" s="1">
        <f t="shared" si="1"/>
        <v>5.6379168865820652E-2</v>
      </c>
    </row>
    <row r="43" spans="1:4" x14ac:dyDescent="0.25">
      <c r="A43" s="1">
        <v>41</v>
      </c>
      <c r="B43" s="23">
        <v>3.3333333333333333E-2</v>
      </c>
      <c r="C43" s="1">
        <f t="shared" si="0"/>
        <v>0.20250000000000001</v>
      </c>
      <c r="D43" s="1">
        <f t="shared" si="1"/>
        <v>5.7980684495767924E-2</v>
      </c>
    </row>
    <row r="44" spans="1:4" x14ac:dyDescent="0.25">
      <c r="A44" s="1">
        <v>42</v>
      </c>
      <c r="B44" s="23">
        <v>3.3333333333333333E-2</v>
      </c>
      <c r="C44" s="1">
        <f t="shared" si="0"/>
        <v>0.20749999999999999</v>
      </c>
      <c r="D44" s="1">
        <f t="shared" si="1"/>
        <v>5.9592272617256963E-2</v>
      </c>
    </row>
    <row r="45" spans="1:4" x14ac:dyDescent="0.25">
      <c r="A45" s="1">
        <v>43</v>
      </c>
      <c r="B45" s="23">
        <v>3.3333333333333333E-2</v>
      </c>
      <c r="C45" s="1">
        <f t="shared" si="0"/>
        <v>0.21249999999999999</v>
      </c>
      <c r="D45" s="1">
        <f t="shared" si="1"/>
        <v>6.1214060731449554E-2</v>
      </c>
    </row>
    <row r="46" spans="1:4" x14ac:dyDescent="0.25">
      <c r="A46" s="1">
        <v>44</v>
      </c>
      <c r="B46" s="23">
        <v>3.3333333333333333E-2</v>
      </c>
      <c r="C46" s="1">
        <f t="shared" si="0"/>
        <v>0.2175</v>
      </c>
      <c r="D46" s="1">
        <f t="shared" si="1"/>
        <v>6.2846178775868053E-2</v>
      </c>
    </row>
    <row r="47" spans="1:4" x14ac:dyDescent="0.25">
      <c r="A47" s="1">
        <v>45</v>
      </c>
      <c r="B47" s="23">
        <v>3.3333333333333333E-2</v>
      </c>
      <c r="C47" s="1">
        <f t="shared" si="0"/>
        <v>0.2225</v>
      </c>
      <c r="D47" s="1">
        <f t="shared" si="1"/>
        <v>6.4488759186867223E-2</v>
      </c>
    </row>
    <row r="48" spans="1:4" x14ac:dyDescent="0.25">
      <c r="A48" s="1">
        <v>46</v>
      </c>
      <c r="B48" s="23">
        <v>3.3333333333333333E-2</v>
      </c>
      <c r="C48" s="1">
        <f t="shared" si="0"/>
        <v>0.22750000000000001</v>
      </c>
      <c r="D48" s="1">
        <f t="shared" si="1"/>
        <v>6.6141936964121351E-2</v>
      </c>
    </row>
    <row r="49" spans="1:4" x14ac:dyDescent="0.25">
      <c r="A49" s="1">
        <v>47</v>
      </c>
      <c r="B49" s="23">
        <v>3.3333333333333333E-2</v>
      </c>
      <c r="C49" s="1">
        <f t="shared" si="0"/>
        <v>0.23250000000000001</v>
      </c>
      <c r="D49" s="1">
        <f t="shared" si="1"/>
        <v>6.7805849737205104E-2</v>
      </c>
    </row>
    <row r="50" spans="1:4" x14ac:dyDescent="0.25">
      <c r="A50" s="1">
        <v>48</v>
      </c>
      <c r="B50" s="23">
        <v>3.3333333333333333E-2</v>
      </c>
      <c r="C50" s="1">
        <f t="shared" si="0"/>
        <v>0.23749999999999999</v>
      </c>
      <c r="D50" s="1">
        <f t="shared" si="1"/>
        <v>6.9480637834350309E-2</v>
      </c>
    </row>
    <row r="51" spans="1:4" x14ac:dyDescent="0.25">
      <c r="A51" s="1">
        <v>49</v>
      </c>
      <c r="B51" s="23">
        <v>3.3333333333333333E-2</v>
      </c>
      <c r="C51" s="1">
        <f t="shared" si="0"/>
        <v>0.24249999999999999</v>
      </c>
      <c r="D51" s="1">
        <f t="shared" si="1"/>
        <v>7.1166444353464503E-2</v>
      </c>
    </row>
    <row r="52" spans="1:4" x14ac:dyDescent="0.25">
      <c r="A52" s="1">
        <v>50</v>
      </c>
      <c r="B52" s="23">
        <v>3.3333333333333333E-2</v>
      </c>
      <c r="C52" s="1">
        <f t="shared" si="0"/>
        <v>0.2475</v>
      </c>
      <c r="D52" s="1">
        <f t="shared" si="1"/>
        <v>7.2863415235501314E-2</v>
      </c>
    </row>
    <row r="53" spans="1:4" x14ac:dyDescent="0.25">
      <c r="A53" s="1">
        <v>51</v>
      </c>
      <c r="B53" s="23">
        <v>3.3333333333333333E-2</v>
      </c>
      <c r="C53" s="1">
        <f t="shared" si="0"/>
        <v>0.2525</v>
      </c>
      <c r="D53" s="1">
        <f t="shared" si="1"/>
        <v>7.4571699340275965E-2</v>
      </c>
    </row>
    <row r="54" spans="1:4" x14ac:dyDescent="0.25">
      <c r="A54" s="1">
        <v>52</v>
      </c>
      <c r="B54" s="23">
        <v>3.3333333333333333E-2</v>
      </c>
      <c r="C54" s="1">
        <f t="shared" si="0"/>
        <v>0.25750000000000001</v>
      </c>
      <c r="D54" s="1">
        <f t="shared" si="1"/>
        <v>7.6291448524826069E-2</v>
      </c>
    </row>
    <row r="55" spans="1:4" x14ac:dyDescent="0.25">
      <c r="A55" s="1">
        <v>53</v>
      </c>
      <c r="B55" s="23">
        <v>0.05</v>
      </c>
      <c r="C55" s="1">
        <f t="shared" si="0"/>
        <v>0.26250000000000001</v>
      </c>
      <c r="D55" s="1">
        <f t="shared" si="1"/>
        <v>7.802281772441845E-2</v>
      </c>
    </row>
    <row r="56" spans="1:4" x14ac:dyDescent="0.25">
      <c r="A56" s="1">
        <v>54</v>
      </c>
      <c r="B56" s="23">
        <v>0.05</v>
      </c>
      <c r="C56" s="1">
        <f t="shared" si="0"/>
        <v>0.26750000000000002</v>
      </c>
      <c r="D56" s="1">
        <f t="shared" si="1"/>
        <v>7.9765965036312794E-2</v>
      </c>
    </row>
    <row r="57" spans="1:4" x14ac:dyDescent="0.25">
      <c r="A57" s="1">
        <v>55</v>
      </c>
      <c r="B57" s="23">
        <v>6.1666666666666661E-2</v>
      </c>
      <c r="C57" s="1">
        <f t="shared" si="0"/>
        <v>0.27250000000000002</v>
      </c>
      <c r="D57" s="1">
        <f t="shared" si="1"/>
        <v>8.1521051806392589E-2</v>
      </c>
    </row>
    <row r="58" spans="1:4" x14ac:dyDescent="0.25">
      <c r="A58" s="1">
        <v>56</v>
      </c>
      <c r="B58" s="23">
        <v>6.6666666666666666E-2</v>
      </c>
      <c r="C58" s="1">
        <f t="shared" si="0"/>
        <v>0.27750000000000002</v>
      </c>
      <c r="D58" s="1">
        <f t="shared" si="1"/>
        <v>8.3288242718784683E-2</v>
      </c>
    </row>
    <row r="59" spans="1:4" x14ac:dyDescent="0.25">
      <c r="A59" s="1">
        <v>57</v>
      </c>
      <c r="B59" s="23">
        <v>6.6666666666666666E-2</v>
      </c>
      <c r="C59" s="1">
        <f t="shared" si="0"/>
        <v>0.28249999999999997</v>
      </c>
      <c r="D59" s="1">
        <f t="shared" si="1"/>
        <v>8.5067705888589543E-2</v>
      </c>
    </row>
    <row r="60" spans="1:4" x14ac:dyDescent="0.25">
      <c r="A60" s="1">
        <v>58</v>
      </c>
      <c r="B60" s="23">
        <v>6.6666666666666666E-2</v>
      </c>
      <c r="C60" s="1">
        <f t="shared" si="0"/>
        <v>0.28749999999999998</v>
      </c>
      <c r="D60" s="1">
        <f t="shared" si="1"/>
        <v>8.6859612957854992E-2</v>
      </c>
    </row>
    <row r="61" spans="1:4" x14ac:dyDescent="0.25">
      <c r="A61" s="1">
        <v>59</v>
      </c>
      <c r="B61" s="23">
        <v>6.6666666666666666E-2</v>
      </c>
      <c r="C61" s="1">
        <f t="shared" si="0"/>
        <v>0.29249999999999998</v>
      </c>
      <c r="D61" s="1">
        <f t="shared" si="1"/>
        <v>8.8664139194928507E-2</v>
      </c>
    </row>
    <row r="62" spans="1:4" x14ac:dyDescent="0.25">
      <c r="A62" s="1">
        <v>60</v>
      </c>
      <c r="B62" s="23">
        <v>6.6666666666666666E-2</v>
      </c>
      <c r="C62" s="1">
        <f t="shared" si="0"/>
        <v>0.29749999999999999</v>
      </c>
      <c r="D62" s="1">
        <f t="shared" si="1"/>
        <v>9.0481463597333209E-2</v>
      </c>
    </row>
    <row r="63" spans="1:4" x14ac:dyDescent="0.25">
      <c r="A63" s="1">
        <v>61</v>
      </c>
      <c r="B63" s="23">
        <v>6.6666666666666666E-2</v>
      </c>
      <c r="C63" s="1">
        <f t="shared" si="0"/>
        <v>0.30249999999999999</v>
      </c>
      <c r="D63" s="1">
        <f t="shared" si="1"/>
        <v>9.2311768998318028E-2</v>
      </c>
    </row>
    <row r="64" spans="1:4" x14ac:dyDescent="0.25">
      <c r="A64" s="1">
        <v>62</v>
      </c>
      <c r="B64" s="23">
        <v>6.8333333333333329E-2</v>
      </c>
      <c r="C64" s="1">
        <f t="shared" si="0"/>
        <v>0.3075</v>
      </c>
      <c r="D64" s="1">
        <f t="shared" si="1"/>
        <v>9.4155242177240514E-2</v>
      </c>
    </row>
    <row r="65" spans="1:4" x14ac:dyDescent="0.25">
      <c r="A65" s="1">
        <v>63</v>
      </c>
      <c r="B65" s="23">
        <v>7.1666666666666656E-2</v>
      </c>
      <c r="C65" s="1">
        <f t="shared" si="0"/>
        <v>0.3125</v>
      </c>
      <c r="D65" s="1">
        <f t="shared" si="1"/>
        <v>9.6012073973949452E-2</v>
      </c>
    </row>
    <row r="66" spans="1:4" x14ac:dyDescent="0.25">
      <c r="A66" s="1">
        <v>64</v>
      </c>
      <c r="B66" s="23">
        <v>7.1666666666666656E-2</v>
      </c>
      <c r="C66" s="1">
        <f t="shared" si="0"/>
        <v>0.3175</v>
      </c>
      <c r="D66" s="1">
        <f t="shared" si="1"/>
        <v>9.7882459407341735E-2</v>
      </c>
    </row>
    <row r="67" spans="1:4" x14ac:dyDescent="0.25">
      <c r="A67" s="1">
        <v>65</v>
      </c>
      <c r="B67" s="23">
        <v>7.166666666666667E-2</v>
      </c>
      <c r="C67" s="1">
        <f t="shared" si="0"/>
        <v>0.32250000000000001</v>
      </c>
      <c r="D67" s="1">
        <f t="shared" si="1"/>
        <v>9.9766597798278442E-2</v>
      </c>
    </row>
    <row r="68" spans="1:4" x14ac:dyDescent="0.25">
      <c r="A68" s="1">
        <v>66</v>
      </c>
      <c r="B68" s="23">
        <v>7.6666666666666661E-2</v>
      </c>
      <c r="C68" s="1">
        <f t="shared" ref="C68:C131" si="2">(A68-0.5)/G$22</f>
        <v>0.32750000000000001</v>
      </c>
      <c r="D68" s="1">
        <f t="shared" ref="D68:D131" si="3">(-LN(1-C68))/G$24</f>
        <v>0.10166469289705321</v>
      </c>
    </row>
    <row r="69" spans="1:4" x14ac:dyDescent="0.25">
      <c r="A69" s="1">
        <v>67</v>
      </c>
      <c r="B69" s="23">
        <v>0.08</v>
      </c>
      <c r="C69" s="1">
        <f t="shared" si="2"/>
        <v>0.33250000000000002</v>
      </c>
      <c r="D69" s="1">
        <f t="shared" si="3"/>
        <v>0.1035769530156172</v>
      </c>
    </row>
    <row r="70" spans="1:4" x14ac:dyDescent="0.25">
      <c r="A70" s="1">
        <v>68</v>
      </c>
      <c r="B70" s="23">
        <v>8.1666666666666665E-2</v>
      </c>
      <c r="C70" s="1">
        <f t="shared" si="2"/>
        <v>0.33750000000000002</v>
      </c>
      <c r="D70" s="1">
        <f t="shared" si="3"/>
        <v>0.10550359116477491</v>
      </c>
    </row>
    <row r="71" spans="1:4" x14ac:dyDescent="0.25">
      <c r="A71" s="1">
        <v>69</v>
      </c>
      <c r="B71" s="23">
        <v>8.3333333333333329E-2</v>
      </c>
      <c r="C71" s="1">
        <f t="shared" si="2"/>
        <v>0.34250000000000003</v>
      </c>
      <c r="D71" s="1">
        <f t="shared" si="3"/>
        <v>0.10744482519657711</v>
      </c>
    </row>
    <row r="72" spans="1:4" x14ac:dyDescent="0.25">
      <c r="A72" s="1">
        <v>70</v>
      </c>
      <c r="B72" s="23">
        <v>8.3333333333333329E-2</v>
      </c>
      <c r="C72" s="1">
        <f t="shared" si="2"/>
        <v>0.34749999999999998</v>
      </c>
      <c r="D72" s="1">
        <f t="shared" si="3"/>
        <v>0.10940087795214859</v>
      </c>
    </row>
    <row r="73" spans="1:4" x14ac:dyDescent="0.25">
      <c r="A73" s="1">
        <v>71</v>
      </c>
      <c r="B73" s="23">
        <v>8.8333333333333333E-2</v>
      </c>
      <c r="C73" s="1">
        <f t="shared" si="2"/>
        <v>0.35249999999999998</v>
      </c>
      <c r="D73" s="1">
        <f t="shared" si="3"/>
        <v>0.11137197741520208</v>
      </c>
    </row>
    <row r="74" spans="1:4" x14ac:dyDescent="0.25">
      <c r="A74" s="1">
        <v>72</v>
      </c>
      <c r="B74" s="23">
        <v>0.09</v>
      </c>
      <c r="C74" s="1">
        <f t="shared" si="2"/>
        <v>0.35749999999999998</v>
      </c>
      <c r="D74" s="1">
        <f t="shared" si="3"/>
        <v>0.11335835687150181</v>
      </c>
    </row>
    <row r="75" spans="1:4" x14ac:dyDescent="0.25">
      <c r="A75" s="1">
        <v>73</v>
      </c>
      <c r="B75" s="23">
        <v>9.6666666666666679E-2</v>
      </c>
      <c r="C75" s="1">
        <f t="shared" si="2"/>
        <v>0.36249999999999999</v>
      </c>
      <c r="D75" s="1">
        <f t="shared" si="3"/>
        <v>0.11536025507455742</v>
      </c>
    </row>
    <row r="76" spans="1:4" x14ac:dyDescent="0.25">
      <c r="A76" s="1">
        <v>74</v>
      </c>
      <c r="B76" s="23">
        <v>0.1</v>
      </c>
      <c r="C76" s="1">
        <f t="shared" si="2"/>
        <v>0.36749999999999999</v>
      </c>
      <c r="D76" s="1">
        <f t="shared" si="3"/>
        <v>0.11737791641784009</v>
      </c>
    </row>
    <row r="77" spans="1:4" x14ac:dyDescent="0.25">
      <c r="A77" s="1">
        <v>75</v>
      </c>
      <c r="B77" s="23">
        <v>0.10166666666666666</v>
      </c>
      <c r="C77" s="1">
        <f t="shared" si="2"/>
        <v>0.3725</v>
      </c>
      <c r="D77" s="1">
        <f t="shared" si="3"/>
        <v>0.11941159111383429</v>
      </c>
    </row>
    <row r="78" spans="1:4" x14ac:dyDescent="0.25">
      <c r="A78" s="1">
        <v>76</v>
      </c>
      <c r="B78" s="23">
        <v>0.105</v>
      </c>
      <c r="C78" s="1">
        <f t="shared" si="2"/>
        <v>0.3775</v>
      </c>
      <c r="D78" s="1">
        <f t="shared" si="3"/>
        <v>0.1214615353802503</v>
      </c>
    </row>
    <row r="79" spans="1:4" x14ac:dyDescent="0.25">
      <c r="A79" s="1">
        <v>77</v>
      </c>
      <c r="B79" s="23">
        <v>0.10666666666666666</v>
      </c>
      <c r="C79" s="1">
        <f t="shared" si="2"/>
        <v>0.38250000000000001</v>
      </c>
      <c r="D79" s="1">
        <f t="shared" si="3"/>
        <v>0.12352801163374721</v>
      </c>
    </row>
    <row r="80" spans="1:4" x14ac:dyDescent="0.25">
      <c r="A80" s="1">
        <v>78</v>
      </c>
      <c r="B80" s="23">
        <v>0.10833333333333334</v>
      </c>
      <c r="C80" s="1">
        <f t="shared" si="2"/>
        <v>0.38750000000000001</v>
      </c>
      <c r="D80" s="1">
        <f t="shared" si="3"/>
        <v>0.12561128869152935</v>
      </c>
    </row>
    <row r="81" spans="1:4" x14ac:dyDescent="0.25">
      <c r="A81" s="1">
        <v>79</v>
      </c>
      <c r="B81" s="23">
        <v>0.11166666666666666</v>
      </c>
      <c r="C81" s="1">
        <f t="shared" si="2"/>
        <v>0.39250000000000002</v>
      </c>
      <c r="D81" s="1">
        <f t="shared" si="3"/>
        <v>0.12771164198120677</v>
      </c>
    </row>
    <row r="82" spans="1:4" x14ac:dyDescent="0.25">
      <c r="A82" s="1">
        <v>80</v>
      </c>
      <c r="B82" s="23">
        <v>0.11333333333333333</v>
      </c>
      <c r="C82" s="1">
        <f t="shared" si="2"/>
        <v>0.39750000000000002</v>
      </c>
      <c r="D82" s="1">
        <f t="shared" si="3"/>
        <v>0.1298293537593265</v>
      </c>
    </row>
    <row r="83" spans="1:4" x14ac:dyDescent="0.25">
      <c r="A83" s="1">
        <v>81</v>
      </c>
      <c r="B83" s="23">
        <v>0.11333333333333334</v>
      </c>
      <c r="C83" s="1">
        <f t="shared" si="2"/>
        <v>0.40250000000000002</v>
      </c>
      <c r="D83" s="1">
        <f t="shared" si="3"/>
        <v>0.13196471333901097</v>
      </c>
    </row>
    <row r="84" spans="1:4" x14ac:dyDescent="0.25">
      <c r="A84" s="1">
        <v>82</v>
      </c>
      <c r="B84" s="23">
        <v>0.11666666666666667</v>
      </c>
      <c r="C84" s="1">
        <f t="shared" si="2"/>
        <v>0.40749999999999997</v>
      </c>
      <c r="D84" s="1">
        <f t="shared" si="3"/>
        <v>0.13411801732715986</v>
      </c>
    </row>
    <row r="85" spans="1:4" x14ac:dyDescent="0.25">
      <c r="A85" s="1">
        <v>83</v>
      </c>
      <c r="B85" s="23">
        <v>0.11666666666666667</v>
      </c>
      <c r="C85" s="1">
        <f t="shared" si="2"/>
        <v>0.41249999999999998</v>
      </c>
      <c r="D85" s="1">
        <f t="shared" si="3"/>
        <v>0.1362895698717049</v>
      </c>
    </row>
    <row r="86" spans="1:4" x14ac:dyDescent="0.25">
      <c r="A86" s="1">
        <v>84</v>
      </c>
      <c r="B86" s="23">
        <v>0.11833333333333333</v>
      </c>
      <c r="C86" s="1">
        <f t="shared" si="2"/>
        <v>0.41749999999999998</v>
      </c>
      <c r="D86" s="1">
        <f t="shared" si="3"/>
        <v>0.13847968291943005</v>
      </c>
    </row>
    <row r="87" spans="1:4" x14ac:dyDescent="0.25">
      <c r="A87" s="1">
        <v>85</v>
      </c>
      <c r="B87" s="23">
        <v>0.12333333333333332</v>
      </c>
      <c r="C87" s="1">
        <f t="shared" si="2"/>
        <v>0.42249999999999999</v>
      </c>
      <c r="D87" s="1">
        <f t="shared" si="3"/>
        <v>0.14068867648490588</v>
      </c>
    </row>
    <row r="88" spans="1:4" x14ac:dyDescent="0.25">
      <c r="A88" s="1">
        <v>86</v>
      </c>
      <c r="B88" s="23">
        <v>0.12333333333333334</v>
      </c>
      <c r="C88" s="1">
        <f t="shared" si="2"/>
        <v>0.42749999999999999</v>
      </c>
      <c r="D88" s="1">
        <f t="shared" si="3"/>
        <v>0.14291687893111682</v>
      </c>
    </row>
    <row r="89" spans="1:4" x14ac:dyDescent="0.25">
      <c r="A89" s="1">
        <v>87</v>
      </c>
      <c r="B89" s="23">
        <v>0.12666666666666665</v>
      </c>
      <c r="C89" s="1">
        <f t="shared" si="2"/>
        <v>0.4325</v>
      </c>
      <c r="D89" s="1">
        <f t="shared" si="3"/>
        <v>0.14516462726239737</v>
      </c>
    </row>
    <row r="90" spans="1:4" x14ac:dyDescent="0.25">
      <c r="A90" s="1">
        <v>88</v>
      </c>
      <c r="B90" s="23">
        <v>0.12666666666666668</v>
      </c>
      <c r="C90" s="1">
        <f t="shared" si="2"/>
        <v>0.4375</v>
      </c>
      <c r="D90" s="1">
        <f t="shared" si="3"/>
        <v>0.14743226743033014</v>
      </c>
    </row>
    <row r="91" spans="1:4" x14ac:dyDescent="0.25">
      <c r="A91" s="1">
        <v>89</v>
      </c>
      <c r="B91" s="23">
        <v>0.12666666666666668</v>
      </c>
      <c r="C91" s="1">
        <f t="shared" si="2"/>
        <v>0.4425</v>
      </c>
      <c r="D91" s="1">
        <f t="shared" si="3"/>
        <v>0.14972015465330116</v>
      </c>
    </row>
    <row r="92" spans="1:4" x14ac:dyDescent="0.25">
      <c r="A92" s="1">
        <v>90</v>
      </c>
      <c r="B92" s="23">
        <v>0.13333333333333333</v>
      </c>
      <c r="C92" s="1">
        <f t="shared" si="2"/>
        <v>0.44750000000000001</v>
      </c>
      <c r="D92" s="1">
        <f t="shared" si="3"/>
        <v>0.15202865375044958</v>
      </c>
    </row>
    <row r="93" spans="1:4" x14ac:dyDescent="0.25">
      <c r="A93" s="1">
        <v>91</v>
      </c>
      <c r="B93" s="23">
        <v>0.13333333333333333</v>
      </c>
      <c r="C93" s="1">
        <f t="shared" si="2"/>
        <v>0.45250000000000001</v>
      </c>
      <c r="D93" s="1">
        <f t="shared" si="3"/>
        <v>0.15435813949079791</v>
      </c>
    </row>
    <row r="94" spans="1:4" x14ac:dyDescent="0.25">
      <c r="A94" s="1">
        <v>92</v>
      </c>
      <c r="B94" s="23">
        <v>0.13333333333333333</v>
      </c>
      <c r="C94" s="1">
        <f t="shared" si="2"/>
        <v>0.45750000000000002</v>
      </c>
      <c r="D94" s="1">
        <f t="shared" si="3"/>
        <v>0.15670899695839785</v>
      </c>
    </row>
    <row r="95" spans="1:4" x14ac:dyDescent="0.25">
      <c r="A95" s="1">
        <v>93</v>
      </c>
      <c r="B95" s="23">
        <v>0.13500000000000001</v>
      </c>
      <c r="C95" s="1">
        <f t="shared" si="2"/>
        <v>0.46250000000000002</v>
      </c>
      <c r="D95" s="1">
        <f t="shared" si="3"/>
        <v>0.15908162193438194</v>
      </c>
    </row>
    <row r="96" spans="1:4" x14ac:dyDescent="0.25">
      <c r="A96" s="1">
        <v>94</v>
      </c>
      <c r="B96" s="23">
        <v>0.13666666666666666</v>
      </c>
      <c r="C96" s="1">
        <f t="shared" si="2"/>
        <v>0.46750000000000003</v>
      </c>
      <c r="D96" s="1">
        <f t="shared" si="3"/>
        <v>0.16147642129686851</v>
      </c>
    </row>
    <row r="97" spans="1:4" x14ac:dyDescent="0.25">
      <c r="A97" s="1">
        <v>95</v>
      </c>
      <c r="B97" s="23">
        <v>0.13666666666666666</v>
      </c>
      <c r="C97" s="1">
        <f t="shared" si="2"/>
        <v>0.47249999999999998</v>
      </c>
      <c r="D97" s="1">
        <f t="shared" si="3"/>
        <v>0.16389381343973133</v>
      </c>
    </row>
    <row r="98" spans="1:4" x14ac:dyDescent="0.25">
      <c r="A98" s="1">
        <v>96</v>
      </c>
      <c r="B98" s="23">
        <v>0.14000000000000001</v>
      </c>
      <c r="C98" s="1">
        <f t="shared" si="2"/>
        <v>0.47749999999999998</v>
      </c>
      <c r="D98" s="1">
        <f t="shared" si="3"/>
        <v>0.16633422871131132</v>
      </c>
    </row>
    <row r="99" spans="1:4" x14ac:dyDescent="0.25">
      <c r="A99" s="1">
        <v>97</v>
      </c>
      <c r="B99" s="23">
        <v>0.14166666666666666</v>
      </c>
      <c r="C99" s="1">
        <f t="shared" si="2"/>
        <v>0.48249999999999998</v>
      </c>
      <c r="D99" s="1">
        <f t="shared" si="3"/>
        <v>0.16879810987422081</v>
      </c>
    </row>
    <row r="100" spans="1:4" x14ac:dyDescent="0.25">
      <c r="A100" s="1">
        <v>98</v>
      </c>
      <c r="B100" s="23">
        <v>0.14500000000000002</v>
      </c>
      <c r="C100" s="1">
        <f t="shared" si="2"/>
        <v>0.48749999999999999</v>
      </c>
      <c r="D100" s="1">
        <f t="shared" si="3"/>
        <v>0.1712859125874702</v>
      </c>
    </row>
    <row r="101" spans="1:4" x14ac:dyDescent="0.25">
      <c r="A101" s="1">
        <v>99</v>
      </c>
      <c r="B101" s="23">
        <v>0.14666666666666667</v>
      </c>
      <c r="C101" s="1">
        <f t="shared" si="2"/>
        <v>0.49249999999999999</v>
      </c>
      <c r="D101" s="1">
        <f t="shared" si="3"/>
        <v>0.17379810591222841</v>
      </c>
    </row>
    <row r="102" spans="1:4" x14ac:dyDescent="0.25">
      <c r="A102" s="1">
        <v>100</v>
      </c>
      <c r="B102" s="23">
        <v>0.14666666666666667</v>
      </c>
      <c r="C102" s="1">
        <f t="shared" si="2"/>
        <v>0.4975</v>
      </c>
      <c r="D102" s="1">
        <f t="shared" si="3"/>
        <v>0.17633517284262346</v>
      </c>
    </row>
    <row r="103" spans="1:4" x14ac:dyDescent="0.25">
      <c r="A103" s="1">
        <v>101</v>
      </c>
      <c r="B103" s="23">
        <v>0.14833333333333332</v>
      </c>
      <c r="C103" s="1">
        <f t="shared" si="2"/>
        <v>0.50249999999999995</v>
      </c>
      <c r="D103" s="1">
        <f t="shared" si="3"/>
        <v>0.17889761086308259</v>
      </c>
    </row>
    <row r="104" spans="1:4" x14ac:dyDescent="0.25">
      <c r="A104" s="1">
        <v>102</v>
      </c>
      <c r="B104" s="23">
        <v>0.14833333333333332</v>
      </c>
      <c r="C104" s="1">
        <f t="shared" si="2"/>
        <v>0.50749999999999995</v>
      </c>
      <c r="D104" s="1">
        <f t="shared" si="3"/>
        <v>0.18148593253382433</v>
      </c>
    </row>
    <row r="105" spans="1:4" x14ac:dyDescent="0.25">
      <c r="A105" s="1">
        <v>103</v>
      </c>
      <c r="B105" s="23">
        <v>0.15</v>
      </c>
      <c r="C105" s="1">
        <f t="shared" si="2"/>
        <v>0.51249999999999996</v>
      </c>
      <c r="D105" s="1">
        <f t="shared" si="3"/>
        <v>0.18410066610622233</v>
      </c>
    </row>
    <row r="106" spans="1:4" x14ac:dyDescent="0.25">
      <c r="A106" s="1">
        <v>104</v>
      </c>
      <c r="B106" s="23">
        <v>0.15</v>
      </c>
      <c r="C106" s="1">
        <f t="shared" si="2"/>
        <v>0.51749999999999996</v>
      </c>
      <c r="D106" s="1">
        <f t="shared" si="3"/>
        <v>0.18674235616989168</v>
      </c>
    </row>
    <row r="107" spans="1:4" x14ac:dyDescent="0.25">
      <c r="A107" s="1">
        <v>105</v>
      </c>
      <c r="B107" s="23">
        <v>0.155</v>
      </c>
      <c r="C107" s="1">
        <f t="shared" si="2"/>
        <v>0.52249999999999996</v>
      </c>
      <c r="D107" s="1">
        <f t="shared" si="3"/>
        <v>0.18941156433347922</v>
      </c>
    </row>
    <row r="108" spans="1:4" x14ac:dyDescent="0.25">
      <c r="A108" s="1">
        <v>106</v>
      </c>
      <c r="B108" s="23">
        <v>0.155</v>
      </c>
      <c r="C108" s="1">
        <f t="shared" si="2"/>
        <v>0.52749999999999997</v>
      </c>
      <c r="D108" s="1">
        <f t="shared" si="3"/>
        <v>0.19210886994128656</v>
      </c>
    </row>
    <row r="109" spans="1:4" x14ac:dyDescent="0.25">
      <c r="A109" s="1">
        <v>107</v>
      </c>
      <c r="B109" s="23">
        <v>0.155</v>
      </c>
      <c r="C109" s="1">
        <f t="shared" si="2"/>
        <v>0.53249999999999997</v>
      </c>
      <c r="D109" s="1">
        <f t="shared" si="3"/>
        <v>0.19483487082801371</v>
      </c>
    </row>
    <row r="110" spans="1:4" x14ac:dyDescent="0.25">
      <c r="A110" s="1">
        <v>108</v>
      </c>
      <c r="B110" s="23">
        <v>0.155</v>
      </c>
      <c r="C110" s="1">
        <f t="shared" si="2"/>
        <v>0.53749999999999998</v>
      </c>
      <c r="D110" s="1">
        <f t="shared" si="3"/>
        <v>0.19759018411408266</v>
      </c>
    </row>
    <row r="111" spans="1:4" x14ac:dyDescent="0.25">
      <c r="A111" s="1">
        <v>109</v>
      </c>
      <c r="B111" s="23">
        <v>0.155</v>
      </c>
      <c r="C111" s="1">
        <f t="shared" si="2"/>
        <v>0.54249999999999998</v>
      </c>
      <c r="D111" s="1">
        <f t="shared" si="3"/>
        <v>0.2003754470441873</v>
      </c>
    </row>
    <row r="112" spans="1:4" x14ac:dyDescent="0.25">
      <c r="A112" s="1">
        <v>110</v>
      </c>
      <c r="B112" s="23">
        <v>0.15833333333333333</v>
      </c>
      <c r="C112" s="1">
        <f t="shared" si="2"/>
        <v>0.54749999999999999</v>
      </c>
      <c r="D112" s="1">
        <f t="shared" si="3"/>
        <v>0.20319131787192043</v>
      </c>
    </row>
    <row r="113" spans="1:22" x14ac:dyDescent="0.25">
      <c r="A113" s="1">
        <v>111</v>
      </c>
      <c r="B113" s="23">
        <v>0.16166666666666668</v>
      </c>
      <c r="C113" s="1">
        <f t="shared" si="2"/>
        <v>0.55249999999999999</v>
      </c>
      <c r="D113" s="1">
        <f t="shared" si="3"/>
        <v>0.20603847679354964</v>
      </c>
    </row>
    <row r="114" spans="1:22" x14ac:dyDescent="0.25">
      <c r="A114" s="1">
        <v>112</v>
      </c>
      <c r="B114" s="23">
        <v>0.16333333333333333</v>
      </c>
      <c r="C114" s="1">
        <f t="shared" si="2"/>
        <v>0.5575</v>
      </c>
      <c r="D114" s="1">
        <f t="shared" si="3"/>
        <v>0.2089176269342555</v>
      </c>
    </row>
    <row r="115" spans="1:22" x14ac:dyDescent="0.25">
      <c r="A115" s="1">
        <v>113</v>
      </c>
      <c r="B115" s="23">
        <v>0.16666666666666666</v>
      </c>
      <c r="C115" s="1">
        <f t="shared" si="2"/>
        <v>0.5625</v>
      </c>
      <c r="D115" s="1">
        <f t="shared" si="3"/>
        <v>0.21182949539040996</v>
      </c>
    </row>
    <row r="116" spans="1:22" x14ac:dyDescent="0.25">
      <c r="A116" s="1">
        <v>114</v>
      </c>
      <c r="B116" s="23">
        <v>0.16666666666666666</v>
      </c>
      <c r="C116" s="1">
        <f t="shared" si="2"/>
        <v>0.5675</v>
      </c>
      <c r="D116" s="1">
        <f t="shared" si="3"/>
        <v>0.2147748343317594</v>
      </c>
    </row>
    <row r="117" spans="1:22" x14ac:dyDescent="0.25">
      <c r="A117" s="1">
        <v>115</v>
      </c>
      <c r="B117" s="23">
        <v>0.16833333333333333</v>
      </c>
      <c r="C117" s="1">
        <f t="shared" si="2"/>
        <v>0.57250000000000001</v>
      </c>
      <c r="D117" s="1">
        <f t="shared" si="3"/>
        <v>0.21775442216769206</v>
      </c>
      <c r="V117" t="s">
        <v>0</v>
      </c>
    </row>
    <row r="118" spans="1:22" x14ac:dyDescent="0.25">
      <c r="A118" s="1">
        <v>116</v>
      </c>
      <c r="B118" s="23">
        <v>0.16999999999999998</v>
      </c>
      <c r="C118" s="1">
        <f t="shared" si="2"/>
        <v>0.57750000000000001</v>
      </c>
      <c r="D118" s="1">
        <f t="shared" si="3"/>
        <v>0.22076906478211455</v>
      </c>
      <c r="V118" t="s">
        <v>0</v>
      </c>
    </row>
    <row r="119" spans="1:22" x14ac:dyDescent="0.25">
      <c r="A119" s="1">
        <v>117</v>
      </c>
      <c r="B119" s="23">
        <v>0.17833333333333332</v>
      </c>
      <c r="C119" s="1">
        <f t="shared" si="2"/>
        <v>0.58250000000000002</v>
      </c>
      <c r="D119" s="1">
        <f t="shared" si="3"/>
        <v>0.22381959684183775</v>
      </c>
      <c r="V119" t="s">
        <v>0</v>
      </c>
    </row>
    <row r="120" spans="1:22" x14ac:dyDescent="0.25">
      <c r="A120" s="1">
        <v>118</v>
      </c>
      <c r="B120" s="23">
        <v>0.19499999999999998</v>
      </c>
      <c r="C120" s="1">
        <f t="shared" si="2"/>
        <v>0.58750000000000002</v>
      </c>
      <c r="D120" s="1">
        <f t="shared" si="3"/>
        <v>0.22690688318378649</v>
      </c>
      <c r="V120" t="s">
        <v>0</v>
      </c>
    </row>
    <row r="121" spans="1:22" x14ac:dyDescent="0.25">
      <c r="A121" s="1">
        <v>119</v>
      </c>
      <c r="B121" s="23">
        <v>0.19499999999999998</v>
      </c>
      <c r="C121" s="1">
        <f t="shared" si="2"/>
        <v>0.59250000000000003</v>
      </c>
      <c r="D121" s="1">
        <f t="shared" si="3"/>
        <v>0.23003182028680164</v>
      </c>
      <c r="V121" t="s">
        <v>1</v>
      </c>
    </row>
    <row r="122" spans="1:22" x14ac:dyDescent="0.25">
      <c r="A122" s="1">
        <v>120</v>
      </c>
      <c r="B122" s="23">
        <v>0.19500000000000001</v>
      </c>
      <c r="C122" s="1">
        <f t="shared" si="2"/>
        <v>0.59750000000000003</v>
      </c>
      <c r="D122" s="1">
        <f t="shared" si="3"/>
        <v>0.23319533783430066</v>
      </c>
    </row>
    <row r="123" spans="1:22" x14ac:dyDescent="0.25">
      <c r="A123" s="1">
        <v>121</v>
      </c>
      <c r="B123" s="23">
        <v>0.19833333333333333</v>
      </c>
      <c r="C123" s="1">
        <f t="shared" si="2"/>
        <v>0.60250000000000004</v>
      </c>
      <c r="D123" s="1">
        <f t="shared" si="3"/>
        <v>0.23639840037461193</v>
      </c>
    </row>
    <row r="124" spans="1:22" x14ac:dyDescent="0.25">
      <c r="A124" s="1">
        <v>122</v>
      </c>
      <c r="B124" s="23">
        <v>0.2</v>
      </c>
      <c r="C124" s="1">
        <f t="shared" si="2"/>
        <v>0.60750000000000004</v>
      </c>
      <c r="D124" s="1">
        <f t="shared" si="3"/>
        <v>0.23964200908640174</v>
      </c>
    </row>
    <row r="125" spans="1:22" x14ac:dyDescent="0.25">
      <c r="A125" s="1">
        <v>123</v>
      </c>
      <c r="B125" s="23">
        <v>0.2</v>
      </c>
      <c r="C125" s="1">
        <f t="shared" si="2"/>
        <v>0.61250000000000004</v>
      </c>
      <c r="D125" s="1">
        <f t="shared" si="3"/>
        <v>0.24292720365727849</v>
      </c>
    </row>
    <row r="126" spans="1:22" x14ac:dyDescent="0.25">
      <c r="A126" s="1">
        <v>124</v>
      </c>
      <c r="B126" s="23">
        <v>0.20833333333333331</v>
      </c>
      <c r="C126" s="1">
        <f t="shared" si="2"/>
        <v>0.61750000000000005</v>
      </c>
      <c r="D126" s="1">
        <f t="shared" si="3"/>
        <v>0.24625506428439448</v>
      </c>
    </row>
    <row r="127" spans="1:22" x14ac:dyDescent="0.25">
      <c r="A127" s="1">
        <v>125</v>
      </c>
      <c r="B127" s="23">
        <v>0.20833333333333331</v>
      </c>
      <c r="C127" s="1">
        <f t="shared" si="2"/>
        <v>0.62250000000000005</v>
      </c>
      <c r="D127" s="1">
        <f t="shared" si="3"/>
        <v>0.24962671380667686</v>
      </c>
    </row>
    <row r="128" spans="1:22" x14ac:dyDescent="0.25">
      <c r="A128" s="1">
        <v>126</v>
      </c>
      <c r="B128" s="23">
        <v>0.21166666666666667</v>
      </c>
      <c r="C128" s="1">
        <f t="shared" si="2"/>
        <v>0.62749999999999995</v>
      </c>
      <c r="D128" s="1">
        <f t="shared" si="3"/>
        <v>0.25304331997922003</v>
      </c>
    </row>
    <row r="129" spans="1:4" x14ac:dyDescent="0.25">
      <c r="A129" s="1">
        <v>127</v>
      </c>
      <c r="B129" s="23">
        <v>0.21333333333333332</v>
      </c>
      <c r="C129" s="1">
        <f t="shared" si="2"/>
        <v>0.63249999999999995</v>
      </c>
      <c r="D129" s="1">
        <f t="shared" si="3"/>
        <v>0.25650609790136636</v>
      </c>
    </row>
    <row r="130" spans="1:4" x14ac:dyDescent="0.25">
      <c r="A130" s="1">
        <v>128</v>
      </c>
      <c r="B130" s="23">
        <v>0.22333333333333333</v>
      </c>
      <c r="C130" s="1">
        <f t="shared" si="2"/>
        <v>0.63749999999999996</v>
      </c>
      <c r="D130" s="1">
        <f t="shared" si="3"/>
        <v>0.26001631261110902</v>
      </c>
    </row>
    <row r="131" spans="1:4" x14ac:dyDescent="0.25">
      <c r="A131" s="1">
        <v>129</v>
      </c>
      <c r="B131" s="23">
        <v>0.22666666666666666</v>
      </c>
      <c r="C131" s="1">
        <f t="shared" si="2"/>
        <v>0.64249999999999996</v>
      </c>
      <c r="D131" s="1">
        <f t="shared" si="3"/>
        <v>0.2635752818596786</v>
      </c>
    </row>
    <row r="132" spans="1:4" x14ac:dyDescent="0.25">
      <c r="A132" s="1">
        <v>130</v>
      </c>
      <c r="B132" s="23">
        <v>0.22666666666666668</v>
      </c>
      <c r="C132" s="1">
        <f t="shared" ref="C132:C195" si="4">(A132-0.5)/G$22</f>
        <v>0.64749999999999996</v>
      </c>
      <c r="D132" s="1">
        <f t="shared" ref="D132:D195" si="5">(-LN(1-C132))/G$24</f>
        <v>0.26718437908154197</v>
      </c>
    </row>
    <row r="133" spans="1:4" x14ac:dyDescent="0.25">
      <c r="A133" s="1">
        <v>131</v>
      </c>
      <c r="B133" s="23">
        <v>0.23333333333333334</v>
      </c>
      <c r="C133" s="1">
        <f t="shared" si="4"/>
        <v>0.65249999999999997</v>
      </c>
      <c r="D133" s="1">
        <f t="shared" si="5"/>
        <v>0.27084503657656406</v>
      </c>
    </row>
    <row r="134" spans="1:4" x14ac:dyDescent="0.25">
      <c r="A134" s="1">
        <v>132</v>
      </c>
      <c r="B134" s="23">
        <v>0.23500000000000001</v>
      </c>
      <c r="C134" s="1">
        <f t="shared" si="4"/>
        <v>0.65749999999999997</v>
      </c>
      <c r="D134" s="1">
        <f t="shared" si="5"/>
        <v>0.27455874892278598</v>
      </c>
    </row>
    <row r="135" spans="1:4" x14ac:dyDescent="0.25">
      <c r="A135" s="1">
        <v>133</v>
      </c>
      <c r="B135" s="23">
        <v>0.24166666666666667</v>
      </c>
      <c r="C135" s="1">
        <f t="shared" si="4"/>
        <v>0.66249999999999998</v>
      </c>
      <c r="D135" s="1">
        <f t="shared" si="5"/>
        <v>0.2783270766401672</v>
      </c>
    </row>
    <row r="136" spans="1:4" x14ac:dyDescent="0.25">
      <c r="A136" s="1">
        <v>134</v>
      </c>
      <c r="B136" s="23">
        <v>0.245</v>
      </c>
      <c r="C136" s="1">
        <f t="shared" si="4"/>
        <v>0.66749999999999998</v>
      </c>
      <c r="D136" s="1">
        <f t="shared" si="5"/>
        <v>0.28215165012777182</v>
      </c>
    </row>
    <row r="137" spans="1:4" x14ac:dyDescent="0.25">
      <c r="A137" s="1">
        <v>135</v>
      </c>
      <c r="B137" s="23">
        <v>0.24666666666666665</v>
      </c>
      <c r="C137" s="1">
        <f t="shared" si="4"/>
        <v>0.67249999999999999</v>
      </c>
      <c r="D137" s="1">
        <f t="shared" si="5"/>
        <v>0.28603417389925928</v>
      </c>
    </row>
    <row r="138" spans="1:4" x14ac:dyDescent="0.25">
      <c r="A138" s="1">
        <v>136</v>
      </c>
      <c r="B138" s="23">
        <v>0.25</v>
      </c>
      <c r="C138" s="1">
        <f t="shared" si="4"/>
        <v>0.67749999999999999</v>
      </c>
      <c r="D138" s="1">
        <f t="shared" si="5"/>
        <v>0.28997643114421889</v>
      </c>
    </row>
    <row r="139" spans="1:4" x14ac:dyDescent="0.25">
      <c r="A139" s="1">
        <v>137</v>
      </c>
      <c r="B139" s="23">
        <v>0.25666666666666665</v>
      </c>
      <c r="C139" s="1">
        <f t="shared" si="4"/>
        <v>0.6825</v>
      </c>
      <c r="D139" s="1">
        <f t="shared" si="5"/>
        <v>0.29398028864590087</v>
      </c>
    </row>
    <row r="140" spans="1:4" x14ac:dyDescent="0.25">
      <c r="A140" s="1">
        <v>138</v>
      </c>
      <c r="B140" s="23">
        <v>0.26</v>
      </c>
      <c r="C140" s="1">
        <f t="shared" si="4"/>
        <v>0.6875</v>
      </c>
      <c r="D140" s="1">
        <f t="shared" si="5"/>
        <v>0.2980477020892906</v>
      </c>
    </row>
    <row r="141" spans="1:4" x14ac:dyDescent="0.25">
      <c r="A141" s="1">
        <v>139</v>
      </c>
      <c r="B141" s="23">
        <v>0.27333333333333332</v>
      </c>
      <c r="C141" s="1">
        <f t="shared" si="4"/>
        <v>0.6925</v>
      </c>
      <c r="D141" s="1">
        <f t="shared" si="5"/>
        <v>0.30218072179730715</v>
      </c>
    </row>
    <row r="142" spans="1:4" x14ac:dyDescent="0.25">
      <c r="A142" s="1">
        <v>140</v>
      </c>
      <c r="B142" s="23">
        <v>0.29833333333333334</v>
      </c>
      <c r="C142" s="1">
        <f t="shared" si="4"/>
        <v>0.69750000000000001</v>
      </c>
      <c r="D142" s="1">
        <f t="shared" si="5"/>
        <v>0.30638149893724281</v>
      </c>
    </row>
    <row r="143" spans="1:4" x14ac:dyDescent="0.25">
      <c r="A143" s="1">
        <v>141</v>
      </c>
      <c r="B143" s="23">
        <v>0.30833333333333335</v>
      </c>
      <c r="C143" s="1">
        <f t="shared" si="4"/>
        <v>0.70250000000000001</v>
      </c>
      <c r="D143" s="1">
        <f t="shared" si="5"/>
        <v>0.31065229224447427</v>
      </c>
    </row>
    <row r="144" spans="1:4" x14ac:dyDescent="0.25">
      <c r="A144" s="1">
        <v>142</v>
      </c>
      <c r="B144" s="23">
        <v>0.3133333333333333</v>
      </c>
      <c r="C144" s="1">
        <f t="shared" si="4"/>
        <v>0.70750000000000002</v>
      </c>
      <c r="D144" s="1">
        <f t="shared" si="5"/>
        <v>0.31499547531605937</v>
      </c>
    </row>
    <row r="145" spans="1:4" x14ac:dyDescent="0.25">
      <c r="A145" s="1">
        <v>143</v>
      </c>
      <c r="B145" s="23">
        <v>0.31666666666666665</v>
      </c>
      <c r="C145" s="1">
        <f t="shared" si="4"/>
        <v>0.71250000000000002</v>
      </c>
      <c r="D145" s="1">
        <f t="shared" si="5"/>
        <v>0.31941354453318127</v>
      </c>
    </row>
    <row r="146" spans="1:4" x14ac:dyDescent="0.25">
      <c r="A146" s="1">
        <v>144</v>
      </c>
      <c r="B146" s="23">
        <v>0.31666666666666665</v>
      </c>
      <c r="C146" s="1">
        <f t="shared" si="4"/>
        <v>0.71750000000000003</v>
      </c>
      <c r="D146" s="1">
        <f t="shared" si="5"/>
        <v>0.32390912767864644</v>
      </c>
    </row>
    <row r="147" spans="1:4" x14ac:dyDescent="0.25">
      <c r="A147" s="1">
        <v>145</v>
      </c>
      <c r="B147" s="23">
        <v>0.31666666666666665</v>
      </c>
      <c r="C147" s="1">
        <f t="shared" si="4"/>
        <v>0.72250000000000003</v>
      </c>
      <c r="D147" s="1">
        <f t="shared" si="5"/>
        <v>0.32848499332391973</v>
      </c>
    </row>
    <row r="148" spans="1:4" x14ac:dyDescent="0.25">
      <c r="A148" s="1">
        <v>146</v>
      </c>
      <c r="B148" s="23">
        <v>0.32500000000000001</v>
      </c>
      <c r="C148" s="1">
        <f t="shared" si="4"/>
        <v>0.72750000000000004</v>
      </c>
      <c r="D148" s="1">
        <f t="shared" si="5"/>
        <v>0.3331440610696616</v>
      </c>
    </row>
    <row r="149" spans="1:4" x14ac:dyDescent="0.25">
      <c r="A149" s="1">
        <v>147</v>
      </c>
      <c r="B149" s="23">
        <v>0.34499999999999997</v>
      </c>
      <c r="C149" s="1">
        <f t="shared" si="4"/>
        <v>0.73250000000000004</v>
      </c>
      <c r="D149" s="1">
        <f t="shared" si="5"/>
        <v>0.33788941273461814</v>
      </c>
    </row>
    <row r="150" spans="1:4" x14ac:dyDescent="0.25">
      <c r="A150" s="1">
        <v>148</v>
      </c>
      <c r="B150" s="23">
        <v>0.35833333333333334</v>
      </c>
      <c r="C150" s="1">
        <f t="shared" si="4"/>
        <v>0.73750000000000004</v>
      </c>
      <c r="D150" s="1">
        <f t="shared" si="5"/>
        <v>0.34272430460024705</v>
      </c>
    </row>
    <row r="151" spans="1:4" x14ac:dyDescent="0.25">
      <c r="A151" s="1">
        <v>149</v>
      </c>
      <c r="B151" s="23">
        <v>0.36</v>
      </c>
      <c r="C151" s="1">
        <f t="shared" si="4"/>
        <v>0.74250000000000005</v>
      </c>
      <c r="D151" s="1">
        <f t="shared" si="5"/>
        <v>0.34765218083291888</v>
      </c>
    </row>
    <row r="152" spans="1:4" x14ac:dyDescent="0.25">
      <c r="A152" s="1">
        <v>150</v>
      </c>
      <c r="B152" s="23">
        <v>0.36166666666666669</v>
      </c>
      <c r="C152" s="1">
        <f t="shared" si="4"/>
        <v>0.74750000000000005</v>
      </c>
      <c r="D152" s="1">
        <f t="shared" si="5"/>
        <v>0.35267668822226206</v>
      </c>
    </row>
    <row r="153" spans="1:4" x14ac:dyDescent="0.25">
      <c r="A153" s="1">
        <v>151</v>
      </c>
      <c r="B153" s="23">
        <v>0.36499999999999999</v>
      </c>
      <c r="C153" s="1">
        <f t="shared" si="4"/>
        <v>0.75249999999999995</v>
      </c>
      <c r="D153" s="1">
        <f t="shared" si="5"/>
        <v>0.35780169239362347</v>
      </c>
    </row>
    <row r="154" spans="1:4" x14ac:dyDescent="0.25">
      <c r="A154" s="1">
        <v>152</v>
      </c>
      <c r="B154" s="23">
        <v>0.375</v>
      </c>
      <c r="C154" s="1">
        <f t="shared" si="4"/>
        <v>0.75749999999999995</v>
      </c>
      <c r="D154" s="1">
        <f t="shared" si="5"/>
        <v>0.36303129567518999</v>
      </c>
    </row>
    <row r="155" spans="1:4" x14ac:dyDescent="0.25">
      <c r="A155" s="1">
        <v>153</v>
      </c>
      <c r="B155" s="23">
        <v>0.37666666666666671</v>
      </c>
      <c r="C155" s="1">
        <f t="shared" si="4"/>
        <v>0.76249999999999996</v>
      </c>
      <c r="D155" s="1">
        <f t="shared" si="5"/>
        <v>0.36836985682665241</v>
      </c>
    </row>
    <row r="156" spans="1:4" x14ac:dyDescent="0.25">
      <c r="A156" s="1">
        <v>154</v>
      </c>
      <c r="B156" s="23">
        <v>0.38166666666666671</v>
      </c>
      <c r="C156" s="1">
        <f t="shared" si="4"/>
        <v>0.76749999999999996</v>
      </c>
      <c r="D156" s="1">
        <f t="shared" si="5"/>
        <v>0.37382201286711547</v>
      </c>
    </row>
    <row r="157" spans="1:4" x14ac:dyDescent="0.25">
      <c r="A157" s="1">
        <v>155</v>
      </c>
      <c r="B157" s="23">
        <v>0.39166666666666666</v>
      </c>
      <c r="C157" s="1">
        <f t="shared" si="4"/>
        <v>0.77249999999999996</v>
      </c>
      <c r="D157" s="1">
        <f t="shared" si="5"/>
        <v>0.37939270327613916</v>
      </c>
    </row>
    <row r="158" spans="1:4" x14ac:dyDescent="0.25">
      <c r="A158" s="1">
        <v>156</v>
      </c>
      <c r="B158" s="23">
        <v>0.4</v>
      </c>
      <c r="C158" s="1">
        <f t="shared" si="4"/>
        <v>0.77749999999999997</v>
      </c>
      <c r="D158" s="1">
        <f t="shared" si="5"/>
        <v>0.38508719688441462</v>
      </c>
    </row>
    <row r="159" spans="1:4" x14ac:dyDescent="0.25">
      <c r="A159" s="1">
        <v>157</v>
      </c>
      <c r="B159" s="23">
        <v>0.41500000000000004</v>
      </c>
      <c r="C159" s="1">
        <f t="shared" si="4"/>
        <v>0.78249999999999997</v>
      </c>
      <c r="D159" s="1">
        <f t="shared" si="5"/>
        <v>0.39091112182094606</v>
      </c>
    </row>
    <row r="160" spans="1:4" x14ac:dyDescent="0.25">
      <c r="A160" s="1">
        <v>158</v>
      </c>
      <c r="B160" s="23">
        <v>0.41666666666666669</v>
      </c>
      <c r="C160" s="1">
        <f t="shared" si="4"/>
        <v>0.78749999999999998</v>
      </c>
      <c r="D160" s="1">
        <f t="shared" si="5"/>
        <v>0.39687049894335485</v>
      </c>
    </row>
    <row r="161" spans="1:4" x14ac:dyDescent="0.25">
      <c r="A161" s="1">
        <v>159</v>
      </c>
      <c r="B161" s="23">
        <v>0.41666666666666669</v>
      </c>
      <c r="C161" s="1">
        <f t="shared" si="4"/>
        <v>0.79249999999999998</v>
      </c>
      <c r="D161" s="1">
        <f t="shared" si="5"/>
        <v>0.40297177924904776</v>
      </c>
    </row>
    <row r="162" spans="1:4" x14ac:dyDescent="0.25">
      <c r="A162" s="1">
        <v>160</v>
      </c>
      <c r="B162" s="23">
        <v>0.42</v>
      </c>
      <c r="C162" s="1">
        <f t="shared" si="4"/>
        <v>0.79749999999999999</v>
      </c>
      <c r="D162" s="1">
        <f t="shared" si="5"/>
        <v>0.40922188585000419</v>
      </c>
    </row>
    <row r="163" spans="1:4" x14ac:dyDescent="0.25">
      <c r="A163" s="1">
        <v>161</v>
      </c>
      <c r="B163" s="23">
        <v>0.42500000000000004</v>
      </c>
      <c r="C163" s="1">
        <f t="shared" si="4"/>
        <v>0.80249999999999999</v>
      </c>
      <c r="D163" s="1">
        <f t="shared" si="5"/>
        <v>0.4156282611959573</v>
      </c>
    </row>
    <row r="164" spans="1:4" x14ac:dyDescent="0.25">
      <c r="A164" s="1">
        <v>162</v>
      </c>
      <c r="B164" s="23">
        <v>0.43166666666666664</v>
      </c>
      <c r="C164" s="1">
        <f t="shared" si="4"/>
        <v>0.8075</v>
      </c>
      <c r="D164" s="1">
        <f t="shared" si="5"/>
        <v>0.42219892035370332</v>
      </c>
    </row>
    <row r="165" spans="1:4" x14ac:dyDescent="0.25">
      <c r="A165" s="1">
        <v>163</v>
      </c>
      <c r="B165" s="23">
        <v>0.43333333333333335</v>
      </c>
      <c r="C165" s="1">
        <f t="shared" si="4"/>
        <v>0.8125</v>
      </c>
      <c r="D165" s="1">
        <f t="shared" si="5"/>
        <v>0.42894251129912764</v>
      </c>
    </row>
    <row r="166" spans="1:4" x14ac:dyDescent="0.25">
      <c r="A166" s="1">
        <v>164</v>
      </c>
      <c r="B166" s="23">
        <v>0.43333333333333335</v>
      </c>
      <c r="C166" s="1">
        <f t="shared" si="4"/>
        <v>0.8175</v>
      </c>
      <c r="D166" s="1">
        <f t="shared" si="5"/>
        <v>0.43586838335959538</v>
      </c>
    </row>
    <row r="167" spans="1:4" x14ac:dyDescent="0.25">
      <c r="A167" s="1">
        <v>165</v>
      </c>
      <c r="B167" s="23">
        <v>0.44499999999999995</v>
      </c>
      <c r="C167" s="1">
        <f t="shared" si="4"/>
        <v>0.82250000000000001</v>
      </c>
      <c r="D167" s="1">
        <f t="shared" si="5"/>
        <v>0.44298666516566598</v>
      </c>
    </row>
    <row r="168" spans="1:4" x14ac:dyDescent="0.25">
      <c r="A168" s="1">
        <v>166</v>
      </c>
      <c r="B168" s="23">
        <v>0.45</v>
      </c>
      <c r="C168" s="1">
        <f t="shared" si="4"/>
        <v>0.82750000000000001</v>
      </c>
      <c r="D168" s="1">
        <f t="shared" si="5"/>
        <v>0.45030835374301831</v>
      </c>
    </row>
    <row r="169" spans="1:4" x14ac:dyDescent="0.25">
      <c r="A169" s="1">
        <v>167</v>
      </c>
      <c r="B169" s="23">
        <v>0.45</v>
      </c>
      <c r="C169" s="1">
        <f t="shared" si="4"/>
        <v>0.83250000000000002</v>
      </c>
      <c r="D169" s="1">
        <f t="shared" si="5"/>
        <v>0.45784541671142093</v>
      </c>
    </row>
    <row r="170" spans="1:4" x14ac:dyDescent="0.25">
      <c r="A170" s="1">
        <v>168</v>
      </c>
      <c r="B170" s="23">
        <v>0.46666666666666667</v>
      </c>
      <c r="C170" s="1">
        <f t="shared" si="4"/>
        <v>0.83750000000000002</v>
      </c>
      <c r="D170" s="1">
        <f t="shared" si="5"/>
        <v>0.4656109099750198</v>
      </c>
    </row>
    <row r="171" spans="1:4" x14ac:dyDescent="0.25">
      <c r="A171" s="1">
        <v>169</v>
      </c>
      <c r="B171" s="23">
        <v>0.47833333333333328</v>
      </c>
      <c r="C171" s="1">
        <f t="shared" si="4"/>
        <v>0.84250000000000003</v>
      </c>
      <c r="D171" s="1">
        <f t="shared" si="5"/>
        <v>0.47361911381008409</v>
      </c>
    </row>
    <row r="172" spans="1:4" x14ac:dyDescent="0.25">
      <c r="A172" s="1">
        <v>170</v>
      </c>
      <c r="B172" s="23">
        <v>0.47833333333333333</v>
      </c>
      <c r="C172" s="1">
        <f t="shared" si="4"/>
        <v>0.84750000000000003</v>
      </c>
      <c r="D172" s="1">
        <f t="shared" si="5"/>
        <v>0.48188569091298483</v>
      </c>
    </row>
    <row r="173" spans="1:4" x14ac:dyDescent="0.25">
      <c r="A173" s="1">
        <v>171</v>
      </c>
      <c r="B173" s="23">
        <v>0.48000000000000004</v>
      </c>
      <c r="C173" s="1">
        <f t="shared" si="4"/>
        <v>0.85250000000000004</v>
      </c>
      <c r="D173" s="1">
        <f t="shared" si="5"/>
        <v>0.490427870803053</v>
      </c>
    </row>
    <row r="174" spans="1:4" x14ac:dyDescent="0.25">
      <c r="A174" s="1">
        <v>172</v>
      </c>
      <c r="B174" s="23">
        <v>0.48833333333333334</v>
      </c>
      <c r="C174" s="1">
        <f t="shared" si="4"/>
        <v>0.85750000000000004</v>
      </c>
      <c r="D174" s="1">
        <f t="shared" si="5"/>
        <v>0.49926466603648956</v>
      </c>
    </row>
    <row r="175" spans="1:4" x14ac:dyDescent="0.25">
      <c r="A175" s="1">
        <v>173</v>
      </c>
      <c r="B175" s="23">
        <v>0.5</v>
      </c>
      <c r="C175" s="1">
        <f t="shared" si="4"/>
        <v>0.86250000000000004</v>
      </c>
      <c r="D175" s="1">
        <f t="shared" si="5"/>
        <v>0.50841712705258402</v>
      </c>
    </row>
    <row r="176" spans="1:4" x14ac:dyDescent="0.25">
      <c r="A176" s="1">
        <v>174</v>
      </c>
      <c r="B176" s="23">
        <v>0.505</v>
      </c>
      <c r="C176" s="1">
        <f t="shared" si="4"/>
        <v>0.86750000000000005</v>
      </c>
      <c r="D176" s="1">
        <f t="shared" si="5"/>
        <v>0.51790864424340954</v>
      </c>
    </row>
    <row r="177" spans="1:4" x14ac:dyDescent="0.25">
      <c r="A177" s="1">
        <v>175</v>
      </c>
      <c r="B177" s="23">
        <v>0.51833333333333331</v>
      </c>
      <c r="C177" s="1">
        <f t="shared" si="4"/>
        <v>0.87250000000000005</v>
      </c>
      <c r="D177" s="1">
        <f t="shared" si="5"/>
        <v>0.52776530815319189</v>
      </c>
    </row>
    <row r="178" spans="1:4" x14ac:dyDescent="0.25">
      <c r="A178" s="1">
        <v>176</v>
      </c>
      <c r="B178" s="23">
        <v>0.52166666666666672</v>
      </c>
      <c r="C178" s="1">
        <f t="shared" si="4"/>
        <v>0.87749999999999995</v>
      </c>
      <c r="D178" s="1">
        <f t="shared" si="5"/>
        <v>0.53801634177016366</v>
      </c>
    </row>
    <row r="179" spans="1:4" x14ac:dyDescent="0.25">
      <c r="A179" s="1">
        <v>177</v>
      </c>
      <c r="B179" s="23">
        <v>0.52333333333333343</v>
      </c>
      <c r="C179" s="1">
        <f t="shared" si="4"/>
        <v>0.88249999999999995</v>
      </c>
      <c r="D179" s="1">
        <f t="shared" si="5"/>
        <v>0.54869462295033922</v>
      </c>
    </row>
    <row r="180" spans="1:4" x14ac:dyDescent="0.25">
      <c r="A180" s="1">
        <v>178</v>
      </c>
      <c r="B180" s="23">
        <v>0.54</v>
      </c>
      <c r="C180" s="1">
        <f t="shared" si="4"/>
        <v>0.88749999999999996</v>
      </c>
      <c r="D180" s="1">
        <f t="shared" si="5"/>
        <v>0.55983732050896451</v>
      </c>
    </row>
    <row r="181" spans="1:4" x14ac:dyDescent="0.25">
      <c r="A181" s="1">
        <v>179</v>
      </c>
      <c r="B181" s="23">
        <v>0.56500000000000006</v>
      </c>
      <c r="C181" s="1">
        <f t="shared" si="4"/>
        <v>0.89249999999999996</v>
      </c>
      <c r="D181" s="1">
        <f t="shared" si="5"/>
        <v>0.57148667501301631</v>
      </c>
    </row>
    <row r="182" spans="1:4" x14ac:dyDescent="0.25">
      <c r="A182" s="1">
        <v>180</v>
      </c>
      <c r="B182" s="23">
        <v>0.56666666666666665</v>
      </c>
      <c r="C182" s="1">
        <f t="shared" si="4"/>
        <v>0.89749999999999996</v>
      </c>
      <c r="D182" s="1">
        <f t="shared" si="5"/>
        <v>0.58369096566610457</v>
      </c>
    </row>
    <row r="183" spans="1:4" x14ac:dyDescent="0.25">
      <c r="A183" s="1">
        <v>181</v>
      </c>
      <c r="B183" s="23">
        <v>0.57000000000000006</v>
      </c>
      <c r="C183" s="1">
        <f t="shared" si="4"/>
        <v>0.90249999999999997</v>
      </c>
      <c r="D183" s="1">
        <f t="shared" si="5"/>
        <v>0.59650571918485684</v>
      </c>
    </row>
    <row r="184" spans="1:4" x14ac:dyDescent="0.25">
      <c r="A184" s="1">
        <v>182</v>
      </c>
      <c r="B184" s="23">
        <v>0.6</v>
      </c>
      <c r="C184" s="1">
        <f t="shared" si="4"/>
        <v>0.90749999999999997</v>
      </c>
      <c r="D184" s="1">
        <f t="shared" si="5"/>
        <v>0.60999523719271709</v>
      </c>
    </row>
    <row r="185" spans="1:4" x14ac:dyDescent="0.25">
      <c r="A185" s="1">
        <v>183</v>
      </c>
      <c r="B185" s="23">
        <v>0.65333333333333332</v>
      </c>
      <c r="C185" s="1">
        <f t="shared" si="4"/>
        <v>0.91249999999999998</v>
      </c>
      <c r="D185" s="1">
        <f t="shared" si="5"/>
        <v>0.62423454846904447</v>
      </c>
    </row>
    <row r="186" spans="1:4" x14ac:dyDescent="0.25">
      <c r="A186" s="1">
        <v>184</v>
      </c>
      <c r="B186" s="23">
        <v>0.75333333333333341</v>
      </c>
      <c r="C186" s="1">
        <f t="shared" si="4"/>
        <v>0.91749999999999998</v>
      </c>
      <c r="D186" s="1">
        <f t="shared" si="5"/>
        <v>0.63931193626242089</v>
      </c>
    </row>
    <row r="187" spans="1:4" x14ac:dyDescent="0.25">
      <c r="A187" s="1">
        <v>185</v>
      </c>
      <c r="B187" s="23">
        <v>0.7566666666666666</v>
      </c>
      <c r="C187" s="1">
        <f t="shared" si="4"/>
        <v>0.92249999999999999</v>
      </c>
      <c r="D187" s="1">
        <f t="shared" si="5"/>
        <v>0.65533225673591289</v>
      </c>
    </row>
    <row r="188" spans="1:4" x14ac:dyDescent="0.25">
      <c r="A188" s="1">
        <v>186</v>
      </c>
      <c r="B188" s="23">
        <v>0.78333333333333333</v>
      </c>
      <c r="C188" s="1">
        <f t="shared" si="4"/>
        <v>0.92749999999999999</v>
      </c>
      <c r="D188" s="1">
        <f t="shared" si="5"/>
        <v>0.67242136568974353</v>
      </c>
    </row>
    <row r="189" spans="1:4" x14ac:dyDescent="0.25">
      <c r="A189" s="1">
        <v>187</v>
      </c>
      <c r="B189" s="23">
        <v>0.79</v>
      </c>
      <c r="C189" s="1">
        <f t="shared" si="4"/>
        <v>0.9325</v>
      </c>
      <c r="D189" s="1">
        <f t="shared" si="5"/>
        <v>0.69073212971880171</v>
      </c>
    </row>
    <row r="190" spans="1:4" x14ac:dyDescent="0.25">
      <c r="A190" s="1">
        <v>188</v>
      </c>
      <c r="B190" s="23">
        <v>0.79499999999999993</v>
      </c>
      <c r="C190" s="1">
        <f t="shared" si="4"/>
        <v>0.9375</v>
      </c>
      <c r="D190" s="1">
        <f t="shared" si="5"/>
        <v>0.71045275516792505</v>
      </c>
    </row>
    <row r="191" spans="1:4" x14ac:dyDescent="0.25">
      <c r="A191" s="1">
        <v>189</v>
      </c>
      <c r="B191" s="23">
        <v>0.91</v>
      </c>
      <c r="C191" s="1">
        <f t="shared" si="4"/>
        <v>0.9425</v>
      </c>
      <c r="D191" s="1">
        <f t="shared" si="5"/>
        <v>0.73181859761181578</v>
      </c>
    </row>
    <row r="192" spans="1:4" x14ac:dyDescent="0.25">
      <c r="A192" s="1">
        <v>190</v>
      </c>
      <c r="B192" s="23">
        <v>0.92333333333333334</v>
      </c>
      <c r="C192" s="1">
        <f t="shared" si="4"/>
        <v>0.94750000000000001</v>
      </c>
      <c r="D192" s="1">
        <f t="shared" si="5"/>
        <v>0.75512935767888156</v>
      </c>
    </row>
    <row r="193" spans="1:4" x14ac:dyDescent="0.25">
      <c r="A193" s="1">
        <v>191</v>
      </c>
      <c r="B193" s="23">
        <v>0.96</v>
      </c>
      <c r="C193" s="1">
        <f t="shared" si="4"/>
        <v>0.95250000000000001</v>
      </c>
      <c r="D193" s="1">
        <f t="shared" si="5"/>
        <v>0.78077490990528708</v>
      </c>
    </row>
    <row r="194" spans="1:4" x14ac:dyDescent="0.25">
      <c r="A194" s="1">
        <v>192</v>
      </c>
      <c r="B194" s="23">
        <v>1.0483333333333333</v>
      </c>
      <c r="C194" s="1">
        <f t="shared" si="4"/>
        <v>0.95750000000000002</v>
      </c>
      <c r="D194" s="1">
        <f t="shared" si="5"/>
        <v>0.80927555202198953</v>
      </c>
    </row>
    <row r="195" spans="1:4" x14ac:dyDescent="0.25">
      <c r="A195" s="1">
        <v>193</v>
      </c>
      <c r="B195" s="23">
        <v>1.0666666666666667</v>
      </c>
      <c r="C195" s="1">
        <f t="shared" si="4"/>
        <v>0.96250000000000002</v>
      </c>
      <c r="D195" s="1">
        <f t="shared" si="5"/>
        <v>0.84134756437776226</v>
      </c>
    </row>
    <row r="196" spans="1:4" x14ac:dyDescent="0.25">
      <c r="A196" s="1">
        <v>194</v>
      </c>
      <c r="B196" s="23">
        <v>1.0833333333333333</v>
      </c>
      <c r="C196" s="1">
        <f t="shared" ref="C196:C202" si="6">(A196-0.5)/G$22</f>
        <v>0.96750000000000003</v>
      </c>
      <c r="D196" s="1">
        <f t="shared" ref="D196:D202" si="7">(-LN(1-C196))/G$24</f>
        <v>0.87801596305365448</v>
      </c>
    </row>
    <row r="197" spans="1:4" x14ac:dyDescent="0.25">
      <c r="A197" s="1">
        <v>195</v>
      </c>
      <c r="B197" s="23">
        <v>1.1833333333333333</v>
      </c>
      <c r="C197" s="1">
        <f t="shared" si="6"/>
        <v>0.97250000000000003</v>
      </c>
      <c r="D197" s="1">
        <f t="shared" si="7"/>
        <v>0.92082218013121864</v>
      </c>
    </row>
    <row r="198" spans="1:4" x14ac:dyDescent="0.25">
      <c r="A198" s="1">
        <v>196</v>
      </c>
      <c r="B198" s="23">
        <v>1.2016666666666667</v>
      </c>
      <c r="C198" s="1">
        <f t="shared" si="6"/>
        <v>0.97750000000000004</v>
      </c>
      <c r="D198" s="1">
        <f t="shared" si="7"/>
        <v>0.97224237358759957</v>
      </c>
    </row>
    <row r="199" spans="1:4" x14ac:dyDescent="0.25">
      <c r="A199" s="1">
        <v>197</v>
      </c>
      <c r="B199" s="23">
        <v>1.4166666666666667</v>
      </c>
      <c r="C199" s="1">
        <f t="shared" si="6"/>
        <v>0.98250000000000004</v>
      </c>
      <c r="D199" s="1">
        <f t="shared" si="7"/>
        <v>1.0366396015476795</v>
      </c>
    </row>
    <row r="200" spans="1:4" x14ac:dyDescent="0.25">
      <c r="A200" s="1">
        <v>198</v>
      </c>
      <c r="B200" s="23">
        <v>1.4249999999999998</v>
      </c>
      <c r="C200" s="1">
        <f t="shared" si="6"/>
        <v>0.98750000000000004</v>
      </c>
      <c r="D200" s="1">
        <f t="shared" si="7"/>
        <v>1.1228578082465603</v>
      </c>
    </row>
    <row r="201" spans="1:4" x14ac:dyDescent="0.25">
      <c r="A201" s="1">
        <v>199</v>
      </c>
      <c r="B201" s="23">
        <v>1.5466666666666669</v>
      </c>
      <c r="C201" s="1">
        <f t="shared" si="6"/>
        <v>0.99250000000000005</v>
      </c>
      <c r="D201" s="1">
        <f t="shared" si="7"/>
        <v>1.2537526174563982</v>
      </c>
    </row>
    <row r="202" spans="1:4" x14ac:dyDescent="0.25">
      <c r="A202" s="1">
        <v>200</v>
      </c>
      <c r="B202" s="23">
        <v>2.1216666666666666</v>
      </c>
      <c r="C202" s="1">
        <f t="shared" si="6"/>
        <v>0.99750000000000005</v>
      </c>
      <c r="D202" s="1">
        <f t="shared" si="7"/>
        <v>1.5352628613251995</v>
      </c>
    </row>
  </sheetData>
  <sortState xmlns:xlrd2="http://schemas.microsoft.com/office/spreadsheetml/2017/richdata2" ref="B2:B203">
    <sortCondition ref="B3:B203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Q-Q plot OSS</vt:lpstr>
      <vt:lpstr>Chi square OSS</vt:lpstr>
      <vt:lpstr>Q-Q plot OSW</vt:lpstr>
      <vt:lpstr>Chi square OSW</vt:lpstr>
      <vt:lpstr>Q-Q plot Herder</vt:lpstr>
      <vt:lpstr>Chi square Herder</vt:lpstr>
      <vt:lpstr>Q-Q plot GH</vt:lpstr>
      <vt:lpstr>Sheet4</vt:lpstr>
      <vt:lpstr>Q-Q plot Eben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harsha vardhan</cp:lastModifiedBy>
  <dcterms:created xsi:type="dcterms:W3CDTF">2021-05-14T13:22:25Z</dcterms:created>
  <dcterms:modified xsi:type="dcterms:W3CDTF">2021-05-16T10:04:57Z</dcterms:modified>
</cp:coreProperties>
</file>