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Business Intelligence &amp; Data Analyst (BIDA®) Certification\Fundamentals of Data Analysis in Excel\Learner Files - Data Analysis in Excel\4 - Dynamic Arrays\"/>
    </mc:Choice>
  </mc:AlternateContent>
  <xr:revisionPtr revIDLastSave="0" documentId="13_ncr:1_{F136E80E-B51F-4AC1-9B79-43D8F2419F59}" xr6:coauthVersionLast="47" xr6:coauthVersionMax="47" xr10:uidLastSave="{00000000-0000-0000-0000-000000000000}"/>
  <bookViews>
    <workbookView xWindow="-120" yWindow="-120" windowWidth="29040" windowHeight="15720" activeTab="2" xr2:uid="{B2D01744-2DC5-4F08-B660-D0AC1D10C736}"/>
  </bookViews>
  <sheets>
    <sheet name="Formulas" sheetId="1" r:id="rId1"/>
    <sheet name="Functions" sheetId="2" r:id="rId2"/>
    <sheet name="Lookup" sheetId="4" r:id="rId3"/>
  </sheets>
  <definedNames>
    <definedName name="Source_Dat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4" l="1" a="1"/>
  <c r="I2" i="4" s="1"/>
  <c r="F2" i="4" a="1"/>
  <c r="F2" i="4" s="1"/>
  <c r="I3" i="2" a="1"/>
  <c r="I3" i="2" s="1"/>
  <c r="J3" i="2" s="1" a="1"/>
  <c r="J3" i="2" s="1"/>
  <c r="I14" i="1" a="1"/>
  <c r="I14" i="1" s="1"/>
  <c r="E3" i="1" a="1"/>
  <c r="E3" i="1" s="1"/>
  <c r="F3" i="1" s="1" a="1"/>
  <c r="F3" i="1" s="1"/>
  <c r="E3" i="2" a="1"/>
  <c r="E3" i="2" s="1"/>
  <c r="H14" i="1" a="1"/>
  <c r="H14" i="1" s="1"/>
  <c r="I13" i="1" a="1"/>
  <c r="I13" i="1" s="1"/>
  <c r="I4" i="1" a="1"/>
  <c r="I4" i="1" s="1"/>
  <c r="G2" i="4" l="1" a="1"/>
  <c r="G2" i="4" s="1"/>
  <c r="I3" i="4" l="1" a="1"/>
  <c r="I3" i="4" s="1"/>
  <c r="D13" i="4" a="1"/>
  <c r="D13" i="4" s="1"/>
  <c r="D5" i="4" a="1"/>
  <c r="D5" i="4" s="1"/>
  <c r="D4" i="4" a="1"/>
  <c r="D4" i="4" s="1"/>
  <c r="D11" i="4" a="1"/>
  <c r="D11" i="4" s="1"/>
  <c r="D10" i="4" a="1"/>
  <c r="D10" i="4" s="1"/>
  <c r="D6" i="4" a="1"/>
  <c r="D6" i="4" s="1"/>
  <c r="D12" i="4" a="1"/>
  <c r="D12" i="4" s="1"/>
  <c r="D3" i="4" a="1"/>
  <c r="D3" i="4" s="1"/>
  <c r="D7" i="4" a="1"/>
  <c r="D7" i="4" s="1"/>
  <c r="D8" i="4" a="1"/>
  <c r="D8" i="4" s="1"/>
  <c r="D9" i="4" a="1"/>
  <c r="D9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<sst xmlns="http://schemas.openxmlformats.org/spreadsheetml/2006/main" count="38" uniqueCount="21">
  <si>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Source Data</t>
  </si>
  <si>
    <t>GL Account</t>
  </si>
  <si>
    <t>Date</t>
  </si>
  <si>
    <t>GL Amount</t>
  </si>
  <si>
    <t>Average</t>
  </si>
  <si>
    <t>Tax Rate</t>
  </si>
  <si>
    <t>Tax</t>
  </si>
  <si>
    <t>Net Amount</t>
  </si>
  <si>
    <t>Amount</t>
  </si>
  <si>
    <t>Rate</t>
  </si>
  <si>
    <t>GL Accounts</t>
  </si>
  <si>
    <t xml:space="preserve"> </t>
  </si>
  <si>
    <t>SEQUENCE</t>
  </si>
  <si>
    <t>FILTER</t>
  </si>
  <si>
    <t>UNIQUE</t>
  </si>
  <si>
    <t>SORT</t>
  </si>
  <si>
    <t>5000</t>
  </si>
  <si>
    <t>8000</t>
  </si>
  <si>
    <t>AVERAGEIFS</t>
  </si>
  <si>
    <t>RANDARRAY</t>
  </si>
  <si>
    <t>XLOOKUP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</si>
</sst>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6" x14ac:knownFonts="1">
    <font>
      <sz val="12"/>
      <color theme="1"/>
      <name val="Open Sans"/>
      <family val="2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sz val="12"/>
      <color rgb="FF000000"/>
      <name val="Open Sans"/>
      <family val="2"/>
    </font>
    <font>
      <b/>
      <sz val="12"/>
      <color theme="1"/>
      <name val="Open Sans"/>
    </font>
    <font>
      <sz val="12"/>
      <color theme="1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14" fontId="2" fillId="0" borderId="0" xfId="0" applyNumberFormat="1" applyFont="1"/>
    <xf numFmtId="164" fontId="1" fillId="0" borderId="0" xfId="1" applyFont="1"/>
    <xf numFmtId="165" fontId="1" fillId="0" borderId="0" xfId="1" applyNumberFormat="1" applyFont="1"/>
    <xf numFmtId="10" fontId="2" fillId="0" borderId="0" xfId="2" applyNumberFormat="1" applyFont="1"/>
    <xf numFmtId="165" fontId="2" fillId="0" borderId="0" xfId="1" applyNumberFormat="1" applyFont="1"/>
    <xf numFmtId="164" fontId="1" fillId="0" borderId="0" xfId="0" applyNumberFormat="1" applyFont="1"/>
    <xf numFmtId="2" fontId="1" fillId="0" borderId="0" xfId="0" applyNumberFormat="1" applyFont="1"/>
    <xf numFmtId="9" fontId="3" fillId="0" borderId="0" xfId="2" applyFont="1"/>
    <xf numFmtId="0" fontId="1" fillId="0" borderId="0" xfId="1" applyNumberFormat="1" applyFont="1"/>
    <xf numFmtId="10" fontId="1" fillId="0" borderId="0" xfId="2" applyNumberFormat="1" applyFont="1"/>
    <xf numFmtId="10" fontId="1" fillId="0" borderId="0" xfId="0" applyNumberFormat="1" applyFont="1"/>
    <xf numFmtId="49" fontId="0" fillId="0" borderId="0" xfId="0" applyNumberFormat="1"/>
    <xf numFmtId="165" fontId="0" fillId="0" borderId="0" xfId="1" applyNumberFormat="1" applyFont="1"/>
    <xf numFmtId="0" fontId="4" fillId="0" borderId="0" xfId="0" applyFont="1"/>
    <xf numFmtId="164" fontId="4" fillId="0" borderId="0" xfId="1" applyFont="1"/>
    <xf numFmtId="165" fontId="2" fillId="0" borderId="0" xfId="1" applyNumberFormat="1" applyFont="1" applyAlignment="1">
      <alignment horizontal="left" vertical="center"/>
    </xf>
    <xf numFmtId="165" fontId="5" fillId="0" borderId="0" xfId="1" applyNumberFormat="1" applyFont="1"/>
    <xf numFmtId="0" fontId="1" fillId="0" borderId="0" xfId="0" applyFont="1" applyAlignment="1">
      <alignment horizontal="right"/>
    </xf>
    <xf numFmtId="164" fontId="0" fillId="0" borderId="0" xfId="0" applyNumberFormat="1"/>
    <xf numFmtId="49" fontId="0" fillId="0" borderId="0" xfId="1" applyNumberFormat="1" applyFont="1"/>
    <xf numFmtId="0" fontId="0" fillId="0" borderId="0" xfId="0" applyFont="1"/>
    <xf numFmtId="164" fontId="3" fillId="0" borderId="0" xfId="1" applyNumberFormat="1" applyFont="1"/>
    <xf numFmtId="49" fontId="0" fillId="0" borderId="0" xfId="0" applyNumberFormat="1" applyFont="1"/>
    <xf numFmtId="164" fontId="3" fillId="0" borderId="0" xfId="0" applyNumberFormat="1" applyFont="1"/>
  </cellXfs>
  <cellStyles count="3">
    <cellStyle name="Currency" xfId="1" builtinId="4"/>
    <cellStyle name="Normal" xfId="0" builtinId="0" customBuiltin="1"/>
    <cellStyle name="Percent" xfId="2" builtinId="5"/>
  </cellStyles>
  <dxfs count="16"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  <numFmt numFmtId="164" formatCode="_-&quot;$&quot;* #,##0.00_-;\-&quot;$&quot;* #,##0.0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5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5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rgb="FF000000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165" formatCode="_-&quot;$&quot;* #,##0_-;\-&quot;$&quot;* #,##0_-;_-&quot;$&quot;* &quot;-&quot;??_-;_-@_-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Open San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AA534-8C26-44DB-9DA0-13DC4DEFC2DD}" name="Source_Data_GL" displayName="Source_Data_GL" ref="A2:C12" totalsRowShown="0" headerRowDxfId="15" dataDxfId="14">
  <autoFilter ref="A2:C12" xr:uid="{E8CAA534-8C26-44DB-9DA0-13DC4DEFC2DD}"/>
  <tableColumns count="3">
    <tableColumn id="1" xr3:uid="{C6E39A21-63BB-43DB-BF45-BD2BFC247E93}" name="GL Account" dataDxfId="13"/>
    <tableColumn id="2" xr3:uid="{47CAAB4E-5DB4-4E89-8533-612075E8FBB8}" name="Date" dataDxfId="12"/>
    <tableColumn id="3" xr3:uid="{A5998303-A0AD-4AA8-BACF-C7C097D36665}" name="GL Amount" dataDxfId="11" dataCellStyle="Currenc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BFF453-FF54-4291-9FA2-CB357225CA28}" name="Source_Data_GL2" displayName="Source_Data_GL2" ref="A2:C14" totalsRowShown="0" headerRowDxfId="10" dataDxfId="9">
  <autoFilter ref="A2:C14" xr:uid="{E8CAA534-8C26-44DB-9DA0-13DC4DEFC2DD}"/>
  <tableColumns count="3">
    <tableColumn id="1" xr3:uid="{1A5EFA2E-0D82-4525-87E1-B4461379B8D9}" name="GL Account" dataDxfId="8"/>
    <tableColumn id="2" xr3:uid="{039BDDF7-C5EC-44BE-9083-76505CAB24DF}" name="Date" dataDxfId="7"/>
    <tableColumn id="3" xr3:uid="{BDDAAC06-46C6-434A-9BB7-B25EBA054CDD}" name="GL Amount" dataDxfId="6" dataCellStyle="Currenc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AD5907-2C48-4E7A-8C8A-9E4CA91EC812}" name="Source_Data_GL3" displayName="Source_Data_GL3" ref="A2:D13" totalsRowShown="0" headerRowDxfId="5" dataDxfId="4">
  <autoFilter ref="A2:D13" xr:uid="{E8CAA534-8C26-44DB-9DA0-13DC4DEFC2DD}"/>
  <tableColumns count="4">
    <tableColumn id="1" xr3:uid="{AB83A828-C91E-48BA-ACE6-673DBA8F2A1F}" name="GL Account" dataDxfId="3"/>
    <tableColumn id="2" xr3:uid="{EEE95888-9CBD-42A4-9F29-2F8185B38C9F}" name="Date" dataDxfId="2"/>
    <tableColumn id="3" xr3:uid="{0F4D125E-1B9B-4CDB-8380-F2A273267EE0}" name="GL Amount" dataDxfId="1" dataCellStyle="Currency"/>
    <tableColumn id="4" xr3:uid="{B31DDD59-D900-4DFB-A89F-F975418E3F60}" name="Rate" dataDxfId="0">
      <calculatedColumnFormula array="1">_xlfn.XLOOKUP(Source_Data_GL3[[#This Row],[GL Account]],_xlfn.ANCHORARRAY($F$2),_xlfn.ANCHORARRAY($G$2))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8A22-8E85-4C71-B36C-0DEA1BF971E5}">
  <dimension ref="A1:AB33"/>
  <sheetViews>
    <sheetView zoomScaleNormal="100" workbookViewId="0">
      <selection activeCell="J16" sqref="J16"/>
    </sheetView>
  </sheetViews>
  <sheetFormatPr defaultColWidth="9.77734375" defaultRowHeight="18" x14ac:dyDescent="0.35"/>
  <cols>
    <col min="1" max="1" width="12.44140625" style="2" bestFit="1" customWidth="1"/>
    <col min="2" max="2" width="9.77734375" style="2" bestFit="1" customWidth="1"/>
    <col min="3" max="3" width="12.44140625" style="2" bestFit="1" customWidth="1"/>
    <col min="4" max="4" width="9.77734375" style="2"/>
    <col min="5" max="5" width="6.109375" style="2" bestFit="1" customWidth="1"/>
    <col min="6" max="6" width="15.109375" style="2" customWidth="1"/>
    <col min="7" max="7" width="9.77734375" style="2"/>
    <col min="8" max="8" width="16" style="2" customWidth="1"/>
    <col min="9" max="9" width="12.44140625" style="2" customWidth="1"/>
    <col min="10" max="10" width="9" style="2" customWidth="1"/>
    <col min="11" max="11" width="9.88671875" style="2" customWidth="1"/>
    <col min="12" max="12" width="9.21875" style="2" customWidth="1"/>
    <col min="13" max="13" width="10.109375" style="2" customWidth="1"/>
    <col min="14" max="14" width="9.44140625" style="2" customWidth="1"/>
    <col min="15" max="15" width="9.21875" style="2" customWidth="1"/>
    <col min="16" max="16" width="8.6640625" style="2" customWidth="1"/>
    <col min="17" max="17" width="10.44140625" style="2" customWidth="1"/>
    <col min="18" max="18" width="8.5546875" style="2" customWidth="1"/>
    <col min="19" max="16384" width="9.77734375" style="2"/>
  </cols>
  <sheetData>
    <row r="1" spans="1:28" x14ac:dyDescent="0.35">
      <c r="A1" s="1" t="s">
        <v>0</v>
      </c>
      <c r="B1" s="1"/>
      <c r="C1" s="1"/>
      <c r="D1" s="1"/>
      <c r="L1" s="1"/>
      <c r="M1" s="1"/>
      <c r="N1" s="1"/>
    </row>
    <row r="2" spans="1:28" x14ac:dyDescent="0.35">
      <c r="A2" s="2" t="s">
        <v>1</v>
      </c>
      <c r="B2" s="2" t="s">
        <v>2</v>
      </c>
      <c r="C2" s="2" t="s">
        <v>3</v>
      </c>
      <c r="E2" s="1" t="s">
        <v>6</v>
      </c>
      <c r="F2" s="1" t="s">
        <v>7</v>
      </c>
      <c r="G2" s="1"/>
      <c r="I2" s="1" t="s">
        <v>5</v>
      </c>
    </row>
    <row r="3" spans="1:28" x14ac:dyDescent="0.35">
      <c r="A3" s="3">
        <v>1000</v>
      </c>
      <c r="B3" s="4">
        <v>44440</v>
      </c>
      <c r="C3" s="7">
        <v>3832</v>
      </c>
      <c r="D3" s="7"/>
      <c r="E3" s="7" cm="1">
        <f t="array" ref="E3:E12">C3:C12*0.05</f>
        <v>191.60000000000002</v>
      </c>
      <c r="F3" s="7" cm="1">
        <f t="array" ref="F3:F12">C3:C12-E3:E12</f>
        <v>3640.4</v>
      </c>
      <c r="H3" s="1" t="s">
        <v>8</v>
      </c>
      <c r="I3" s="8">
        <v>0.05</v>
      </c>
      <c r="J3" s="8">
        <v>0.1</v>
      </c>
      <c r="K3" s="8">
        <v>0.15</v>
      </c>
    </row>
    <row r="4" spans="1:28" x14ac:dyDescent="0.35">
      <c r="A4" s="3">
        <v>1100</v>
      </c>
      <c r="B4" s="4">
        <v>44440</v>
      </c>
      <c r="C4" s="7">
        <v>4762</v>
      </c>
      <c r="D4" s="7"/>
      <c r="E4" s="7">
        <v>238.10000000000002</v>
      </c>
      <c r="F4" s="7">
        <v>4523.8999999999996</v>
      </c>
      <c r="G4" s="7"/>
      <c r="H4" s="9">
        <v>5000</v>
      </c>
      <c r="I4" s="7" cm="1">
        <f t="array" ref="I4:K8">H4:H8*I3:K3</f>
        <v>250</v>
      </c>
      <c r="J4" s="7">
        <v>500</v>
      </c>
      <c r="K4" s="7">
        <v>750</v>
      </c>
    </row>
    <row r="5" spans="1:28" x14ac:dyDescent="0.35">
      <c r="A5" s="3">
        <v>2000</v>
      </c>
      <c r="B5" s="4">
        <v>44440</v>
      </c>
      <c r="C5" s="7">
        <v>4285</v>
      </c>
      <c r="D5" s="7"/>
      <c r="E5" s="7">
        <v>214.25</v>
      </c>
      <c r="F5" s="7">
        <v>4070.75</v>
      </c>
      <c r="G5" s="7"/>
      <c r="H5" s="9">
        <v>6000</v>
      </c>
      <c r="I5" s="7">
        <v>300</v>
      </c>
      <c r="J5" s="7">
        <v>600</v>
      </c>
      <c r="K5" s="7">
        <v>900</v>
      </c>
    </row>
    <row r="6" spans="1:28" x14ac:dyDescent="0.35">
      <c r="A6" s="3">
        <v>2100</v>
      </c>
      <c r="B6" s="4">
        <v>44440</v>
      </c>
      <c r="C6" s="7">
        <v>2133</v>
      </c>
      <c r="D6" s="7"/>
      <c r="E6" s="7">
        <v>106.65</v>
      </c>
      <c r="F6" s="7">
        <v>2026.35</v>
      </c>
      <c r="G6" s="7"/>
      <c r="H6" s="9">
        <v>7000</v>
      </c>
      <c r="I6" s="7">
        <v>350</v>
      </c>
      <c r="J6" s="7">
        <v>700</v>
      </c>
      <c r="K6" s="7">
        <v>1050</v>
      </c>
    </row>
    <row r="7" spans="1:28" x14ac:dyDescent="0.35">
      <c r="A7" s="3">
        <v>3500</v>
      </c>
      <c r="B7" s="4">
        <v>44440</v>
      </c>
      <c r="C7" s="7">
        <v>3600</v>
      </c>
      <c r="D7" s="7"/>
      <c r="E7" s="7">
        <v>180</v>
      </c>
      <c r="F7" s="7">
        <v>3420</v>
      </c>
      <c r="G7" s="7"/>
      <c r="H7" s="9">
        <v>8000</v>
      </c>
      <c r="I7" s="7">
        <v>400</v>
      </c>
      <c r="J7" s="7">
        <v>800</v>
      </c>
      <c r="K7" s="7">
        <v>1200</v>
      </c>
    </row>
    <row r="8" spans="1:28" x14ac:dyDescent="0.35">
      <c r="A8" s="3">
        <v>4000</v>
      </c>
      <c r="B8" s="4">
        <v>44440</v>
      </c>
      <c r="C8" s="7">
        <v>2279</v>
      </c>
      <c r="D8" s="7"/>
      <c r="E8" s="7">
        <v>113.95</v>
      </c>
      <c r="F8" s="7">
        <v>2165.0500000000002</v>
      </c>
      <c r="G8" s="7"/>
      <c r="H8" s="9">
        <v>9000</v>
      </c>
      <c r="I8" s="7">
        <v>450</v>
      </c>
      <c r="J8" s="7">
        <v>900</v>
      </c>
      <c r="K8" s="7">
        <v>1350</v>
      </c>
    </row>
    <row r="9" spans="1:28" x14ac:dyDescent="0.35">
      <c r="A9" s="3">
        <v>1000</v>
      </c>
      <c r="B9" s="4">
        <v>44469</v>
      </c>
      <c r="C9" s="7">
        <v>4989</v>
      </c>
      <c r="D9" s="7"/>
      <c r="E9" s="7">
        <v>249.45000000000002</v>
      </c>
      <c r="F9" s="7">
        <v>4739.55</v>
      </c>
      <c r="G9" s="7"/>
      <c r="J9" s="4"/>
    </row>
    <row r="10" spans="1:28" x14ac:dyDescent="0.35">
      <c r="A10" s="3">
        <v>2000</v>
      </c>
      <c r="B10" s="4">
        <v>44469</v>
      </c>
      <c r="C10" s="7">
        <v>3497</v>
      </c>
      <c r="D10" s="7"/>
      <c r="E10" s="7">
        <v>174.85000000000002</v>
      </c>
      <c r="F10" s="7">
        <v>3322.15</v>
      </c>
      <c r="G10" s="7"/>
      <c r="J10" s="4"/>
    </row>
    <row r="11" spans="1:28" x14ac:dyDescent="0.35">
      <c r="A11" s="3">
        <v>3000</v>
      </c>
      <c r="B11" s="4">
        <v>44469</v>
      </c>
      <c r="C11" s="7">
        <v>2566</v>
      </c>
      <c r="D11" s="7"/>
      <c r="E11" s="7">
        <v>128.30000000000001</v>
      </c>
      <c r="F11" s="7">
        <v>2437.6999999999998</v>
      </c>
      <c r="G11" s="7"/>
      <c r="J11" s="4"/>
    </row>
    <row r="12" spans="1:28" x14ac:dyDescent="0.35">
      <c r="A12" s="3">
        <v>4100</v>
      </c>
      <c r="B12" s="4">
        <v>44469</v>
      </c>
      <c r="C12" s="7">
        <v>1378</v>
      </c>
      <c r="D12" s="7"/>
      <c r="E12" s="7">
        <v>68.900000000000006</v>
      </c>
      <c r="F12" s="7">
        <v>1309.0999999999999</v>
      </c>
      <c r="G12" s="7"/>
      <c r="I12" s="1" t="s">
        <v>5</v>
      </c>
      <c r="J12" s="4"/>
    </row>
    <row r="13" spans="1:28" x14ac:dyDescent="0.35">
      <c r="C13" s="6"/>
      <c r="D13" s="6"/>
      <c r="E13" s="7"/>
      <c r="F13" s="7"/>
      <c r="G13" s="7"/>
      <c r="H13" s="1" t="s">
        <v>8</v>
      </c>
      <c r="I13" s="14" cm="1">
        <f t="array" ref="I13:AB13">_xlfn.SEQUENCE(1,20,0.05,0.05)</f>
        <v>0.05</v>
      </c>
      <c r="J13" s="14">
        <v>0.1</v>
      </c>
      <c r="K13" s="14">
        <v>0.15000000000000002</v>
      </c>
      <c r="L13" s="15">
        <v>0.2</v>
      </c>
      <c r="M13" s="15">
        <v>0.25</v>
      </c>
      <c r="N13" s="15">
        <v>0.3</v>
      </c>
      <c r="O13" s="15">
        <v>0.35</v>
      </c>
      <c r="P13" s="15">
        <v>0.39999999999999997</v>
      </c>
      <c r="Q13" s="15">
        <v>0.44999999999999996</v>
      </c>
      <c r="R13" s="15">
        <v>0.49999999999999994</v>
      </c>
      <c r="S13" s="15">
        <v>0.54999999999999993</v>
      </c>
      <c r="T13" s="15">
        <v>0.6</v>
      </c>
      <c r="U13" s="15">
        <v>0.65</v>
      </c>
      <c r="V13" s="15">
        <v>0.70000000000000007</v>
      </c>
      <c r="W13" s="15">
        <v>0.75000000000000011</v>
      </c>
      <c r="X13" s="15">
        <v>0.80000000000000016</v>
      </c>
      <c r="Y13" s="15">
        <v>0.8500000000000002</v>
      </c>
      <c r="Z13" s="15">
        <v>0.90000000000000024</v>
      </c>
      <c r="AA13" s="15">
        <v>0.95000000000000029</v>
      </c>
      <c r="AB13" s="15">
        <v>1.0000000000000002</v>
      </c>
    </row>
    <row r="14" spans="1:28" x14ac:dyDescent="0.35">
      <c r="C14" s="6"/>
      <c r="D14" s="6"/>
      <c r="E14" s="6"/>
      <c r="F14" s="6"/>
      <c r="G14" s="6"/>
      <c r="H14" s="13" cm="1">
        <f t="array" ref="H14:H33">_xlfn.SEQUENCE(20, 1, 5000, 1000)</f>
        <v>5000</v>
      </c>
      <c r="I14" s="13" cm="1">
        <f t="array" ref="I14:AB33">_xlfn.ANCHORARRAY(H14)*_xlfn.ANCHORARRAY(I13)</f>
        <v>250</v>
      </c>
      <c r="J14" s="13">
        <v>500</v>
      </c>
      <c r="K14" s="13">
        <v>750.00000000000011</v>
      </c>
      <c r="L14" s="13">
        <v>1000</v>
      </c>
      <c r="M14" s="13">
        <v>1250</v>
      </c>
      <c r="N14" s="2">
        <v>1500</v>
      </c>
      <c r="O14" s="2">
        <v>1750</v>
      </c>
      <c r="P14" s="2">
        <v>1999.9999999999998</v>
      </c>
      <c r="Q14" s="2">
        <v>2250</v>
      </c>
      <c r="R14" s="2">
        <v>2499.9999999999995</v>
      </c>
      <c r="S14" s="2">
        <v>2749.9999999999995</v>
      </c>
      <c r="T14" s="2">
        <v>3000</v>
      </c>
      <c r="U14" s="2">
        <v>3250</v>
      </c>
      <c r="V14" s="2">
        <v>3500.0000000000005</v>
      </c>
      <c r="W14" s="2">
        <v>3750.0000000000005</v>
      </c>
      <c r="X14" s="2">
        <v>4000.0000000000009</v>
      </c>
      <c r="Y14" s="2">
        <v>4250.0000000000009</v>
      </c>
      <c r="Z14" s="2">
        <v>4500.0000000000009</v>
      </c>
      <c r="AA14" s="2">
        <v>4750.0000000000018</v>
      </c>
      <c r="AB14" s="2">
        <v>5000.0000000000009</v>
      </c>
    </row>
    <row r="15" spans="1:28" x14ac:dyDescent="0.35">
      <c r="C15" s="6"/>
      <c r="D15" s="6"/>
      <c r="E15" s="6"/>
      <c r="F15" s="6"/>
      <c r="G15" s="6"/>
      <c r="H15" s="13">
        <v>6000</v>
      </c>
      <c r="I15" s="13">
        <v>300</v>
      </c>
      <c r="J15" s="13">
        <v>600</v>
      </c>
      <c r="K15" s="13">
        <v>900.00000000000011</v>
      </c>
      <c r="L15" s="13">
        <v>1200</v>
      </c>
      <c r="M15" s="13">
        <v>1500</v>
      </c>
      <c r="N15" s="2">
        <v>1800</v>
      </c>
      <c r="O15" s="2">
        <v>2100</v>
      </c>
      <c r="P15" s="2">
        <v>2400</v>
      </c>
      <c r="Q15" s="2">
        <v>2699.9999999999995</v>
      </c>
      <c r="R15" s="2">
        <v>2999.9999999999995</v>
      </c>
      <c r="S15" s="2">
        <v>3299.9999999999995</v>
      </c>
      <c r="T15" s="2">
        <v>3600</v>
      </c>
      <c r="U15" s="2">
        <v>3900</v>
      </c>
      <c r="V15" s="2">
        <v>4200</v>
      </c>
      <c r="W15" s="2">
        <v>4500.0000000000009</v>
      </c>
      <c r="X15" s="2">
        <v>4800.0000000000009</v>
      </c>
      <c r="Y15" s="2">
        <v>5100.0000000000009</v>
      </c>
      <c r="Z15" s="2">
        <v>5400.0000000000018</v>
      </c>
      <c r="AA15" s="2">
        <v>5700.0000000000018</v>
      </c>
      <c r="AB15" s="2">
        <v>6000.0000000000009</v>
      </c>
    </row>
    <row r="16" spans="1:28" x14ac:dyDescent="0.35">
      <c r="C16" s="6"/>
      <c r="D16" s="6"/>
      <c r="E16" s="6"/>
      <c r="F16" s="6"/>
      <c r="G16" s="6"/>
      <c r="H16" s="13">
        <v>7000</v>
      </c>
      <c r="I16" s="13">
        <v>350</v>
      </c>
      <c r="J16" s="13">
        <v>700</v>
      </c>
      <c r="K16" s="13">
        <v>1050.0000000000002</v>
      </c>
      <c r="L16" s="13">
        <v>1400</v>
      </c>
      <c r="M16" s="13">
        <v>1750</v>
      </c>
      <c r="N16" s="2">
        <v>2100</v>
      </c>
      <c r="O16" s="2">
        <v>2450</v>
      </c>
      <c r="P16" s="2">
        <v>2799.9999999999995</v>
      </c>
      <c r="Q16" s="2">
        <v>3149.9999999999995</v>
      </c>
      <c r="R16" s="2">
        <v>3499.9999999999995</v>
      </c>
      <c r="S16" s="2">
        <v>3849.9999999999995</v>
      </c>
      <c r="T16" s="2">
        <v>4200</v>
      </c>
      <c r="U16" s="2">
        <v>4550</v>
      </c>
      <c r="V16" s="2">
        <v>4900.0000000000009</v>
      </c>
      <c r="W16" s="2">
        <v>5250.0000000000009</v>
      </c>
      <c r="X16" s="2">
        <v>5600.0000000000009</v>
      </c>
      <c r="Y16" s="2">
        <v>5950.0000000000018</v>
      </c>
      <c r="Z16" s="2">
        <v>6300.0000000000018</v>
      </c>
      <c r="AA16" s="2">
        <v>6650.0000000000018</v>
      </c>
      <c r="AB16" s="2">
        <v>7000.0000000000018</v>
      </c>
    </row>
    <row r="17" spans="3:28" x14ac:dyDescent="0.35">
      <c r="C17" s="6"/>
      <c r="D17" s="6"/>
      <c r="E17" s="6"/>
      <c r="F17" s="6"/>
      <c r="G17" s="6"/>
      <c r="H17" s="13">
        <v>8000</v>
      </c>
      <c r="I17" s="13">
        <v>400</v>
      </c>
      <c r="J17" s="13">
        <v>800</v>
      </c>
      <c r="K17" s="13">
        <v>1200.0000000000002</v>
      </c>
      <c r="L17" s="13">
        <v>1600</v>
      </c>
      <c r="M17" s="13">
        <v>2000</v>
      </c>
      <c r="N17" s="2">
        <v>2400</v>
      </c>
      <c r="O17" s="2">
        <v>2800</v>
      </c>
      <c r="P17" s="2">
        <v>3199.9999999999995</v>
      </c>
      <c r="Q17" s="2">
        <v>3599.9999999999995</v>
      </c>
      <c r="R17" s="2">
        <v>3999.9999999999995</v>
      </c>
      <c r="S17" s="2">
        <v>4399.9999999999991</v>
      </c>
      <c r="T17" s="2">
        <v>4800</v>
      </c>
      <c r="U17" s="2">
        <v>5200</v>
      </c>
      <c r="V17" s="2">
        <v>5600.0000000000009</v>
      </c>
      <c r="W17" s="2">
        <v>6000.0000000000009</v>
      </c>
      <c r="X17" s="2">
        <v>6400.0000000000009</v>
      </c>
      <c r="Y17" s="2">
        <v>6800.0000000000018</v>
      </c>
      <c r="Z17" s="2">
        <v>7200.0000000000018</v>
      </c>
      <c r="AA17" s="2">
        <v>7600.0000000000027</v>
      </c>
      <c r="AB17" s="2">
        <v>8000.0000000000018</v>
      </c>
    </row>
    <row r="18" spans="3:28" x14ac:dyDescent="0.35">
      <c r="C18" s="6"/>
      <c r="D18" s="6"/>
      <c r="E18" s="6"/>
      <c r="F18" s="6"/>
      <c r="G18" s="6"/>
      <c r="H18" s="13">
        <v>9000</v>
      </c>
      <c r="I18" s="13">
        <v>450</v>
      </c>
      <c r="J18" s="13">
        <v>900</v>
      </c>
      <c r="K18" s="13">
        <v>1350.0000000000002</v>
      </c>
      <c r="L18" s="13">
        <v>1800</v>
      </c>
      <c r="M18" s="13">
        <v>2250</v>
      </c>
      <c r="N18" s="2">
        <v>2700</v>
      </c>
      <c r="O18" s="2">
        <v>3150</v>
      </c>
      <c r="P18" s="2">
        <v>3599.9999999999995</v>
      </c>
      <c r="Q18" s="2">
        <v>4049.9999999999995</v>
      </c>
      <c r="R18" s="2">
        <v>4499.9999999999991</v>
      </c>
      <c r="S18" s="2">
        <v>4949.9999999999991</v>
      </c>
      <c r="T18" s="2">
        <v>5400</v>
      </c>
      <c r="U18" s="2">
        <v>5850</v>
      </c>
      <c r="V18" s="2">
        <v>6300.0000000000009</v>
      </c>
      <c r="W18" s="2">
        <v>6750.0000000000009</v>
      </c>
      <c r="X18" s="2">
        <v>7200.0000000000018</v>
      </c>
      <c r="Y18" s="2">
        <v>7650.0000000000018</v>
      </c>
      <c r="Z18" s="2">
        <v>8100.0000000000018</v>
      </c>
      <c r="AA18" s="2">
        <v>8550.0000000000018</v>
      </c>
      <c r="AB18" s="2">
        <v>9000.0000000000018</v>
      </c>
    </row>
    <row r="19" spans="3:28" x14ac:dyDescent="0.35">
      <c r="C19" s="6"/>
      <c r="D19" s="6"/>
      <c r="E19" s="6"/>
      <c r="F19" s="6"/>
      <c r="G19" s="6"/>
      <c r="H19" s="2">
        <v>10000</v>
      </c>
      <c r="I19" s="13">
        <v>500</v>
      </c>
      <c r="J19" s="13">
        <v>1000</v>
      </c>
      <c r="K19" s="13">
        <v>1500.0000000000002</v>
      </c>
      <c r="L19" s="13">
        <v>2000</v>
      </c>
      <c r="M19" s="13">
        <v>2500</v>
      </c>
      <c r="N19" s="2">
        <v>3000</v>
      </c>
      <c r="O19" s="2">
        <v>3500</v>
      </c>
      <c r="P19" s="2">
        <v>3999.9999999999995</v>
      </c>
      <c r="Q19" s="2">
        <v>4500</v>
      </c>
      <c r="R19" s="2">
        <v>4999.9999999999991</v>
      </c>
      <c r="S19" s="2">
        <v>5499.9999999999991</v>
      </c>
      <c r="T19" s="2">
        <v>6000</v>
      </c>
      <c r="U19" s="2">
        <v>6500</v>
      </c>
      <c r="V19" s="2">
        <v>7000.0000000000009</v>
      </c>
      <c r="W19" s="2">
        <v>7500.0000000000009</v>
      </c>
      <c r="X19" s="2">
        <v>8000.0000000000018</v>
      </c>
      <c r="Y19" s="2">
        <v>8500.0000000000018</v>
      </c>
      <c r="Z19" s="2">
        <v>9000.0000000000018</v>
      </c>
      <c r="AA19" s="2">
        <v>9500.0000000000036</v>
      </c>
      <c r="AB19" s="2">
        <v>10000.000000000002</v>
      </c>
    </row>
    <row r="20" spans="3:28" x14ac:dyDescent="0.35">
      <c r="C20" s="6"/>
      <c r="D20" s="6"/>
      <c r="E20" s="6"/>
      <c r="F20" s="6"/>
      <c r="G20" s="6"/>
      <c r="H20" s="2">
        <v>11000</v>
      </c>
      <c r="I20" s="13">
        <v>550</v>
      </c>
      <c r="J20" s="13">
        <v>1100</v>
      </c>
      <c r="K20" s="13">
        <v>1650.0000000000002</v>
      </c>
      <c r="L20" s="13">
        <v>2200</v>
      </c>
      <c r="M20" s="13">
        <v>2750</v>
      </c>
      <c r="N20" s="2">
        <v>3300</v>
      </c>
      <c r="O20" s="2">
        <v>3849.9999999999995</v>
      </c>
      <c r="P20" s="2">
        <v>4400</v>
      </c>
      <c r="Q20" s="2">
        <v>4949.9999999999991</v>
      </c>
      <c r="R20" s="2">
        <v>5499.9999999999991</v>
      </c>
      <c r="S20" s="2">
        <v>6049.9999999999991</v>
      </c>
      <c r="T20" s="2">
        <v>6600</v>
      </c>
      <c r="U20" s="2">
        <v>7150</v>
      </c>
      <c r="V20" s="2">
        <v>7700.0000000000009</v>
      </c>
      <c r="W20" s="2">
        <v>8250.0000000000018</v>
      </c>
      <c r="X20" s="2">
        <v>8800.0000000000018</v>
      </c>
      <c r="Y20" s="2">
        <v>9350.0000000000018</v>
      </c>
      <c r="Z20" s="2">
        <v>9900.0000000000018</v>
      </c>
      <c r="AA20" s="2">
        <v>10450.000000000004</v>
      </c>
      <c r="AB20" s="2">
        <v>11000.000000000002</v>
      </c>
    </row>
    <row r="21" spans="3:28" x14ac:dyDescent="0.35">
      <c r="C21" s="6"/>
      <c r="D21" s="6"/>
      <c r="E21" s="6"/>
      <c r="F21" s="6"/>
      <c r="G21" s="6"/>
      <c r="H21" s="2">
        <v>12000</v>
      </c>
      <c r="I21" s="13">
        <v>600</v>
      </c>
      <c r="J21" s="13">
        <v>1200</v>
      </c>
      <c r="K21" s="13">
        <v>1800.0000000000002</v>
      </c>
      <c r="L21" s="13">
        <v>2400</v>
      </c>
      <c r="M21" s="13">
        <v>3000</v>
      </c>
      <c r="N21" s="2">
        <v>3600</v>
      </c>
      <c r="O21" s="2">
        <v>4200</v>
      </c>
      <c r="P21" s="2">
        <v>4800</v>
      </c>
      <c r="Q21" s="2">
        <v>5399.9999999999991</v>
      </c>
      <c r="R21" s="2">
        <v>5999.9999999999991</v>
      </c>
      <c r="S21" s="2">
        <v>6599.9999999999991</v>
      </c>
      <c r="T21" s="2">
        <v>7200</v>
      </c>
      <c r="U21" s="2">
        <v>7800</v>
      </c>
      <c r="V21" s="2">
        <v>8400</v>
      </c>
      <c r="W21" s="2">
        <v>9000.0000000000018</v>
      </c>
      <c r="X21" s="2">
        <v>9600.0000000000018</v>
      </c>
      <c r="Y21" s="2">
        <v>10200.000000000002</v>
      </c>
      <c r="Z21" s="2">
        <v>10800.000000000004</v>
      </c>
      <c r="AA21" s="2">
        <v>11400.000000000004</v>
      </c>
      <c r="AB21" s="2">
        <v>12000.000000000002</v>
      </c>
    </row>
    <row r="22" spans="3:28" x14ac:dyDescent="0.35">
      <c r="C22" s="6"/>
      <c r="D22" s="6"/>
      <c r="E22" s="6"/>
      <c r="F22" s="19" t="s">
        <v>12</v>
      </c>
      <c r="G22" s="6"/>
      <c r="H22" s="2">
        <v>13000</v>
      </c>
      <c r="I22" s="13">
        <v>650</v>
      </c>
      <c r="J22" s="13">
        <v>1300</v>
      </c>
      <c r="K22" s="13">
        <v>1950.0000000000002</v>
      </c>
      <c r="L22" s="13">
        <v>2600</v>
      </c>
      <c r="M22" s="13">
        <v>3250</v>
      </c>
      <c r="N22" s="2">
        <v>3900</v>
      </c>
      <c r="O22" s="2">
        <v>4550</v>
      </c>
      <c r="P22" s="2">
        <v>5200</v>
      </c>
      <c r="Q22" s="2">
        <v>5849.9999999999991</v>
      </c>
      <c r="R22" s="2">
        <v>6499.9999999999991</v>
      </c>
      <c r="S22" s="2">
        <v>7149.9999999999991</v>
      </c>
      <c r="T22" s="2">
        <v>7800</v>
      </c>
      <c r="U22" s="2">
        <v>8450</v>
      </c>
      <c r="V22" s="2">
        <v>9100</v>
      </c>
      <c r="W22" s="2">
        <v>9750.0000000000018</v>
      </c>
      <c r="X22" s="2">
        <v>10400.000000000002</v>
      </c>
      <c r="Y22" s="2">
        <v>11050.000000000002</v>
      </c>
      <c r="Z22" s="2">
        <v>11700.000000000004</v>
      </c>
      <c r="AA22" s="2">
        <v>12350.000000000004</v>
      </c>
      <c r="AB22" s="2">
        <v>13000.000000000004</v>
      </c>
    </row>
    <row r="23" spans="3:28" x14ac:dyDescent="0.35">
      <c r="C23" s="6"/>
      <c r="D23" s="6"/>
      <c r="E23" s="6"/>
      <c r="F23" s="6"/>
      <c r="G23" s="6"/>
      <c r="H23" s="2">
        <v>14000</v>
      </c>
      <c r="I23" s="13">
        <v>700</v>
      </c>
      <c r="J23" s="13">
        <v>1400</v>
      </c>
      <c r="K23" s="13">
        <v>2100.0000000000005</v>
      </c>
      <c r="L23" s="13">
        <v>2800</v>
      </c>
      <c r="M23" s="13">
        <v>3500</v>
      </c>
      <c r="N23" s="2">
        <v>4200</v>
      </c>
      <c r="O23" s="2">
        <v>4900</v>
      </c>
      <c r="P23" s="2">
        <v>5599.9999999999991</v>
      </c>
      <c r="Q23" s="2">
        <v>6299.9999999999991</v>
      </c>
      <c r="R23" s="2">
        <v>6999.9999999999991</v>
      </c>
      <c r="S23" s="2">
        <v>7699.9999999999991</v>
      </c>
      <c r="T23" s="2">
        <v>8400</v>
      </c>
      <c r="U23" s="2">
        <v>9100</v>
      </c>
      <c r="V23" s="2">
        <v>9800.0000000000018</v>
      </c>
      <c r="W23" s="2">
        <v>10500.000000000002</v>
      </c>
      <c r="X23" s="2">
        <v>11200.000000000002</v>
      </c>
      <c r="Y23" s="2">
        <v>11900.000000000004</v>
      </c>
      <c r="Z23" s="2">
        <v>12600.000000000004</v>
      </c>
      <c r="AA23" s="2">
        <v>13300.000000000004</v>
      </c>
      <c r="AB23" s="2">
        <v>14000.000000000004</v>
      </c>
    </row>
    <row r="24" spans="3:28" x14ac:dyDescent="0.35">
      <c r="C24" s="6"/>
      <c r="D24" s="6"/>
      <c r="E24" s="6"/>
      <c r="F24" s="6"/>
      <c r="G24" s="6"/>
      <c r="H24" s="2">
        <v>15000</v>
      </c>
      <c r="I24" s="2">
        <v>750</v>
      </c>
      <c r="J24" s="2">
        <v>1500</v>
      </c>
      <c r="K24" s="2">
        <v>2250.0000000000005</v>
      </c>
      <c r="L24" s="2">
        <v>3000</v>
      </c>
      <c r="M24" s="2">
        <v>3750</v>
      </c>
      <c r="N24" s="2">
        <v>4500</v>
      </c>
      <c r="O24" s="2">
        <v>5250</v>
      </c>
      <c r="P24" s="2">
        <v>5999.9999999999991</v>
      </c>
      <c r="Q24" s="2">
        <v>6749.9999999999991</v>
      </c>
      <c r="R24" s="2">
        <v>7499.9999999999991</v>
      </c>
      <c r="S24" s="2">
        <v>8249.9999999999982</v>
      </c>
      <c r="T24" s="2">
        <v>9000</v>
      </c>
      <c r="U24" s="2">
        <v>9750</v>
      </c>
      <c r="V24" s="2">
        <v>10500.000000000002</v>
      </c>
      <c r="W24" s="2">
        <v>11250.000000000002</v>
      </c>
      <c r="X24" s="2">
        <v>12000.000000000002</v>
      </c>
      <c r="Y24" s="2">
        <v>12750.000000000004</v>
      </c>
      <c r="Z24" s="2">
        <v>13500.000000000004</v>
      </c>
      <c r="AA24" s="2">
        <v>14250.000000000004</v>
      </c>
      <c r="AB24" s="2">
        <v>15000.000000000004</v>
      </c>
    </row>
    <row r="25" spans="3:28" x14ac:dyDescent="0.35">
      <c r="C25" s="6"/>
      <c r="D25" s="6"/>
      <c r="E25" s="6"/>
      <c r="F25" s="6"/>
      <c r="G25" s="6"/>
      <c r="H25" s="2">
        <v>16000</v>
      </c>
      <c r="I25" s="2">
        <v>800</v>
      </c>
      <c r="J25" s="2">
        <v>1600</v>
      </c>
      <c r="K25" s="2">
        <v>2400.0000000000005</v>
      </c>
      <c r="L25" s="2">
        <v>3200</v>
      </c>
      <c r="M25" s="2">
        <v>4000</v>
      </c>
      <c r="N25" s="2">
        <v>4800</v>
      </c>
      <c r="O25" s="2">
        <v>5600</v>
      </c>
      <c r="P25" s="2">
        <v>6399.9999999999991</v>
      </c>
      <c r="Q25" s="2">
        <v>7199.9999999999991</v>
      </c>
      <c r="R25" s="2">
        <v>7999.9999999999991</v>
      </c>
      <c r="S25" s="2">
        <v>8799.9999999999982</v>
      </c>
      <c r="T25" s="2">
        <v>9600</v>
      </c>
      <c r="U25" s="2">
        <v>10400</v>
      </c>
      <c r="V25" s="2">
        <v>11200.000000000002</v>
      </c>
      <c r="W25" s="2">
        <v>12000.000000000002</v>
      </c>
      <c r="X25" s="2">
        <v>12800.000000000002</v>
      </c>
      <c r="Y25" s="2">
        <v>13600.000000000004</v>
      </c>
      <c r="Z25" s="2">
        <v>14400.000000000004</v>
      </c>
      <c r="AA25" s="2">
        <v>15200.000000000005</v>
      </c>
      <c r="AB25" s="2">
        <v>16000.000000000004</v>
      </c>
    </row>
    <row r="26" spans="3:28" x14ac:dyDescent="0.35">
      <c r="C26" s="6"/>
      <c r="D26" s="6"/>
      <c r="E26" s="6"/>
      <c r="F26" s="6"/>
      <c r="G26" s="6"/>
      <c r="H26" s="2">
        <v>17000</v>
      </c>
      <c r="I26" s="2">
        <v>850</v>
      </c>
      <c r="J26" s="2">
        <v>1700</v>
      </c>
      <c r="K26" s="2">
        <v>2550.0000000000005</v>
      </c>
      <c r="L26" s="2">
        <v>3400</v>
      </c>
      <c r="M26" s="2">
        <v>4250</v>
      </c>
      <c r="N26" s="2">
        <v>5100</v>
      </c>
      <c r="O26" s="2">
        <v>5950</v>
      </c>
      <c r="P26" s="2">
        <v>6799.9999999999991</v>
      </c>
      <c r="Q26" s="2">
        <v>7649.9999999999991</v>
      </c>
      <c r="R26" s="2">
        <v>8499.9999999999982</v>
      </c>
      <c r="S26" s="2">
        <v>9349.9999999999982</v>
      </c>
      <c r="T26" s="2">
        <v>10200</v>
      </c>
      <c r="U26" s="2">
        <v>11050</v>
      </c>
      <c r="V26" s="2">
        <v>11900.000000000002</v>
      </c>
      <c r="W26" s="2">
        <v>12750.000000000002</v>
      </c>
      <c r="X26" s="2">
        <v>13600.000000000002</v>
      </c>
      <c r="Y26" s="2">
        <v>14450.000000000004</v>
      </c>
      <c r="Z26" s="2">
        <v>15300.000000000004</v>
      </c>
      <c r="AA26" s="2">
        <v>16150.000000000005</v>
      </c>
      <c r="AB26" s="2">
        <v>17000.000000000004</v>
      </c>
    </row>
    <row r="27" spans="3:28" x14ac:dyDescent="0.35">
      <c r="D27" s="6"/>
      <c r="E27" s="6"/>
      <c r="F27" s="6"/>
      <c r="G27" s="6"/>
      <c r="H27" s="2">
        <v>18000</v>
      </c>
      <c r="I27" s="2">
        <v>900</v>
      </c>
      <c r="J27" s="2">
        <v>1800</v>
      </c>
      <c r="K27" s="2">
        <v>2700.0000000000005</v>
      </c>
      <c r="L27" s="2">
        <v>3600</v>
      </c>
      <c r="M27" s="2">
        <v>4500</v>
      </c>
      <c r="N27" s="2">
        <v>5400</v>
      </c>
      <c r="O27" s="2">
        <v>6300</v>
      </c>
      <c r="P27" s="2">
        <v>7199.9999999999991</v>
      </c>
      <c r="Q27" s="2">
        <v>8099.9999999999991</v>
      </c>
      <c r="R27" s="2">
        <v>8999.9999999999982</v>
      </c>
      <c r="S27" s="2">
        <v>9899.9999999999982</v>
      </c>
      <c r="T27" s="2">
        <v>10800</v>
      </c>
      <c r="U27" s="2">
        <v>11700</v>
      </c>
      <c r="V27" s="2">
        <v>12600.000000000002</v>
      </c>
      <c r="W27" s="2">
        <v>13500.000000000002</v>
      </c>
      <c r="X27" s="2">
        <v>14400.000000000004</v>
      </c>
      <c r="Y27" s="2">
        <v>15300.000000000004</v>
      </c>
      <c r="Z27" s="2">
        <v>16200.000000000004</v>
      </c>
      <c r="AA27" s="2">
        <v>17100.000000000004</v>
      </c>
      <c r="AB27" s="2">
        <v>18000.000000000004</v>
      </c>
    </row>
    <row r="28" spans="3:28" x14ac:dyDescent="0.35">
      <c r="H28" s="2">
        <v>19000</v>
      </c>
      <c r="I28" s="2">
        <v>950</v>
      </c>
      <c r="J28" s="2">
        <v>1900</v>
      </c>
      <c r="K28" s="2">
        <v>2850.0000000000005</v>
      </c>
      <c r="L28" s="2">
        <v>3800</v>
      </c>
      <c r="M28" s="2">
        <v>4750</v>
      </c>
      <c r="N28" s="2">
        <v>5700</v>
      </c>
      <c r="O28" s="2">
        <v>6650</v>
      </c>
      <c r="P28" s="2">
        <v>7599.9999999999991</v>
      </c>
      <c r="Q28" s="2">
        <v>8550</v>
      </c>
      <c r="R28" s="2">
        <v>9499.9999999999982</v>
      </c>
      <c r="S28" s="2">
        <v>10449.999999999998</v>
      </c>
      <c r="T28" s="2">
        <v>11400</v>
      </c>
      <c r="U28" s="2">
        <v>12350</v>
      </c>
      <c r="V28" s="2">
        <v>13300.000000000002</v>
      </c>
      <c r="W28" s="2">
        <v>14250.000000000002</v>
      </c>
      <c r="X28" s="2">
        <v>15200.000000000004</v>
      </c>
      <c r="Y28" s="2">
        <v>16150.000000000004</v>
      </c>
      <c r="Z28" s="2">
        <v>17100.000000000004</v>
      </c>
      <c r="AA28" s="2">
        <v>18050.000000000007</v>
      </c>
      <c r="AB28" s="2">
        <v>19000.000000000004</v>
      </c>
    </row>
    <row r="29" spans="3:28" x14ac:dyDescent="0.35">
      <c r="H29" s="2">
        <v>20000</v>
      </c>
      <c r="I29" s="2">
        <v>1000</v>
      </c>
      <c r="J29" s="2">
        <v>2000</v>
      </c>
      <c r="K29" s="2">
        <v>3000.0000000000005</v>
      </c>
      <c r="L29" s="2">
        <v>4000</v>
      </c>
      <c r="M29" s="2">
        <v>5000</v>
      </c>
      <c r="N29" s="2">
        <v>6000</v>
      </c>
      <c r="O29" s="2">
        <v>7000</v>
      </c>
      <c r="P29" s="2">
        <v>7999.9999999999991</v>
      </c>
      <c r="Q29" s="2">
        <v>9000</v>
      </c>
      <c r="R29" s="2">
        <v>9999.9999999999982</v>
      </c>
      <c r="S29" s="2">
        <v>10999.999999999998</v>
      </c>
      <c r="T29" s="2">
        <v>12000</v>
      </c>
      <c r="U29" s="2">
        <v>13000</v>
      </c>
      <c r="V29" s="2">
        <v>14000.000000000002</v>
      </c>
      <c r="W29" s="2">
        <v>15000.000000000002</v>
      </c>
      <c r="X29" s="2">
        <v>16000.000000000004</v>
      </c>
      <c r="Y29" s="2">
        <v>17000.000000000004</v>
      </c>
      <c r="Z29" s="2">
        <v>18000.000000000004</v>
      </c>
      <c r="AA29" s="2">
        <v>19000.000000000007</v>
      </c>
      <c r="AB29" s="2">
        <v>20000.000000000004</v>
      </c>
    </row>
    <row r="30" spans="3:28" x14ac:dyDescent="0.35">
      <c r="H30" s="2">
        <v>21000</v>
      </c>
      <c r="I30" s="2">
        <v>1050</v>
      </c>
      <c r="J30" s="2">
        <v>2100</v>
      </c>
      <c r="K30" s="2">
        <v>3150.0000000000005</v>
      </c>
      <c r="L30" s="2">
        <v>4200</v>
      </c>
      <c r="M30" s="2">
        <v>5250</v>
      </c>
      <c r="N30" s="2">
        <v>6300</v>
      </c>
      <c r="O30" s="2">
        <v>7349.9999999999991</v>
      </c>
      <c r="P30" s="2">
        <v>8400</v>
      </c>
      <c r="Q30" s="2">
        <v>9449.9999999999982</v>
      </c>
      <c r="R30" s="2">
        <v>10499.999999999998</v>
      </c>
      <c r="S30" s="2">
        <v>11549.999999999998</v>
      </c>
      <c r="T30" s="2">
        <v>12600</v>
      </c>
      <c r="U30" s="2">
        <v>13650</v>
      </c>
      <c r="V30" s="2">
        <v>14700.000000000002</v>
      </c>
      <c r="W30" s="2">
        <v>15750.000000000002</v>
      </c>
      <c r="X30" s="2">
        <v>16800.000000000004</v>
      </c>
      <c r="Y30" s="2">
        <v>17850.000000000004</v>
      </c>
      <c r="Z30" s="2">
        <v>18900.000000000004</v>
      </c>
      <c r="AA30" s="2">
        <v>19950.000000000007</v>
      </c>
      <c r="AB30" s="2">
        <v>21000.000000000004</v>
      </c>
    </row>
    <row r="31" spans="3:28" x14ac:dyDescent="0.35">
      <c r="H31" s="2">
        <v>22000</v>
      </c>
      <c r="I31" s="2">
        <v>1100</v>
      </c>
      <c r="J31" s="2">
        <v>2200</v>
      </c>
      <c r="K31" s="2">
        <v>3300.0000000000005</v>
      </c>
      <c r="L31" s="2">
        <v>4400</v>
      </c>
      <c r="M31" s="2">
        <v>5500</v>
      </c>
      <c r="N31" s="2">
        <v>6600</v>
      </c>
      <c r="O31" s="2">
        <v>7699.9999999999991</v>
      </c>
      <c r="P31" s="2">
        <v>8800</v>
      </c>
      <c r="Q31" s="2">
        <v>9899.9999999999982</v>
      </c>
      <c r="R31" s="2">
        <v>10999.999999999998</v>
      </c>
      <c r="S31" s="2">
        <v>12099.999999999998</v>
      </c>
      <c r="T31" s="2">
        <v>13200</v>
      </c>
      <c r="U31" s="2">
        <v>14300</v>
      </c>
      <c r="V31" s="2">
        <v>15400.000000000002</v>
      </c>
      <c r="W31" s="2">
        <v>16500.000000000004</v>
      </c>
      <c r="X31" s="2">
        <v>17600.000000000004</v>
      </c>
      <c r="Y31" s="2">
        <v>18700.000000000004</v>
      </c>
      <c r="Z31" s="2">
        <v>19800.000000000004</v>
      </c>
      <c r="AA31" s="2">
        <v>20900.000000000007</v>
      </c>
      <c r="AB31" s="2">
        <v>22000.000000000004</v>
      </c>
    </row>
    <row r="32" spans="3:28" x14ac:dyDescent="0.35">
      <c r="H32" s="2">
        <v>23000</v>
      </c>
      <c r="I32" s="2">
        <v>1150</v>
      </c>
      <c r="J32" s="2">
        <v>2300</v>
      </c>
      <c r="K32" s="2">
        <v>3450.0000000000005</v>
      </c>
      <c r="L32" s="2">
        <v>4600</v>
      </c>
      <c r="M32" s="2">
        <v>5750</v>
      </c>
      <c r="N32" s="2">
        <v>6900</v>
      </c>
      <c r="O32" s="2">
        <v>8049.9999999999991</v>
      </c>
      <c r="P32" s="2">
        <v>9200</v>
      </c>
      <c r="Q32" s="2">
        <v>10349.999999999998</v>
      </c>
      <c r="R32" s="2">
        <v>11499.999999999998</v>
      </c>
      <c r="S32" s="2">
        <v>12649.999999999998</v>
      </c>
      <c r="T32" s="2">
        <v>13800</v>
      </c>
      <c r="U32" s="2">
        <v>14950</v>
      </c>
      <c r="V32" s="2">
        <v>16100.000000000002</v>
      </c>
      <c r="W32" s="2">
        <v>17250.000000000004</v>
      </c>
      <c r="X32" s="2">
        <v>18400.000000000004</v>
      </c>
      <c r="Y32" s="2">
        <v>19550.000000000004</v>
      </c>
      <c r="Z32" s="2">
        <v>20700.000000000007</v>
      </c>
      <c r="AA32" s="2">
        <v>21850.000000000007</v>
      </c>
      <c r="AB32" s="2">
        <v>23000.000000000004</v>
      </c>
    </row>
    <row r="33" spans="8:28" x14ac:dyDescent="0.35">
      <c r="H33" s="2">
        <v>24000</v>
      </c>
      <c r="I33" s="2">
        <v>1200</v>
      </c>
      <c r="J33" s="2">
        <v>2400</v>
      </c>
      <c r="K33" s="2">
        <v>3600.0000000000005</v>
      </c>
      <c r="L33" s="2">
        <v>4800</v>
      </c>
      <c r="M33" s="2">
        <v>6000</v>
      </c>
      <c r="N33" s="2">
        <v>7200</v>
      </c>
      <c r="O33" s="2">
        <v>8400</v>
      </c>
      <c r="P33" s="2">
        <v>9600</v>
      </c>
      <c r="Q33" s="2">
        <v>10799.999999999998</v>
      </c>
      <c r="R33" s="2">
        <v>11999.999999999998</v>
      </c>
      <c r="S33" s="2">
        <v>13199.999999999998</v>
      </c>
      <c r="T33" s="2">
        <v>14400</v>
      </c>
      <c r="U33" s="2">
        <v>15600</v>
      </c>
      <c r="V33" s="2">
        <v>16800</v>
      </c>
      <c r="W33" s="2">
        <v>18000.000000000004</v>
      </c>
      <c r="X33" s="2">
        <v>19200.000000000004</v>
      </c>
      <c r="Y33" s="2">
        <v>20400.000000000004</v>
      </c>
      <c r="Z33" s="2">
        <v>21600.000000000007</v>
      </c>
      <c r="AA33" s="2">
        <v>22800.000000000007</v>
      </c>
      <c r="AB33" s="2">
        <v>24000.000000000004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720EE-F15D-4E0A-BAE4-B11107015E4B}">
  <dimension ref="A1:J27"/>
  <sheetViews>
    <sheetView zoomScaleNormal="100" workbookViewId="0">
      <selection activeCell="M9" sqref="M9"/>
    </sheetView>
  </sheetViews>
  <sheetFormatPr defaultColWidth="11.6640625" defaultRowHeight="18" x14ac:dyDescent="0.35"/>
  <cols>
    <col min="1" max="1" width="12.44140625" style="2" bestFit="1" customWidth="1"/>
    <col min="2" max="2" width="9.77734375" style="2" bestFit="1" customWidth="1"/>
    <col min="3" max="3" width="12.44140625" style="2" bestFit="1" customWidth="1"/>
    <col min="4" max="4" width="11.6640625" style="2"/>
    <col min="5" max="5" width="10.6640625" style="2" bestFit="1" customWidth="1"/>
    <col min="6" max="6" width="9.77734375" style="2" bestFit="1" customWidth="1"/>
    <col min="7" max="7" width="10.6640625" style="2" bestFit="1" customWidth="1"/>
    <col min="8" max="8" width="11.6640625" style="2"/>
    <col min="9" max="9" width="10.6640625" style="2" bestFit="1" customWidth="1"/>
    <col min="10" max="10" width="7.88671875" style="2" bestFit="1" customWidth="1"/>
    <col min="11" max="11" width="8" style="2" bestFit="1" customWidth="1"/>
    <col min="12" max="16384" width="11.6640625" style="2"/>
  </cols>
  <sheetData>
    <row r="1" spans="1:10" x14ac:dyDescent="0.35">
      <c r="A1" s="1" t="s">
        <v>0</v>
      </c>
      <c r="B1" s="1"/>
      <c r="C1" s="1"/>
      <c r="D1" s="1"/>
    </row>
    <row r="2" spans="1:10" x14ac:dyDescent="0.35">
      <c r="A2" s="2" t="s">
        <v>1</v>
      </c>
      <c r="B2" s="2" t="s">
        <v>2</v>
      </c>
      <c r="C2" s="2" t="s">
        <v>3</v>
      </c>
      <c r="D2"/>
      <c r="E2" s="1" t="s">
        <v>1</v>
      </c>
      <c r="F2" s="5" t="s">
        <v>2</v>
      </c>
      <c r="G2" s="1" t="s">
        <v>3</v>
      </c>
      <c r="H2" s="1"/>
      <c r="I2" s="1" t="s">
        <v>1</v>
      </c>
      <c r="J2" s="1" t="s">
        <v>4</v>
      </c>
    </row>
    <row r="3" spans="1:10" x14ac:dyDescent="0.35">
      <c r="A3" s="3">
        <v>1000</v>
      </c>
      <c r="B3" s="4">
        <v>44440</v>
      </c>
      <c r="C3" s="7">
        <v>3832</v>
      </c>
      <c r="D3" s="12"/>
      <c r="E3" s="2" cm="1">
        <f t="array" ref="E3:G10">_xlfn._xlws.FILTER(Source_Data_GL2[],Source_Data_GL2[GL Amount]&gt;3000)</f>
        <v>1000</v>
      </c>
      <c r="F3" s="4">
        <v>44440</v>
      </c>
      <c r="G3" s="2">
        <v>3832</v>
      </c>
      <c r="I3" s="2" cm="1">
        <f t="array" ref="I3:I12">_xlfn._xlws.SORT(_xlfn.UNIQUE(Source_Data_GL2[GL Account]))</f>
        <v>1000</v>
      </c>
      <c r="J3" s="2" cm="1">
        <f t="array" ref="J3:J12">AVERAGEIFS(Source_Data_GL2[GL Amount],Source_Data_GL2[GL Account],_xlfn.ANCHORARRAY(I3))</f>
        <v>4410.5</v>
      </c>
    </row>
    <row r="4" spans="1:10" x14ac:dyDescent="0.35">
      <c r="A4" s="3">
        <v>1100</v>
      </c>
      <c r="B4" s="4">
        <v>44440</v>
      </c>
      <c r="C4" s="7">
        <v>4762</v>
      </c>
      <c r="D4" s="12"/>
      <c r="E4" s="2">
        <v>1100</v>
      </c>
      <c r="F4" s="4">
        <v>44440</v>
      </c>
      <c r="G4" s="2">
        <v>4762</v>
      </c>
      <c r="I4" s="2">
        <v>1100</v>
      </c>
      <c r="J4" s="2">
        <v>4762</v>
      </c>
    </row>
    <row r="5" spans="1:10" x14ac:dyDescent="0.35">
      <c r="A5" s="3">
        <v>2000</v>
      </c>
      <c r="B5" s="4">
        <v>44440</v>
      </c>
      <c r="C5" s="7">
        <v>4285</v>
      </c>
      <c r="D5" s="12"/>
      <c r="E5" s="2">
        <v>2000</v>
      </c>
      <c r="F5" s="4">
        <v>44440</v>
      </c>
      <c r="G5" s="2">
        <v>4285</v>
      </c>
      <c r="I5" s="2">
        <v>2000</v>
      </c>
      <c r="J5" s="2">
        <v>3891</v>
      </c>
    </row>
    <row r="6" spans="1:10" x14ac:dyDescent="0.35">
      <c r="A6" s="3">
        <v>2100</v>
      </c>
      <c r="B6" s="4">
        <v>44440</v>
      </c>
      <c r="C6" s="7">
        <v>2133</v>
      </c>
      <c r="D6" s="12"/>
      <c r="E6" s="2">
        <v>3500</v>
      </c>
      <c r="F6" s="4">
        <v>44440</v>
      </c>
      <c r="G6" s="2">
        <v>3600</v>
      </c>
      <c r="I6" s="2">
        <v>2100</v>
      </c>
      <c r="J6" s="2">
        <v>2133</v>
      </c>
    </row>
    <row r="7" spans="1:10" x14ac:dyDescent="0.35">
      <c r="A7" s="3">
        <v>3500</v>
      </c>
      <c r="B7" s="4">
        <v>44440</v>
      </c>
      <c r="C7" s="7">
        <v>3600</v>
      </c>
      <c r="D7" s="12"/>
      <c r="E7" s="2">
        <v>1000</v>
      </c>
      <c r="F7" s="4">
        <v>44469</v>
      </c>
      <c r="G7" s="2">
        <v>4989</v>
      </c>
      <c r="I7" s="2">
        <v>3000</v>
      </c>
      <c r="J7" s="2">
        <v>2566</v>
      </c>
    </row>
    <row r="8" spans="1:10" x14ac:dyDescent="0.35">
      <c r="A8" s="3">
        <v>4000</v>
      </c>
      <c r="B8" s="4">
        <v>44440</v>
      </c>
      <c r="C8" s="7">
        <v>2279</v>
      </c>
      <c r="D8" s="12"/>
      <c r="E8" s="2">
        <v>2000</v>
      </c>
      <c r="F8" s="4">
        <v>44469</v>
      </c>
      <c r="G8" s="2">
        <v>3497</v>
      </c>
      <c r="I8" s="2">
        <v>3500</v>
      </c>
      <c r="J8" s="2">
        <v>3600</v>
      </c>
    </row>
    <row r="9" spans="1:10" x14ac:dyDescent="0.35">
      <c r="A9" s="3">
        <v>1000</v>
      </c>
      <c r="B9" s="4">
        <v>44469</v>
      </c>
      <c r="C9" s="7">
        <v>4989</v>
      </c>
      <c r="D9" s="12"/>
      <c r="E9" s="22" t="str">
        <v>5000</v>
      </c>
      <c r="F9" s="4">
        <v>0</v>
      </c>
      <c r="G9" s="2">
        <v>4235</v>
      </c>
      <c r="I9" s="2">
        <v>4000</v>
      </c>
      <c r="J9" s="2">
        <v>2279</v>
      </c>
    </row>
    <row r="10" spans="1:10" x14ac:dyDescent="0.35">
      <c r="A10" s="3">
        <v>2000</v>
      </c>
      <c r="B10" s="4">
        <v>44469</v>
      </c>
      <c r="C10" s="7">
        <v>3497</v>
      </c>
      <c r="D10" s="12"/>
      <c r="E10" s="22" t="str">
        <v>8000</v>
      </c>
      <c r="F10" s="4">
        <v>0</v>
      </c>
      <c r="G10" s="2">
        <v>5000</v>
      </c>
      <c r="I10" s="2">
        <v>4100</v>
      </c>
      <c r="J10" s="2">
        <v>1378</v>
      </c>
    </row>
    <row r="11" spans="1:10" x14ac:dyDescent="0.35">
      <c r="A11" s="3">
        <v>3000</v>
      </c>
      <c r="B11" s="4">
        <v>44469</v>
      </c>
      <c r="C11" s="7">
        <v>2566</v>
      </c>
      <c r="D11" s="12"/>
      <c r="F11" s="4"/>
      <c r="I11" s="22" t="str">
        <v>5000</v>
      </c>
      <c r="J11" s="2">
        <v>4235</v>
      </c>
    </row>
    <row r="12" spans="1:10" x14ac:dyDescent="0.35">
      <c r="A12" s="3">
        <v>4100</v>
      </c>
      <c r="B12" s="4">
        <v>44469</v>
      </c>
      <c r="C12" s="7">
        <v>1378</v>
      </c>
      <c r="D12" s="12"/>
      <c r="F12" s="4"/>
      <c r="I12" s="22" t="str">
        <v>8000</v>
      </c>
      <c r="J12" s="2">
        <v>5000</v>
      </c>
    </row>
    <row r="13" spans="1:10" x14ac:dyDescent="0.35">
      <c r="A13" s="16" t="s">
        <v>16</v>
      </c>
      <c r="B13" s="8"/>
      <c r="C13" s="21">
        <v>4235</v>
      </c>
      <c r="D13" s="8"/>
      <c r="E13" s="4"/>
    </row>
    <row r="14" spans="1:10" x14ac:dyDescent="0.35">
      <c r="A14" s="24" t="s">
        <v>17</v>
      </c>
      <c r="B14" s="23"/>
      <c r="C14" s="17">
        <v>5000</v>
      </c>
      <c r="E14" s="4"/>
    </row>
    <row r="15" spans="1:10" x14ac:dyDescent="0.35">
      <c r="A15" s="9"/>
      <c r="E15" s="4"/>
    </row>
    <row r="16" spans="1:10" x14ac:dyDescent="0.35">
      <c r="E16" s="4" t="s">
        <v>11</v>
      </c>
    </row>
    <row r="17" spans="1:8" x14ac:dyDescent="0.35">
      <c r="A17" s="9"/>
      <c r="E17" s="4"/>
    </row>
    <row r="18" spans="1:8" x14ac:dyDescent="0.35">
      <c r="A18" s="20" t="s">
        <v>13</v>
      </c>
      <c r="E18" s="4"/>
    </row>
    <row r="19" spans="1:8" x14ac:dyDescent="0.35">
      <c r="A19" s="18" t="s">
        <v>14</v>
      </c>
    </row>
    <row r="20" spans="1:8" x14ac:dyDescent="0.35">
      <c r="A20" s="18" t="s">
        <v>15</v>
      </c>
      <c r="B20" s="8"/>
      <c r="C20" s="8"/>
      <c r="D20" s="8"/>
    </row>
    <row r="21" spans="1:8" x14ac:dyDescent="0.35">
      <c r="A21" s="9" t="s">
        <v>18</v>
      </c>
    </row>
    <row r="22" spans="1:8" x14ac:dyDescent="0.35">
      <c r="A22" s="9"/>
      <c r="F22" s="9"/>
    </row>
    <row r="23" spans="1:8" x14ac:dyDescent="0.35">
      <c r="F23" s="9"/>
    </row>
    <row r="24" spans="1:8" x14ac:dyDescent="0.35">
      <c r="A24" s="9"/>
    </row>
    <row r="25" spans="1:8" x14ac:dyDescent="0.35">
      <c r="A25" s="9"/>
    </row>
    <row r="27" spans="1:8" x14ac:dyDescent="0.35">
      <c r="G27"/>
      <c r="H27"/>
    </row>
  </sheetData>
  <dataConsolidate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385D-6533-4915-8B5D-BB43E2DF77F5}">
  <dimension ref="A1:O26"/>
  <sheetViews>
    <sheetView tabSelected="1" zoomScaleNormal="100" workbookViewId="0">
      <selection activeCell="E20" sqref="E20"/>
    </sheetView>
  </sheetViews>
  <sheetFormatPr defaultColWidth="12.44140625" defaultRowHeight="18" x14ac:dyDescent="0.35"/>
  <cols>
    <col min="1" max="16384" width="12.44140625" style="2"/>
  </cols>
  <sheetData>
    <row r="1" spans="1:15" x14ac:dyDescent="0.35">
      <c r="A1" s="1" t="s">
        <v>0</v>
      </c>
      <c r="B1" s="1"/>
      <c r="C1" s="1"/>
      <c r="D1" s="1"/>
      <c r="E1" s="1"/>
      <c r="F1" s="1" t="s">
        <v>1</v>
      </c>
      <c r="G1" s="1" t="s">
        <v>9</v>
      </c>
      <c r="I1" s="1" t="s">
        <v>10</v>
      </c>
    </row>
    <row r="2" spans="1:15" x14ac:dyDescent="0.35">
      <c r="A2" s="2" t="s">
        <v>1</v>
      </c>
      <c r="B2" s="2" t="s">
        <v>2</v>
      </c>
      <c r="C2" s="2" t="s">
        <v>3</v>
      </c>
      <c r="D2" s="25" t="s">
        <v>9</v>
      </c>
      <c r="E2"/>
      <c r="F2" s="2" cm="1">
        <f t="array" ref="F2:F10">_xlfn.UNIQUE(Source_Data_GL3[GL Account])</f>
        <v>1000</v>
      </c>
      <c r="G2" s="11" cm="1">
        <f t="array" aca="1" ref="G2:G10" ca="1">_xlfn.RANDARRAY(COUNT(_xlfn.ANCHORARRAY(F2)),1,0.1,0.9)</f>
        <v>0.75525040635673102</v>
      </c>
      <c r="I2" s="2" cm="1">
        <f t="array" ref="I2:L2">_xlfn.SEQUENCE(1,4,1000,1000)</f>
        <v>1000</v>
      </c>
      <c r="J2" s="2">
        <v>2000</v>
      </c>
      <c r="K2" s="2">
        <v>3000</v>
      </c>
      <c r="L2" s="2">
        <v>4000</v>
      </c>
      <c r="N2" s="1"/>
      <c r="O2" s="1"/>
    </row>
    <row r="3" spans="1:15" x14ac:dyDescent="0.35">
      <c r="A3" s="3">
        <v>1000</v>
      </c>
      <c r="B3" s="4">
        <v>44440</v>
      </c>
      <c r="C3" s="7">
        <v>3832</v>
      </c>
      <c r="D3" s="26" cm="1">
        <f t="array" aca="1" ref="D3" ca="1">_xlfn.XLOOKUP(Source_Data_GL3[[#This Row],[GL Account]],_xlfn.ANCHORARRAY($F$2),_xlfn.ANCHORARRAY($G$2))</f>
        <v>0.75525040635673102</v>
      </c>
      <c r="E3" s="12"/>
      <c r="F3" s="2">
        <v>1100</v>
      </c>
      <c r="G3" s="11">
        <f ca="1"/>
        <v>0.69704164364658394</v>
      </c>
      <c r="I3" s="2" cm="1">
        <f t="array" aca="1" ref="I3:L3" ca="1">_xlfn.XLOOKUP(_xlfn.ANCHORARRAY(I2),_xlfn.ANCHORARRAY($F$2),_xlfn.ANCHORARRAY($G$2))</f>
        <v>0.75525040635673102</v>
      </c>
      <c r="J3" s="2">
        <f ca="1"/>
        <v>0.42899253823103023</v>
      </c>
      <c r="K3" s="2">
        <f ca="1"/>
        <v>0.37236566928682779</v>
      </c>
      <c r="L3" s="2">
        <f ca="1"/>
        <v>0.11642787380379938</v>
      </c>
    </row>
    <row r="4" spans="1:15" x14ac:dyDescent="0.35">
      <c r="A4" s="3">
        <v>1100</v>
      </c>
      <c r="B4" s="4">
        <v>44440</v>
      </c>
      <c r="C4" s="7">
        <v>4762</v>
      </c>
      <c r="D4" s="26" cm="1">
        <f t="array" aca="1" ref="D4" ca="1">_xlfn.XLOOKUP(Source_Data_GL3[[#This Row],[GL Account]],_xlfn.ANCHORARRAY($F$2),_xlfn.ANCHORARRAY($G$2))</f>
        <v>0.69704164364658394</v>
      </c>
      <c r="E4" s="12"/>
      <c r="F4" s="2">
        <v>2000</v>
      </c>
      <c r="G4" s="11">
        <f ca="1"/>
        <v>0.42899253823103023</v>
      </c>
      <c r="J4" s="4"/>
    </row>
    <row r="5" spans="1:15" x14ac:dyDescent="0.35">
      <c r="A5" s="3">
        <v>2000</v>
      </c>
      <c r="B5" s="4">
        <v>44440</v>
      </c>
      <c r="C5" s="7">
        <v>4285</v>
      </c>
      <c r="D5" s="26" cm="1">
        <f t="array" aca="1" ref="D5" ca="1">_xlfn.XLOOKUP(Source_Data_GL3[[#This Row],[GL Account]],_xlfn.ANCHORARRAY($F$2),_xlfn.ANCHORARRAY($G$2))</f>
        <v>0.42899253823103023</v>
      </c>
      <c r="E5" s="12"/>
      <c r="F5" s="2">
        <v>2100</v>
      </c>
      <c r="G5" s="11">
        <f ca="1"/>
        <v>0.69273809795056807</v>
      </c>
      <c r="J5" s="4"/>
    </row>
    <row r="6" spans="1:15" x14ac:dyDescent="0.35">
      <c r="A6" s="3">
        <v>2100</v>
      </c>
      <c r="B6" s="4">
        <v>44440</v>
      </c>
      <c r="C6" s="7">
        <v>2133</v>
      </c>
      <c r="D6" s="26" cm="1">
        <f t="array" aca="1" ref="D6" ca="1">_xlfn.XLOOKUP(Source_Data_GL3[[#This Row],[GL Account]],_xlfn.ANCHORARRAY($F$2),_xlfn.ANCHORARRAY($G$2))</f>
        <v>0.69273809795056807</v>
      </c>
      <c r="E6" s="12"/>
      <c r="F6" s="2">
        <v>3500</v>
      </c>
      <c r="G6" s="11">
        <f ca="1"/>
        <v>0.62547362996365674</v>
      </c>
      <c r="J6" s="4"/>
    </row>
    <row r="7" spans="1:15" x14ac:dyDescent="0.35">
      <c r="A7" s="3">
        <v>3500</v>
      </c>
      <c r="B7" s="4">
        <v>44440</v>
      </c>
      <c r="C7" s="7">
        <v>3600</v>
      </c>
      <c r="D7" s="26" cm="1">
        <f t="array" aca="1" ref="D7" ca="1">_xlfn.XLOOKUP(Source_Data_GL3[[#This Row],[GL Account]],_xlfn.ANCHORARRAY($F$2),_xlfn.ANCHORARRAY($G$2))</f>
        <v>0.62547362996365674</v>
      </c>
      <c r="E7" s="12"/>
      <c r="F7" s="2">
        <v>4000</v>
      </c>
      <c r="G7" s="11">
        <f ca="1"/>
        <v>0.11642787380379938</v>
      </c>
      <c r="J7" s="4"/>
    </row>
    <row r="8" spans="1:15" x14ac:dyDescent="0.35">
      <c r="A8" s="3">
        <v>4000</v>
      </c>
      <c r="B8" s="4">
        <v>44440</v>
      </c>
      <c r="C8" s="7">
        <v>2279</v>
      </c>
      <c r="D8" s="26" cm="1">
        <f t="array" aca="1" ref="D8" ca="1">_xlfn.XLOOKUP(Source_Data_GL3[[#This Row],[GL Account]],_xlfn.ANCHORARRAY($F$2),_xlfn.ANCHORARRAY($G$2))</f>
        <v>0.11642787380379938</v>
      </c>
      <c r="E8" s="12"/>
      <c r="F8" s="2">
        <v>3000</v>
      </c>
      <c r="G8" s="11">
        <f ca="1"/>
        <v>0.37236566928682779</v>
      </c>
      <c r="J8" s="4"/>
    </row>
    <row r="9" spans="1:15" x14ac:dyDescent="0.35">
      <c r="A9" s="3">
        <v>1000</v>
      </c>
      <c r="B9" s="4">
        <v>44469</v>
      </c>
      <c r="C9" s="7">
        <v>4989</v>
      </c>
      <c r="D9" s="26" cm="1">
        <f t="array" aca="1" ref="D9" ca="1">_xlfn.XLOOKUP(Source_Data_GL3[[#This Row],[GL Account]],_xlfn.ANCHORARRAY($F$2),_xlfn.ANCHORARRAY($G$2))</f>
        <v>0.75525040635673102</v>
      </c>
      <c r="E9" s="12"/>
      <c r="F9" s="2">
        <v>4100</v>
      </c>
      <c r="G9" s="11">
        <f ca="1"/>
        <v>0.26494446314470166</v>
      </c>
      <c r="J9" s="4"/>
    </row>
    <row r="10" spans="1:15" x14ac:dyDescent="0.35">
      <c r="A10" s="3">
        <v>2000</v>
      </c>
      <c r="B10" s="4">
        <v>44469</v>
      </c>
      <c r="C10" s="7">
        <v>3497</v>
      </c>
      <c r="D10" s="26" cm="1">
        <f t="array" aca="1" ref="D10" ca="1">_xlfn.XLOOKUP(Source_Data_GL3[[#This Row],[GL Account]],_xlfn.ANCHORARRAY($F$2),_xlfn.ANCHORARRAY($G$2))</f>
        <v>0.42899253823103023</v>
      </c>
      <c r="E10" s="12"/>
      <c r="F10" s="2">
        <v>5000</v>
      </c>
      <c r="G10" s="11">
        <f ca="1"/>
        <v>0.2467286008754781</v>
      </c>
      <c r="J10" s="4"/>
    </row>
    <row r="11" spans="1:15" x14ac:dyDescent="0.35">
      <c r="A11" s="3">
        <v>3000</v>
      </c>
      <c r="B11" s="4">
        <v>44469</v>
      </c>
      <c r="C11" s="7">
        <v>2566</v>
      </c>
      <c r="D11" s="26" cm="1">
        <f t="array" aca="1" ref="D11" ca="1">_xlfn.XLOOKUP(Source_Data_GL3[[#This Row],[GL Account]],_xlfn.ANCHORARRAY($F$2),_xlfn.ANCHORARRAY($G$2))</f>
        <v>0.37236566928682779</v>
      </c>
      <c r="E11" s="12"/>
      <c r="J11" s="4"/>
    </row>
    <row r="12" spans="1:15" x14ac:dyDescent="0.35">
      <c r="A12" s="3">
        <v>4100</v>
      </c>
      <c r="B12" s="4">
        <v>44469</v>
      </c>
      <c r="C12" s="7">
        <v>1378</v>
      </c>
      <c r="D12" s="26" cm="1">
        <f t="array" aca="1" ref="D12" ca="1">_xlfn.XLOOKUP(Source_Data_GL3[[#This Row],[GL Account]],_xlfn.ANCHORARRAY($F$2),_xlfn.ANCHORARRAY($G$2))</f>
        <v>0.26494446314470166</v>
      </c>
      <c r="E12" s="12"/>
      <c r="J12" s="4"/>
    </row>
    <row r="13" spans="1:15" x14ac:dyDescent="0.35">
      <c r="A13" s="27">
        <v>5000</v>
      </c>
      <c r="B13" s="1"/>
      <c r="C13" s="17"/>
      <c r="D13" s="28" cm="1">
        <f t="array" aca="1" ref="D13" ca="1">_xlfn.XLOOKUP(Source_Data_GL3[[#This Row],[GL Account]],_xlfn.ANCHORARRAY($F$2),_xlfn.ANCHORARRAY($G$2))</f>
        <v>0.2467286008754781</v>
      </c>
      <c r="I13" s="4"/>
    </row>
    <row r="14" spans="1:15" x14ac:dyDescent="0.35">
      <c r="A14" s="1"/>
      <c r="B14" s="8"/>
      <c r="C14" s="8"/>
      <c r="D14" s="8"/>
      <c r="E14" s="8"/>
      <c r="I14" s="4"/>
    </row>
    <row r="15" spans="1:15" x14ac:dyDescent="0.35">
      <c r="A15" s="9"/>
      <c r="B15" s="10"/>
      <c r="I15" s="4"/>
    </row>
    <row r="16" spans="1:15" x14ac:dyDescent="0.35">
      <c r="A16" s="9"/>
      <c r="I16" s="4"/>
    </row>
    <row r="17" spans="1:9" x14ac:dyDescent="0.35">
      <c r="A17" s="9"/>
      <c r="I17" s="4"/>
    </row>
    <row r="18" spans="1:9" x14ac:dyDescent="0.35">
      <c r="A18" s="9" t="s">
        <v>14</v>
      </c>
      <c r="I18" s="4"/>
    </row>
    <row r="19" spans="1:9" x14ac:dyDescent="0.35">
      <c r="A19" s="9" t="s">
        <v>19</v>
      </c>
      <c r="I19" s="4"/>
    </row>
    <row r="20" spans="1:9" x14ac:dyDescent="0.35">
      <c r="A20" s="9" t="s">
        <v>20</v>
      </c>
    </row>
    <row r="21" spans="1:9" x14ac:dyDescent="0.35">
      <c r="B21" s="8"/>
      <c r="C21" s="8"/>
      <c r="D21" s="8"/>
      <c r="E21" s="8"/>
    </row>
    <row r="22" spans="1:9" x14ac:dyDescent="0.35">
      <c r="A22" s="9"/>
    </row>
    <row r="23" spans="1:9" x14ac:dyDescent="0.35">
      <c r="A23" s="9"/>
    </row>
    <row r="24" spans="1:9" x14ac:dyDescent="0.35">
      <c r="A24" s="9"/>
    </row>
    <row r="25" spans="1:9" x14ac:dyDescent="0.35">
      <c r="A25" s="9"/>
    </row>
    <row r="26" spans="1:9" x14ac:dyDescent="0.35">
      <c r="A26" s="9"/>
    </row>
  </sheetData>
  <dataConsolidate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</vt:lpstr>
      <vt:lpstr>Functions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Harshaanth Thiyagaraja Kumar</cp:lastModifiedBy>
  <dcterms:created xsi:type="dcterms:W3CDTF">2021-08-30T21:51:32Z</dcterms:created>
  <dcterms:modified xsi:type="dcterms:W3CDTF">2024-11-11T18:00:39Z</dcterms:modified>
</cp:coreProperties>
</file>