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Objects="none" codeName="ThisWorkbook"/>
  <mc:AlternateContent xmlns:mc="http://schemas.openxmlformats.org/markup-compatibility/2006">
    <mc:Choice Requires="x15">
      <x15ac:absPath xmlns:x15ac="http://schemas.microsoft.com/office/spreadsheetml/2010/11/ac" url="C:\Users\harshabha\Desktop\"/>
    </mc:Choice>
  </mc:AlternateContent>
  <bookViews>
    <workbookView xWindow="-120" yWindow="-120" windowWidth="20730" windowHeight="11160" firstSheet="4" activeTab="6"/>
  </bookViews>
  <sheets>
    <sheet name="T&amp;H Usecases" sheetId="1" r:id="rId1"/>
    <sheet name="Summary" sheetId="6" r:id="rId2"/>
    <sheet name="AvCharge" sheetId="4" r:id="rId3"/>
    <sheet name="Vendor Creation" sheetId="3" r:id="rId4"/>
    <sheet name="Supplier Onboarding(Hotel Ext)" sheetId="5" r:id="rId5"/>
    <sheet name="Supplier Markups(Hotel Ext)" sheetId="7" r:id="rId6"/>
    <sheet name="Event Management" sheetId="9" r:id="rId7"/>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3" i="9" l="1" a="1"/>
  <c r="L23" i="9"/>
  <c r="L22" i="9" a="1"/>
  <c r="L22" i="9"/>
  <c r="L21" i="9" a="1"/>
  <c r="L21" i="9"/>
  <c r="C39" i="9"/>
  <c r="L20" i="9" l="1" a="1"/>
  <c r="L20" i="9" s="1"/>
  <c r="L19" i="9" a="1"/>
  <c r="L19" i="9" s="1"/>
  <c r="L18" i="9" a="1"/>
  <c r="L18" i="9" s="1"/>
  <c r="L17" i="9" a="1"/>
  <c r="L17" i="9" s="1"/>
  <c r="L16" i="9" a="1"/>
  <c r="L16" i="9" s="1"/>
  <c r="L15" i="9" a="1"/>
  <c r="L15" i="9" s="1"/>
  <c r="L14" i="9" a="1"/>
  <c r="L14" i="9" s="1"/>
  <c r="L13" i="9" a="1"/>
  <c r="L13" i="9" s="1"/>
  <c r="L12" i="9" a="1"/>
  <c r="L12" i="9" s="1"/>
  <c r="L11" i="9" a="1"/>
  <c r="L11" i="9" s="1"/>
  <c r="L10" i="9" a="1"/>
  <c r="L10" i="9" s="1"/>
  <c r="L9" i="9" a="1"/>
  <c r="L9" i="9" s="1"/>
  <c r="C7" i="6"/>
  <c r="C6" i="6"/>
  <c r="C4" i="6"/>
  <c r="D7" i="6"/>
  <c r="D6" i="6"/>
  <c r="D4" i="6"/>
  <c r="C41" i="4"/>
  <c r="C3" i="4" s="1"/>
  <c r="C38" i="4"/>
  <c r="C48" i="5"/>
  <c r="C47" i="5"/>
  <c r="C44" i="5"/>
  <c r="G55" i="3"/>
  <c r="G54" i="3"/>
  <c r="G51" i="3"/>
  <c r="C37" i="7"/>
  <c r="L7" i="7"/>
  <c r="C36" i="7"/>
  <c r="C33" i="7"/>
  <c r="L7" i="9" l="1"/>
  <c r="C36" i="9" s="1"/>
  <c r="C40" i="9" s="1"/>
  <c r="C3" i="6"/>
  <c r="C42" i="4"/>
  <c r="D3" i="6" s="1"/>
  <c r="L21" i="7" a="1"/>
  <c r="L21" i="7" s="1"/>
  <c r="L20" i="7" a="1"/>
  <c r="L20" i="7" s="1"/>
  <c r="L19" i="7" a="1"/>
  <c r="L19" i="7" s="1"/>
  <c r="L18" i="7" a="1"/>
  <c r="L18" i="7" s="1"/>
  <c r="L17" i="7" a="1"/>
  <c r="L17" i="7" s="1"/>
  <c r="L16" i="7" a="1"/>
  <c r="L16" i="7" s="1"/>
  <c r="L15" i="7" a="1"/>
  <c r="L15" i="7" s="1"/>
  <c r="L14" i="7" a="1"/>
  <c r="L14" i="7" s="1"/>
  <c r="L13" i="7" a="1"/>
  <c r="L13" i="7" s="1"/>
  <c r="L12" i="7" a="1"/>
  <c r="L12" i="7" s="1"/>
  <c r="L11" i="7" a="1"/>
  <c r="L11" i="7" s="1"/>
  <c r="L10" i="7" a="1"/>
  <c r="L10" i="7" s="1"/>
  <c r="L9" i="7" a="1"/>
  <c r="L9" i="7" s="1"/>
  <c r="B10" i="6"/>
  <c r="B9" i="6"/>
  <c r="B4" i="6"/>
  <c r="B5" i="6"/>
  <c r="B6" i="6"/>
  <c r="B7" i="6"/>
  <c r="B8" i="6"/>
  <c r="B3" i="6"/>
  <c r="L10" i="5" a="1"/>
  <c r="L10" i="5"/>
  <c r="L11" i="5" a="1"/>
  <c r="L11" i="5" s="1"/>
  <c r="L12" i="5" a="1"/>
  <c r="L12" i="5"/>
  <c r="L13" i="5" a="1"/>
  <c r="L13" i="5" s="1"/>
  <c r="L14" i="5" a="1"/>
  <c r="L14" i="5"/>
  <c r="L15" i="5" a="1"/>
  <c r="L15" i="5" s="1"/>
  <c r="L16" i="5" a="1"/>
  <c r="L16" i="5" s="1"/>
  <c r="L17" i="5" a="1"/>
  <c r="L17" i="5" s="1"/>
  <c r="L18" i="5" a="1"/>
  <c r="L18" i="5"/>
  <c r="L19" i="5" a="1"/>
  <c r="L19" i="5" s="1"/>
  <c r="L20" i="5" a="1"/>
  <c r="L20" i="5"/>
  <c r="L21" i="5" a="1"/>
  <c r="L21" i="5" s="1"/>
  <c r="L22" i="5" a="1"/>
  <c r="L22" i="5"/>
  <c r="L23" i="5" a="1"/>
  <c r="L23" i="5" s="1"/>
  <c r="L24" i="5" a="1"/>
  <c r="L24" i="5"/>
  <c r="L25" i="5" a="1"/>
  <c r="L25" i="5" s="1"/>
  <c r="L26" i="5" a="1"/>
  <c r="L26" i="5"/>
  <c r="L27" i="5" a="1"/>
  <c r="L27" i="5" s="1"/>
  <c r="L28" i="5" a="1"/>
  <c r="L28" i="5" s="1"/>
  <c r="L29" i="5" a="1"/>
  <c r="L29" i="5" s="1"/>
  <c r="L30" i="5" a="1"/>
  <c r="L30" i="5" s="1"/>
  <c r="L31" i="5" a="1"/>
  <c r="L31" i="5" s="1"/>
  <c r="L32" i="5" a="1"/>
  <c r="L32" i="5" s="1"/>
  <c r="L9" i="5" a="1"/>
  <c r="L9" i="5" s="1"/>
  <c r="L14" i="4" a="1"/>
  <c r="L14" i="4" s="1"/>
  <c r="L24" i="4" a="1"/>
  <c r="L24" i="4" s="1"/>
  <c r="L23" i="4" a="1"/>
  <c r="L23" i="4" s="1"/>
  <c r="L22" i="4" a="1"/>
  <c r="L22" i="4" s="1"/>
  <c r="L21" i="4" a="1"/>
  <c r="L21" i="4" s="1"/>
  <c r="L20" i="4" a="1"/>
  <c r="L20" i="4" s="1"/>
  <c r="L19" i="4" a="1"/>
  <c r="L19" i="4" s="1"/>
  <c r="L18" i="4" a="1"/>
  <c r="L18" i="4" s="1"/>
  <c r="L17" i="4" a="1"/>
  <c r="L17" i="4" s="1"/>
  <c r="L16" i="4" a="1"/>
  <c r="L16" i="4" s="1"/>
  <c r="L15" i="4" a="1"/>
  <c r="L15" i="4" s="1"/>
  <c r="L13" i="4" a="1"/>
  <c r="L13" i="4" s="1"/>
  <c r="L12" i="4" a="1"/>
  <c r="L12" i="4" s="1"/>
  <c r="L11" i="4" a="1"/>
  <c r="L11" i="4" s="1"/>
  <c r="L10" i="4" a="1"/>
  <c r="L10" i="4" s="1"/>
  <c r="L9" i="4" a="1"/>
  <c r="L9" i="4" s="1"/>
  <c r="L7" i="3"/>
  <c r="L7" i="5" l="1"/>
  <c r="L7" i="4"/>
  <c r="L11" i="3" l="1" a="1"/>
  <c r="L11" i="3" s="1"/>
  <c r="L12" i="3" a="1"/>
  <c r="L12" i="3" s="1"/>
  <c r="L13" i="3" a="1"/>
  <c r="L13" i="3" s="1"/>
  <c r="L14" i="3" a="1"/>
  <c r="L14" i="3" s="1"/>
  <c r="L15" i="3" a="1"/>
  <c r="L15" i="3" s="1"/>
  <c r="L16" i="3" a="1"/>
  <c r="L16" i="3" s="1"/>
  <c r="L17" i="3" a="1"/>
  <c r="L17" i="3" s="1"/>
  <c r="L18" i="3" a="1"/>
  <c r="L18" i="3" s="1"/>
  <c r="L19" i="3" a="1"/>
  <c r="L19" i="3" s="1"/>
  <c r="L20" i="3" a="1"/>
  <c r="L20" i="3" s="1"/>
  <c r="L21" i="3" a="1"/>
  <c r="L21" i="3" s="1"/>
  <c r="L22" i="3" a="1"/>
  <c r="L22" i="3" s="1"/>
  <c r="L23" i="3" a="1"/>
  <c r="L23" i="3" s="1"/>
  <c r="L24" i="3" a="1"/>
  <c r="L24" i="3" s="1"/>
  <c r="L25" i="3" a="1"/>
  <c r="L25" i="3" s="1"/>
  <c r="L26" i="3" a="1"/>
  <c r="L26" i="3" s="1"/>
  <c r="L27" i="3" a="1"/>
  <c r="L27" i="3" s="1"/>
  <c r="L28" i="3" a="1"/>
  <c r="L28" i="3" s="1"/>
  <c r="L29" i="3" a="1"/>
  <c r="L29" i="3" s="1"/>
  <c r="L30" i="3" a="1"/>
  <c r="L30" i="3" s="1"/>
  <c r="L31" i="3" a="1"/>
  <c r="L31" i="3" s="1"/>
  <c r="L32" i="3" a="1"/>
  <c r="L32" i="3" s="1"/>
  <c r="L33" i="3" a="1"/>
  <c r="L33" i="3" s="1"/>
  <c r="L34" i="3" a="1"/>
  <c r="L34" i="3" s="1"/>
  <c r="L35" i="3" a="1"/>
  <c r="L35" i="3" s="1"/>
  <c r="L36" i="3" a="1"/>
  <c r="L36" i="3" s="1"/>
  <c r="L37" i="3" a="1"/>
  <c r="L37" i="3" s="1"/>
  <c r="L38" i="3" a="1"/>
  <c r="L38" i="3" s="1"/>
  <c r="L10" i="3" a="1"/>
  <c r="L10" i="3" s="1"/>
  <c r="L9" i="3" a="1"/>
  <c r="L9" i="3" s="1"/>
</calcChain>
</file>

<file path=xl/sharedStrings.xml><?xml version="1.0" encoding="utf-8"?>
<sst xmlns="http://schemas.openxmlformats.org/spreadsheetml/2006/main" count="630" uniqueCount="301">
  <si>
    <t>No</t>
  </si>
  <si>
    <t>Application</t>
  </si>
  <si>
    <t>Feature</t>
  </si>
  <si>
    <t>Steps</t>
  </si>
  <si>
    <t>Accounts Payable and Accounts Receivable</t>
  </si>
  <si>
    <t>Invoice Processing</t>
  </si>
  <si>
    <t>Multiple steps to do the entry for invoice processing and invoice to be processed for good amount of customers. 
Number of complex screens to consider… 
1. Customer Filters for selecting required customers
2. Selection of applicable accounts
3. Uploading / associating relevant documents with the invoice
4. Generating and emailing Invoices
5. Resending emails for invoices to selected customers
Refer file : AvCharge Invoice generation steps</t>
  </si>
  <si>
    <t>Accounting module</t>
  </si>
  <si>
    <t>Vendor creation</t>
  </si>
  <si>
    <t>Multiple steps to register a Vendor in system
Number of Screens to consider 9.. Below is the reference to SAP vendor creation form
https://www.tutorialkart.com/sap-fico/create-vendor-master-record-in-sap/</t>
  </si>
  <si>
    <t>Flight Booking engine</t>
  </si>
  <si>
    <t>Data Compliance</t>
  </si>
  <si>
    <t>Travel agents need to make sure for the international travel the travelers have provided all required information
Steps to consider
1. list international bookings/PNRs
2.  Pick priority wise PNRs (need to consider rules applied to set priority)
3.  Check if the required details are available as per the destination country needs
5. Email/SMS/WhatsApp the traveler to share the missing details, in parallel intimate the relevant agent to make sure the traveler profile has all required details
6. Set the reminder for follow-up
Note: trying to find relevant screens</t>
  </si>
  <si>
    <t>Hotel Extranet</t>
  </si>
  <si>
    <t>Supplier onboarding</t>
  </si>
  <si>
    <t>This is too extensive not sure if we want to consider this
steps attached in the word doc --Property Onboarding Screen Shots</t>
  </si>
  <si>
    <t>Supplier Markups</t>
  </si>
  <si>
    <t>Steps attached in a word doc  -- Supplier Markups - Screen Shots</t>
  </si>
  <si>
    <t>Rate/Revenue Management</t>
  </si>
  <si>
    <t>Steps.. Select the property, move to the rate management menu, select the daily view, apply the rate plan filters, select the room types, select the date range, enter the rates 
screen shots attached  -- Rate-Revenue mgmt. - Screen Shots</t>
  </si>
  <si>
    <t>Meetings and events</t>
  </si>
  <si>
    <t>Automated Event Setup &amp; Configuration</t>
  </si>
  <si>
    <t>Utilizing RPA tools, one can set up and configure events in a seamless and efficient way. 
RPA tools can quickly access information from data sources such as text docs, excels and enters it into relevant fields without error for setting up and configuring an event
screen shots attached  -- Event Creation and Configuration - Screen Shots</t>
  </si>
  <si>
    <t>Bill posting to Accounts</t>
  </si>
  <si>
    <t>Automated sending bill details to accounting system</t>
  </si>
  <si>
    <t>Steps
1. login into the TMC admin module
2. download the bill details at defined frequency 
3. login into the account system (e.g. SAP) go the defined steps and upload the bill details 
2. Upload the bill details
Note: trying to find relevant screens</t>
  </si>
  <si>
    <t>Developer</t>
  </si>
  <si>
    <t>Comments</t>
  </si>
  <si>
    <t>Activities</t>
  </si>
  <si>
    <t>Steps / Actions</t>
  </si>
  <si>
    <t>Understanding the manual flow of the process</t>
  </si>
  <si>
    <t>Manual walk through of application</t>
  </si>
  <si>
    <t xml:space="preserve">Documentation </t>
  </si>
  <si>
    <t>Environment setup</t>
  </si>
  <si>
    <t>Required hardware, software &amp; code repo setup</t>
  </si>
  <si>
    <t xml:space="preserve">Process Development </t>
  </si>
  <si>
    <t xml:space="preserve">[19/6 Riya: What specific fields to be filled in create Vendor Control ?]
[19/6 Riya: What specific fields to be filled in Create Vendor : Correspondence Accounting ?]
[19/6 Riya: What specific fields to be filled in Create Vendor : Purchasing data ?]
</t>
  </si>
  <si>
    <t>Radio 
button 
(#)</t>
  </si>
  <si>
    <t>Drop 
down 
(#)</t>
  </si>
  <si>
    <t>Check
box 
(#)</t>
  </si>
  <si>
    <t>Button (#)</t>
  </si>
  <si>
    <t>Text 
fields 
(#)</t>
  </si>
  <si>
    <t>Calendar 
(#)</t>
  </si>
  <si>
    <t>Pop-up (#)</t>
  </si>
  <si>
    <t>Messages
(#)</t>
  </si>
  <si>
    <t>Additional %age</t>
  </si>
  <si>
    <t>Internal references</t>
  </si>
  <si>
    <t>Fields/Actions</t>
  </si>
  <si>
    <t>Mins</t>
  </si>
  <si>
    <t>Additional
/Complex</t>
  </si>
  <si>
    <t>Pilot Requirement Understanding and setup</t>
  </si>
  <si>
    <t xml:space="preserve">Radio </t>
  </si>
  <si>
    <t>Drop Down</t>
  </si>
  <si>
    <t>Basic documentation of process understanding and consideration for POC</t>
  </si>
  <si>
    <t>Checkbox</t>
  </si>
  <si>
    <t>Button</t>
  </si>
  <si>
    <t>Dev environment setup</t>
  </si>
  <si>
    <t>Text field</t>
  </si>
  <si>
    <t>Calendar</t>
  </si>
  <si>
    <t>Pop-up</t>
  </si>
  <si>
    <t>Text field, Password, drop</t>
  </si>
  <si>
    <t>Messages</t>
  </si>
  <si>
    <t>Unit testing, reviews, fixes</t>
  </si>
  <si>
    <t>Bug fix after testing</t>
  </si>
  <si>
    <t>Bug fixes if required</t>
  </si>
  <si>
    <t>Integration of Code</t>
  </si>
  <si>
    <t>Total of process development</t>
  </si>
  <si>
    <t xml:space="preserve">Deployment </t>
  </si>
  <si>
    <t>Orchestrator set up : 
A. IIS configuration :
    1. Web server - HTTP features
    2. Web server - security
    3. Web server - Application development
    4. Web server - Web sockets
    5. Web server - Management tools - Roles and features
         enable
B. SSL server configuration</t>
  </si>
  <si>
    <t>Bot deployment</t>
  </si>
  <si>
    <t>Studio configuration</t>
  </si>
  <si>
    <t>Testing on Prod</t>
  </si>
  <si>
    <t xml:space="preserve">Test on production </t>
  </si>
  <si>
    <t xml:space="preserve">Total of deployment </t>
  </si>
  <si>
    <t>Buffer (% of total efforts)</t>
  </si>
  <si>
    <t>Total - Implementation time</t>
  </si>
  <si>
    <t>Working hrs. per day</t>
  </si>
  <si>
    <t>Team Size</t>
  </si>
  <si>
    <t>Requirement understanding &amp; Set up</t>
  </si>
  <si>
    <t>Number of days</t>
  </si>
  <si>
    <t>Pilot Team</t>
  </si>
  <si>
    <t>Pilot timeline (hrs)</t>
  </si>
  <si>
    <t>Pilot days</t>
  </si>
  <si>
    <t>Considerations:</t>
  </si>
  <si>
    <t>Access to Staging or Sandbox environment</t>
  </si>
  <si>
    <t>Sample Input file is ready before development</t>
  </si>
  <si>
    <t>Actual details of the data entry will be shared before the actual work. Based on the same, timelines may vary</t>
  </si>
  <si>
    <t>General Queries</t>
  </si>
  <si>
    <t>Login to  SAP</t>
  </si>
  <si>
    <t>Login to SAP port and navigate to 'SAP easy access screen' page</t>
  </si>
  <si>
    <t>We have to login to SAP with and navigate to  SAP easy access screen page</t>
  </si>
  <si>
    <t>SAP easy access Screen</t>
  </si>
  <si>
    <t>Excute t-code 'XK01'</t>
  </si>
  <si>
    <t>Total Time (MINS)</t>
  </si>
  <si>
    <t>create vendor: initial screen</t>
  </si>
  <si>
    <t>Add vendor code and company code</t>
  </si>
  <si>
    <t xml:space="preserve"> </t>
  </si>
  <si>
    <t>Type T-code 'XK01' in SAP easy access screen search box</t>
  </si>
  <si>
    <t>Create Vendor: Address</t>
  </si>
  <si>
    <t>Name</t>
  </si>
  <si>
    <t>Vendor anme and title</t>
  </si>
  <si>
    <t>Search term</t>
  </si>
  <si>
    <t>search term 1/2</t>
  </si>
  <si>
    <t>street Address</t>
  </si>
  <si>
    <t>street Address/postal code/Country region</t>
  </si>
  <si>
    <t>PO Box Address</t>
  </si>
  <si>
    <t>PO Box/Postal code</t>
  </si>
  <si>
    <t>Communication</t>
  </si>
  <si>
    <t>Language/Mobile/Telephone/Fax/Extension</t>
  </si>
  <si>
    <t>Create Vendor: Control</t>
  </si>
  <si>
    <t>Control</t>
  </si>
  <si>
    <t>Account control</t>
  </si>
  <si>
    <t>Customer/Authorization/Trading Partner etc</t>
  </si>
  <si>
    <t>Tax Information</t>
  </si>
  <si>
    <t>CNJP/Tax Number Type/Tax Number etc</t>
  </si>
  <si>
    <t>Refernce Data</t>
  </si>
  <si>
    <t>Location No./Industry/Trasport zone etc</t>
  </si>
  <si>
    <t>Create Vendor: Payment Transactions</t>
  </si>
  <si>
    <t>Payment details</t>
  </si>
  <si>
    <t>Bank Details</t>
  </si>
  <si>
    <t>City/Bank Key/Bank account number/AC Name</t>
  </si>
  <si>
    <t>Create Vendor: Accounting Information Accounting</t>
  </si>
  <si>
    <t>Account detail</t>
  </si>
  <si>
    <t>Accounting Information</t>
  </si>
  <si>
    <t>Recon. Account</t>
  </si>
  <si>
    <t>Create Vendor: Payment Transaction Accounting</t>
  </si>
  <si>
    <t>Payment transactions Accounting Details</t>
  </si>
  <si>
    <t>Payment Data</t>
  </si>
  <si>
    <t>Payt Term</t>
  </si>
  <si>
    <t>Automatic Payment transactions</t>
  </si>
  <si>
    <t>Payment Method/Payment block/group key</t>
  </si>
  <si>
    <t>Invoice verfication</t>
  </si>
  <si>
    <t xml:space="preserve">Tolerance group/Prepayment </t>
  </si>
  <si>
    <t>Create Vendor: Correspondence Accounting</t>
  </si>
  <si>
    <t>Correspondence accounts details</t>
  </si>
  <si>
    <t>Dunning Data</t>
  </si>
  <si>
    <t>Dunn.Procedure/Dunning Block etc</t>
  </si>
  <si>
    <t>Correspondence</t>
  </si>
  <si>
    <t>Local Process/Acct w/ vendor etc</t>
  </si>
  <si>
    <t>Create Vendor: Purchasing Data</t>
  </si>
  <si>
    <t>Purchasing data details</t>
  </si>
  <si>
    <t>Conditions</t>
  </si>
  <si>
    <t>Terms of Paymnt/Incoterms/Minimum ordervalue etc</t>
  </si>
  <si>
    <t>Sales Data</t>
  </si>
  <si>
    <t>Salesperson/Telephone/Acc. With vendor</t>
  </si>
  <si>
    <t>Control Data</t>
  </si>
  <si>
    <t>Acknowkedge reqd/RMA required etc</t>
  </si>
  <si>
    <t>Check for successful vendor creation</t>
  </si>
  <si>
    <t>message check for vendor created</t>
  </si>
  <si>
    <t>Refernce</t>
  </si>
  <si>
    <t xml:space="preserve">Udpate intial info </t>
  </si>
  <si>
    <t xml:space="preserve"> build basics </t>
  </si>
  <si>
    <t>Select the required text fields based on input data.</t>
  </si>
  <si>
    <t xml:space="preserve">Login to  AARMs </t>
  </si>
  <si>
    <r>
      <t xml:space="preserve">Login to </t>
    </r>
    <r>
      <rPr>
        <b/>
        <sz val="11"/>
        <rFont val="Calibri"/>
        <family val="2"/>
        <scheme val="minor"/>
      </rPr>
      <t>AARMs</t>
    </r>
    <r>
      <rPr>
        <sz val="11"/>
        <rFont val="Calibri"/>
        <family val="2"/>
        <scheme val="minor"/>
      </rPr>
      <t xml:space="preserve"> portal and navigate to 'autonautical enginnering' page</t>
    </r>
  </si>
  <si>
    <t xml:space="preserve">Sync Data </t>
  </si>
  <si>
    <t>Udpate-Aircraft sale/Change of adress/Aircraft deregistered</t>
  </si>
  <si>
    <t>Changes for review</t>
  </si>
  <si>
    <t>Accept and reject customer as per review</t>
  </si>
  <si>
    <t>Import Data</t>
  </si>
  <si>
    <t>import required file tab</t>
  </si>
  <si>
    <t>import text or DBF file</t>
  </si>
  <si>
    <t>Popup for required path</t>
  </si>
  <si>
    <t>Review Movement</t>
  </si>
  <si>
    <t>Check- All movement/Unmatched movement/New customer&amp;Aircraft</t>
  </si>
  <si>
    <t>Check for searched flight</t>
  </si>
  <si>
    <t>All Movements</t>
  </si>
  <si>
    <t>Unmatched Movements</t>
  </si>
  <si>
    <t>New Customer &amp; Aircraft</t>
  </si>
  <si>
    <t>check or create new customer</t>
  </si>
  <si>
    <t>?</t>
  </si>
  <si>
    <t>Add fees/Exemption</t>
  </si>
  <si>
    <t>Update or add fees or exemptions</t>
  </si>
  <si>
    <t>fees user</t>
  </si>
  <si>
    <t>Search for movement based or customer based</t>
  </si>
  <si>
    <t>Exemptions</t>
  </si>
  <si>
    <t>Search for exemption based</t>
  </si>
  <si>
    <t>Fee Calculation</t>
  </si>
  <si>
    <t>Calcute fee/Add calculations</t>
  </si>
  <si>
    <t>Add new calculations and verify calculations</t>
  </si>
  <si>
    <t>Generate invoice</t>
  </si>
  <si>
    <t>Commited</t>
  </si>
  <si>
    <t>invoice generation for pending/commited/exported</t>
  </si>
  <si>
    <t>Pending</t>
  </si>
  <si>
    <t>Exported</t>
  </si>
  <si>
    <t>Login to  application</t>
  </si>
  <si>
    <t>Login to application</t>
  </si>
  <si>
    <t>Assumption -login page will have credentials fields</t>
  </si>
  <si>
    <t>Search page</t>
  </si>
  <si>
    <t>Contracts</t>
  </si>
  <si>
    <t>Search for prelisted hotels/contracts</t>
  </si>
  <si>
    <t>Search by start or end date or hotel name</t>
  </si>
  <si>
    <t>Hotel Info</t>
  </si>
  <si>
    <t>fields about hotel details</t>
  </si>
  <si>
    <t>hotel details</t>
  </si>
  <si>
    <t>Fields-Name/type/chain/brand/Star rating/Legacy code/Address</t>
  </si>
  <si>
    <t>Room</t>
  </si>
  <si>
    <t>information about rooms</t>
  </si>
  <si>
    <t>Create new room</t>
  </si>
  <si>
    <t>Check rooms types</t>
  </si>
  <si>
    <t>fields-Room type/room name/measure unit</t>
  </si>
  <si>
    <t>check from availble rooms</t>
  </si>
  <si>
    <t>Facilities/services</t>
  </si>
  <si>
    <t>Internet and parking information</t>
  </si>
  <si>
    <t>Internet</t>
  </si>
  <si>
    <t>Parking</t>
  </si>
  <si>
    <t>internet Availability/connection type/connection location</t>
  </si>
  <si>
    <t>Parking availablity/parking type</t>
  </si>
  <si>
    <t>Amenities</t>
  </si>
  <si>
    <t>Amenties details</t>
  </si>
  <si>
    <t>add general amenities</t>
  </si>
  <si>
    <t>checkboxes for various amenities</t>
  </si>
  <si>
    <t>Photos</t>
  </si>
  <si>
    <t>Upload photos</t>
  </si>
  <si>
    <t>Upload</t>
  </si>
  <si>
    <t>upload photos for properties and Room</t>
  </si>
  <si>
    <t>Associates Meal Plans</t>
  </si>
  <si>
    <t>Provide info about meal plans</t>
  </si>
  <si>
    <t>Meal details</t>
  </si>
  <si>
    <t>Policies</t>
  </si>
  <si>
    <t>Create default or custom policies</t>
  </si>
  <si>
    <t>Provide info ablout breakfast and dinner plans</t>
  </si>
  <si>
    <t>Create new Default cancellation policy</t>
  </si>
  <si>
    <t>Create new Special cancellation policy</t>
  </si>
  <si>
    <t>Default cancellation-cancellation preference/name</t>
  </si>
  <si>
    <t>special cancellation-Contract type/cancellation preference/name</t>
  </si>
  <si>
    <t>Rate Category</t>
  </si>
  <si>
    <t>Create new rates</t>
  </si>
  <si>
    <t>create new rates category</t>
  </si>
  <si>
    <t>Contract type/Selling price/rooms type/cancellation policy</t>
  </si>
  <si>
    <t>Surcharge</t>
  </si>
  <si>
    <t>Create new surcharges</t>
  </si>
  <si>
    <t>create new surcharges</t>
  </si>
  <si>
    <t>Contract type/Surcharge name/Start and end date  /Payment mode etc</t>
  </si>
  <si>
    <t>Select the required text fields based on input data/checkbox and radio button selector to be made dynamic as per selection</t>
  </si>
  <si>
    <t>Select the required text fields based on input data/checkbox selector to be made dynamic as per selection</t>
  </si>
  <si>
    <t>Select the required text fields based on input data/not sure how to get the room types and there selection</t>
  </si>
  <si>
    <t>Comments/Assumptions</t>
  </si>
  <si>
    <t>We have to login to AARMS portal-assuming there one login page</t>
  </si>
  <si>
    <t>Usecase</t>
  </si>
  <si>
    <t>Estimated time(in hrs)</t>
  </si>
  <si>
    <t>Estimated time(in days)</t>
  </si>
  <si>
    <t>Sr. No.</t>
  </si>
  <si>
    <t>Some clarification regarding last 3 page's fields pending</t>
  </si>
  <si>
    <t>Comment/Assumptions</t>
  </si>
  <si>
    <t>Estimation provided till Surcharge page as mentioned in the doc</t>
  </si>
  <si>
    <t>Screenshots not available</t>
  </si>
  <si>
    <t xml:space="preserve">Screenshots not available </t>
  </si>
  <si>
    <t>Supplier</t>
  </si>
  <si>
    <t>List of Suppliers</t>
  </si>
  <si>
    <t>Filter from the list of suppliers</t>
  </si>
  <si>
    <t>Filter supplier and extract datatable and then click on supplier to be edited</t>
  </si>
  <si>
    <t>Edit Supplier markup</t>
  </si>
  <si>
    <t>Fields to edit supplier markup details</t>
  </si>
  <si>
    <t>Define Markup</t>
  </si>
  <si>
    <t>Hotels</t>
  </si>
  <si>
    <t>List of Hotels</t>
  </si>
  <si>
    <t>Filter from the list of Hotels</t>
  </si>
  <si>
    <t>Fields-Name/Markup type/Markup value/currency</t>
  </si>
  <si>
    <t>Edit Hotel markup</t>
  </si>
  <si>
    <t>Fields to edit Hotel markup details</t>
  </si>
  <si>
    <t>Fields-Name/Markup type/Markup value/currency/Preferred Nationality</t>
  </si>
  <si>
    <t>Rate category</t>
  </si>
  <si>
    <t>List of Rate category</t>
  </si>
  <si>
    <t>Filter from the list of rate category</t>
  </si>
  <si>
    <t>Filter hotel and extract datatable and then click on hotel to be edited</t>
  </si>
  <si>
    <t>Filter rate category and extract datatable and then click on rate category to be edited</t>
  </si>
  <si>
    <t>Edit rate category markup</t>
  </si>
  <si>
    <t>Fields to edit rate category markup details</t>
  </si>
  <si>
    <t>Clarification still pending-estimation to be refined as per clarifications</t>
  </si>
  <si>
    <t>Select the required text fields based on input data.-Extensive logic of extracting datable and then searching for required field to find its dynamic selector</t>
  </si>
  <si>
    <t>Estimation breakup</t>
  </si>
  <si>
    <t>Process Understand and documention and project setup time =1560 mins
Total Implementation time with 15% buffer for testing and bug fixing = 3869 mins</t>
  </si>
  <si>
    <t>Process Understand and documention and project setup time =1800 mins
Total Implementation time with 20% buffer testing and bug fixing = 5180 mins</t>
  </si>
  <si>
    <t>Process Understand and documention and project setup time =1020 mins
Total Implementation time with 20% buffer testing and bug fixing=1412 mins</t>
  </si>
  <si>
    <t>Process Understand and documention and project setup time =1560 mins
Total Implementation time with 20% buffer testing and bug fixing = 2209 mins</t>
  </si>
  <si>
    <t>Login to  cevent app</t>
  </si>
  <si>
    <t>go to event creation  page</t>
  </si>
  <si>
    <t>Login to cevent port and navigate to page where event access screen' page is there</t>
  </si>
  <si>
    <t>Click event creation  option</t>
  </si>
  <si>
    <t>Fil the information</t>
  </si>
  <si>
    <t>create event: event creation screen</t>
  </si>
  <si>
    <t>create event: Basic Information</t>
  </si>
  <si>
    <t xml:space="preserve">start date /end date </t>
  </si>
  <si>
    <t>start time /end time</t>
  </si>
  <si>
    <t>Planner email/Event category/location/Time zone</t>
  </si>
  <si>
    <t>Basic Information</t>
  </si>
  <si>
    <t>create event button/ expand button on venue</t>
  </si>
  <si>
    <t>Event Title/planner first name /planner last name/venue/address/city/state/postal code/country)</t>
  </si>
  <si>
    <t>Go to event feature page by clicking on some button(2)</t>
  </si>
  <si>
    <t>create configuration: Event Features</t>
  </si>
  <si>
    <t>Event Features:Solutions</t>
  </si>
  <si>
    <t>OnArrival/Registration</t>
  </si>
  <si>
    <t>Planning/Website/speakers/vendor/survey/agenda/Travel</t>
  </si>
  <si>
    <t>Event Features:features</t>
  </si>
  <si>
    <t>click on previously created event/click on general option/click on event feature</t>
  </si>
  <si>
    <t>go to event selection page</t>
  </si>
  <si>
    <t>event selection</t>
  </si>
  <si>
    <t>We have to login to cevent app</t>
  </si>
  <si>
    <t>Go till event creation page by some navigation</t>
  </si>
  <si>
    <t>Text field, Password,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</si>
</sst>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h:mm:ss;@"/>
    <numFmt numFmtId="165" formatCode="0.0%"/>
  </numFmts>
  <fonts count="10" x14ac:knownFonts="1">
    <font>
      <sz val="11"/>
      <color theme="1"/>
      <name val="Calibri"/>
      <family val="2"/>
      <scheme val="minor"/>
    </font>
    <font>
      <b/>
      <sz val="11"/>
      <color theme="1"/>
      <name val="Calibri"/>
      <family val="2"/>
      <scheme val="minor"/>
    </font>
    <font>
      <sz val="11"/>
      <color rgb="FF006100"/>
      <name val="Calibri"/>
      <family val="2"/>
      <scheme val="minor"/>
    </font>
    <font>
      <b/>
      <sz val="11"/>
      <name val="Calibri"/>
      <family val="2"/>
      <scheme val="minor"/>
    </font>
    <font>
      <sz val="11"/>
      <name val="Calibri"/>
      <family val="2"/>
      <scheme val="minor"/>
    </font>
    <font>
      <sz val="11"/>
      <color theme="1"/>
      <name val="Calibri"/>
      <family val="2"/>
      <scheme val="minor"/>
    </font>
    <font>
      <sz val="11"/>
      <color rgb="FFFF0000"/>
      <name val="Calibri"/>
      <family val="2"/>
      <scheme val="minor"/>
    </font>
    <font>
      <sz val="11"/>
      <name val="Calibri"/>
      <family val="2"/>
    </font>
    <font>
      <sz val="11"/>
      <color rgb="FF000000"/>
      <name val="Calibri"/>
      <family val="2"/>
    </font>
    <font>
      <sz val="11"/>
      <color rgb="FF000000"/>
      <name val="Calibri"/>
      <family val="2"/>
      <scheme val="minor"/>
    </font>
  </fonts>
  <fills count="12">
    <fill>
      <patternFill patternType="none"/>
    </fill>
    <fill>
      <patternFill patternType="gray125"/>
    </fill>
    <fill>
      <patternFill patternType="solid">
        <fgColor theme="0" tint="-0.34998626667073579"/>
        <bgColor indexed="64"/>
      </patternFill>
    </fill>
    <fill>
      <patternFill patternType="solid">
        <fgColor rgb="FFC6EFCE"/>
      </patternFill>
    </fill>
    <fill>
      <patternFill patternType="solid">
        <fgColor theme="4" tint="0.59999389629810485"/>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9"/>
        <bgColor indexed="64"/>
      </patternFill>
    </fill>
    <fill>
      <patternFill patternType="solid">
        <fgColor theme="7" tint="-0.249977111117893"/>
        <bgColor indexed="64"/>
      </patternFill>
    </fill>
    <fill>
      <patternFill patternType="solid">
        <fgColor rgb="FF7030A0"/>
        <bgColor indexed="64"/>
      </patternFill>
    </fill>
    <fill>
      <patternFill patternType="solid">
        <fgColor rgb="FFB4C6E7"/>
        <bgColor rgb="FF000000"/>
      </patternFill>
    </fill>
    <fill>
      <patternFill patternType="solid">
        <fgColor theme="7" tint="0.39997558519241921"/>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style="thin">
        <color auto="1"/>
      </right>
      <top style="medium">
        <color indexed="64"/>
      </top>
      <bottom/>
      <diagonal/>
    </border>
    <border>
      <left style="thin">
        <color auto="1"/>
      </left>
      <right style="thin">
        <color indexed="64"/>
      </right>
      <top style="medium">
        <color indexed="64"/>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indexed="64"/>
      </right>
      <top style="thin">
        <color indexed="64"/>
      </top>
      <bottom style="medium">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style="medium">
        <color rgb="FF000000"/>
      </left>
      <right/>
      <top style="thin">
        <color indexed="64"/>
      </top>
      <bottom style="medium">
        <color rgb="FF000000"/>
      </bottom>
      <diagonal/>
    </border>
  </borders>
  <cellStyleXfs count="3">
    <xf numFmtId="0" fontId="0" fillId="0" borderId="0"/>
    <xf numFmtId="0" fontId="2" fillId="3" borderId="0" applyNumberFormat="0" applyBorder="0" applyAlignment="0" applyProtection="0"/>
    <xf numFmtId="9" fontId="5" fillId="0" borderId="0" applyFont="0" applyFill="0" applyBorder="0" applyAlignment="0" applyProtection="0"/>
  </cellStyleXfs>
  <cellXfs count="109">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3" fillId="4" borderId="4" xfId="0" applyFont="1" applyFill="1" applyBorder="1" applyAlignment="1">
      <alignment horizontal="center" vertical="center" wrapText="1"/>
    </xf>
    <xf numFmtId="0" fontId="4" fillId="3" borderId="6" xfId="1" applyFont="1" applyBorder="1" applyAlignment="1">
      <alignment horizontal="left" vertical="top" wrapText="1"/>
    </xf>
    <xf numFmtId="164" fontId="4" fillId="0" borderId="1" xfId="0" applyNumberFormat="1" applyFont="1" applyBorder="1" applyAlignment="1">
      <alignment horizontal="left" vertical="top"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5" borderId="1" xfId="0" applyFont="1" applyFill="1" applyBorder="1" applyAlignment="1">
      <alignment horizontal="center" vertical="center"/>
    </xf>
    <xf numFmtId="0" fontId="3" fillId="0" borderId="6" xfId="1" applyFont="1" applyFill="1" applyBorder="1" applyAlignment="1">
      <alignment horizontal="left" vertical="top" wrapText="1"/>
    </xf>
    <xf numFmtId="0" fontId="4" fillId="0" borderId="1" xfId="0" applyFont="1" applyBorder="1" applyAlignment="1">
      <alignment horizontal="left" vertical="top" wrapText="1"/>
    </xf>
    <xf numFmtId="0" fontId="4" fillId="6" borderId="1" xfId="0" applyFont="1" applyFill="1" applyBorder="1" applyAlignment="1">
      <alignment horizontal="center" vertical="center"/>
    </xf>
    <xf numFmtId="0" fontId="3" fillId="4" borderId="3"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1" fillId="7" borderId="1" xfId="0" applyFont="1" applyFill="1" applyBorder="1"/>
    <xf numFmtId="0" fontId="3" fillId="9" borderId="5" xfId="1" applyFont="1" applyFill="1" applyBorder="1" applyAlignment="1">
      <alignment vertical="top" wrapText="1"/>
    </xf>
    <xf numFmtId="0" fontId="4" fillId="9" borderId="7" xfId="1" applyFont="1" applyFill="1" applyBorder="1" applyAlignment="1">
      <alignment vertical="top" wrapText="1"/>
    </xf>
    <xf numFmtId="0" fontId="4" fillId="0" borderId="8" xfId="0" applyFont="1" applyBorder="1" applyAlignment="1">
      <alignment horizontal="center" vertical="center"/>
    </xf>
    <xf numFmtId="0" fontId="4" fillId="0" borderId="7" xfId="0" applyFont="1" applyBorder="1" applyAlignment="1">
      <alignment horizontal="left" vertical="top" wrapText="1"/>
    </xf>
    <xf numFmtId="9" fontId="0" fillId="0" borderId="0" xfId="0" applyNumberFormat="1"/>
    <xf numFmtId="0" fontId="3" fillId="5" borderId="6" xfId="1" applyFont="1" applyFill="1" applyBorder="1" applyAlignment="1">
      <alignment vertical="top" wrapText="1"/>
    </xf>
    <xf numFmtId="0" fontId="3" fillId="5" borderId="1" xfId="1" applyFont="1" applyFill="1" applyBorder="1" applyAlignment="1">
      <alignment vertical="top" wrapText="1"/>
    </xf>
    <xf numFmtId="0" fontId="0" fillId="0" borderId="0" xfId="0" applyAlignment="1">
      <alignment horizontal="center" vertical="center"/>
    </xf>
    <xf numFmtId="0" fontId="3" fillId="5" borderId="9" xfId="1" applyFont="1" applyFill="1" applyBorder="1" applyAlignment="1">
      <alignment vertical="top" wrapText="1"/>
    </xf>
    <xf numFmtId="0" fontId="4" fillId="5" borderId="1" xfId="0" applyFont="1" applyFill="1" applyBorder="1" applyAlignment="1">
      <alignment horizontal="left" vertical="top" wrapText="1"/>
    </xf>
    <xf numFmtId="165" fontId="0" fillId="0" borderId="0" xfId="2" applyNumberFormat="1" applyFont="1"/>
    <xf numFmtId="0" fontId="0" fillId="0" borderId="10" xfId="0" applyBorder="1"/>
    <xf numFmtId="0" fontId="3" fillId="9" borderId="11" xfId="1" applyFont="1" applyFill="1" applyBorder="1" applyAlignment="1">
      <alignment horizontal="left" vertical="top" wrapText="1"/>
    </xf>
    <xf numFmtId="0" fontId="4" fillId="9" borderId="1" xfId="0" applyFont="1" applyFill="1" applyBorder="1" applyAlignment="1">
      <alignment horizontal="left" vertical="top" wrapText="1"/>
    </xf>
    <xf numFmtId="0" fontId="6" fillId="0" borderId="1" xfId="0" applyFont="1" applyBorder="1"/>
    <xf numFmtId="0" fontId="4" fillId="3" borderId="12" xfId="1" applyFont="1" applyBorder="1" applyAlignment="1">
      <alignment vertical="center" wrapText="1"/>
    </xf>
    <xf numFmtId="0" fontId="4" fillId="0" borderId="9" xfId="0" applyFont="1" applyBorder="1" applyAlignment="1">
      <alignment horizontal="left" vertical="top" wrapText="1"/>
    </xf>
    <xf numFmtId="9" fontId="4" fillId="0" borderId="1" xfId="0" applyNumberFormat="1" applyFont="1" applyBorder="1" applyAlignment="1">
      <alignment horizontal="center" vertical="center"/>
    </xf>
    <xf numFmtId="0" fontId="4" fillId="3" borderId="0" xfId="1" applyFont="1" applyBorder="1" applyAlignment="1">
      <alignment horizontal="left" vertical="top" wrapText="1"/>
    </xf>
    <xf numFmtId="0" fontId="4" fillId="0" borderId="8" xfId="0" applyFont="1" applyBorder="1" applyAlignment="1">
      <alignment horizontal="left" vertical="top" wrapText="1"/>
    </xf>
    <xf numFmtId="0" fontId="0" fillId="0" borderId="0" xfId="0" applyAlignment="1">
      <alignment horizontal="left" vertical="top" wrapText="1"/>
    </xf>
    <xf numFmtId="0" fontId="4" fillId="5" borderId="1"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wrapText="1"/>
    </xf>
    <xf numFmtId="0" fontId="7" fillId="0" borderId="0" xfId="0" applyFont="1" applyAlignment="1">
      <alignment wrapText="1"/>
    </xf>
    <xf numFmtId="0" fontId="4" fillId="3" borderId="14" xfId="1" applyFont="1" applyBorder="1" applyAlignment="1">
      <alignment horizontal="left" vertical="top" wrapText="1"/>
    </xf>
    <xf numFmtId="9" fontId="0" fillId="0" borderId="15" xfId="0" applyNumberFormat="1" applyBorder="1" applyAlignment="1">
      <alignment horizontal="left" vertical="top" wrapText="1"/>
    </xf>
    <xf numFmtId="0" fontId="4" fillId="0" borderId="15" xfId="0" applyFont="1" applyBorder="1" applyAlignment="1">
      <alignment horizontal="center" vertical="center"/>
    </xf>
    <xf numFmtId="9" fontId="0" fillId="0" borderId="0" xfId="2" applyFont="1" applyAlignment="1">
      <alignment horizontal="center" vertical="center"/>
    </xf>
    <xf numFmtId="9" fontId="0" fillId="0" borderId="0" xfId="0" applyNumberFormat="1" applyAlignment="1">
      <alignment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9" fillId="0" borderId="0" xfId="0" applyFont="1" applyAlignment="1">
      <alignment horizontal="center" vertical="center"/>
    </xf>
    <xf numFmtId="0" fontId="9" fillId="10" borderId="18" xfId="0" applyFont="1" applyFill="1" applyBorder="1" applyAlignment="1">
      <alignment wrapText="1"/>
    </xf>
    <xf numFmtId="1" fontId="0" fillId="0" borderId="0" xfId="0" applyNumberFormat="1" applyAlignment="1">
      <alignment horizontal="center" vertical="center"/>
    </xf>
    <xf numFmtId="1" fontId="0" fillId="0" borderId="0" xfId="0" applyNumberFormat="1" applyAlignment="1">
      <alignment horizontal="center" vertical="center" wrapText="1"/>
    </xf>
    <xf numFmtId="0" fontId="0" fillId="4" borderId="19" xfId="0" applyFill="1" applyBorder="1" applyAlignment="1">
      <alignment horizontal="left" vertical="top" wrapText="1"/>
    </xf>
    <xf numFmtId="0" fontId="0" fillId="4" borderId="0" xfId="0" applyFill="1" applyAlignment="1">
      <alignment horizontal="left" vertical="top" wrapText="1"/>
    </xf>
    <xf numFmtId="0" fontId="0" fillId="0" borderId="1" xfId="0" applyBorder="1" applyAlignment="1">
      <alignment horizontal="center" vertical="center" wrapText="1"/>
    </xf>
    <xf numFmtId="0" fontId="0" fillId="11" borderId="1" xfId="0" applyFill="1" applyBorder="1"/>
    <xf numFmtId="0" fontId="0" fillId="0" borderId="1" xfId="0" applyBorder="1" applyAlignment="1">
      <alignment horizontal="left" vertical="top" wrapText="1"/>
    </xf>
    <xf numFmtId="0" fontId="9" fillId="0" borderId="12" xfId="0" applyFont="1" applyBorder="1" applyAlignment="1">
      <alignment horizontal="left" vertical="top" wrapText="1"/>
    </xf>
    <xf numFmtId="0" fontId="0" fillId="0" borderId="15" xfId="0" applyBorder="1" applyAlignment="1">
      <alignment horizontal="center" vertical="center"/>
    </xf>
    <xf numFmtId="0" fontId="0" fillId="0" borderId="15" xfId="0" applyBorder="1" applyAlignment="1">
      <alignment horizontal="center" vertical="center" wrapText="1"/>
    </xf>
    <xf numFmtId="0" fontId="0" fillId="0" borderId="15" xfId="0" applyBorder="1" applyAlignment="1">
      <alignment horizontal="left" vertical="top" wrapText="1"/>
    </xf>
    <xf numFmtId="0" fontId="0" fillId="11" borderId="1" xfId="0" applyFill="1" applyBorder="1" applyAlignment="1">
      <alignment horizontal="left" vertical="top" wrapText="1"/>
    </xf>
    <xf numFmtId="0" fontId="0" fillId="11" borderId="15" xfId="0" applyFill="1" applyBorder="1" applyAlignment="1">
      <alignment horizontal="left" vertical="top" wrapText="1"/>
    </xf>
    <xf numFmtId="0" fontId="9" fillId="0" borderId="1" xfId="0" applyFont="1" applyBorder="1" applyAlignment="1">
      <alignment horizontal="left" vertical="top" wrapText="1"/>
    </xf>
    <xf numFmtId="0" fontId="9" fillId="0" borderId="15" xfId="0" applyFont="1" applyBorder="1" applyAlignment="1">
      <alignment horizontal="left" vertical="top" wrapText="1"/>
    </xf>
    <xf numFmtId="0" fontId="0" fillId="0" borderId="12" xfId="0" applyBorder="1" applyAlignment="1">
      <alignment horizontal="center" vertical="center"/>
    </xf>
    <xf numFmtId="0" fontId="0" fillId="0" borderId="12" xfId="0" applyBorder="1" applyAlignment="1">
      <alignment horizontal="center" vertical="center" wrapText="1"/>
    </xf>
    <xf numFmtId="0" fontId="0" fillId="0" borderId="12" xfId="0" applyBorder="1" applyAlignment="1">
      <alignment horizontal="left" vertical="top" wrapText="1"/>
    </xf>
    <xf numFmtId="0" fontId="8" fillId="0" borderId="12" xfId="0" applyFont="1" applyBorder="1" applyAlignment="1">
      <alignment wrapText="1"/>
    </xf>
    <xf numFmtId="0" fontId="0" fillId="0" borderId="20" xfId="0" applyBorder="1" applyAlignment="1">
      <alignment horizontal="center" vertical="center"/>
    </xf>
    <xf numFmtId="0" fontId="0" fillId="0" borderId="20" xfId="0" applyBorder="1" applyAlignment="1">
      <alignment horizontal="center" vertical="center" wrapText="1"/>
    </xf>
    <xf numFmtId="0" fontId="0" fillId="0" borderId="20" xfId="0" applyBorder="1" applyAlignment="1">
      <alignment horizontal="left" vertical="top" wrapText="1"/>
    </xf>
    <xf numFmtId="0" fontId="8" fillId="0" borderId="20" xfId="0" applyFont="1" applyBorder="1" applyAlignment="1">
      <alignment wrapText="1"/>
    </xf>
    <xf numFmtId="0" fontId="0" fillId="0" borderId="21" xfId="0" applyBorder="1" applyAlignment="1">
      <alignment horizontal="center" vertical="center"/>
    </xf>
    <xf numFmtId="0" fontId="0" fillId="0" borderId="21" xfId="0" applyBorder="1" applyAlignment="1">
      <alignment horizontal="center" vertical="center" wrapText="1"/>
    </xf>
    <xf numFmtId="0" fontId="4" fillId="6" borderId="12" xfId="1" applyFont="1" applyFill="1" applyBorder="1" applyAlignment="1">
      <alignment vertical="center" wrapText="1"/>
    </xf>
    <xf numFmtId="0" fontId="4" fillId="6" borderId="9" xfId="0" applyFont="1" applyFill="1" applyBorder="1" applyAlignment="1">
      <alignment horizontal="left" vertical="top" wrapText="1"/>
    </xf>
    <xf numFmtId="9" fontId="4" fillId="6" borderId="1" xfId="0" applyNumberFormat="1" applyFont="1" applyFill="1" applyBorder="1" applyAlignment="1">
      <alignment horizontal="center" vertical="center"/>
    </xf>
    <xf numFmtId="0" fontId="4" fillId="6" borderId="1" xfId="0" applyFont="1" applyFill="1" applyBorder="1" applyAlignment="1">
      <alignment horizontal="left" vertical="top" wrapText="1"/>
    </xf>
    <xf numFmtId="0" fontId="0" fillId="6" borderId="0" xfId="0" applyFill="1"/>
    <xf numFmtId="0" fontId="4" fillId="0" borderId="13" xfId="0" applyFont="1" applyBorder="1" applyAlignment="1">
      <alignment horizontal="left" vertical="top" wrapText="1"/>
    </xf>
    <xf numFmtId="0" fontId="4" fillId="3" borderId="20" xfId="1" applyFont="1" applyBorder="1" applyAlignment="1">
      <alignment horizontal="left" vertical="top" wrapText="1"/>
    </xf>
    <xf numFmtId="0" fontId="4" fillId="3" borderId="1" xfId="1" applyFont="1" applyBorder="1" applyAlignment="1">
      <alignment horizontal="left" vertical="top" wrapText="1"/>
    </xf>
    <xf numFmtId="0" fontId="4" fillId="3" borderId="15" xfId="1" applyFont="1" applyBorder="1" applyAlignment="1">
      <alignment horizontal="left" vertical="top" wrapText="1"/>
    </xf>
    <xf numFmtId="0" fontId="4" fillId="0" borderId="2" xfId="0" applyFont="1" applyBorder="1" applyAlignment="1">
      <alignment horizontal="left" vertical="top" wrapText="1"/>
    </xf>
    <xf numFmtId="9" fontId="4" fillId="0" borderId="15" xfId="0" applyNumberFormat="1" applyFont="1" applyBorder="1" applyAlignment="1">
      <alignment horizontal="center" vertical="center"/>
    </xf>
    <xf numFmtId="0" fontId="4" fillId="0" borderId="10" xfId="0" applyFont="1" applyBorder="1" applyAlignment="1">
      <alignment horizontal="left" vertical="top" wrapText="1"/>
    </xf>
    <xf numFmtId="0" fontId="4" fillId="6" borderId="22" xfId="1" applyFont="1" applyFill="1" applyBorder="1" applyAlignment="1">
      <alignment vertical="center" wrapText="1"/>
    </xf>
    <xf numFmtId="0" fontId="4" fillId="6" borderId="13" xfId="0" applyFont="1" applyFill="1" applyBorder="1" applyAlignment="1">
      <alignment horizontal="left" vertical="top" wrapText="1"/>
    </xf>
    <xf numFmtId="0" fontId="4" fillId="6" borderId="8" xfId="0" applyFont="1" applyFill="1" applyBorder="1" applyAlignment="1">
      <alignment horizontal="center" vertical="center"/>
    </xf>
    <xf numFmtId="0" fontId="4" fillId="6" borderId="8" xfId="0" applyFont="1" applyFill="1" applyBorder="1" applyAlignment="1">
      <alignment horizontal="left" vertical="top" wrapText="1"/>
    </xf>
    <xf numFmtId="9" fontId="4" fillId="0" borderId="2" xfId="0" applyNumberFormat="1" applyFont="1" applyBorder="1" applyAlignment="1">
      <alignment horizontal="left" vertical="top" wrapText="1"/>
    </xf>
    <xf numFmtId="0" fontId="0" fillId="0" borderId="1" xfId="0" applyFill="1" applyBorder="1" applyAlignment="1">
      <alignment wrapText="1"/>
    </xf>
    <xf numFmtId="0" fontId="0" fillId="4" borderId="1" xfId="0" applyFill="1" applyBorder="1"/>
    <xf numFmtId="1" fontId="1" fillId="5" borderId="0" xfId="0" applyNumberFormat="1" applyFont="1" applyFill="1" applyAlignment="1">
      <alignment horizontal="center" vertical="center"/>
    </xf>
    <xf numFmtId="0" fontId="0" fillId="4" borderId="1" xfId="0" applyFill="1" applyBorder="1" applyAlignment="1">
      <alignment horizontal="left" vertical="top" wrapText="1"/>
    </xf>
    <xf numFmtId="0" fontId="9" fillId="0" borderId="1" xfId="0" applyFont="1" applyBorder="1" applyAlignment="1">
      <alignment horizontal="center" vertical="center"/>
    </xf>
    <xf numFmtId="0" fontId="9" fillId="10" borderId="1" xfId="0" applyFont="1" applyFill="1" applyBorder="1" applyAlignment="1">
      <alignment wrapText="1"/>
    </xf>
    <xf numFmtId="1" fontId="0" fillId="0" borderId="1" xfId="0" applyNumberFormat="1" applyBorder="1" applyAlignment="1">
      <alignment horizontal="center" vertical="center"/>
    </xf>
    <xf numFmtId="0" fontId="1" fillId="5" borderId="1" xfId="0" applyFont="1" applyFill="1" applyBorder="1" applyAlignment="1">
      <alignment horizontal="center" vertical="center"/>
    </xf>
    <xf numFmtId="0" fontId="0" fillId="4" borderId="23" xfId="0" applyFill="1" applyBorder="1" applyAlignment="1">
      <alignment horizontal="left" vertical="top" wrapText="1"/>
    </xf>
    <xf numFmtId="0" fontId="0" fillId="4" borderId="24" xfId="0" applyFill="1" applyBorder="1" applyAlignment="1">
      <alignment horizontal="left" vertical="top" wrapText="1"/>
    </xf>
    <xf numFmtId="0" fontId="9" fillId="10" borderId="25" xfId="0" applyFont="1" applyFill="1" applyBorder="1" applyAlignment="1">
      <alignment wrapText="1"/>
    </xf>
    <xf numFmtId="0" fontId="0" fillId="4" borderId="26" xfId="0" applyFill="1" applyBorder="1" applyAlignment="1">
      <alignment horizontal="left" vertical="top" wrapText="1"/>
    </xf>
    <xf numFmtId="1" fontId="4" fillId="0" borderId="1" xfId="0" applyNumberFormat="1" applyFont="1" applyBorder="1" applyAlignment="1">
      <alignment horizontal="center" vertical="center"/>
    </xf>
    <xf numFmtId="1" fontId="0" fillId="0" borderId="1" xfId="0" applyNumberFormat="1" applyBorder="1"/>
  </cellXfs>
  <cellStyles count="3">
    <cellStyle name="Good" xfId="1" builtinId="26"/>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2:H14"/>
  <sheetViews>
    <sheetView topLeftCell="B7" workbookViewId="0">
      <selection activeCell="D7" sqref="D7"/>
    </sheetView>
  </sheetViews>
  <sheetFormatPr defaultRowHeight="15" x14ac:dyDescent="0.25"/>
  <cols>
    <col min="4" max="4" width="39.7109375" bestFit="1" customWidth="1"/>
    <col min="5" max="5" width="37.28515625" style="1" bestFit="1" customWidth="1"/>
    <col min="6" max="6" width="54.28515625" style="1" customWidth="1"/>
    <col min="7" max="7" width="23" customWidth="1"/>
    <col min="8" max="8" width="14" customWidth="1"/>
  </cols>
  <sheetData>
    <row r="2" spans="3:8" ht="9.75" customHeight="1" x14ac:dyDescent="0.25"/>
    <row r="3" spans="3:8" hidden="1" x14ac:dyDescent="0.25"/>
    <row r="4" spans="3:8" ht="30" x14ac:dyDescent="0.25">
      <c r="C4" s="2" t="s">
        <v>0</v>
      </c>
      <c r="D4" s="2" t="s">
        <v>1</v>
      </c>
      <c r="E4" s="3" t="s">
        <v>2</v>
      </c>
      <c r="F4" s="3" t="s">
        <v>3</v>
      </c>
      <c r="G4" s="3" t="s">
        <v>26</v>
      </c>
      <c r="H4" s="3" t="s">
        <v>27</v>
      </c>
    </row>
    <row r="5" spans="3:8" ht="165.75" customHeight="1" x14ac:dyDescent="0.25">
      <c r="C5" s="4">
        <v>1</v>
      </c>
      <c r="D5" s="4" t="s">
        <v>4</v>
      </c>
      <c r="E5" s="5" t="s">
        <v>5</v>
      </c>
      <c r="F5" s="5" t="s">
        <v>6</v>
      </c>
      <c r="G5" s="95"/>
      <c r="H5" s="4"/>
    </row>
    <row r="6" spans="3:8" ht="129" customHeight="1" x14ac:dyDescent="0.25">
      <c r="C6" s="4">
        <v>2</v>
      </c>
      <c r="D6" s="4" t="s">
        <v>7</v>
      </c>
      <c r="E6" s="5" t="s">
        <v>8</v>
      </c>
      <c r="F6" s="5" t="s">
        <v>9</v>
      </c>
      <c r="G6" s="5" t="s">
        <v>36</v>
      </c>
      <c r="H6" s="4"/>
    </row>
    <row r="7" spans="3:8" ht="240" x14ac:dyDescent="0.25">
      <c r="C7" s="4">
        <v>3</v>
      </c>
      <c r="D7" s="4" t="s">
        <v>10</v>
      </c>
      <c r="E7" s="5" t="s">
        <v>11</v>
      </c>
      <c r="F7" s="5" t="s">
        <v>12</v>
      </c>
      <c r="G7" s="4"/>
      <c r="H7" s="4"/>
    </row>
    <row r="8" spans="3:8" ht="60" x14ac:dyDescent="0.25">
      <c r="C8" s="4">
        <v>4</v>
      </c>
      <c r="D8" s="4" t="s">
        <v>13</v>
      </c>
      <c r="E8" s="5" t="s">
        <v>14</v>
      </c>
      <c r="F8" s="5" t="s">
        <v>15</v>
      </c>
      <c r="G8" s="4"/>
      <c r="H8" s="4"/>
    </row>
    <row r="9" spans="3:8" ht="30" x14ac:dyDescent="0.25">
      <c r="C9" s="4">
        <v>5</v>
      </c>
      <c r="D9" s="4" t="s">
        <v>13</v>
      </c>
      <c r="E9" s="5" t="s">
        <v>16</v>
      </c>
      <c r="F9" s="5" t="s">
        <v>17</v>
      </c>
      <c r="G9" s="4"/>
      <c r="H9" s="4"/>
    </row>
    <row r="10" spans="3:8" ht="105" x14ac:dyDescent="0.25">
      <c r="C10" s="4">
        <v>6</v>
      </c>
      <c r="D10" s="4" t="s">
        <v>13</v>
      </c>
      <c r="E10" s="5" t="s">
        <v>18</v>
      </c>
      <c r="F10" s="5" t="s">
        <v>19</v>
      </c>
      <c r="G10" s="4"/>
      <c r="H10" s="4"/>
    </row>
    <row r="11" spans="3:8" ht="120" x14ac:dyDescent="0.25">
      <c r="C11" s="4">
        <v>7</v>
      </c>
      <c r="D11" s="5" t="s">
        <v>20</v>
      </c>
      <c r="E11" s="5" t="s">
        <v>21</v>
      </c>
      <c r="F11" s="5" t="s">
        <v>22</v>
      </c>
      <c r="G11" s="4"/>
      <c r="H11" s="4"/>
    </row>
    <row r="12" spans="3:8" ht="120" x14ac:dyDescent="0.25">
      <c r="C12" s="4">
        <v>8</v>
      </c>
      <c r="D12" s="5" t="s">
        <v>23</v>
      </c>
      <c r="E12" s="5" t="s">
        <v>24</v>
      </c>
      <c r="F12" s="5" t="s">
        <v>25</v>
      </c>
      <c r="G12" s="4"/>
      <c r="H12" s="4"/>
    </row>
    <row r="13" spans="3:8" x14ac:dyDescent="0.25">
      <c r="C13" s="4"/>
      <c r="D13" s="5"/>
      <c r="E13" s="5"/>
      <c r="F13" s="5"/>
      <c r="G13" s="4"/>
      <c r="H13" s="4"/>
    </row>
    <row r="14" spans="3:8" x14ac:dyDescent="0.25">
      <c r="C14" s="4"/>
      <c r="D14" s="5"/>
      <c r="E14" s="5"/>
      <c r="F14" s="5"/>
      <c r="G14" s="4"/>
      <c r="H14" s="4"/>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7" sqref="E7"/>
    </sheetView>
  </sheetViews>
  <sheetFormatPr defaultRowHeight="15" x14ac:dyDescent="0.25"/>
  <cols>
    <col min="2" max="2" width="48.42578125" bestFit="1" customWidth="1"/>
    <col min="3" max="3" width="21" bestFit="1" customWidth="1"/>
    <col min="4" max="4" width="22.42578125" bestFit="1" customWidth="1"/>
    <col min="5" max="5" width="68.42578125" customWidth="1"/>
    <col min="6" max="6" width="64.7109375" bestFit="1" customWidth="1"/>
  </cols>
  <sheetData>
    <row r="1" spans="1:6" x14ac:dyDescent="0.25">
      <c r="A1" s="96" t="s">
        <v>242</v>
      </c>
      <c r="B1" s="96" t="s">
        <v>239</v>
      </c>
      <c r="C1" s="96" t="s">
        <v>240</v>
      </c>
      <c r="D1" s="96" t="s">
        <v>241</v>
      </c>
      <c r="E1" s="96" t="s">
        <v>271</v>
      </c>
      <c r="F1" s="96" t="s">
        <v>244</v>
      </c>
    </row>
    <row r="2" spans="1:6" x14ac:dyDescent="0.25">
      <c r="A2" s="4"/>
      <c r="B2" s="4"/>
      <c r="C2" s="4"/>
      <c r="D2" s="4"/>
      <c r="E2" s="4"/>
      <c r="F2" s="4"/>
    </row>
    <row r="3" spans="1:6" ht="45" x14ac:dyDescent="0.25">
      <c r="A3" s="4">
        <v>1</v>
      </c>
      <c r="B3" s="4" t="str">
        <f>'T&amp;H Usecases'!E5</f>
        <v>Invoice Processing</v>
      </c>
      <c r="C3" s="108">
        <f>ROUNDUP(AvCharge!C38+AvCharge!C41,0)</f>
        <v>2432</v>
      </c>
      <c r="D3" s="4">
        <f>AvCharge!C42</f>
        <v>6</v>
      </c>
      <c r="E3" s="5" t="s">
        <v>274</v>
      </c>
      <c r="F3" s="4" t="s">
        <v>269</v>
      </c>
    </row>
    <row r="4" spans="1:6" ht="45" x14ac:dyDescent="0.25">
      <c r="A4" s="4">
        <v>2</v>
      </c>
      <c r="B4" s="4" t="str">
        <f>'T&amp;H Usecases'!E6</f>
        <v>Vendor creation</v>
      </c>
      <c r="C4" s="108">
        <f>ROUNDUP('Vendor Creation'!G51+'Vendor Creation'!G54,0)</f>
        <v>5430</v>
      </c>
      <c r="D4" s="108">
        <f>'Vendor Creation'!G55</f>
        <v>13</v>
      </c>
      <c r="E4" s="5" t="s">
        <v>272</v>
      </c>
      <c r="F4" s="4" t="s">
        <v>243</v>
      </c>
    </row>
    <row r="5" spans="1:6" x14ac:dyDescent="0.25">
      <c r="A5" s="4">
        <v>3</v>
      </c>
      <c r="B5" s="4" t="str">
        <f>'T&amp;H Usecases'!E7</f>
        <v>Data Compliance</v>
      </c>
      <c r="C5" s="4"/>
      <c r="D5" s="4"/>
      <c r="F5" s="4" t="s">
        <v>246</v>
      </c>
    </row>
    <row r="6" spans="1:6" ht="45" x14ac:dyDescent="0.25">
      <c r="A6" s="4">
        <v>4</v>
      </c>
      <c r="B6" s="4" t="str">
        <f>'T&amp;H Usecases'!E8</f>
        <v>Supplier onboarding</v>
      </c>
      <c r="C6" s="108">
        <f>ROUNDUP('Supplier Onboarding(Hotel Ext)'!C44+'Supplier Onboarding(Hotel Ext)'!C47,0)</f>
        <v>6980</v>
      </c>
      <c r="D6" s="4">
        <f>'Supplier Onboarding(Hotel Ext)'!C48</f>
        <v>17</v>
      </c>
      <c r="E6" s="5" t="s">
        <v>273</v>
      </c>
      <c r="F6" s="4" t="s">
        <v>245</v>
      </c>
    </row>
    <row r="7" spans="1:6" ht="45" x14ac:dyDescent="0.25">
      <c r="A7" s="4">
        <v>5</v>
      </c>
      <c r="B7" s="4" t="str">
        <f>'T&amp;H Usecases'!E9</f>
        <v>Supplier Markups</v>
      </c>
      <c r="C7" s="108">
        <f>ROUNDUP('Supplier Markups(Hotel Ext)'!C33+'Supplier Markups(Hotel Ext)'!C36,0)</f>
        <v>3769</v>
      </c>
      <c r="D7" s="4">
        <f>'Supplier Markups(Hotel Ext)'!C37</f>
        <v>9</v>
      </c>
      <c r="E7" s="5" t="s">
        <v>275</v>
      </c>
      <c r="F7" s="4"/>
    </row>
    <row r="8" spans="1:6" x14ac:dyDescent="0.25">
      <c r="A8" s="4">
        <v>6</v>
      </c>
      <c r="B8" s="4" t="str">
        <f>'T&amp;H Usecases'!E10</f>
        <v>Rate/Revenue Management</v>
      </c>
      <c r="C8" s="4"/>
      <c r="D8" s="4"/>
      <c r="E8" s="4"/>
      <c r="F8" s="4"/>
    </row>
    <row r="9" spans="1:6" x14ac:dyDescent="0.25">
      <c r="A9" s="4">
        <v>7</v>
      </c>
      <c r="B9" s="4" t="str">
        <f>'T&amp;H Usecases'!E11</f>
        <v>Automated Event Setup &amp; Configuration</v>
      </c>
      <c r="C9" s="4"/>
      <c r="D9" s="4"/>
      <c r="E9" s="4"/>
      <c r="F9" s="4"/>
    </row>
    <row r="10" spans="1:6" x14ac:dyDescent="0.25">
      <c r="A10" s="4">
        <v>8</v>
      </c>
      <c r="B10" s="4" t="str">
        <f>'T&amp;H Usecases'!E12</f>
        <v>Automated sending bill details to accounting system</v>
      </c>
      <c r="C10" s="4"/>
      <c r="D10" s="4"/>
      <c r="E10" s="4"/>
      <c r="F10" s="4" t="s">
        <v>247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9"/>
  <sheetViews>
    <sheetView topLeftCell="B1" workbookViewId="0">
      <pane ySplit="1" topLeftCell="A4" activePane="bottomLeft" state="frozen"/>
      <selection pane="bottomLeft" activeCell="L5" sqref="L5"/>
    </sheetView>
  </sheetViews>
  <sheetFormatPr defaultColWidth="9.28515625" defaultRowHeight="15" x14ac:dyDescent="0.25"/>
  <cols>
    <col min="1" max="1" width="47.28515625" bestFit="1" customWidth="1"/>
    <col min="2" max="2" width="74.5703125" customWidth="1"/>
    <col min="3" max="3" width="9" customWidth="1"/>
    <col min="4" max="4" width="6" bestFit="1" customWidth="1"/>
    <col min="5" max="5" width="6.28515625" bestFit="1" customWidth="1"/>
    <col min="6" max="6" width="7" bestFit="1" customWidth="1"/>
    <col min="7" max="7" width="6" bestFit="1" customWidth="1"/>
    <col min="8" max="8" width="8.85546875" bestFit="1" customWidth="1"/>
    <col min="9" max="9" width="7.42578125" bestFit="1" customWidth="1"/>
    <col min="10" max="10" width="9.7109375" bestFit="1" customWidth="1"/>
    <col min="11" max="11" width="8.7109375" bestFit="1" customWidth="1"/>
    <col min="12" max="12" width="12.85546875" bestFit="1" customWidth="1"/>
    <col min="13" max="13" width="101.5703125" bestFit="1" customWidth="1"/>
    <col min="14" max="14" width="59.85546875" bestFit="1" customWidth="1"/>
    <col min="15" max="15" width="7.7109375" bestFit="1" customWidth="1"/>
    <col min="16" max="16" width="13.85546875" bestFit="1" customWidth="1"/>
    <col min="17" max="17" width="5.42578125" bestFit="1" customWidth="1"/>
    <col min="18" max="18" width="10.28515625" bestFit="1" customWidth="1"/>
  </cols>
  <sheetData>
    <row r="1" spans="1:18" ht="42.75" customHeight="1" thickBot="1" x14ac:dyDescent="0.3">
      <c r="A1" s="15" t="s">
        <v>28</v>
      </c>
      <c r="B1" s="6" t="s">
        <v>29</v>
      </c>
      <c r="C1" s="16" t="s">
        <v>37</v>
      </c>
      <c r="D1" s="16" t="s">
        <v>38</v>
      </c>
      <c r="E1" s="16" t="s">
        <v>39</v>
      </c>
      <c r="F1" s="16" t="s">
        <v>40</v>
      </c>
      <c r="G1" s="16" t="s">
        <v>41</v>
      </c>
      <c r="H1" s="16" t="s">
        <v>42</v>
      </c>
      <c r="I1" s="16" t="s">
        <v>43</v>
      </c>
      <c r="J1" s="16" t="s">
        <v>44</v>
      </c>
      <c r="K1" s="16" t="s">
        <v>45</v>
      </c>
      <c r="L1" s="17" t="s">
        <v>93</v>
      </c>
      <c r="M1" s="6" t="s">
        <v>27</v>
      </c>
      <c r="N1" s="6" t="s">
        <v>46</v>
      </c>
      <c r="O1" s="1"/>
      <c r="P1" s="18" t="s">
        <v>47</v>
      </c>
      <c r="Q1" s="18" t="s">
        <v>48</v>
      </c>
      <c r="R1" s="1" t="s">
        <v>49</v>
      </c>
    </row>
    <row r="2" spans="1:18" ht="16.5" customHeight="1" x14ac:dyDescent="0.25">
      <c r="A2" s="19" t="s">
        <v>50</v>
      </c>
      <c r="B2" s="20"/>
      <c r="C2" s="21"/>
      <c r="D2" s="21"/>
      <c r="E2" s="21"/>
      <c r="F2" s="21"/>
      <c r="G2" s="21"/>
      <c r="H2" s="21"/>
      <c r="I2" s="21"/>
      <c r="J2" s="21"/>
      <c r="K2" s="21"/>
      <c r="L2" s="21"/>
      <c r="M2" s="22"/>
      <c r="N2" s="22"/>
      <c r="P2" s="4" t="s">
        <v>51</v>
      </c>
      <c r="Q2">
        <v>25</v>
      </c>
    </row>
    <row r="3" spans="1:18" ht="16.5" customHeight="1" x14ac:dyDescent="0.25">
      <c r="A3" s="7" t="s">
        <v>30</v>
      </c>
      <c r="B3" s="8" t="s">
        <v>31</v>
      </c>
      <c r="C3" s="107">
        <f>ROUNDUP((AvCharge!C38+AvCharge!C41),0)</f>
        <v>2432</v>
      </c>
      <c r="D3" s="10"/>
      <c r="E3" s="10"/>
      <c r="F3" s="10"/>
      <c r="G3" s="10"/>
      <c r="H3" s="10"/>
      <c r="I3" s="10"/>
      <c r="J3" s="10"/>
      <c r="K3" s="10"/>
      <c r="L3" s="10">
        <v>360</v>
      </c>
      <c r="M3" s="13"/>
      <c r="N3" s="13"/>
      <c r="P3" s="4" t="s">
        <v>52</v>
      </c>
      <c r="Q3">
        <v>40</v>
      </c>
      <c r="R3" s="23">
        <v>0.5</v>
      </c>
    </row>
    <row r="4" spans="1:18" ht="16.5" customHeight="1" x14ac:dyDescent="0.25">
      <c r="A4" s="7" t="s">
        <v>32</v>
      </c>
      <c r="B4" s="8" t="s">
        <v>53</v>
      </c>
      <c r="C4" s="10"/>
      <c r="D4" s="10"/>
      <c r="E4" s="10"/>
      <c r="F4" s="10"/>
      <c r="G4" s="10"/>
      <c r="H4" s="10"/>
      <c r="I4" s="10"/>
      <c r="J4" s="10"/>
      <c r="K4" s="10"/>
      <c r="L4" s="10">
        <v>420</v>
      </c>
      <c r="M4" s="13"/>
      <c r="N4" s="13"/>
      <c r="P4" s="4" t="s">
        <v>54</v>
      </c>
      <c r="Q4">
        <v>30</v>
      </c>
      <c r="R4">
        <v>22.5</v>
      </c>
    </row>
    <row r="5" spans="1:18" ht="16.5" customHeight="1" x14ac:dyDescent="0.25">
      <c r="A5" s="7" t="s">
        <v>33</v>
      </c>
      <c r="B5" s="8" t="s">
        <v>34</v>
      </c>
      <c r="C5" s="10"/>
      <c r="D5" s="10"/>
      <c r="E5" s="10"/>
      <c r="F5" s="10"/>
      <c r="G5" s="10"/>
      <c r="H5" s="10"/>
      <c r="I5" s="10"/>
      <c r="J5" s="10"/>
      <c r="K5" s="10"/>
      <c r="L5" s="10">
        <v>120</v>
      </c>
      <c r="M5" s="13"/>
      <c r="N5" s="13"/>
      <c r="P5" s="4" t="s">
        <v>55</v>
      </c>
      <c r="Q5">
        <v>15</v>
      </c>
      <c r="R5">
        <v>20</v>
      </c>
    </row>
    <row r="6" spans="1:18" ht="16.5" customHeight="1" x14ac:dyDescent="0.25">
      <c r="A6" s="7"/>
      <c r="B6" s="8" t="s">
        <v>56</v>
      </c>
      <c r="C6" s="10"/>
      <c r="D6" s="10"/>
      <c r="E6" s="10"/>
      <c r="F6" s="10"/>
      <c r="G6" s="10"/>
      <c r="H6" s="10"/>
      <c r="I6" s="10"/>
      <c r="J6" s="10"/>
      <c r="K6" s="10"/>
      <c r="L6" s="10">
        <v>120</v>
      </c>
      <c r="M6" s="13"/>
      <c r="N6" s="13"/>
      <c r="P6" s="4" t="s">
        <v>57</v>
      </c>
      <c r="Q6">
        <v>20</v>
      </c>
      <c r="R6">
        <v>30</v>
      </c>
    </row>
    <row r="7" spans="1:18" ht="16.5" customHeight="1" x14ac:dyDescent="0.25">
      <c r="A7" s="25" t="s">
        <v>35</v>
      </c>
      <c r="B7" s="25"/>
      <c r="C7" s="27"/>
      <c r="D7" s="24"/>
      <c r="E7" s="24"/>
      <c r="F7" s="24"/>
      <c r="G7" s="24"/>
      <c r="H7" s="24"/>
      <c r="I7" s="24"/>
      <c r="J7" s="24"/>
      <c r="K7" s="24"/>
      <c r="L7" s="24">
        <f>SUM(L9:L27)*(1+L28+L29)</f>
        <v>1411.8999999999999</v>
      </c>
      <c r="M7" s="28"/>
      <c r="N7" s="28"/>
      <c r="O7" s="29"/>
      <c r="P7" s="30" t="s">
        <v>58</v>
      </c>
      <c r="Q7">
        <v>40</v>
      </c>
    </row>
    <row r="8" spans="1:18" ht="16.5" customHeight="1" x14ac:dyDescent="0.25">
      <c r="A8" s="31" t="s">
        <v>151</v>
      </c>
      <c r="B8" s="32">
        <v>30</v>
      </c>
      <c r="C8" s="10"/>
      <c r="D8" s="10"/>
      <c r="E8" s="10"/>
      <c r="F8" s="10"/>
      <c r="G8" s="10"/>
      <c r="H8" s="10"/>
      <c r="I8" s="10"/>
      <c r="J8" s="10"/>
      <c r="K8" s="10"/>
      <c r="L8" s="10"/>
      <c r="M8" s="13"/>
      <c r="N8" s="13"/>
      <c r="P8" s="33" t="s">
        <v>59</v>
      </c>
      <c r="Q8">
        <v>50</v>
      </c>
    </row>
    <row r="9" spans="1:18" ht="16.5" customHeight="1" x14ac:dyDescent="0.25">
      <c r="A9" s="34" t="s">
        <v>153</v>
      </c>
      <c r="B9" s="35" t="s">
        <v>154</v>
      </c>
      <c r="C9" s="10"/>
      <c r="D9" s="10"/>
      <c r="E9" s="10"/>
      <c r="F9" s="10">
        <v>2</v>
      </c>
      <c r="G9" s="10">
        <v>2</v>
      </c>
      <c r="H9" s="10"/>
      <c r="I9" s="10"/>
      <c r="J9" s="10">
        <v>1</v>
      </c>
      <c r="K9" s="36">
        <v>0.2</v>
      </c>
      <c r="L9" s="10">
        <f t="array" ref="L9">SUMPRODUCT(C9:J9,TRANSPOSE($Q$2:$Q$9))*(1+K9)</f>
        <v>102</v>
      </c>
      <c r="M9" s="13" t="s">
        <v>238</v>
      </c>
      <c r="N9" s="13" t="s">
        <v>60</v>
      </c>
      <c r="O9" s="10"/>
      <c r="P9" s="5" t="s">
        <v>61</v>
      </c>
      <c r="Q9">
        <v>15</v>
      </c>
    </row>
    <row r="10" spans="1:18" s="82" customFormat="1" ht="16.5" customHeight="1" x14ac:dyDescent="0.25">
      <c r="A10" s="78" t="s">
        <v>155</v>
      </c>
      <c r="B10" s="79" t="s">
        <v>156</v>
      </c>
      <c r="C10" s="14"/>
      <c r="D10" s="14" t="s">
        <v>96</v>
      </c>
      <c r="E10" s="14"/>
      <c r="F10" s="14"/>
      <c r="G10" s="14"/>
      <c r="H10" s="14"/>
      <c r="I10" s="14"/>
      <c r="J10" s="14"/>
      <c r="K10" s="80"/>
      <c r="L10" s="14">
        <f t="array" ref="L10">SUMPRODUCT(C10:J10,TRANSPOSE($Q$2:$Q$9))*(1+K10)</f>
        <v>0</v>
      </c>
      <c r="M10" s="81"/>
      <c r="N10" s="81"/>
      <c r="O10" s="14"/>
    </row>
    <row r="11" spans="1:18" ht="16.5" customHeight="1" x14ac:dyDescent="0.25">
      <c r="A11" s="34" t="s">
        <v>157</v>
      </c>
      <c r="B11" s="35" t="s">
        <v>158</v>
      </c>
      <c r="C11" s="10">
        <v>2</v>
      </c>
      <c r="D11" s="10"/>
      <c r="E11" s="10"/>
      <c r="F11" s="10">
        <v>2</v>
      </c>
      <c r="G11" s="10"/>
      <c r="H11" s="10"/>
      <c r="I11" s="10"/>
      <c r="J11" s="10"/>
      <c r="K11" s="36">
        <v>0.2</v>
      </c>
      <c r="L11" s="10">
        <f t="array" ref="L11">SUMPRODUCT(C11:J11,TRANSPOSE($Q$2:$Q$9))*(1+K11)</f>
        <v>96</v>
      </c>
      <c r="M11" s="13"/>
      <c r="N11" s="13"/>
      <c r="O11" s="10"/>
    </row>
    <row r="12" spans="1:18" s="82" customFormat="1" ht="16.5" customHeight="1" x14ac:dyDescent="0.25">
      <c r="A12" s="78" t="s">
        <v>159</v>
      </c>
      <c r="B12" s="79" t="s">
        <v>160</v>
      </c>
      <c r="C12" s="14"/>
      <c r="D12" s="14"/>
      <c r="E12" s="14"/>
      <c r="F12" s="14"/>
      <c r="G12" s="14"/>
      <c r="H12" s="14"/>
      <c r="I12" s="14"/>
      <c r="J12" s="14"/>
      <c r="K12" s="80">
        <v>0</v>
      </c>
      <c r="L12" s="14">
        <f t="array" ref="L12">SUMPRODUCT(C12:J12,TRANSPOSE($Q$2:$Q$9))*(1+K12)</f>
        <v>0</v>
      </c>
      <c r="M12" s="81"/>
      <c r="N12" s="81"/>
      <c r="O12" s="14"/>
    </row>
    <row r="13" spans="1:18" ht="16.5" customHeight="1" x14ac:dyDescent="0.25">
      <c r="A13" s="34" t="s">
        <v>161</v>
      </c>
      <c r="B13" s="35" t="s">
        <v>162</v>
      </c>
      <c r="C13" s="10"/>
      <c r="D13" s="10"/>
      <c r="E13" s="10">
        <v>1</v>
      </c>
      <c r="F13" s="10">
        <v>3</v>
      </c>
      <c r="G13" s="10">
        <v>2</v>
      </c>
      <c r="H13" s="10"/>
      <c r="I13" s="10">
        <v>1</v>
      </c>
      <c r="J13" s="10">
        <v>1</v>
      </c>
      <c r="K13" s="36">
        <v>0.2</v>
      </c>
      <c r="L13" s="10">
        <f t="array" ref="L13">SUMPRODUCT(C13:J13,TRANSPOSE($Q$2:$Q$9))*(1+K13)</f>
        <v>216</v>
      </c>
      <c r="M13" s="13" t="s">
        <v>152</v>
      </c>
      <c r="N13" s="13"/>
      <c r="O13" s="10"/>
    </row>
    <row r="14" spans="1:18" s="82" customFormat="1" ht="16.5" customHeight="1" x14ac:dyDescent="0.25">
      <c r="A14" s="78" t="s">
        <v>163</v>
      </c>
      <c r="B14" s="79" t="s">
        <v>164</v>
      </c>
      <c r="C14" s="14"/>
      <c r="D14" s="14"/>
      <c r="E14" s="14"/>
      <c r="F14" s="14"/>
      <c r="G14" s="14"/>
      <c r="H14" s="14"/>
      <c r="I14" s="14"/>
      <c r="J14" s="14"/>
      <c r="K14" s="80">
        <v>0</v>
      </c>
      <c r="L14" s="14">
        <f t="array" ref="L14">SUMPRODUCT(C14:J14,TRANSPOSE($Q$2:$Q$9))*(1+K14)</f>
        <v>0</v>
      </c>
      <c r="M14" s="81"/>
      <c r="N14" s="81"/>
      <c r="O14" s="14"/>
    </row>
    <row r="15" spans="1:18" ht="16.5" customHeight="1" x14ac:dyDescent="0.25">
      <c r="A15" s="34" t="s">
        <v>166</v>
      </c>
      <c r="B15" s="35" t="s">
        <v>165</v>
      </c>
      <c r="C15" s="10">
        <v>1</v>
      </c>
      <c r="D15" s="10">
        <v>1</v>
      </c>
      <c r="E15" s="10"/>
      <c r="F15" s="10">
        <v>3</v>
      </c>
      <c r="G15" s="10"/>
      <c r="H15" s="10"/>
      <c r="I15" s="10"/>
      <c r="J15" s="10">
        <v>1</v>
      </c>
      <c r="K15" s="36">
        <v>0.2</v>
      </c>
      <c r="L15" s="10">
        <f t="array" ref="L15">SUMPRODUCT(C15:J15,TRANSPOSE($Q$2:$Q$9))*(1+K15)</f>
        <v>150</v>
      </c>
      <c r="M15" s="13" t="s">
        <v>152</v>
      </c>
      <c r="N15" s="13"/>
      <c r="O15" s="10"/>
    </row>
    <row r="16" spans="1:18" ht="16.5" customHeight="1" x14ac:dyDescent="0.25">
      <c r="A16" s="34" t="s">
        <v>167</v>
      </c>
      <c r="B16" s="35" t="s">
        <v>165</v>
      </c>
      <c r="C16" s="10" t="s">
        <v>170</v>
      </c>
      <c r="D16" s="10"/>
      <c r="E16" s="10"/>
      <c r="F16" s="10"/>
      <c r="G16" s="10"/>
      <c r="H16" s="10"/>
      <c r="I16" s="10"/>
      <c r="J16" s="10"/>
      <c r="K16" s="36">
        <v>0.2</v>
      </c>
      <c r="L16" s="10">
        <f t="array" ref="L16">SUMPRODUCT(C16:J16,TRANSPOSE($Q$2:$Q$9))*(1+K16)</f>
        <v>0</v>
      </c>
      <c r="M16" s="13" t="s">
        <v>152</v>
      </c>
      <c r="N16" s="13"/>
      <c r="O16" s="10"/>
    </row>
    <row r="17" spans="1:15" ht="16.5" customHeight="1" x14ac:dyDescent="0.25">
      <c r="A17" s="34" t="s">
        <v>168</v>
      </c>
      <c r="B17" s="35" t="s">
        <v>169</v>
      </c>
      <c r="C17" s="10" t="s">
        <v>170</v>
      </c>
      <c r="D17" s="10"/>
      <c r="E17" s="10"/>
      <c r="F17" s="10"/>
      <c r="G17" s="10"/>
      <c r="H17" s="10"/>
      <c r="I17" s="10"/>
      <c r="J17" s="10"/>
      <c r="K17" s="36">
        <v>0.2</v>
      </c>
      <c r="L17" s="10">
        <f t="array" ref="L17">SUMPRODUCT(C17:J17,TRANSPOSE($Q$2:$Q$9))*(1+K17)</f>
        <v>0</v>
      </c>
      <c r="M17" s="13" t="s">
        <v>152</v>
      </c>
      <c r="N17" s="13"/>
      <c r="O17" s="10"/>
    </row>
    <row r="18" spans="1:15" s="82" customFormat="1" ht="16.5" customHeight="1" x14ac:dyDescent="0.25">
      <c r="A18" s="78" t="s">
        <v>171</v>
      </c>
      <c r="B18" s="79" t="s">
        <v>172</v>
      </c>
      <c r="C18" s="14"/>
      <c r="D18" s="14"/>
      <c r="E18" s="14"/>
      <c r="F18" s="14"/>
      <c r="G18" s="14"/>
      <c r="H18" s="14"/>
      <c r="I18" s="14"/>
      <c r="J18" s="14"/>
      <c r="K18" s="14">
        <v>0</v>
      </c>
      <c r="L18" s="14">
        <f t="array" ref="L18">SUMPRODUCT(C18:J18,TRANSPOSE($Q$2:$Q$9))*(1+K18)</f>
        <v>0</v>
      </c>
      <c r="M18" s="81"/>
      <c r="N18" s="81"/>
      <c r="O18" s="14"/>
    </row>
    <row r="19" spans="1:15" ht="16.5" customHeight="1" x14ac:dyDescent="0.25">
      <c r="A19" s="34" t="s">
        <v>173</v>
      </c>
      <c r="B19" s="35" t="s">
        <v>174</v>
      </c>
      <c r="C19" s="10">
        <v>1</v>
      </c>
      <c r="D19" s="10">
        <v>1</v>
      </c>
      <c r="E19" s="10"/>
      <c r="F19" s="10">
        <v>3</v>
      </c>
      <c r="G19" s="10"/>
      <c r="H19" s="10"/>
      <c r="I19" s="10"/>
      <c r="J19" s="10">
        <v>1</v>
      </c>
      <c r="K19" s="36">
        <v>0.2</v>
      </c>
      <c r="L19" s="10">
        <f t="array" ref="L19">SUMPRODUCT(C19:J19,TRANSPOSE($Q$2:$Q$9))*(1+K19)</f>
        <v>150</v>
      </c>
      <c r="M19" s="13" t="s">
        <v>152</v>
      </c>
      <c r="N19" s="13"/>
      <c r="O19" s="10"/>
    </row>
    <row r="20" spans="1:15" ht="16.5" customHeight="1" x14ac:dyDescent="0.25">
      <c r="A20" s="34" t="s">
        <v>175</v>
      </c>
      <c r="B20" s="35" t="s">
        <v>176</v>
      </c>
      <c r="C20" s="10" t="s">
        <v>170</v>
      </c>
      <c r="D20" s="10"/>
      <c r="E20" s="10"/>
      <c r="F20" s="10"/>
      <c r="G20" s="10"/>
      <c r="H20" s="10"/>
      <c r="I20" s="10"/>
      <c r="J20" s="10"/>
      <c r="K20" s="36"/>
      <c r="L20" s="10">
        <f t="array" ref="L20">SUMPRODUCT(C20:J20,TRANSPOSE($Q$2:$Q$9))*(1+K20)</f>
        <v>0</v>
      </c>
      <c r="M20" s="13" t="s">
        <v>152</v>
      </c>
      <c r="N20" s="13"/>
      <c r="O20" s="10"/>
    </row>
    <row r="21" spans="1:15" s="82" customFormat="1" ht="16.5" customHeight="1" x14ac:dyDescent="0.25">
      <c r="A21" s="78" t="s">
        <v>177</v>
      </c>
      <c r="B21" s="79" t="s">
        <v>118</v>
      </c>
      <c r="C21" s="14"/>
      <c r="D21" s="14"/>
      <c r="E21" s="14"/>
      <c r="F21" s="14"/>
      <c r="G21" s="14"/>
      <c r="H21" s="14"/>
      <c r="I21" s="14"/>
      <c r="J21" s="14"/>
      <c r="K21" s="14">
        <v>0</v>
      </c>
      <c r="L21" s="14">
        <f t="array" ref="L21">SUMPRODUCT(C21:J21,TRANSPOSE($Q$2:$Q$9))*(1+K21)</f>
        <v>0</v>
      </c>
      <c r="M21" s="81"/>
      <c r="N21" s="81"/>
      <c r="O21" s="14"/>
    </row>
    <row r="22" spans="1:15" ht="16.5" customHeight="1" x14ac:dyDescent="0.25">
      <c r="A22" s="85" t="s">
        <v>178</v>
      </c>
      <c r="B22" s="83" t="s">
        <v>179</v>
      </c>
      <c r="C22" s="10"/>
      <c r="D22" s="10"/>
      <c r="E22" s="10"/>
      <c r="F22" s="10">
        <v>4</v>
      </c>
      <c r="G22" s="10"/>
      <c r="H22" s="10"/>
      <c r="I22" s="10"/>
      <c r="J22" s="10">
        <v>1</v>
      </c>
      <c r="K22" s="36">
        <v>0.5</v>
      </c>
      <c r="L22" s="10">
        <f t="array" ref="L22">SUMPRODUCT(C22:J22,TRANSPOSE($Q$2:$Q$9))*(1+K22)</f>
        <v>112.5</v>
      </c>
      <c r="M22" s="13" t="s">
        <v>152</v>
      </c>
      <c r="N22" s="38"/>
      <c r="O22" s="10"/>
    </row>
    <row r="23" spans="1:15" s="82" customFormat="1" ht="16.5" customHeight="1" x14ac:dyDescent="0.25">
      <c r="A23" s="78" t="s">
        <v>180</v>
      </c>
      <c r="B23" s="79" t="s">
        <v>182</v>
      </c>
      <c r="C23" s="14"/>
      <c r="D23" s="14"/>
      <c r="E23" s="14"/>
      <c r="F23" s="14"/>
      <c r="G23" s="14"/>
      <c r="H23" s="14"/>
      <c r="I23" s="14"/>
      <c r="J23" s="14"/>
      <c r="K23" s="14">
        <v>0</v>
      </c>
      <c r="L23" s="14">
        <f t="array" ref="L23">SUMPRODUCT(C23:J23,TRANSPOSE($Q$2:$Q$9))*(1+K23)</f>
        <v>0</v>
      </c>
      <c r="M23" s="81"/>
      <c r="N23" s="81"/>
      <c r="O23" s="14"/>
    </row>
    <row r="24" spans="1:15" ht="16.5" customHeight="1" x14ac:dyDescent="0.25">
      <c r="A24" s="85" t="s">
        <v>181</v>
      </c>
      <c r="B24" s="83" t="s">
        <v>124</v>
      </c>
      <c r="C24" s="10"/>
      <c r="D24" s="10"/>
      <c r="E24" s="10"/>
      <c r="F24" s="10">
        <v>7</v>
      </c>
      <c r="G24" s="10">
        <v>1</v>
      </c>
      <c r="H24" s="10"/>
      <c r="I24" s="10"/>
      <c r="J24" s="10">
        <v>1</v>
      </c>
      <c r="K24" s="36">
        <v>0.3</v>
      </c>
      <c r="L24" s="10">
        <f t="array" ref="L24">SUMPRODUCT(C24:J24,TRANSPOSE($Q$2:$Q$9))*(1+K24)</f>
        <v>182</v>
      </c>
      <c r="M24" s="13" t="s">
        <v>152</v>
      </c>
      <c r="N24" s="38"/>
      <c r="O24" s="10"/>
    </row>
    <row r="25" spans="1:15" ht="16.5" customHeight="1" x14ac:dyDescent="0.25">
      <c r="A25" s="85" t="s">
        <v>183</v>
      </c>
      <c r="B25" s="83"/>
      <c r="C25" s="10" t="s">
        <v>170</v>
      </c>
      <c r="D25" s="10"/>
      <c r="E25" s="10"/>
      <c r="F25" s="10"/>
      <c r="G25" s="10"/>
      <c r="H25" s="10"/>
      <c r="I25" s="10"/>
      <c r="J25" s="10"/>
      <c r="K25" s="36"/>
      <c r="L25" s="10"/>
      <c r="M25" s="13"/>
      <c r="N25" s="38"/>
      <c r="O25" s="10"/>
    </row>
    <row r="26" spans="1:15" ht="16.5" customHeight="1" x14ac:dyDescent="0.25">
      <c r="A26" s="85" t="s">
        <v>184</v>
      </c>
      <c r="B26" s="83"/>
      <c r="C26" s="10" t="s">
        <v>170</v>
      </c>
      <c r="D26" s="10"/>
      <c r="E26" s="10"/>
      <c r="F26" s="10"/>
      <c r="G26" s="10"/>
      <c r="H26" s="10"/>
      <c r="I26" s="10"/>
      <c r="J26" s="10"/>
      <c r="K26" s="36"/>
      <c r="L26" s="10"/>
      <c r="M26" s="13"/>
      <c r="N26" s="38"/>
      <c r="O26" s="10"/>
    </row>
    <row r="27" spans="1:15" ht="16.5" customHeight="1" x14ac:dyDescent="0.25">
      <c r="A27" s="85"/>
      <c r="B27" s="83"/>
      <c r="C27" s="10"/>
      <c r="D27" s="10"/>
      <c r="E27" s="10"/>
      <c r="F27" s="10"/>
      <c r="G27" s="10"/>
      <c r="H27" s="10"/>
      <c r="I27" s="10"/>
      <c r="J27" s="10"/>
      <c r="K27" s="36"/>
      <c r="L27" s="10"/>
      <c r="M27" s="38"/>
      <c r="N27" s="38"/>
      <c r="O27" s="10"/>
    </row>
    <row r="28" spans="1:15" ht="16.5" customHeight="1" x14ac:dyDescent="0.25">
      <c r="A28" s="37" t="s">
        <v>62</v>
      </c>
      <c r="B28" s="39"/>
      <c r="C28" s="26"/>
      <c r="D28" s="26"/>
      <c r="E28" s="26"/>
      <c r="F28" s="26"/>
      <c r="G28" s="26"/>
      <c r="H28" s="26"/>
      <c r="I28" s="26"/>
      <c r="J28" s="26"/>
      <c r="K28" s="10"/>
      <c r="L28" s="36">
        <v>0.2</v>
      </c>
      <c r="M28" s="38"/>
      <c r="N28" s="38"/>
      <c r="O28" s="10"/>
    </row>
    <row r="29" spans="1:15" ht="16.5" customHeight="1" x14ac:dyDescent="0.25">
      <c r="A29" s="7" t="s">
        <v>63</v>
      </c>
      <c r="B29" s="13" t="s">
        <v>64</v>
      </c>
      <c r="C29" s="26"/>
      <c r="D29" s="26"/>
      <c r="E29" s="26"/>
      <c r="F29" s="26"/>
      <c r="G29" s="26"/>
      <c r="H29" s="26"/>
      <c r="I29" s="26"/>
      <c r="J29" s="26"/>
      <c r="K29" s="10"/>
      <c r="L29" s="36">
        <v>0.2</v>
      </c>
      <c r="M29" s="42"/>
      <c r="N29" s="43"/>
      <c r="O29" s="10"/>
    </row>
    <row r="30" spans="1:15" ht="16.5" customHeight="1" x14ac:dyDescent="0.25">
      <c r="A30" s="24" t="s">
        <v>65</v>
      </c>
      <c r="B30" s="24"/>
      <c r="C30" s="24"/>
      <c r="D30" s="24"/>
      <c r="E30" s="24"/>
      <c r="F30" s="24"/>
      <c r="G30" s="24"/>
      <c r="H30" s="24"/>
      <c r="I30" s="24"/>
      <c r="J30" s="24"/>
      <c r="K30" s="24"/>
      <c r="L30" s="24"/>
      <c r="M30" s="24"/>
      <c r="N30" s="1"/>
      <c r="O30" s="10"/>
    </row>
    <row r="31" spans="1:15" ht="16.5" customHeight="1" x14ac:dyDescent="0.25">
      <c r="A31" s="24" t="s">
        <v>66</v>
      </c>
      <c r="B31" s="25"/>
      <c r="C31" s="11"/>
      <c r="D31" s="11"/>
      <c r="E31" s="11"/>
      <c r="F31" s="11"/>
      <c r="G31" s="11"/>
      <c r="H31" s="11"/>
      <c r="I31" s="11"/>
      <c r="J31" s="11"/>
      <c r="K31" s="11"/>
      <c r="L31" s="11"/>
      <c r="M31" s="40"/>
      <c r="N31" s="1"/>
      <c r="O31" s="10"/>
    </row>
    <row r="32" spans="1:15" ht="16.5" customHeight="1" x14ac:dyDescent="0.25">
      <c r="A32" s="12" t="s">
        <v>67</v>
      </c>
      <c r="B32" s="13" t="s">
        <v>68</v>
      </c>
      <c r="C32" s="10"/>
      <c r="D32" s="10"/>
      <c r="E32" s="10"/>
      <c r="F32" s="10"/>
      <c r="G32" s="10"/>
      <c r="H32" s="10"/>
      <c r="I32" s="10"/>
      <c r="J32" s="10"/>
      <c r="K32" s="10"/>
      <c r="L32" s="10"/>
      <c r="M32" s="9"/>
      <c r="N32" s="1"/>
      <c r="O32" s="10"/>
    </row>
    <row r="33" spans="1:15" ht="16.5" customHeight="1" x14ac:dyDescent="0.25">
      <c r="A33" s="12" t="s">
        <v>67</v>
      </c>
      <c r="B33" s="13" t="s">
        <v>69</v>
      </c>
      <c r="C33" s="10"/>
      <c r="D33" s="10"/>
      <c r="E33" s="10"/>
      <c r="F33" s="10"/>
      <c r="G33" s="10"/>
      <c r="H33" s="10"/>
      <c r="I33" s="10"/>
      <c r="J33" s="10"/>
      <c r="K33" s="10"/>
      <c r="L33" s="10"/>
      <c r="M33" s="9"/>
      <c r="N33" s="1"/>
      <c r="O33" s="10"/>
    </row>
    <row r="34" spans="1:15" ht="16.5" customHeight="1" x14ac:dyDescent="0.25">
      <c r="A34" s="12" t="s">
        <v>67</v>
      </c>
      <c r="B34" s="13" t="s">
        <v>70</v>
      </c>
      <c r="C34" s="10"/>
      <c r="D34" s="10"/>
      <c r="E34" s="10"/>
      <c r="F34" s="10"/>
      <c r="G34" s="10"/>
      <c r="H34" s="10"/>
      <c r="I34" s="10"/>
      <c r="J34" s="10"/>
      <c r="K34" s="10"/>
      <c r="L34" s="10"/>
      <c r="M34" s="9"/>
      <c r="N34" s="1"/>
      <c r="O34" s="10"/>
    </row>
    <row r="35" spans="1:15" ht="16.5" customHeight="1" x14ac:dyDescent="0.25">
      <c r="A35" s="12" t="s">
        <v>71</v>
      </c>
      <c r="B35" s="13" t="s">
        <v>72</v>
      </c>
      <c r="C35" s="26"/>
      <c r="D35" s="26"/>
      <c r="E35" s="26"/>
      <c r="F35" s="26"/>
      <c r="G35" s="26"/>
      <c r="H35" s="26"/>
      <c r="I35" s="26"/>
      <c r="J35" s="26"/>
      <c r="K35" s="26"/>
      <c r="L35" s="26"/>
      <c r="M35" s="42"/>
      <c r="N35" s="1"/>
      <c r="O35" s="10"/>
    </row>
    <row r="36" spans="1:15" ht="16.5" customHeight="1" x14ac:dyDescent="0.25">
      <c r="A36" s="24" t="s">
        <v>73</v>
      </c>
      <c r="B36" s="25"/>
      <c r="C36" s="11"/>
      <c r="D36" s="11"/>
      <c r="E36" s="11"/>
      <c r="F36" s="11"/>
      <c r="G36" s="11"/>
      <c r="H36" s="11"/>
      <c r="I36" s="11"/>
      <c r="J36" s="11"/>
      <c r="K36" s="11"/>
      <c r="L36" s="11"/>
      <c r="M36" s="40"/>
      <c r="N36" s="1"/>
      <c r="O36" s="10"/>
    </row>
    <row r="37" spans="1:15" ht="16.5" customHeight="1" thickBot="1" x14ac:dyDescent="0.3">
      <c r="A37" s="44" t="s">
        <v>74</v>
      </c>
      <c r="B37" s="45">
        <v>0.1</v>
      </c>
      <c r="C37" s="47"/>
      <c r="D37" s="26"/>
      <c r="E37" s="26"/>
      <c r="F37" s="26"/>
      <c r="G37" s="26"/>
      <c r="H37" s="26"/>
      <c r="I37" s="26"/>
      <c r="J37" s="26"/>
      <c r="K37" s="26"/>
      <c r="L37" s="26"/>
      <c r="M37" s="42"/>
      <c r="N37" s="48"/>
      <c r="O37" s="10"/>
    </row>
    <row r="38" spans="1:15" ht="16.5" customHeight="1" x14ac:dyDescent="0.25">
      <c r="A38" s="39"/>
      <c r="B38" s="103" t="s">
        <v>75</v>
      </c>
      <c r="C38" s="41">
        <f>L7</f>
        <v>1411.8999999999999</v>
      </c>
      <c r="D38" s="26"/>
      <c r="E38" s="26"/>
      <c r="F38" s="26"/>
      <c r="G38" s="26"/>
      <c r="H38" s="26"/>
      <c r="I38" s="26"/>
      <c r="J38" s="26"/>
      <c r="K38" s="26"/>
      <c r="L38" s="26"/>
      <c r="M38" s="42"/>
      <c r="N38" s="1"/>
      <c r="O38" s="10"/>
    </row>
    <row r="39" spans="1:15" ht="16.5" customHeight="1" x14ac:dyDescent="0.25">
      <c r="A39" s="39"/>
      <c r="B39" s="104" t="s">
        <v>76</v>
      </c>
      <c r="C39" s="41">
        <v>7</v>
      </c>
      <c r="D39" s="26"/>
      <c r="E39" s="26"/>
      <c r="F39" s="26"/>
      <c r="G39" s="26"/>
      <c r="H39" s="26"/>
      <c r="I39" s="26"/>
      <c r="J39" s="26"/>
      <c r="K39" s="26"/>
      <c r="L39" s="26"/>
      <c r="M39" s="42"/>
      <c r="N39" s="1"/>
      <c r="O39" s="10"/>
    </row>
    <row r="40" spans="1:15" ht="16.5" customHeight="1" x14ac:dyDescent="0.25">
      <c r="A40" s="39"/>
      <c r="B40" s="104" t="s">
        <v>77</v>
      </c>
      <c r="C40" s="99">
        <v>1</v>
      </c>
      <c r="D40" s="51"/>
      <c r="E40" s="51"/>
      <c r="F40" s="51"/>
      <c r="G40" s="51"/>
      <c r="H40" s="51"/>
      <c r="I40" s="51"/>
      <c r="J40" s="51"/>
      <c r="K40" s="51"/>
      <c r="L40" s="51"/>
      <c r="M40" s="42"/>
      <c r="N40" s="1"/>
      <c r="O40" s="10"/>
    </row>
    <row r="41" spans="1:15" ht="16.5" customHeight="1" x14ac:dyDescent="0.25">
      <c r="A41" s="39"/>
      <c r="B41" s="105" t="s">
        <v>78</v>
      </c>
      <c r="C41" s="101">
        <f>SUM(L3:L6)</f>
        <v>1020</v>
      </c>
      <c r="D41" s="53"/>
      <c r="E41" s="53"/>
      <c r="F41" s="53"/>
      <c r="G41" s="53"/>
      <c r="H41" s="53"/>
      <c r="I41" s="53"/>
      <c r="J41" s="53"/>
      <c r="K41" s="53"/>
      <c r="L41" s="53"/>
      <c r="M41" s="54"/>
      <c r="N41" s="1"/>
      <c r="O41" s="10"/>
    </row>
    <row r="42" spans="1:15" ht="16.5" customHeight="1" thickBot="1" x14ac:dyDescent="0.3">
      <c r="A42" s="39"/>
      <c r="B42" s="106" t="s">
        <v>79</v>
      </c>
      <c r="C42" s="102">
        <f>ROUNDUP((C38+C41)/(60*7),0)</f>
        <v>6</v>
      </c>
      <c r="D42" s="53"/>
      <c r="E42" s="53"/>
      <c r="F42" s="53"/>
      <c r="G42" s="53"/>
      <c r="H42" s="53"/>
      <c r="I42" s="53"/>
      <c r="J42" s="53"/>
      <c r="K42" s="53"/>
      <c r="L42" s="53"/>
      <c r="M42" s="54"/>
      <c r="N42" s="1"/>
      <c r="O42" s="10"/>
    </row>
    <row r="43" spans="1:15" ht="16.5" customHeight="1" x14ac:dyDescent="0.25">
      <c r="A43" s="39"/>
      <c r="B43" s="56" t="s">
        <v>80</v>
      </c>
      <c r="C43" s="53"/>
      <c r="D43" s="53"/>
      <c r="E43" s="53"/>
      <c r="F43" s="53"/>
      <c r="G43" s="53"/>
      <c r="H43" s="53"/>
      <c r="I43" s="53"/>
      <c r="J43" s="53"/>
      <c r="K43" s="53"/>
      <c r="L43" s="53"/>
      <c r="M43" s="54"/>
      <c r="N43" s="1"/>
      <c r="O43" s="10"/>
    </row>
    <row r="44" spans="1:15" ht="16.5" customHeight="1" x14ac:dyDescent="0.25">
      <c r="A44" s="39"/>
      <c r="B44" s="56" t="s">
        <v>81</v>
      </c>
      <c r="C44" s="53"/>
      <c r="D44" s="53"/>
      <c r="E44" s="53"/>
      <c r="F44" s="53"/>
      <c r="G44" s="53"/>
      <c r="H44" s="53"/>
      <c r="I44" s="53"/>
      <c r="J44" s="53"/>
      <c r="K44" s="53"/>
      <c r="L44" s="53"/>
      <c r="M44" s="54"/>
      <c r="N44" s="1"/>
      <c r="O44" s="10"/>
    </row>
    <row r="45" spans="1:15" ht="16.5" customHeight="1" x14ac:dyDescent="0.25">
      <c r="A45" s="39"/>
      <c r="B45" s="56" t="s">
        <v>82</v>
      </c>
      <c r="C45" s="26"/>
      <c r="D45" s="26"/>
      <c r="E45" s="26"/>
      <c r="F45" s="26"/>
      <c r="G45" s="26"/>
      <c r="H45" s="26"/>
      <c r="I45" s="26"/>
      <c r="J45" s="26"/>
      <c r="K45" s="26"/>
      <c r="L45" s="26"/>
      <c r="M45" s="42"/>
      <c r="N45" s="1"/>
      <c r="O45" s="10"/>
    </row>
    <row r="46" spans="1:15" ht="16.5" customHeight="1" x14ac:dyDescent="0.25">
      <c r="A46" s="39"/>
      <c r="B46" s="39"/>
      <c r="C46" s="41"/>
      <c r="D46" s="41"/>
      <c r="E46" s="41"/>
      <c r="F46" s="41"/>
      <c r="G46" s="41"/>
      <c r="H46" s="41"/>
      <c r="I46" s="41"/>
      <c r="J46" s="41"/>
      <c r="K46" s="41"/>
      <c r="L46" s="41"/>
      <c r="M46" s="57"/>
      <c r="N46" s="1"/>
      <c r="O46" s="10"/>
    </row>
    <row r="47" spans="1:15" ht="16.5" customHeight="1" x14ac:dyDescent="0.25">
      <c r="A47" s="58" t="s">
        <v>83</v>
      </c>
      <c r="B47" s="59" t="s">
        <v>84</v>
      </c>
      <c r="C47" s="41"/>
      <c r="D47" s="41"/>
      <c r="E47" s="41"/>
      <c r="F47" s="41"/>
      <c r="G47" s="41"/>
      <c r="H47" s="41"/>
      <c r="I47" s="41"/>
      <c r="J47" s="41"/>
      <c r="K47" s="41"/>
      <c r="L47" s="41"/>
      <c r="M47" s="57"/>
      <c r="N47" s="1"/>
      <c r="O47" s="10"/>
    </row>
    <row r="48" spans="1:15" ht="16.5" customHeight="1" x14ac:dyDescent="0.25">
      <c r="A48" s="4"/>
      <c r="B48" s="59" t="s">
        <v>85</v>
      </c>
      <c r="C48" s="41"/>
      <c r="D48" s="41"/>
      <c r="E48" s="41"/>
      <c r="F48" s="41"/>
      <c r="G48" s="41"/>
      <c r="H48" s="41"/>
      <c r="I48" s="41"/>
      <c r="J48" s="41"/>
      <c r="K48" s="41"/>
      <c r="L48" s="41"/>
      <c r="M48" s="57"/>
      <c r="N48" s="1"/>
      <c r="O48" s="10"/>
    </row>
    <row r="49" spans="1:15" ht="16.5" customHeight="1" x14ac:dyDescent="0.25">
      <c r="A49" s="59"/>
      <c r="B49" s="60" t="s">
        <v>86</v>
      </c>
      <c r="C49" s="61"/>
      <c r="D49" s="61"/>
      <c r="E49" s="61"/>
      <c r="F49" s="61"/>
      <c r="G49" s="61"/>
      <c r="H49" s="61"/>
      <c r="I49" s="61"/>
      <c r="J49" s="61"/>
      <c r="K49" s="61"/>
      <c r="L49" s="61"/>
      <c r="M49" s="62"/>
      <c r="N49" s="1"/>
      <c r="O49" s="10"/>
    </row>
    <row r="50" spans="1:15" ht="16.5" customHeight="1" x14ac:dyDescent="0.25">
      <c r="A50" s="63"/>
      <c r="B50" s="39"/>
      <c r="C50" s="41"/>
      <c r="D50" s="41"/>
      <c r="E50" s="41"/>
      <c r="F50" s="41"/>
      <c r="G50" s="41"/>
      <c r="H50" s="41"/>
      <c r="I50" s="41"/>
      <c r="J50" s="41"/>
      <c r="K50" s="41"/>
      <c r="L50" s="41"/>
      <c r="M50" s="57"/>
      <c r="N50" s="1"/>
      <c r="O50" s="10"/>
    </row>
    <row r="51" spans="1:15" ht="16.5" customHeight="1" x14ac:dyDescent="0.25">
      <c r="A51" s="64" t="s">
        <v>87</v>
      </c>
      <c r="B51" s="39"/>
      <c r="C51" s="61"/>
      <c r="D51" s="61"/>
      <c r="E51" s="61"/>
      <c r="F51" s="61"/>
      <c r="G51" s="61"/>
      <c r="H51" s="61"/>
      <c r="I51" s="61"/>
      <c r="J51" s="61"/>
      <c r="K51" s="61"/>
      <c r="L51" s="61"/>
      <c r="M51" s="62"/>
      <c r="N51" s="1"/>
      <c r="O51" s="10"/>
    </row>
    <row r="52" spans="1:15" ht="16.5" customHeight="1" x14ac:dyDescent="0.25">
      <c r="A52" s="65"/>
      <c r="B52" s="66"/>
      <c r="C52" s="61"/>
      <c r="D52" s="61"/>
      <c r="E52" s="61"/>
      <c r="F52" s="61"/>
      <c r="G52" s="61"/>
      <c r="H52" s="61"/>
      <c r="I52" s="61"/>
      <c r="J52" s="61"/>
      <c r="K52" s="61"/>
      <c r="L52" s="61"/>
      <c r="M52" s="62"/>
      <c r="N52" s="1"/>
      <c r="O52" s="10"/>
    </row>
    <row r="53" spans="1:15" ht="16.5" customHeight="1" x14ac:dyDescent="0.25">
      <c r="A53" s="63"/>
      <c r="B53" s="67"/>
      <c r="C53" s="68"/>
      <c r="D53" s="68"/>
      <c r="E53" s="68"/>
      <c r="F53" s="68"/>
      <c r="G53" s="68"/>
      <c r="H53" s="68"/>
      <c r="I53" s="68"/>
      <c r="J53" s="68"/>
      <c r="K53" s="68"/>
      <c r="L53" s="68"/>
      <c r="M53" s="69"/>
      <c r="N53" s="1"/>
      <c r="O53" s="10"/>
    </row>
    <row r="54" spans="1:15" ht="16.5" customHeight="1" x14ac:dyDescent="0.25">
      <c r="A54" s="70"/>
      <c r="B54" s="60"/>
      <c r="C54" s="68"/>
      <c r="D54" s="68"/>
      <c r="E54" s="68"/>
      <c r="F54" s="68"/>
      <c r="G54" s="68"/>
      <c r="H54" s="68"/>
      <c r="I54" s="68"/>
      <c r="J54" s="68"/>
      <c r="K54" s="68"/>
      <c r="L54" s="68"/>
      <c r="M54" s="69"/>
      <c r="N54" s="1"/>
      <c r="O54" s="10"/>
    </row>
    <row r="55" spans="1:15" ht="16.5" customHeight="1" x14ac:dyDescent="0.25">
      <c r="A55" s="70"/>
      <c r="B55" s="71"/>
      <c r="C55" s="68"/>
      <c r="D55" s="68"/>
      <c r="E55" s="68"/>
      <c r="F55" s="68"/>
      <c r="G55" s="68"/>
      <c r="H55" s="68"/>
      <c r="I55" s="68"/>
      <c r="J55" s="68"/>
      <c r="K55" s="68"/>
      <c r="L55" s="68"/>
      <c r="M55" s="69"/>
      <c r="N55" s="1"/>
      <c r="O55" s="10"/>
    </row>
    <row r="56" spans="1:15" ht="16.5" customHeight="1" x14ac:dyDescent="0.25">
      <c r="A56" s="70"/>
      <c r="B56" s="71"/>
      <c r="C56" s="68"/>
      <c r="D56" s="68"/>
      <c r="E56" s="68"/>
      <c r="F56" s="68"/>
      <c r="G56" s="68"/>
      <c r="H56" s="68"/>
      <c r="I56" s="68"/>
      <c r="J56" s="68"/>
      <c r="K56" s="68"/>
      <c r="L56" s="68"/>
      <c r="M56" s="69"/>
      <c r="N56" s="1"/>
      <c r="O56" s="10"/>
    </row>
    <row r="57" spans="1:15" ht="16.5" customHeight="1" x14ac:dyDescent="0.25">
      <c r="A57" s="70"/>
      <c r="B57" s="71"/>
      <c r="C57" s="72"/>
      <c r="D57" s="72"/>
      <c r="E57" s="72"/>
      <c r="F57" s="72"/>
      <c r="G57" s="72"/>
      <c r="H57" s="72"/>
      <c r="I57" s="72"/>
      <c r="J57" s="72"/>
      <c r="K57" s="72"/>
      <c r="L57" s="72"/>
      <c r="M57" s="73"/>
      <c r="N57" s="1"/>
      <c r="O57" s="10"/>
    </row>
    <row r="58" spans="1:15" ht="16.5" customHeight="1" x14ac:dyDescent="0.25">
      <c r="A58" s="74"/>
      <c r="B58" s="75"/>
      <c r="C58" s="72"/>
      <c r="D58" s="72"/>
      <c r="E58" s="72"/>
      <c r="F58" s="72"/>
      <c r="G58" s="72"/>
      <c r="H58" s="72"/>
      <c r="I58" s="72"/>
      <c r="J58" s="72"/>
      <c r="K58" s="72"/>
      <c r="L58" s="72"/>
      <c r="M58" s="73"/>
      <c r="N58" s="1"/>
      <c r="O58" s="10"/>
    </row>
    <row r="59" spans="1:15" ht="16.5" customHeight="1" x14ac:dyDescent="0.25">
      <c r="A59" s="74"/>
      <c r="B59" s="70"/>
      <c r="C59" s="72"/>
      <c r="D59" s="72"/>
      <c r="E59" s="72"/>
      <c r="F59" s="72"/>
      <c r="G59" s="72"/>
      <c r="H59" s="72"/>
      <c r="I59" s="72"/>
      <c r="J59" s="72"/>
      <c r="K59" s="72"/>
      <c r="L59" s="72"/>
      <c r="M59" s="69"/>
      <c r="N59" s="1"/>
      <c r="O59" s="10"/>
    </row>
    <row r="60" spans="1:15" ht="16.5" customHeight="1" x14ac:dyDescent="0.25">
      <c r="A60" s="74"/>
      <c r="B60" s="74"/>
      <c r="C60" s="76"/>
      <c r="D60" s="76"/>
      <c r="E60" s="76"/>
      <c r="F60" s="76"/>
      <c r="G60" s="76"/>
      <c r="H60" s="76"/>
      <c r="I60" s="76"/>
      <c r="J60" s="76"/>
      <c r="K60" s="76"/>
      <c r="L60" s="76"/>
      <c r="M60" s="77"/>
      <c r="N60" s="1"/>
      <c r="O60" s="10"/>
    </row>
    <row r="61" spans="1:15" ht="16.5" customHeight="1" x14ac:dyDescent="0.25">
      <c r="A61" s="74"/>
      <c r="B61" s="74"/>
      <c r="C61" s="68"/>
      <c r="D61" s="68"/>
      <c r="E61" s="68"/>
      <c r="F61" s="68"/>
      <c r="G61" s="68"/>
      <c r="H61" s="68"/>
      <c r="I61" s="68"/>
      <c r="J61" s="68"/>
      <c r="K61" s="68"/>
      <c r="L61" s="68"/>
      <c r="M61" s="69"/>
      <c r="N61" s="1"/>
      <c r="O61" s="10"/>
    </row>
    <row r="62" spans="1:15" ht="16.5" customHeight="1" x14ac:dyDescent="0.25">
      <c r="A62" s="70"/>
      <c r="B62" s="70"/>
      <c r="C62" s="68"/>
      <c r="D62" s="68"/>
      <c r="E62" s="68"/>
      <c r="F62" s="68"/>
      <c r="G62" s="68"/>
      <c r="H62" s="68"/>
      <c r="I62" s="68"/>
      <c r="J62" s="68"/>
      <c r="K62" s="68"/>
      <c r="L62" s="68"/>
      <c r="M62" s="69"/>
      <c r="N62" s="1"/>
      <c r="O62" s="10"/>
    </row>
    <row r="63" spans="1:15" ht="16.5" customHeight="1" x14ac:dyDescent="0.25">
      <c r="A63" s="70"/>
      <c r="B63" s="70"/>
      <c r="C63" s="26"/>
      <c r="D63" s="26"/>
      <c r="E63" s="26"/>
      <c r="F63" s="26"/>
      <c r="G63" s="26"/>
      <c r="H63" s="26"/>
      <c r="I63" s="26"/>
      <c r="J63" s="26"/>
      <c r="K63" s="26"/>
      <c r="L63" s="26"/>
      <c r="M63" s="42"/>
      <c r="N63" s="1"/>
      <c r="O63" s="10"/>
    </row>
    <row r="64" spans="1:15" ht="16.5" customHeight="1" x14ac:dyDescent="0.25">
      <c r="A64" s="39"/>
      <c r="B64" s="39"/>
      <c r="C64" s="26"/>
      <c r="D64" s="26"/>
      <c r="E64" s="26"/>
      <c r="F64" s="26"/>
      <c r="G64" s="26"/>
      <c r="H64" s="26"/>
      <c r="I64" s="26"/>
      <c r="J64" s="26"/>
      <c r="K64" s="26"/>
      <c r="L64" s="26"/>
      <c r="M64" s="42"/>
      <c r="N64" s="1"/>
    </row>
    <row r="65" spans="1:14" ht="16.5" customHeight="1" x14ac:dyDescent="0.25">
      <c r="A65" s="39"/>
      <c r="B65" s="39"/>
      <c r="C65" s="26"/>
      <c r="D65" s="26"/>
      <c r="E65" s="26"/>
      <c r="F65" s="26"/>
      <c r="G65" s="26"/>
      <c r="H65" s="26"/>
      <c r="I65" s="26"/>
      <c r="J65" s="26"/>
      <c r="K65" s="26"/>
      <c r="L65" s="26"/>
      <c r="M65" s="42"/>
      <c r="N65" s="1"/>
    </row>
    <row r="66" spans="1:14" ht="16.5" customHeight="1" x14ac:dyDescent="0.25">
      <c r="A66" s="39"/>
      <c r="B66" s="39"/>
      <c r="C66" s="26"/>
      <c r="D66" s="26"/>
      <c r="E66" s="26"/>
      <c r="F66" s="26"/>
      <c r="G66" s="26"/>
      <c r="H66" s="26"/>
      <c r="I66" s="26"/>
      <c r="J66" s="26"/>
      <c r="K66" s="26"/>
      <c r="L66" s="26"/>
      <c r="M66" s="42"/>
      <c r="N66" s="1"/>
    </row>
    <row r="67" spans="1:14" ht="16.5" customHeight="1" x14ac:dyDescent="0.25">
      <c r="A67" s="39"/>
      <c r="B67" s="39"/>
      <c r="C67" s="26"/>
      <c r="D67" s="26"/>
      <c r="E67" s="26"/>
      <c r="F67" s="26"/>
      <c r="G67" s="26"/>
      <c r="H67" s="26"/>
      <c r="I67" s="26"/>
      <c r="J67" s="26"/>
      <c r="K67" s="26"/>
      <c r="L67" s="26"/>
      <c r="M67" s="42"/>
      <c r="N67" s="1"/>
    </row>
    <row r="68" spans="1:14" ht="16.5" customHeight="1" x14ac:dyDescent="0.25">
      <c r="A68" s="39"/>
      <c r="B68" s="39"/>
      <c r="C68" s="26"/>
      <c r="D68" s="26"/>
      <c r="E68" s="26"/>
      <c r="F68" s="26"/>
      <c r="G68" s="26"/>
      <c r="H68" s="26"/>
      <c r="I68" s="26"/>
      <c r="J68" s="26"/>
      <c r="K68" s="26"/>
      <c r="L68" s="26"/>
      <c r="M68" s="42"/>
      <c r="N68" s="1"/>
    </row>
    <row r="69" spans="1:14" ht="16.5" customHeight="1" x14ac:dyDescent="0.25">
      <c r="A69" s="39"/>
      <c r="B69" s="39"/>
      <c r="C69" s="26"/>
      <c r="D69" s="26"/>
      <c r="E69" s="26"/>
      <c r="F69" s="26"/>
      <c r="G69" s="26"/>
      <c r="H69" s="26"/>
      <c r="I69" s="26"/>
      <c r="J69" s="26"/>
      <c r="K69" s="26"/>
      <c r="L69" s="26"/>
      <c r="M69" s="42"/>
      <c r="N69" s="1"/>
    </row>
    <row r="70" spans="1:14" ht="16.5" customHeight="1" x14ac:dyDescent="0.25">
      <c r="A70" s="39"/>
      <c r="B70" s="39"/>
      <c r="C70" s="26"/>
      <c r="D70" s="26"/>
      <c r="E70" s="26"/>
      <c r="F70" s="26"/>
      <c r="G70" s="26"/>
      <c r="H70" s="26"/>
      <c r="I70" s="26"/>
      <c r="J70" s="26"/>
      <c r="K70" s="26"/>
      <c r="L70" s="26"/>
      <c r="M70" s="42"/>
      <c r="N70" s="1"/>
    </row>
    <row r="71" spans="1:14" ht="16.5" customHeight="1" x14ac:dyDescent="0.25">
      <c r="A71" s="39"/>
      <c r="B71" s="39"/>
      <c r="C71" s="26"/>
      <c r="D71" s="26"/>
      <c r="E71" s="26"/>
      <c r="F71" s="26"/>
      <c r="G71" s="26"/>
      <c r="H71" s="26"/>
      <c r="I71" s="26"/>
      <c r="J71" s="26"/>
      <c r="K71" s="26"/>
      <c r="L71" s="26"/>
      <c r="M71" s="42"/>
      <c r="N71" s="1"/>
    </row>
    <row r="72" spans="1:14" ht="16.5" customHeight="1" x14ac:dyDescent="0.25">
      <c r="A72" s="39"/>
      <c r="B72" s="39"/>
      <c r="C72" s="26"/>
      <c r="D72" s="26"/>
      <c r="E72" s="26"/>
      <c r="F72" s="26"/>
      <c r="G72" s="26"/>
      <c r="H72" s="26"/>
      <c r="I72" s="26"/>
      <c r="J72" s="26"/>
      <c r="K72" s="26"/>
      <c r="L72" s="26"/>
      <c r="M72" s="42"/>
      <c r="N72" s="1"/>
    </row>
    <row r="73" spans="1:14" ht="16.5" customHeight="1" x14ac:dyDescent="0.25">
      <c r="A73" s="39"/>
      <c r="B73" s="39"/>
      <c r="C73" s="26"/>
      <c r="D73" s="26"/>
      <c r="E73" s="26"/>
      <c r="F73" s="26"/>
      <c r="G73" s="26"/>
      <c r="H73" s="26"/>
      <c r="I73" s="26"/>
      <c r="J73" s="26"/>
      <c r="K73" s="26"/>
      <c r="L73" s="26"/>
      <c r="M73" s="42"/>
      <c r="N73" s="1"/>
    </row>
    <row r="74" spans="1:14" ht="16.5" customHeight="1" x14ac:dyDescent="0.25">
      <c r="A74" s="39"/>
      <c r="B74" s="39"/>
      <c r="C74" s="26"/>
      <c r="D74" s="26"/>
      <c r="E74" s="26"/>
      <c r="F74" s="26"/>
      <c r="G74" s="26"/>
      <c r="H74" s="26"/>
      <c r="I74" s="26"/>
      <c r="J74" s="26"/>
      <c r="K74" s="26"/>
      <c r="L74" s="26"/>
      <c r="M74" s="42"/>
      <c r="N74" s="1"/>
    </row>
    <row r="75" spans="1:14" ht="16.5" customHeight="1" x14ac:dyDescent="0.25">
      <c r="A75" s="39"/>
      <c r="B75" s="39"/>
      <c r="C75" s="26"/>
      <c r="D75" s="26"/>
      <c r="E75" s="26"/>
      <c r="F75" s="26"/>
      <c r="G75" s="26"/>
      <c r="H75" s="26"/>
      <c r="I75" s="26"/>
      <c r="J75" s="26"/>
      <c r="K75" s="26"/>
      <c r="L75" s="26"/>
      <c r="M75" s="42"/>
      <c r="N75" s="1"/>
    </row>
    <row r="76" spans="1:14" ht="16.5" customHeight="1" x14ac:dyDescent="0.25">
      <c r="A76" s="39"/>
      <c r="B76" s="39"/>
      <c r="C76" s="26"/>
      <c r="D76" s="26"/>
      <c r="E76" s="26"/>
      <c r="F76" s="26"/>
      <c r="G76" s="26"/>
      <c r="H76" s="26"/>
      <c r="I76" s="26"/>
      <c r="J76" s="26"/>
      <c r="K76" s="26"/>
      <c r="L76" s="26"/>
      <c r="M76" s="42"/>
      <c r="N76" s="1"/>
    </row>
    <row r="77" spans="1:14" ht="16.5" customHeight="1" x14ac:dyDescent="0.25">
      <c r="A77" s="39"/>
      <c r="B77" s="39"/>
      <c r="C77" s="26"/>
      <c r="D77" s="26"/>
      <c r="E77" s="26"/>
      <c r="F77" s="26"/>
      <c r="G77" s="26"/>
      <c r="H77" s="26"/>
      <c r="I77" s="26"/>
      <c r="J77" s="26"/>
      <c r="K77" s="26"/>
      <c r="L77" s="26"/>
      <c r="M77" s="42"/>
      <c r="N77" s="1"/>
    </row>
    <row r="78" spans="1:14" ht="16.5" customHeight="1" x14ac:dyDescent="0.25">
      <c r="A78" s="39"/>
      <c r="B78" s="39"/>
      <c r="C78" s="26"/>
      <c r="D78" s="26"/>
      <c r="E78" s="26"/>
      <c r="F78" s="26"/>
      <c r="G78" s="26"/>
      <c r="H78" s="26"/>
      <c r="I78" s="26"/>
      <c r="J78" s="26"/>
      <c r="K78" s="26"/>
      <c r="L78" s="26"/>
      <c r="M78" s="42"/>
      <c r="N78" s="1"/>
    </row>
    <row r="79" spans="1:14" ht="16.5" customHeight="1" x14ac:dyDescent="0.25">
      <c r="A79" s="39"/>
      <c r="B79" s="39"/>
      <c r="C79" s="26"/>
      <c r="D79" s="26"/>
      <c r="E79" s="26"/>
      <c r="F79" s="26"/>
      <c r="G79" s="26"/>
      <c r="H79" s="26"/>
      <c r="I79" s="26"/>
      <c r="J79" s="26"/>
      <c r="K79" s="26"/>
      <c r="L79" s="26"/>
      <c r="M79" s="42"/>
      <c r="N79" s="1"/>
    </row>
    <row r="80" spans="1:14" ht="16.5" customHeight="1" x14ac:dyDescent="0.25">
      <c r="A80" s="39"/>
      <c r="B80" s="39"/>
      <c r="C80" s="26"/>
      <c r="D80" s="26"/>
      <c r="E80" s="26"/>
      <c r="F80" s="26"/>
      <c r="G80" s="26"/>
      <c r="H80" s="26"/>
      <c r="I80" s="26"/>
      <c r="J80" s="26"/>
      <c r="K80" s="26"/>
      <c r="L80" s="26"/>
      <c r="M80" s="42"/>
      <c r="N80" s="1"/>
    </row>
    <row r="81" spans="1:14" ht="16.5" customHeight="1" x14ac:dyDescent="0.25">
      <c r="A81" s="39"/>
      <c r="B81" s="39"/>
      <c r="C81" s="26"/>
      <c r="D81" s="26"/>
      <c r="E81" s="26"/>
      <c r="F81" s="26"/>
      <c r="G81" s="26"/>
      <c r="H81" s="26"/>
      <c r="I81" s="26"/>
      <c r="J81" s="26"/>
      <c r="K81" s="26"/>
      <c r="L81" s="26"/>
      <c r="M81" s="42"/>
      <c r="N81" s="1"/>
    </row>
    <row r="82" spans="1:14" ht="16.5" customHeight="1" x14ac:dyDescent="0.25">
      <c r="A82" s="39"/>
      <c r="B82" s="39"/>
      <c r="C82" s="26"/>
      <c r="D82" s="26"/>
      <c r="E82" s="26"/>
      <c r="F82" s="26"/>
      <c r="G82" s="26"/>
      <c r="H82" s="26"/>
      <c r="I82" s="26"/>
      <c r="J82" s="26"/>
      <c r="K82" s="26"/>
      <c r="L82" s="26"/>
      <c r="M82" s="42"/>
      <c r="N82" s="1"/>
    </row>
    <row r="83" spans="1:14" ht="16.5" customHeight="1" x14ac:dyDescent="0.25">
      <c r="A83" s="39"/>
      <c r="B83" s="39"/>
      <c r="C83" s="26"/>
      <c r="D83" s="26"/>
      <c r="E83" s="26"/>
      <c r="F83" s="26"/>
      <c r="G83" s="26"/>
      <c r="H83" s="26"/>
      <c r="I83" s="26"/>
      <c r="J83" s="26"/>
      <c r="K83" s="26"/>
      <c r="L83" s="26"/>
      <c r="M83" s="42"/>
      <c r="N83" s="1"/>
    </row>
    <row r="84" spans="1:14" ht="16.5" customHeight="1" x14ac:dyDescent="0.25">
      <c r="A84" s="39"/>
      <c r="B84" s="39"/>
      <c r="C84" s="26"/>
      <c r="D84" s="26"/>
      <c r="E84" s="26"/>
      <c r="F84" s="26"/>
      <c r="G84" s="26"/>
      <c r="H84" s="26"/>
      <c r="I84" s="26"/>
      <c r="J84" s="26"/>
      <c r="K84" s="26"/>
      <c r="L84" s="26"/>
      <c r="M84" s="42"/>
      <c r="N84" s="1"/>
    </row>
    <row r="85" spans="1:14" ht="16.5" customHeight="1" x14ac:dyDescent="0.25">
      <c r="A85" s="39"/>
      <c r="B85" s="39"/>
      <c r="C85" s="26"/>
      <c r="D85" s="26"/>
      <c r="E85" s="26"/>
      <c r="F85" s="26"/>
      <c r="G85" s="26"/>
      <c r="H85" s="26"/>
      <c r="I85" s="26"/>
      <c r="J85" s="26"/>
      <c r="K85" s="26"/>
      <c r="L85" s="26"/>
      <c r="M85" s="42"/>
      <c r="N85" s="1"/>
    </row>
    <row r="86" spans="1:14" ht="16.5" customHeight="1" x14ac:dyDescent="0.25">
      <c r="A86" s="39"/>
      <c r="B86" s="39"/>
      <c r="C86" s="26"/>
      <c r="D86" s="26"/>
      <c r="E86" s="26"/>
      <c r="F86" s="26"/>
      <c r="G86" s="26"/>
      <c r="H86" s="26"/>
      <c r="I86" s="26"/>
      <c r="J86" s="26"/>
      <c r="K86" s="26"/>
      <c r="L86" s="26"/>
      <c r="M86" s="42"/>
      <c r="N86" s="1"/>
    </row>
    <row r="87" spans="1:14" ht="16.5" customHeight="1" x14ac:dyDescent="0.25">
      <c r="A87" s="39"/>
      <c r="B87" s="39"/>
      <c r="C87" s="26"/>
      <c r="D87" s="26"/>
      <c r="E87" s="26"/>
      <c r="F87" s="26"/>
      <c r="G87" s="26"/>
      <c r="H87" s="26"/>
      <c r="I87" s="26"/>
      <c r="J87" s="26"/>
      <c r="K87" s="26"/>
      <c r="L87" s="26"/>
      <c r="M87" s="42"/>
      <c r="N87" s="1"/>
    </row>
    <row r="88" spans="1:14" ht="16.5" customHeight="1" x14ac:dyDescent="0.25">
      <c r="A88" s="39"/>
      <c r="B88" s="39"/>
      <c r="C88" s="26"/>
      <c r="D88" s="26"/>
      <c r="E88" s="26"/>
      <c r="F88" s="26"/>
      <c r="G88" s="26"/>
      <c r="H88" s="26"/>
      <c r="I88" s="26"/>
      <c r="J88" s="26"/>
      <c r="K88" s="26"/>
      <c r="L88" s="26"/>
      <c r="M88" s="42"/>
      <c r="N88" s="1"/>
    </row>
    <row r="89" spans="1:14" ht="16.5" customHeight="1" x14ac:dyDescent="0.25">
      <c r="A89" s="39"/>
      <c r="B89" s="39"/>
      <c r="C89" s="26"/>
      <c r="D89" s="26"/>
      <c r="E89" s="26"/>
      <c r="F89" s="26"/>
      <c r="G89" s="26"/>
      <c r="H89" s="26"/>
      <c r="I89" s="26"/>
      <c r="J89" s="26"/>
      <c r="K89" s="26"/>
      <c r="L89" s="26"/>
      <c r="M89" s="42"/>
      <c r="N89" s="1"/>
    </row>
    <row r="90" spans="1:14" ht="16.5" customHeight="1" x14ac:dyDescent="0.25">
      <c r="A90" s="39"/>
      <c r="B90" s="39"/>
      <c r="C90" s="26"/>
      <c r="D90" s="26"/>
      <c r="E90" s="26"/>
      <c r="F90" s="26"/>
      <c r="G90" s="26"/>
      <c r="H90" s="26"/>
      <c r="I90" s="26"/>
      <c r="J90" s="26"/>
      <c r="K90" s="26"/>
      <c r="L90" s="26"/>
      <c r="M90" s="42"/>
      <c r="N90" s="1"/>
    </row>
    <row r="91" spans="1:14" ht="16.5" customHeight="1" x14ac:dyDescent="0.25">
      <c r="A91" s="39"/>
      <c r="B91" s="39"/>
      <c r="C91" s="26"/>
      <c r="D91" s="26"/>
      <c r="E91" s="26"/>
      <c r="F91" s="26"/>
      <c r="G91" s="26"/>
      <c r="H91" s="26"/>
      <c r="I91" s="26"/>
      <c r="J91" s="26"/>
      <c r="K91" s="26"/>
      <c r="L91" s="26"/>
      <c r="M91" s="42"/>
      <c r="N91" s="1"/>
    </row>
    <row r="92" spans="1:14" ht="16.5" customHeight="1" x14ac:dyDescent="0.25">
      <c r="A92" s="39"/>
      <c r="B92" s="39"/>
      <c r="C92" s="26"/>
      <c r="D92" s="26"/>
      <c r="E92" s="26"/>
      <c r="F92" s="26"/>
      <c r="G92" s="26"/>
      <c r="H92" s="26"/>
      <c r="I92" s="26"/>
      <c r="J92" s="26"/>
      <c r="K92" s="26"/>
      <c r="L92" s="26"/>
      <c r="M92" s="42"/>
      <c r="N92" s="1"/>
    </row>
    <row r="93" spans="1:14" ht="16.5" customHeight="1" x14ac:dyDescent="0.25">
      <c r="A93" s="39"/>
      <c r="B93" s="39"/>
      <c r="C93" s="26"/>
      <c r="D93" s="26"/>
      <c r="E93" s="26"/>
      <c r="F93" s="26"/>
      <c r="G93" s="26"/>
      <c r="H93" s="26"/>
      <c r="I93" s="26"/>
      <c r="J93" s="26"/>
      <c r="K93" s="26"/>
      <c r="L93" s="26"/>
      <c r="M93" s="42"/>
      <c r="N93" s="1"/>
    </row>
    <row r="94" spans="1:14" ht="16.5" customHeight="1" x14ac:dyDescent="0.25">
      <c r="A94" s="39"/>
      <c r="B94" s="39"/>
      <c r="C94" s="26"/>
      <c r="D94" s="26"/>
      <c r="E94" s="26"/>
      <c r="F94" s="26"/>
      <c r="G94" s="26"/>
      <c r="H94" s="26"/>
      <c r="I94" s="26"/>
      <c r="J94" s="26"/>
      <c r="K94" s="26"/>
      <c r="L94" s="26"/>
      <c r="M94" s="42"/>
      <c r="N94" s="1"/>
    </row>
    <row r="95" spans="1:14" ht="16.5" customHeight="1" x14ac:dyDescent="0.25">
      <c r="A95" s="39"/>
      <c r="B95" s="39"/>
      <c r="C95" s="26"/>
      <c r="D95" s="26"/>
      <c r="E95" s="26"/>
      <c r="F95" s="26"/>
      <c r="G95" s="26"/>
      <c r="H95" s="26"/>
      <c r="I95" s="26"/>
      <c r="J95" s="26"/>
      <c r="K95" s="26"/>
      <c r="L95" s="26"/>
      <c r="M95" s="42"/>
      <c r="N95" s="1"/>
    </row>
    <row r="96" spans="1:14" ht="16.5" customHeight="1" x14ac:dyDescent="0.25">
      <c r="A96" s="39"/>
      <c r="B96" s="39"/>
      <c r="C96" s="26"/>
      <c r="D96" s="26"/>
      <c r="E96" s="26"/>
      <c r="F96" s="26"/>
      <c r="G96" s="26"/>
      <c r="H96" s="26"/>
      <c r="I96" s="26"/>
      <c r="J96" s="26"/>
      <c r="K96" s="26"/>
      <c r="L96" s="26"/>
      <c r="M96" s="42"/>
      <c r="N96" s="1"/>
    </row>
    <row r="97" spans="1:14" ht="16.5" customHeight="1" x14ac:dyDescent="0.25">
      <c r="A97" s="39"/>
      <c r="B97" s="39"/>
      <c r="C97" s="26"/>
      <c r="D97" s="26"/>
      <c r="E97" s="26"/>
      <c r="F97" s="26"/>
      <c r="G97" s="26"/>
      <c r="H97" s="26"/>
      <c r="I97" s="26"/>
      <c r="J97" s="26"/>
      <c r="K97" s="26"/>
      <c r="L97" s="26"/>
      <c r="M97" s="42"/>
      <c r="N97" s="1"/>
    </row>
    <row r="98" spans="1:14" ht="16.5" customHeight="1" x14ac:dyDescent="0.25">
      <c r="A98" s="39"/>
      <c r="B98" s="39"/>
      <c r="C98" s="26"/>
      <c r="D98" s="26"/>
      <c r="E98" s="26"/>
      <c r="F98" s="26"/>
      <c r="G98" s="26"/>
      <c r="H98" s="26"/>
      <c r="I98" s="26"/>
      <c r="J98" s="26"/>
      <c r="K98" s="26"/>
      <c r="L98" s="26"/>
      <c r="M98" s="42"/>
      <c r="N98" s="1"/>
    </row>
    <row r="99" spans="1:14" ht="16.5" customHeight="1" x14ac:dyDescent="0.25">
      <c r="A99" s="39"/>
      <c r="B99" s="39"/>
      <c r="C99" s="26"/>
      <c r="D99" s="26"/>
      <c r="E99" s="26"/>
      <c r="F99" s="26"/>
      <c r="G99" s="26"/>
      <c r="H99" s="26"/>
      <c r="I99" s="26"/>
      <c r="J99" s="26"/>
      <c r="K99" s="26"/>
      <c r="L99" s="26"/>
      <c r="M99" s="42"/>
      <c r="N99" s="1"/>
    </row>
    <row r="100" spans="1:14" ht="16.5" customHeight="1" x14ac:dyDescent="0.25">
      <c r="A100" s="39"/>
      <c r="B100" s="39"/>
      <c r="C100" s="26"/>
      <c r="D100" s="26"/>
      <c r="E100" s="26"/>
      <c r="F100" s="26"/>
      <c r="G100" s="26"/>
      <c r="H100" s="26"/>
      <c r="I100" s="26"/>
      <c r="J100" s="26"/>
      <c r="K100" s="26"/>
      <c r="L100" s="26"/>
      <c r="M100" s="42"/>
      <c r="N100" s="1"/>
    </row>
    <row r="101" spans="1:14" ht="16.5" customHeight="1" x14ac:dyDescent="0.25">
      <c r="A101" s="39"/>
      <c r="B101" s="39"/>
      <c r="C101" s="26"/>
      <c r="D101" s="26"/>
      <c r="E101" s="26"/>
      <c r="F101" s="26"/>
      <c r="G101" s="26"/>
      <c r="H101" s="26"/>
      <c r="I101" s="26"/>
      <c r="J101" s="26"/>
      <c r="K101" s="26"/>
      <c r="L101" s="26"/>
      <c r="M101" s="42"/>
      <c r="N101" s="1"/>
    </row>
    <row r="102" spans="1:14" ht="16.5" customHeight="1" x14ac:dyDescent="0.25">
      <c r="A102" s="39"/>
      <c r="B102" s="39"/>
      <c r="C102" s="26"/>
      <c r="D102" s="26"/>
      <c r="E102" s="26"/>
      <c r="F102" s="26"/>
      <c r="G102" s="26"/>
      <c r="H102" s="26"/>
      <c r="I102" s="26"/>
      <c r="J102" s="26"/>
      <c r="K102" s="26"/>
      <c r="L102" s="26"/>
      <c r="M102" s="42"/>
      <c r="N102" s="1"/>
    </row>
    <row r="103" spans="1:14" ht="16.5" customHeight="1" x14ac:dyDescent="0.25">
      <c r="A103" s="39"/>
      <c r="B103" s="39"/>
      <c r="C103" s="26"/>
      <c r="D103" s="26"/>
      <c r="E103" s="26"/>
      <c r="F103" s="26"/>
      <c r="G103" s="26"/>
      <c r="H103" s="26"/>
      <c r="I103" s="26"/>
      <c r="J103" s="26"/>
      <c r="K103" s="26"/>
      <c r="L103" s="26"/>
      <c r="M103" s="42"/>
      <c r="N103" s="1"/>
    </row>
    <row r="104" spans="1:14" ht="16.5" customHeight="1" x14ac:dyDescent="0.25">
      <c r="A104" s="39"/>
      <c r="B104" s="39"/>
      <c r="C104" s="26"/>
      <c r="D104" s="26"/>
      <c r="E104" s="26"/>
      <c r="F104" s="26"/>
      <c r="G104" s="26"/>
      <c r="H104" s="26"/>
      <c r="I104" s="26"/>
      <c r="J104" s="26"/>
      <c r="K104" s="26"/>
      <c r="L104" s="26"/>
      <c r="M104" s="42"/>
      <c r="N104" s="1"/>
    </row>
    <row r="105" spans="1:14" ht="16.5" customHeight="1" x14ac:dyDescent="0.25">
      <c r="A105" s="39"/>
      <c r="B105" s="39"/>
      <c r="C105" s="26"/>
      <c r="D105" s="26"/>
      <c r="E105" s="26"/>
      <c r="F105" s="26"/>
      <c r="G105" s="26"/>
      <c r="H105" s="26"/>
      <c r="I105" s="26"/>
      <c r="J105" s="26"/>
      <c r="K105" s="26"/>
      <c r="L105" s="26"/>
      <c r="M105" s="42"/>
      <c r="N105" s="1"/>
    </row>
    <row r="106" spans="1:14" ht="16.5" customHeight="1" x14ac:dyDescent="0.25">
      <c r="A106" s="39"/>
      <c r="B106" s="39"/>
      <c r="C106" s="26"/>
      <c r="D106" s="26"/>
      <c r="E106" s="26"/>
      <c r="F106" s="26"/>
      <c r="G106" s="26"/>
      <c r="H106" s="26"/>
      <c r="I106" s="26"/>
      <c r="J106" s="26"/>
      <c r="K106" s="26"/>
      <c r="L106" s="26"/>
      <c r="M106" s="42"/>
      <c r="N106" s="1"/>
    </row>
    <row r="107" spans="1:14" ht="16.5" customHeight="1" x14ac:dyDescent="0.25">
      <c r="A107" s="39"/>
      <c r="B107" s="39"/>
      <c r="C107" s="26"/>
      <c r="D107" s="26"/>
      <c r="E107" s="26"/>
      <c r="F107" s="26"/>
      <c r="G107" s="26"/>
      <c r="H107" s="26"/>
      <c r="I107" s="26"/>
      <c r="J107" s="26"/>
      <c r="K107" s="26"/>
      <c r="L107" s="26"/>
      <c r="M107" s="42"/>
      <c r="N107" s="1"/>
    </row>
    <row r="108" spans="1:14" ht="16.5" customHeight="1" x14ac:dyDescent="0.25">
      <c r="A108" s="39"/>
      <c r="B108" s="39"/>
      <c r="C108" s="26"/>
      <c r="D108" s="26"/>
      <c r="E108" s="26"/>
      <c r="F108" s="26"/>
      <c r="G108" s="26"/>
      <c r="H108" s="26"/>
      <c r="I108" s="26"/>
      <c r="J108" s="26"/>
      <c r="K108" s="26"/>
      <c r="L108" s="26"/>
      <c r="M108" s="42"/>
      <c r="N108" s="1"/>
    </row>
    <row r="109" spans="1:14" ht="16.5" customHeight="1" x14ac:dyDescent="0.25">
      <c r="A109" s="39"/>
      <c r="B109" s="39"/>
      <c r="C109" s="26"/>
      <c r="D109" s="26"/>
      <c r="E109" s="26"/>
      <c r="F109" s="26"/>
      <c r="G109" s="26"/>
      <c r="H109" s="26"/>
      <c r="I109" s="26"/>
      <c r="J109" s="26"/>
      <c r="K109" s="26"/>
      <c r="L109" s="26"/>
      <c r="M109" s="42"/>
      <c r="N109" s="1"/>
    </row>
    <row r="110" spans="1:14" ht="16.5" customHeight="1" x14ac:dyDescent="0.25">
      <c r="A110" s="39"/>
      <c r="B110" s="39"/>
      <c r="C110" s="26"/>
      <c r="D110" s="26"/>
      <c r="E110" s="26"/>
      <c r="F110" s="26"/>
      <c r="G110" s="26"/>
      <c r="H110" s="26"/>
      <c r="I110" s="26"/>
      <c r="J110" s="26"/>
      <c r="K110" s="26"/>
      <c r="L110" s="26"/>
      <c r="M110" s="42"/>
      <c r="N110" s="1"/>
    </row>
    <row r="111" spans="1:14" ht="16.5" customHeight="1" x14ac:dyDescent="0.25">
      <c r="A111" s="39"/>
      <c r="B111" s="39"/>
      <c r="C111" s="26"/>
      <c r="D111" s="26"/>
      <c r="E111" s="26"/>
      <c r="F111" s="26"/>
      <c r="G111" s="26"/>
      <c r="H111" s="26"/>
      <c r="I111" s="26"/>
      <c r="J111" s="26"/>
      <c r="K111" s="26"/>
      <c r="L111" s="26"/>
      <c r="M111" s="42"/>
      <c r="N111" s="1"/>
    </row>
    <row r="112" spans="1:14" ht="16.5" customHeight="1" x14ac:dyDescent="0.25">
      <c r="A112" s="39"/>
      <c r="B112" s="39"/>
      <c r="C112" s="26"/>
      <c r="D112" s="26"/>
      <c r="E112" s="26"/>
      <c r="F112" s="26"/>
      <c r="G112" s="26"/>
      <c r="H112" s="26"/>
      <c r="I112" s="26"/>
      <c r="J112" s="26"/>
      <c r="K112" s="26"/>
      <c r="L112" s="26"/>
      <c r="M112" s="42"/>
      <c r="N112" s="1"/>
    </row>
    <row r="113" spans="1:14" ht="16.5" customHeight="1" x14ac:dyDescent="0.25">
      <c r="A113" s="39"/>
      <c r="B113" s="39"/>
      <c r="C113" s="26"/>
      <c r="D113" s="26"/>
      <c r="E113" s="26"/>
      <c r="F113" s="26"/>
      <c r="G113" s="26"/>
      <c r="H113" s="26"/>
      <c r="I113" s="26"/>
      <c r="J113" s="26"/>
      <c r="K113" s="26"/>
      <c r="L113" s="26"/>
      <c r="M113" s="42"/>
      <c r="N113" s="1"/>
    </row>
    <row r="114" spans="1:14" ht="16.5" customHeight="1" x14ac:dyDescent="0.25">
      <c r="A114" s="39"/>
      <c r="B114" s="39"/>
      <c r="C114" s="26"/>
      <c r="D114" s="26"/>
      <c r="E114" s="26"/>
      <c r="F114" s="26"/>
      <c r="G114" s="26"/>
      <c r="H114" s="26"/>
      <c r="I114" s="26"/>
      <c r="J114" s="26"/>
      <c r="K114" s="26"/>
      <c r="L114" s="26"/>
      <c r="M114" s="42"/>
      <c r="N114" s="1"/>
    </row>
    <row r="115" spans="1:14" ht="16.5" customHeight="1" x14ac:dyDescent="0.25">
      <c r="A115" s="39"/>
      <c r="B115" s="39"/>
      <c r="C115" s="26"/>
      <c r="D115" s="26"/>
      <c r="E115" s="26"/>
      <c r="F115" s="26"/>
      <c r="G115" s="26"/>
      <c r="H115" s="26"/>
      <c r="I115" s="26"/>
      <c r="J115" s="26"/>
      <c r="K115" s="26"/>
      <c r="L115" s="26"/>
      <c r="M115" s="42"/>
      <c r="N115" s="1"/>
    </row>
    <row r="116" spans="1:14" ht="16.5" customHeight="1" x14ac:dyDescent="0.25">
      <c r="A116" s="39"/>
      <c r="B116" s="39"/>
      <c r="C116" s="26"/>
      <c r="D116" s="26"/>
      <c r="E116" s="26"/>
      <c r="F116" s="26"/>
      <c r="G116" s="26"/>
      <c r="H116" s="26"/>
      <c r="I116" s="26"/>
      <c r="J116" s="26"/>
      <c r="K116" s="26"/>
      <c r="L116" s="26"/>
      <c r="M116" s="42"/>
      <c r="N116" s="1"/>
    </row>
    <row r="117" spans="1:14" ht="16.5" customHeight="1" x14ac:dyDescent="0.25">
      <c r="A117" s="39"/>
      <c r="B117" s="39"/>
      <c r="C117" s="26"/>
      <c r="D117" s="26"/>
      <c r="E117" s="26"/>
      <c r="F117" s="26"/>
      <c r="G117" s="26"/>
      <c r="H117" s="26"/>
      <c r="I117" s="26"/>
      <c r="J117" s="26"/>
      <c r="K117" s="26"/>
      <c r="L117" s="26"/>
      <c r="M117" s="42"/>
      <c r="N117" s="1"/>
    </row>
    <row r="118" spans="1:14" ht="16.5" customHeight="1" x14ac:dyDescent="0.25">
      <c r="A118" s="39"/>
      <c r="B118" s="39"/>
      <c r="C118" s="26"/>
      <c r="D118" s="26"/>
      <c r="E118" s="26"/>
      <c r="F118" s="26"/>
      <c r="G118" s="26"/>
      <c r="H118" s="26"/>
      <c r="I118" s="26"/>
      <c r="J118" s="26"/>
      <c r="K118" s="26"/>
      <c r="L118" s="26"/>
      <c r="M118" s="42"/>
      <c r="N118" s="1"/>
    </row>
    <row r="119" spans="1:14" ht="16.5" customHeight="1" x14ac:dyDescent="0.25">
      <c r="A119" s="39"/>
      <c r="B119" s="39"/>
      <c r="C119" s="26"/>
      <c r="D119" s="26"/>
      <c r="E119" s="26"/>
      <c r="F119" s="26"/>
      <c r="G119" s="26"/>
      <c r="H119" s="26"/>
      <c r="I119" s="26"/>
      <c r="J119" s="26"/>
      <c r="K119" s="26"/>
      <c r="L119" s="26"/>
      <c r="M119" s="42"/>
      <c r="N119" s="1"/>
    </row>
    <row r="120" spans="1:14" ht="16.5" customHeight="1" x14ac:dyDescent="0.25">
      <c r="A120" s="39"/>
      <c r="B120" s="39"/>
      <c r="C120" s="26"/>
      <c r="D120" s="26"/>
      <c r="E120" s="26"/>
      <c r="F120" s="26"/>
      <c r="G120" s="26"/>
      <c r="H120" s="26"/>
      <c r="I120" s="26"/>
      <c r="J120" s="26"/>
      <c r="K120" s="26"/>
      <c r="L120" s="26"/>
      <c r="M120" s="42"/>
      <c r="N120" s="1"/>
    </row>
    <row r="121" spans="1:14" ht="16.5" customHeight="1" x14ac:dyDescent="0.25">
      <c r="A121" s="39"/>
      <c r="B121" s="39"/>
      <c r="C121" s="26"/>
      <c r="D121" s="26"/>
      <c r="E121" s="26"/>
      <c r="F121" s="26"/>
      <c r="G121" s="26"/>
      <c r="H121" s="26"/>
      <c r="I121" s="26"/>
      <c r="J121" s="26"/>
      <c r="K121" s="26"/>
      <c r="L121" s="26"/>
      <c r="M121" s="42"/>
      <c r="N121" s="1"/>
    </row>
    <row r="122" spans="1:14" ht="16.5" customHeight="1" x14ac:dyDescent="0.25">
      <c r="A122" s="39"/>
      <c r="B122" s="39"/>
      <c r="C122" s="26"/>
      <c r="D122" s="26"/>
      <c r="E122" s="26"/>
      <c r="F122" s="26"/>
      <c r="G122" s="26"/>
      <c r="H122" s="26"/>
      <c r="I122" s="26"/>
      <c r="J122" s="26"/>
      <c r="K122" s="26"/>
      <c r="L122" s="26"/>
      <c r="M122" s="42"/>
      <c r="N122" s="1"/>
    </row>
    <row r="123" spans="1:14" ht="16.5" customHeight="1" x14ac:dyDescent="0.25">
      <c r="A123" s="39"/>
      <c r="B123" s="39"/>
      <c r="C123" s="26"/>
      <c r="D123" s="26"/>
      <c r="E123" s="26"/>
      <c r="F123" s="26"/>
      <c r="G123" s="26"/>
      <c r="H123" s="26"/>
      <c r="I123" s="26"/>
      <c r="J123" s="26"/>
      <c r="K123" s="26"/>
      <c r="L123" s="26"/>
      <c r="M123" s="42"/>
      <c r="N123" s="1"/>
    </row>
    <row r="124" spans="1:14" ht="16.5" customHeight="1" x14ac:dyDescent="0.25">
      <c r="A124" s="39"/>
      <c r="B124" s="39"/>
      <c r="C124" s="26"/>
      <c r="D124" s="26"/>
      <c r="E124" s="26"/>
      <c r="F124" s="26"/>
      <c r="G124" s="26"/>
      <c r="H124" s="26"/>
      <c r="I124" s="26"/>
      <c r="J124" s="26"/>
      <c r="K124" s="26"/>
      <c r="L124" s="26"/>
      <c r="M124" s="42"/>
      <c r="N124" s="1"/>
    </row>
    <row r="125" spans="1:14" ht="16.5" customHeight="1" x14ac:dyDescent="0.25">
      <c r="A125" s="39"/>
      <c r="B125" s="39"/>
      <c r="C125" s="26"/>
      <c r="D125" s="26"/>
      <c r="E125" s="26"/>
      <c r="F125" s="26"/>
      <c r="G125" s="26"/>
      <c r="H125" s="26"/>
      <c r="I125" s="26"/>
      <c r="J125" s="26"/>
      <c r="K125" s="26"/>
      <c r="L125" s="26"/>
      <c r="M125" s="42"/>
      <c r="N125" s="1"/>
    </row>
    <row r="126" spans="1:14" ht="16.5" customHeight="1" x14ac:dyDescent="0.25"/>
    <row r="127" spans="1:14" ht="16.5" customHeight="1" x14ac:dyDescent="0.25"/>
    <row r="128" spans="1:14" ht="16.5" customHeight="1" x14ac:dyDescent="0.25"/>
    <row r="129" ht="16.5" customHeight="1" x14ac:dyDescent="0.2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8"/>
  <sheetViews>
    <sheetView workbookViewId="0">
      <pane xSplit="2" ySplit="7" topLeftCell="C50" activePane="bottomRight" state="frozen"/>
      <selection pane="topRight" activeCell="C1" sqref="C1"/>
      <selection pane="bottomLeft" activeCell="A8" sqref="A8"/>
      <selection pane="bottomRight" activeCell="K17" sqref="K17"/>
    </sheetView>
  </sheetViews>
  <sheetFormatPr defaultColWidth="9.28515625" defaultRowHeight="16.5" customHeight="1" x14ac:dyDescent="0.25"/>
  <cols>
    <col min="1" max="1" width="38" customWidth="1"/>
    <col min="2" max="2" width="40.7109375" customWidth="1"/>
    <col min="3" max="3" width="13.28515625" customWidth="1"/>
    <col min="4" max="4" width="6" bestFit="1" customWidth="1"/>
    <col min="5" max="5" width="6.28515625" bestFit="1" customWidth="1"/>
    <col min="6" max="6" width="7" bestFit="1" customWidth="1"/>
    <col min="7" max="7" width="6" bestFit="1" customWidth="1"/>
    <col min="8" max="8" width="8.85546875" bestFit="1" customWidth="1"/>
    <col min="9" max="9" width="7.42578125" bestFit="1" customWidth="1"/>
    <col min="10" max="10" width="9.7109375" bestFit="1" customWidth="1"/>
    <col min="11" max="11" width="8.7109375" bestFit="1" customWidth="1"/>
    <col min="12" max="12" width="12.85546875" bestFit="1" customWidth="1"/>
    <col min="13" max="13" width="101.5703125" bestFit="1" customWidth="1"/>
    <col min="14" max="14" width="59.85546875" bestFit="1" customWidth="1"/>
    <col min="15" max="15" width="7.7109375" bestFit="1" customWidth="1"/>
    <col min="16" max="16" width="13.85546875" bestFit="1" customWidth="1"/>
    <col min="17" max="17" width="5.42578125" bestFit="1" customWidth="1"/>
    <col min="18" max="18" width="10.28515625" bestFit="1" customWidth="1"/>
  </cols>
  <sheetData>
    <row r="1" spans="1:18" ht="42.75" customHeight="1" thickBot="1" x14ac:dyDescent="0.3">
      <c r="A1" s="15" t="s">
        <v>28</v>
      </c>
      <c r="B1" s="6" t="s">
        <v>29</v>
      </c>
      <c r="C1" s="16" t="s">
        <v>37</v>
      </c>
      <c r="D1" s="16" t="s">
        <v>38</v>
      </c>
      <c r="E1" s="16" t="s">
        <v>39</v>
      </c>
      <c r="F1" s="16" t="s">
        <v>40</v>
      </c>
      <c r="G1" s="16" t="s">
        <v>41</v>
      </c>
      <c r="H1" s="16" t="s">
        <v>42</v>
      </c>
      <c r="I1" s="16" t="s">
        <v>43</v>
      </c>
      <c r="J1" s="16" t="s">
        <v>44</v>
      </c>
      <c r="K1" s="16" t="s">
        <v>45</v>
      </c>
      <c r="L1" s="17" t="s">
        <v>93</v>
      </c>
      <c r="M1" s="6" t="s">
        <v>27</v>
      </c>
      <c r="N1" s="6" t="s">
        <v>46</v>
      </c>
      <c r="O1" s="1"/>
      <c r="P1" s="18" t="s">
        <v>47</v>
      </c>
      <c r="Q1" s="18" t="s">
        <v>48</v>
      </c>
      <c r="R1" s="1" t="s">
        <v>49</v>
      </c>
    </row>
    <row r="2" spans="1:18" ht="16.5" customHeight="1" x14ac:dyDescent="0.25">
      <c r="A2" s="19" t="s">
        <v>50</v>
      </c>
      <c r="B2" s="20"/>
      <c r="C2" s="21"/>
      <c r="D2" s="21"/>
      <c r="E2" s="21"/>
      <c r="F2" s="21"/>
      <c r="G2" s="21"/>
      <c r="H2" s="21"/>
      <c r="I2" s="21"/>
      <c r="J2" s="21"/>
      <c r="K2" s="21"/>
      <c r="L2" s="21"/>
      <c r="M2" s="22"/>
      <c r="N2" s="22"/>
      <c r="P2" s="4" t="s">
        <v>51</v>
      </c>
      <c r="Q2">
        <v>25</v>
      </c>
    </row>
    <row r="3" spans="1:18" ht="16.5" customHeight="1" x14ac:dyDescent="0.25">
      <c r="A3" s="7" t="s">
        <v>30</v>
      </c>
      <c r="B3" s="8" t="s">
        <v>31</v>
      </c>
      <c r="C3" s="10"/>
      <c r="D3" s="10"/>
      <c r="E3" s="10"/>
      <c r="F3" s="10"/>
      <c r="G3" s="10"/>
      <c r="H3" s="10"/>
      <c r="I3" s="10"/>
      <c r="J3" s="10"/>
      <c r="K3" s="10"/>
      <c r="L3" s="10">
        <v>300</v>
      </c>
      <c r="M3" s="13"/>
      <c r="N3" s="13"/>
      <c r="P3" s="4" t="s">
        <v>52</v>
      </c>
      <c r="Q3">
        <v>40</v>
      </c>
      <c r="R3" s="23">
        <v>0.5</v>
      </c>
    </row>
    <row r="4" spans="1:18" ht="16.5" customHeight="1" x14ac:dyDescent="0.25">
      <c r="A4" s="7" t="s">
        <v>32</v>
      </c>
      <c r="B4" s="8" t="s">
        <v>53</v>
      </c>
      <c r="C4" s="10"/>
      <c r="D4" s="10"/>
      <c r="E4" s="10"/>
      <c r="F4" s="10"/>
      <c r="G4" s="10"/>
      <c r="H4" s="10"/>
      <c r="I4" s="10"/>
      <c r="J4" s="10"/>
      <c r="K4" s="10"/>
      <c r="L4" s="10">
        <v>420</v>
      </c>
      <c r="M4" s="13"/>
      <c r="N4" s="13"/>
      <c r="P4" s="4" t="s">
        <v>54</v>
      </c>
      <c r="Q4">
        <v>30</v>
      </c>
      <c r="R4">
        <v>22.5</v>
      </c>
    </row>
    <row r="5" spans="1:18" ht="16.5" customHeight="1" x14ac:dyDescent="0.25">
      <c r="A5" s="7" t="s">
        <v>33</v>
      </c>
      <c r="B5" s="8" t="s">
        <v>34</v>
      </c>
      <c r="C5" s="10"/>
      <c r="D5" s="10"/>
      <c r="E5" s="10"/>
      <c r="F5" s="10"/>
      <c r="G5" s="10"/>
      <c r="H5" s="10"/>
      <c r="I5" s="10"/>
      <c r="J5" s="10"/>
      <c r="K5" s="10"/>
      <c r="L5" s="10">
        <v>420</v>
      </c>
      <c r="M5" s="13"/>
      <c r="N5" s="13"/>
      <c r="P5" s="4" t="s">
        <v>55</v>
      </c>
      <c r="Q5">
        <v>15</v>
      </c>
      <c r="R5">
        <v>20</v>
      </c>
    </row>
    <row r="6" spans="1:18" ht="16.5" customHeight="1" x14ac:dyDescent="0.25">
      <c r="A6" s="7"/>
      <c r="B6" s="8" t="s">
        <v>56</v>
      </c>
      <c r="C6" s="10"/>
      <c r="D6" s="10"/>
      <c r="E6" s="10"/>
      <c r="F6" s="10"/>
      <c r="G6" s="10"/>
      <c r="H6" s="10"/>
      <c r="I6" s="10"/>
      <c r="J6" s="10"/>
      <c r="K6" s="10"/>
      <c r="L6" s="10">
        <v>420</v>
      </c>
      <c r="M6" s="13"/>
      <c r="N6" s="13"/>
      <c r="P6" s="4" t="s">
        <v>57</v>
      </c>
      <c r="Q6">
        <v>20</v>
      </c>
      <c r="R6">
        <v>30</v>
      </c>
    </row>
    <row r="7" spans="1:18" ht="16.5" customHeight="1" x14ac:dyDescent="0.25">
      <c r="A7" s="25" t="s">
        <v>35</v>
      </c>
      <c r="B7" s="25"/>
      <c r="C7" s="27"/>
      <c r="D7" s="24"/>
      <c r="E7" s="24"/>
      <c r="F7" s="24"/>
      <c r="G7" s="24"/>
      <c r="H7" s="24"/>
      <c r="I7" s="24"/>
      <c r="J7" s="24"/>
      <c r="K7" s="24"/>
      <c r="L7" s="24">
        <f>SUM(L9:L40)*(1+L41+L42)</f>
        <v>3869.4499999999994</v>
      </c>
      <c r="M7" s="28"/>
      <c r="N7" s="28"/>
      <c r="O7" s="29"/>
      <c r="P7" s="30" t="s">
        <v>58</v>
      </c>
      <c r="Q7">
        <v>40</v>
      </c>
    </row>
    <row r="8" spans="1:18" ht="16.5" customHeight="1" x14ac:dyDescent="0.25">
      <c r="A8" s="31" t="s">
        <v>151</v>
      </c>
      <c r="B8" s="32">
        <v>30</v>
      </c>
      <c r="C8" s="10"/>
      <c r="D8" s="10"/>
      <c r="E8" s="10"/>
      <c r="F8" s="10"/>
      <c r="G8" s="10"/>
      <c r="H8" s="10"/>
      <c r="I8" s="10"/>
      <c r="J8" s="10"/>
      <c r="K8" s="10"/>
      <c r="L8" s="10"/>
      <c r="M8" s="13"/>
      <c r="N8" s="13"/>
      <c r="P8" s="33" t="s">
        <v>59</v>
      </c>
      <c r="Q8">
        <v>50</v>
      </c>
    </row>
    <row r="9" spans="1:18" ht="16.5" customHeight="1" x14ac:dyDescent="0.25">
      <c r="A9" s="34" t="s">
        <v>88</v>
      </c>
      <c r="B9" s="35" t="s">
        <v>89</v>
      </c>
      <c r="C9" s="10"/>
      <c r="D9" s="10"/>
      <c r="E9" s="10"/>
      <c r="F9" s="10">
        <v>1</v>
      </c>
      <c r="G9" s="10">
        <v>2</v>
      </c>
      <c r="H9" s="10"/>
      <c r="I9" s="10"/>
      <c r="J9" s="10">
        <v>1</v>
      </c>
      <c r="K9" s="36">
        <v>0.05</v>
      </c>
      <c r="L9" s="10">
        <f t="array" ref="L9">SUMPRODUCT(C9:J9,TRANSPOSE($Q$2:$Q$9))*(1+K9)</f>
        <v>73.5</v>
      </c>
      <c r="M9" s="13" t="s">
        <v>90</v>
      </c>
      <c r="N9" s="13" t="s">
        <v>60</v>
      </c>
      <c r="O9" s="10"/>
      <c r="P9" s="5" t="s">
        <v>61</v>
      </c>
      <c r="Q9">
        <v>15</v>
      </c>
    </row>
    <row r="10" spans="1:18" ht="16.5" customHeight="1" x14ac:dyDescent="0.25">
      <c r="A10" s="34" t="s">
        <v>91</v>
      </c>
      <c r="B10" s="35" t="s">
        <v>92</v>
      </c>
      <c r="C10" s="10"/>
      <c r="D10" s="10"/>
      <c r="E10" s="10"/>
      <c r="F10" s="10">
        <v>1</v>
      </c>
      <c r="G10" s="10">
        <v>1</v>
      </c>
      <c r="H10" s="10"/>
      <c r="I10" s="10"/>
      <c r="J10" s="10"/>
      <c r="K10" s="36">
        <v>0.05</v>
      </c>
      <c r="L10" s="10">
        <f t="array" ref="L10">SUMPRODUCT(C10:J10,TRANSPOSE($Q$2:$Q$9))*(1+K10)</f>
        <v>36.75</v>
      </c>
      <c r="M10" s="13" t="s">
        <v>97</v>
      </c>
      <c r="N10" s="13"/>
      <c r="O10" s="10"/>
    </row>
    <row r="11" spans="1:18" s="82" customFormat="1" ht="16.5" customHeight="1" x14ac:dyDescent="0.25">
      <c r="A11" s="78" t="s">
        <v>94</v>
      </c>
      <c r="B11" s="79" t="s">
        <v>150</v>
      </c>
      <c r="C11" s="14"/>
      <c r="D11" s="14" t="s">
        <v>96</v>
      </c>
      <c r="E11" s="14"/>
      <c r="F11" s="14"/>
      <c r="G11" s="14"/>
      <c r="H11" s="14"/>
      <c r="I11" s="14"/>
      <c r="J11" s="14"/>
      <c r="K11" s="80">
        <v>0</v>
      </c>
      <c r="L11" s="14">
        <f t="array" ref="L11">SUMPRODUCT(C11:J11,TRANSPOSE($Q$2:$Q$9))*(1+K11)</f>
        <v>0</v>
      </c>
      <c r="M11" s="81"/>
      <c r="N11" s="81"/>
      <c r="O11" s="14"/>
    </row>
    <row r="12" spans="1:18" ht="16.5" customHeight="1" x14ac:dyDescent="0.25">
      <c r="A12" s="34" t="s">
        <v>149</v>
      </c>
      <c r="B12" s="35" t="s">
        <v>95</v>
      </c>
      <c r="C12" s="10"/>
      <c r="D12" s="10"/>
      <c r="E12" s="10"/>
      <c r="F12" s="10">
        <v>1</v>
      </c>
      <c r="G12" s="10">
        <v>6</v>
      </c>
      <c r="H12" s="10"/>
      <c r="I12" s="10"/>
      <c r="J12" s="10"/>
      <c r="K12" s="36"/>
      <c r="L12" s="10">
        <f t="array" ref="L12">SUMPRODUCT(C12:J12,TRANSPOSE($Q$2:$Q$9))*(1+K12)</f>
        <v>135</v>
      </c>
      <c r="M12" s="13"/>
      <c r="N12" s="13"/>
      <c r="O12" s="10"/>
    </row>
    <row r="13" spans="1:18" s="82" customFormat="1" ht="16.5" customHeight="1" x14ac:dyDescent="0.25">
      <c r="A13" s="78" t="s">
        <v>98</v>
      </c>
      <c r="B13" s="79"/>
      <c r="C13" s="14"/>
      <c r="D13" s="14"/>
      <c r="E13" s="14"/>
      <c r="F13" s="14"/>
      <c r="G13" s="14"/>
      <c r="H13" s="14"/>
      <c r="I13" s="14"/>
      <c r="J13" s="14"/>
      <c r="K13" s="80">
        <v>0</v>
      </c>
      <c r="L13" s="14">
        <f t="array" ref="L13">SUMPRODUCT(C13:J13,TRANSPOSE($Q$2:$Q$9))*(1+K13)</f>
        <v>0</v>
      </c>
      <c r="M13" s="81"/>
      <c r="N13" s="81"/>
      <c r="O13" s="14"/>
    </row>
    <row r="14" spans="1:18" ht="16.5" customHeight="1" x14ac:dyDescent="0.25">
      <c r="A14" s="34" t="s">
        <v>99</v>
      </c>
      <c r="B14" s="35" t="s">
        <v>100</v>
      </c>
      <c r="C14" s="10"/>
      <c r="D14" s="10"/>
      <c r="E14" s="10"/>
      <c r="F14" s="10"/>
      <c r="G14" s="10">
        <v>3</v>
      </c>
      <c r="H14" s="10"/>
      <c r="I14" s="10"/>
      <c r="J14" s="10"/>
      <c r="K14" s="36">
        <v>0</v>
      </c>
      <c r="L14" s="10">
        <f t="array" ref="L14">SUMPRODUCT(C14:J14,TRANSPOSE($Q$2:$Q$9))*(1+K14)</f>
        <v>60</v>
      </c>
      <c r="M14" s="13" t="s">
        <v>152</v>
      </c>
      <c r="N14" s="13"/>
      <c r="O14" s="10"/>
    </row>
    <row r="15" spans="1:18" ht="16.5" customHeight="1" x14ac:dyDescent="0.25">
      <c r="A15" s="34" t="s">
        <v>101</v>
      </c>
      <c r="B15" s="35" t="s">
        <v>102</v>
      </c>
      <c r="C15" s="10"/>
      <c r="D15" s="10"/>
      <c r="E15" s="10"/>
      <c r="F15" s="10"/>
      <c r="G15" s="10">
        <v>1</v>
      </c>
      <c r="H15" s="10"/>
      <c r="I15" s="10"/>
      <c r="J15" s="10"/>
      <c r="K15" s="36">
        <v>0</v>
      </c>
      <c r="L15" s="10">
        <f t="array" ref="L15">SUMPRODUCT(C15:J15,TRANSPOSE($Q$2:$Q$9))*(1+K15)</f>
        <v>20</v>
      </c>
      <c r="M15" s="13" t="s">
        <v>152</v>
      </c>
      <c r="N15" s="13"/>
      <c r="O15" s="10"/>
    </row>
    <row r="16" spans="1:18" ht="16.5" customHeight="1" x14ac:dyDescent="0.25">
      <c r="A16" s="34" t="s">
        <v>103</v>
      </c>
      <c r="B16" s="35" t="s">
        <v>104</v>
      </c>
      <c r="C16" s="10"/>
      <c r="D16" s="10"/>
      <c r="E16" s="10"/>
      <c r="F16" s="10"/>
      <c r="G16" s="10">
        <v>6</v>
      </c>
      <c r="H16" s="10"/>
      <c r="I16" s="10"/>
      <c r="J16" s="10">
        <v>1</v>
      </c>
      <c r="K16" s="36">
        <v>0.05</v>
      </c>
      <c r="L16" s="10">
        <f t="array" ref="L16">SUMPRODUCT(C16:J16,TRANSPOSE($Q$2:$Q$9))*(1+K16)</f>
        <v>141.75</v>
      </c>
      <c r="M16" s="13" t="s">
        <v>152</v>
      </c>
      <c r="N16" s="13"/>
      <c r="O16" s="10"/>
    </row>
    <row r="17" spans="1:15" ht="16.5" customHeight="1" x14ac:dyDescent="0.25">
      <c r="A17" s="34" t="s">
        <v>105</v>
      </c>
      <c r="B17" s="35" t="s">
        <v>106</v>
      </c>
      <c r="C17" s="10"/>
      <c r="D17" s="10"/>
      <c r="E17" s="10"/>
      <c r="F17" s="10"/>
      <c r="G17" s="10">
        <v>2</v>
      </c>
      <c r="H17" s="10"/>
      <c r="I17" s="10"/>
      <c r="J17" s="10"/>
      <c r="K17" s="10">
        <v>0</v>
      </c>
      <c r="L17" s="10">
        <f t="array" ref="L17">SUMPRODUCT(C17:J17,TRANSPOSE($Q$2:$Q$9))*(1+K17)</f>
        <v>40</v>
      </c>
      <c r="M17" s="13" t="s">
        <v>152</v>
      </c>
      <c r="N17" s="13"/>
      <c r="O17" s="10"/>
    </row>
    <row r="18" spans="1:15" ht="16.5" customHeight="1" x14ac:dyDescent="0.25">
      <c r="A18" s="34" t="s">
        <v>107</v>
      </c>
      <c r="B18" s="35" t="s">
        <v>108</v>
      </c>
      <c r="C18" s="10"/>
      <c r="D18" s="10">
        <v>1</v>
      </c>
      <c r="E18" s="10"/>
      <c r="F18" s="10">
        <v>1</v>
      </c>
      <c r="G18" s="10">
        <v>6</v>
      </c>
      <c r="H18" s="10"/>
      <c r="I18" s="10"/>
      <c r="J18" s="10"/>
      <c r="K18" s="36">
        <v>0.05</v>
      </c>
      <c r="L18" s="10">
        <f t="array" ref="L18">SUMPRODUCT(C18:J18,TRANSPOSE($Q$2:$Q$9))*(1+K18)</f>
        <v>183.75</v>
      </c>
      <c r="M18" s="13" t="s">
        <v>152</v>
      </c>
      <c r="N18" s="13"/>
      <c r="O18" s="10"/>
    </row>
    <row r="19" spans="1:15" s="82" customFormat="1" ht="16.5" customHeight="1" x14ac:dyDescent="0.25">
      <c r="A19" s="78" t="s">
        <v>109</v>
      </c>
      <c r="B19" s="79" t="s">
        <v>110</v>
      </c>
      <c r="C19" s="14"/>
      <c r="D19" s="14"/>
      <c r="E19" s="14"/>
      <c r="F19" s="14"/>
      <c r="G19" s="14"/>
      <c r="H19" s="14"/>
      <c r="I19" s="14"/>
      <c r="J19" s="14"/>
      <c r="K19" s="14">
        <v>0</v>
      </c>
      <c r="L19" s="14">
        <f t="array" ref="L19">SUMPRODUCT(C19:J19,TRANSPOSE($Q$2:$Q$9))*(1+K19)</f>
        <v>0</v>
      </c>
      <c r="M19" s="81"/>
      <c r="N19" s="81"/>
      <c r="O19" s="14"/>
    </row>
    <row r="20" spans="1:15" ht="16.5" customHeight="1" x14ac:dyDescent="0.25">
      <c r="A20" s="34" t="s">
        <v>111</v>
      </c>
      <c r="B20" s="35" t="s">
        <v>112</v>
      </c>
      <c r="C20" s="10"/>
      <c r="D20" s="10"/>
      <c r="E20" s="10"/>
      <c r="F20" s="10"/>
      <c r="G20" s="10">
        <v>4</v>
      </c>
      <c r="H20" s="10"/>
      <c r="I20" s="10"/>
      <c r="J20" s="10"/>
      <c r="K20" s="10">
        <v>0</v>
      </c>
      <c r="L20" s="10">
        <f t="array" ref="L20">SUMPRODUCT(C20:J20,TRANSPOSE($Q$2:$Q$9))*(1+K20)</f>
        <v>80</v>
      </c>
      <c r="M20" s="13" t="s">
        <v>152</v>
      </c>
      <c r="N20" s="13"/>
      <c r="O20" s="10"/>
    </row>
    <row r="21" spans="1:15" ht="16.5" customHeight="1" x14ac:dyDescent="0.25">
      <c r="A21" s="34" t="s">
        <v>113</v>
      </c>
      <c r="B21" s="35" t="s">
        <v>114</v>
      </c>
      <c r="C21" s="10"/>
      <c r="D21" s="10"/>
      <c r="E21" s="10">
        <v>5</v>
      </c>
      <c r="F21" s="10"/>
      <c r="G21" s="10">
        <v>14</v>
      </c>
      <c r="H21" s="10"/>
      <c r="I21" s="10"/>
      <c r="J21" s="10"/>
      <c r="K21" s="36">
        <v>0.05</v>
      </c>
      <c r="L21" s="10">
        <f t="array" ref="L21">SUMPRODUCT(C21:J21,TRANSPOSE($Q$2:$Q$9))*(1+K21)</f>
        <v>451.5</v>
      </c>
      <c r="M21" s="13" t="s">
        <v>152</v>
      </c>
      <c r="N21" s="13"/>
      <c r="O21" s="10"/>
    </row>
    <row r="22" spans="1:15" ht="16.5" customHeight="1" x14ac:dyDescent="0.25">
      <c r="A22" s="84" t="s">
        <v>115</v>
      </c>
      <c r="B22" s="35" t="s">
        <v>116</v>
      </c>
      <c r="C22" s="10"/>
      <c r="D22" s="10"/>
      <c r="E22" s="10"/>
      <c r="F22" s="10">
        <v>2</v>
      </c>
      <c r="G22" s="10">
        <v>17</v>
      </c>
      <c r="H22" s="10"/>
      <c r="I22" s="10"/>
      <c r="J22" s="10"/>
      <c r="K22" s="36">
        <v>0.05</v>
      </c>
      <c r="L22" s="10">
        <f t="array" ref="L22">SUMPRODUCT(C22:J22,TRANSPOSE($Q$2:$Q$9))*(1+K22)</f>
        <v>388.5</v>
      </c>
      <c r="M22" s="13" t="s">
        <v>152</v>
      </c>
      <c r="N22" s="13"/>
      <c r="O22" s="10"/>
    </row>
    <row r="23" spans="1:15" s="82" customFormat="1" ht="16.5" customHeight="1" x14ac:dyDescent="0.25">
      <c r="A23" s="78" t="s">
        <v>117</v>
      </c>
      <c r="B23" s="79" t="s">
        <v>118</v>
      </c>
      <c r="C23" s="14"/>
      <c r="D23" s="14"/>
      <c r="E23" s="14"/>
      <c r="F23" s="14"/>
      <c r="G23" s="14"/>
      <c r="H23" s="14"/>
      <c r="I23" s="14"/>
      <c r="J23" s="14"/>
      <c r="K23" s="14">
        <v>0</v>
      </c>
      <c r="L23" s="14">
        <f t="array" ref="L23">SUMPRODUCT(C23:J23,TRANSPOSE($Q$2:$Q$9))*(1+K23)</f>
        <v>0</v>
      </c>
      <c r="M23" s="81"/>
      <c r="N23" s="81"/>
      <c r="O23" s="14"/>
    </row>
    <row r="24" spans="1:15" ht="16.5" customHeight="1" x14ac:dyDescent="0.25">
      <c r="A24" s="85" t="s">
        <v>119</v>
      </c>
      <c r="B24" s="83" t="s">
        <v>120</v>
      </c>
      <c r="C24" s="10"/>
      <c r="D24" s="10"/>
      <c r="E24" s="10"/>
      <c r="F24" s="10">
        <v>1</v>
      </c>
      <c r="G24" s="10">
        <v>4</v>
      </c>
      <c r="H24" s="10"/>
      <c r="I24" s="10"/>
      <c r="J24" s="10"/>
      <c r="K24" s="36">
        <v>0</v>
      </c>
      <c r="L24" s="10">
        <f t="array" ref="L24">SUMPRODUCT(C24:J24,TRANSPOSE($Q$2:$Q$9))*(1+K24)</f>
        <v>95</v>
      </c>
      <c r="M24" s="13" t="s">
        <v>152</v>
      </c>
      <c r="N24" s="38"/>
      <c r="O24" s="10"/>
    </row>
    <row r="25" spans="1:15" s="82" customFormat="1" ht="16.5" customHeight="1" x14ac:dyDescent="0.25">
      <c r="A25" s="78" t="s">
        <v>121</v>
      </c>
      <c r="B25" s="79" t="s">
        <v>122</v>
      </c>
      <c r="C25" s="14"/>
      <c r="D25" s="14"/>
      <c r="E25" s="14"/>
      <c r="F25" s="14"/>
      <c r="G25" s="14"/>
      <c r="H25" s="14"/>
      <c r="I25" s="14"/>
      <c r="J25" s="14"/>
      <c r="K25" s="14">
        <v>0</v>
      </c>
      <c r="L25" s="14">
        <f t="array" ref="L25">SUMPRODUCT(C25:J25,TRANSPOSE($Q$2:$Q$9))*(1+K25)</f>
        <v>0</v>
      </c>
      <c r="M25" s="81"/>
      <c r="N25" s="81"/>
      <c r="O25" s="14"/>
    </row>
    <row r="26" spans="1:15" ht="16.5" customHeight="1" x14ac:dyDescent="0.25">
      <c r="A26" s="85" t="s">
        <v>123</v>
      </c>
      <c r="B26" s="83" t="s">
        <v>124</v>
      </c>
      <c r="C26" s="10"/>
      <c r="D26" s="10"/>
      <c r="E26" s="10"/>
      <c r="F26" s="10">
        <v>1</v>
      </c>
      <c r="G26" s="10">
        <v>1</v>
      </c>
      <c r="H26" s="10"/>
      <c r="I26" s="10"/>
      <c r="J26" s="10"/>
      <c r="K26" s="36">
        <v>0</v>
      </c>
      <c r="L26" s="10">
        <f t="array" ref="L26">SUMPRODUCT(C26:J26,TRANSPOSE($Q$2:$Q$9))*(1+K26)</f>
        <v>35</v>
      </c>
      <c r="M26" s="13" t="s">
        <v>152</v>
      </c>
      <c r="N26" s="38"/>
      <c r="O26" s="10"/>
    </row>
    <row r="27" spans="1:15" s="82" customFormat="1" ht="16.5" customHeight="1" x14ac:dyDescent="0.25">
      <c r="A27" s="78" t="s">
        <v>125</v>
      </c>
      <c r="B27" s="79" t="s">
        <v>126</v>
      </c>
      <c r="C27" s="14"/>
      <c r="D27" s="14"/>
      <c r="E27" s="14"/>
      <c r="F27" s="14"/>
      <c r="G27" s="14"/>
      <c r="H27" s="14"/>
      <c r="I27" s="14"/>
      <c r="J27" s="14"/>
      <c r="K27" s="14">
        <v>0</v>
      </c>
      <c r="L27" s="14">
        <f t="array" ref="L27">SUMPRODUCT(C27:J27,TRANSPOSE($Q$2:$Q$9))*(1+K27)</f>
        <v>0</v>
      </c>
      <c r="M27" s="81"/>
      <c r="N27" s="81"/>
      <c r="O27" s="14"/>
    </row>
    <row r="28" spans="1:15" ht="16.5" customHeight="1" x14ac:dyDescent="0.25">
      <c r="A28" s="85" t="s">
        <v>127</v>
      </c>
      <c r="B28" s="83" t="s">
        <v>128</v>
      </c>
      <c r="C28" s="10"/>
      <c r="D28" s="10"/>
      <c r="E28" s="10"/>
      <c r="F28" s="10"/>
      <c r="G28" s="10">
        <v>1</v>
      </c>
      <c r="H28" s="10"/>
      <c r="I28" s="10"/>
      <c r="J28" s="10"/>
      <c r="K28" s="36">
        <v>0</v>
      </c>
      <c r="L28" s="10">
        <f t="array" ref="L28">SUMPRODUCT(C28:J28,TRANSPOSE($Q$2:$Q$9))*(1+K28)</f>
        <v>20</v>
      </c>
      <c r="M28" s="13" t="s">
        <v>152</v>
      </c>
      <c r="N28" s="38"/>
      <c r="O28" s="10"/>
    </row>
    <row r="29" spans="1:15" ht="16.5" customHeight="1" x14ac:dyDescent="0.25">
      <c r="A29" s="86" t="s">
        <v>129</v>
      </c>
      <c r="B29" s="87" t="s">
        <v>130</v>
      </c>
      <c r="C29" s="46">
        <v>2</v>
      </c>
      <c r="D29" s="46">
        <v>1</v>
      </c>
      <c r="E29" s="46"/>
      <c r="F29" s="46">
        <v>1</v>
      </c>
      <c r="G29" s="46">
        <v>6</v>
      </c>
      <c r="H29" s="46"/>
      <c r="I29" s="46"/>
      <c r="J29" s="46"/>
      <c r="K29" s="88">
        <v>0</v>
      </c>
      <c r="L29" s="10">
        <f t="array" ref="L29">SUMPRODUCT(C29:J29,TRANSPOSE($Q$2:$Q$9))*(1+K29)</f>
        <v>225</v>
      </c>
      <c r="M29" s="13" t="s">
        <v>152</v>
      </c>
      <c r="N29" s="89"/>
      <c r="O29" s="46"/>
    </row>
    <row r="30" spans="1:15" s="4" customFormat="1" ht="16.5" customHeight="1" x14ac:dyDescent="0.25">
      <c r="A30" s="85" t="s">
        <v>131</v>
      </c>
      <c r="B30" s="13" t="s">
        <v>132</v>
      </c>
      <c r="C30" s="10"/>
      <c r="D30" s="10"/>
      <c r="E30" s="10"/>
      <c r="F30" s="10"/>
      <c r="G30" s="10">
        <v>2</v>
      </c>
      <c r="H30" s="10"/>
      <c r="I30" s="10"/>
      <c r="J30" s="10"/>
      <c r="K30" s="36">
        <v>0</v>
      </c>
      <c r="L30" s="10">
        <f t="array" ref="L30">SUMPRODUCT(C30:J30,TRANSPOSE($Q$2:$Q$9))*(1+K30)</f>
        <v>40</v>
      </c>
      <c r="M30" s="13" t="s">
        <v>152</v>
      </c>
      <c r="N30" s="13"/>
      <c r="O30" s="10"/>
    </row>
    <row r="31" spans="1:15" s="82" customFormat="1" ht="16.5" customHeight="1" x14ac:dyDescent="0.25">
      <c r="A31" s="90" t="s">
        <v>133</v>
      </c>
      <c r="B31" s="91" t="s">
        <v>134</v>
      </c>
      <c r="C31" s="92"/>
      <c r="D31" s="92"/>
      <c r="E31" s="92"/>
      <c r="F31" s="92"/>
      <c r="G31" s="92"/>
      <c r="H31" s="92"/>
      <c r="I31" s="92"/>
      <c r="J31" s="92"/>
      <c r="K31" s="92">
        <v>0</v>
      </c>
      <c r="L31" s="14">
        <f t="array" ref="L31">SUMPRODUCT(C31:J31,TRANSPOSE($Q$2:$Q$9))*(1+K31)</f>
        <v>0</v>
      </c>
      <c r="M31" s="93"/>
      <c r="N31" s="93"/>
      <c r="O31" s="92"/>
    </row>
    <row r="32" spans="1:15" ht="16.5" customHeight="1" x14ac:dyDescent="0.25">
      <c r="A32" s="85" t="s">
        <v>135</v>
      </c>
      <c r="B32" s="83" t="s">
        <v>136</v>
      </c>
      <c r="C32" s="10"/>
      <c r="D32" s="10"/>
      <c r="E32" s="10"/>
      <c r="F32" s="10">
        <v>1</v>
      </c>
      <c r="G32" s="10">
        <v>8</v>
      </c>
      <c r="H32" s="10"/>
      <c r="I32" s="10"/>
      <c r="J32" s="10"/>
      <c r="K32" s="36">
        <v>0</v>
      </c>
      <c r="L32" s="10">
        <f t="array" ref="L32">SUMPRODUCT(C32:J32,TRANSPOSE($Q$2:$Q$9))*(1+K32)</f>
        <v>175</v>
      </c>
      <c r="M32" s="13" t="s">
        <v>152</v>
      </c>
      <c r="N32" s="38"/>
      <c r="O32" s="10"/>
    </row>
    <row r="33" spans="1:15" ht="16.5" customHeight="1" x14ac:dyDescent="0.25">
      <c r="A33" s="85" t="s">
        <v>137</v>
      </c>
      <c r="B33" s="83" t="s">
        <v>138</v>
      </c>
      <c r="C33" s="10"/>
      <c r="D33" s="10"/>
      <c r="E33" s="10">
        <v>1</v>
      </c>
      <c r="F33" s="10">
        <v>1</v>
      </c>
      <c r="G33" s="10">
        <v>4</v>
      </c>
      <c r="H33" s="10"/>
      <c r="I33" s="10"/>
      <c r="J33" s="10"/>
      <c r="K33" s="36">
        <v>0</v>
      </c>
      <c r="L33" s="10">
        <f t="array" ref="L33">SUMPRODUCT(C33:J33,TRANSPOSE($Q$2:$Q$9))*(1+K33)</f>
        <v>125</v>
      </c>
      <c r="M33" s="13" t="s">
        <v>152</v>
      </c>
      <c r="N33" s="38"/>
      <c r="O33" s="10"/>
    </row>
    <row r="34" spans="1:15" s="82" customFormat="1" ht="16.5" customHeight="1" x14ac:dyDescent="0.25">
      <c r="A34" s="90" t="s">
        <v>139</v>
      </c>
      <c r="B34" s="91" t="s">
        <v>140</v>
      </c>
      <c r="C34" s="92"/>
      <c r="D34" s="92"/>
      <c r="E34" s="92"/>
      <c r="F34" s="92"/>
      <c r="G34" s="92"/>
      <c r="H34" s="92"/>
      <c r="I34" s="92"/>
      <c r="J34" s="92"/>
      <c r="K34" s="92">
        <v>0</v>
      </c>
      <c r="L34" s="14">
        <f t="array" ref="L34">SUMPRODUCT(C34:J34,TRANSPOSE($Q$2:$Q$9))*(1+K34)</f>
        <v>0</v>
      </c>
      <c r="M34" s="93"/>
      <c r="N34" s="93"/>
      <c r="O34" s="92"/>
    </row>
    <row r="35" spans="1:15" ht="16.5" customHeight="1" x14ac:dyDescent="0.25">
      <c r="A35" s="85" t="s">
        <v>141</v>
      </c>
      <c r="B35" s="83" t="s">
        <v>142</v>
      </c>
      <c r="C35" s="10"/>
      <c r="D35" s="10"/>
      <c r="E35" s="10"/>
      <c r="F35" s="10"/>
      <c r="G35" s="10">
        <v>8</v>
      </c>
      <c r="H35" s="10"/>
      <c r="I35" s="10"/>
      <c r="J35" s="10"/>
      <c r="K35" s="36">
        <v>0</v>
      </c>
      <c r="L35" s="10">
        <f t="array" ref="L35">SUMPRODUCT(C35:J35,TRANSPOSE($Q$2:$Q$9))*(1+K35)</f>
        <v>160</v>
      </c>
      <c r="M35" s="13" t="s">
        <v>152</v>
      </c>
      <c r="N35" s="38"/>
      <c r="O35" s="10"/>
    </row>
    <row r="36" spans="1:15" ht="16.5" customHeight="1" x14ac:dyDescent="0.25">
      <c r="A36" s="85" t="s">
        <v>143</v>
      </c>
      <c r="B36" s="83" t="s">
        <v>144</v>
      </c>
      <c r="C36" s="10"/>
      <c r="D36" s="10"/>
      <c r="E36" s="10"/>
      <c r="F36" s="10"/>
      <c r="G36" s="10">
        <v>3</v>
      </c>
      <c r="H36" s="10"/>
      <c r="I36" s="10"/>
      <c r="J36" s="10"/>
      <c r="K36" s="36">
        <v>0</v>
      </c>
      <c r="L36" s="10">
        <f t="array" ref="L36">SUMPRODUCT(C36:J36,TRANSPOSE($Q$2:$Q$9))*(1+K36)</f>
        <v>60</v>
      </c>
      <c r="M36" s="13" t="s">
        <v>152</v>
      </c>
      <c r="N36" s="38"/>
      <c r="O36" s="10"/>
    </row>
    <row r="37" spans="1:15" ht="16.5" customHeight="1" x14ac:dyDescent="0.25">
      <c r="A37" s="85" t="s">
        <v>145</v>
      </c>
      <c r="B37" s="83" t="s">
        <v>146</v>
      </c>
      <c r="C37" s="10">
        <v>12</v>
      </c>
      <c r="D37" s="10"/>
      <c r="E37" s="10"/>
      <c r="F37" s="10">
        <v>1</v>
      </c>
      <c r="G37" s="10">
        <v>5</v>
      </c>
      <c r="H37" s="10"/>
      <c r="I37" s="10"/>
      <c r="J37" s="10"/>
      <c r="K37" s="36"/>
      <c r="L37" s="10">
        <f t="array" ref="L37">SUMPRODUCT(C37:J37,TRANSPOSE($Q$2:$Q$9))*(1+K37)</f>
        <v>415</v>
      </c>
      <c r="M37" s="13" t="s">
        <v>152</v>
      </c>
      <c r="N37" s="38"/>
      <c r="O37" s="10"/>
    </row>
    <row r="38" spans="1:15" ht="16.5" customHeight="1" x14ac:dyDescent="0.25">
      <c r="A38" s="85" t="s">
        <v>147</v>
      </c>
      <c r="B38" s="83" t="s">
        <v>148</v>
      </c>
      <c r="C38" s="10"/>
      <c r="D38" s="10"/>
      <c r="E38" s="10"/>
      <c r="F38" s="10"/>
      <c r="G38" s="10"/>
      <c r="H38" s="10"/>
      <c r="I38" s="10"/>
      <c r="J38" s="10">
        <v>1</v>
      </c>
      <c r="K38" s="36">
        <v>0.05</v>
      </c>
      <c r="L38" s="10">
        <f t="array" ref="L38">SUMPRODUCT(C38:J38,TRANSPOSE($Q$2:$Q$9))*(1+K38)</f>
        <v>15.75</v>
      </c>
      <c r="M38" s="13" t="s">
        <v>152</v>
      </c>
      <c r="N38" s="38"/>
      <c r="O38" s="10"/>
    </row>
    <row r="39" spans="1:15" ht="16.5" customHeight="1" x14ac:dyDescent="0.25">
      <c r="A39" s="85"/>
      <c r="B39" s="83"/>
      <c r="C39" s="10"/>
      <c r="D39" s="10"/>
      <c r="E39" s="10"/>
      <c r="F39" s="10"/>
      <c r="G39" s="10"/>
      <c r="H39" s="10"/>
      <c r="I39" s="10"/>
      <c r="J39" s="10"/>
      <c r="K39" s="36"/>
      <c r="L39" s="10"/>
      <c r="M39" s="38"/>
      <c r="N39" s="38"/>
      <c r="O39" s="10"/>
    </row>
    <row r="40" spans="1:15" ht="16.5" customHeight="1" x14ac:dyDescent="0.25">
      <c r="B40" s="94"/>
      <c r="C40" s="46"/>
      <c r="D40" s="46"/>
      <c r="E40" s="46"/>
      <c r="F40" s="46"/>
      <c r="G40" s="46"/>
      <c r="H40" s="46"/>
      <c r="I40" s="46"/>
      <c r="J40" s="46"/>
      <c r="K40" s="46"/>
      <c r="L40" s="46"/>
      <c r="M40" s="38"/>
      <c r="N40" s="38"/>
      <c r="O40" s="10"/>
    </row>
    <row r="41" spans="1:15" ht="16.5" customHeight="1" x14ac:dyDescent="0.25">
      <c r="A41" s="85" t="s">
        <v>62</v>
      </c>
      <c r="B41" s="59"/>
      <c r="C41" s="41"/>
      <c r="D41" s="41"/>
      <c r="E41" s="41"/>
      <c r="F41" s="41"/>
      <c r="G41" s="41"/>
      <c r="H41" s="41"/>
      <c r="I41" s="41"/>
      <c r="J41" s="41"/>
      <c r="K41" s="10"/>
      <c r="L41" s="36">
        <v>0.15</v>
      </c>
      <c r="M41" s="38"/>
      <c r="N41" s="38"/>
      <c r="O41" s="10"/>
    </row>
    <row r="42" spans="1:15" ht="16.5" customHeight="1" x14ac:dyDescent="0.25">
      <c r="A42" s="85" t="s">
        <v>63</v>
      </c>
      <c r="B42" s="13" t="s">
        <v>64</v>
      </c>
      <c r="C42" s="41"/>
      <c r="D42" s="41"/>
      <c r="E42" s="41"/>
      <c r="F42" s="41"/>
      <c r="G42" s="41"/>
      <c r="H42" s="41"/>
      <c r="I42" s="41"/>
      <c r="J42" s="41"/>
      <c r="K42" s="10"/>
      <c r="L42" s="36">
        <v>0.15</v>
      </c>
      <c r="M42" s="42"/>
      <c r="N42" s="43"/>
      <c r="O42" s="10"/>
    </row>
    <row r="43" spans="1:15" ht="16.5" customHeight="1" x14ac:dyDescent="0.25">
      <c r="A43" s="24" t="s">
        <v>65</v>
      </c>
      <c r="B43" s="24"/>
      <c r="C43" s="24"/>
      <c r="D43" s="24"/>
      <c r="E43" s="24"/>
      <c r="F43" s="24"/>
      <c r="G43" s="24"/>
      <c r="H43" s="24"/>
      <c r="I43" s="24"/>
      <c r="J43" s="24"/>
      <c r="K43" s="24"/>
      <c r="L43" s="24"/>
      <c r="M43" s="24"/>
      <c r="N43" s="1"/>
      <c r="O43" s="10"/>
    </row>
    <row r="44" spans="1:15" ht="16.5" customHeight="1" x14ac:dyDescent="0.25">
      <c r="A44" s="24" t="s">
        <v>66</v>
      </c>
      <c r="B44" s="25"/>
      <c r="C44" s="11"/>
      <c r="D44" s="11"/>
      <c r="E44" s="11"/>
      <c r="F44" s="11"/>
      <c r="G44" s="11"/>
      <c r="H44" s="11"/>
      <c r="I44" s="11"/>
      <c r="J44" s="11"/>
      <c r="K44" s="11"/>
      <c r="L44" s="11"/>
      <c r="M44" s="40"/>
      <c r="N44" s="1"/>
      <c r="O44" s="10"/>
    </row>
    <row r="45" spans="1:15" ht="16.5" customHeight="1" x14ac:dyDescent="0.25">
      <c r="A45" s="12" t="s">
        <v>67</v>
      </c>
      <c r="B45" s="13" t="s">
        <v>68</v>
      </c>
      <c r="C45" s="10"/>
      <c r="D45" s="10"/>
      <c r="E45" s="10"/>
      <c r="F45" s="10"/>
      <c r="G45" s="10"/>
      <c r="H45" s="10"/>
      <c r="I45" s="10"/>
      <c r="J45" s="10"/>
      <c r="K45" s="10"/>
      <c r="L45" s="10"/>
      <c r="M45" s="9"/>
      <c r="N45" s="1"/>
      <c r="O45" s="10"/>
    </row>
    <row r="46" spans="1:15" ht="16.5" customHeight="1" x14ac:dyDescent="0.25">
      <c r="A46" s="12" t="s">
        <v>67</v>
      </c>
      <c r="B46" s="13" t="s">
        <v>69</v>
      </c>
      <c r="C46" s="10"/>
      <c r="D46" s="10"/>
      <c r="E46" s="10"/>
      <c r="F46" s="10"/>
      <c r="G46" s="10"/>
      <c r="H46" s="10"/>
      <c r="I46" s="10"/>
      <c r="J46" s="10"/>
      <c r="K46" s="10"/>
      <c r="L46" s="10"/>
      <c r="M46" s="9"/>
      <c r="N46" s="1"/>
      <c r="O46" s="10"/>
    </row>
    <row r="47" spans="1:15" ht="16.5" customHeight="1" x14ac:dyDescent="0.25">
      <c r="A47" s="12" t="s">
        <v>67</v>
      </c>
      <c r="B47" s="13" t="s">
        <v>70</v>
      </c>
      <c r="C47" s="10"/>
      <c r="D47" s="10"/>
      <c r="E47" s="10"/>
      <c r="F47" s="10"/>
      <c r="G47" s="10"/>
      <c r="H47" s="10"/>
      <c r="I47" s="10"/>
      <c r="J47" s="10"/>
      <c r="K47" s="10"/>
      <c r="L47" s="10"/>
      <c r="M47" s="9"/>
      <c r="N47" s="1"/>
      <c r="O47" s="10"/>
    </row>
    <row r="48" spans="1:15" ht="16.5" customHeight="1" x14ac:dyDescent="0.25">
      <c r="A48" s="12" t="s">
        <v>71</v>
      </c>
      <c r="B48" s="13" t="s">
        <v>72</v>
      </c>
      <c r="C48" s="26"/>
      <c r="D48" s="26"/>
      <c r="E48" s="26"/>
      <c r="F48" s="26"/>
      <c r="G48" s="26"/>
      <c r="H48" s="26"/>
      <c r="I48" s="26"/>
      <c r="J48" s="26"/>
      <c r="K48" s="26"/>
      <c r="L48" s="26"/>
      <c r="M48" s="42"/>
      <c r="N48" s="1"/>
      <c r="O48" s="10"/>
    </row>
    <row r="49" spans="1:15" ht="16.5" customHeight="1" x14ac:dyDescent="0.25">
      <c r="A49" s="24" t="s">
        <v>73</v>
      </c>
      <c r="B49" s="25"/>
      <c r="C49" s="11"/>
      <c r="D49" s="11"/>
      <c r="E49" s="11"/>
      <c r="F49" s="11"/>
      <c r="G49" s="11"/>
      <c r="H49" s="11"/>
      <c r="I49" s="11"/>
      <c r="J49" s="11"/>
      <c r="K49" s="11"/>
      <c r="L49" s="11"/>
      <c r="M49" s="40"/>
      <c r="N49" s="1"/>
      <c r="O49" s="10"/>
    </row>
    <row r="50" spans="1:15" ht="16.5" customHeight="1" thickBot="1" x14ac:dyDescent="0.3">
      <c r="A50" s="44" t="s">
        <v>74</v>
      </c>
      <c r="B50" s="45">
        <v>0.1</v>
      </c>
      <c r="C50" s="47"/>
      <c r="D50" s="26"/>
      <c r="E50" s="26"/>
      <c r="F50" s="26"/>
      <c r="G50" s="26"/>
      <c r="H50" s="26"/>
      <c r="I50" s="26"/>
      <c r="J50" s="26"/>
      <c r="K50" s="26"/>
      <c r="L50" s="26"/>
      <c r="M50" s="42"/>
      <c r="N50" s="48"/>
      <c r="O50" s="10"/>
    </row>
    <row r="51" spans="1:15" ht="16.5" customHeight="1" x14ac:dyDescent="0.25">
      <c r="A51" s="39"/>
      <c r="B51" s="49" t="s">
        <v>75</v>
      </c>
      <c r="C51" s="26"/>
      <c r="D51" s="26"/>
      <c r="E51" s="26"/>
      <c r="F51" s="26"/>
      <c r="G51" s="26">
        <f>L7</f>
        <v>3869.4499999999994</v>
      </c>
      <c r="H51" s="26"/>
      <c r="I51" s="26"/>
      <c r="J51" s="26"/>
      <c r="K51" s="26"/>
      <c r="L51" s="26"/>
      <c r="M51" s="42"/>
      <c r="N51" s="1"/>
      <c r="O51" s="10"/>
    </row>
    <row r="52" spans="1:15" ht="16.5" customHeight="1" x14ac:dyDescent="0.25">
      <c r="A52" s="39"/>
      <c r="B52" s="50" t="s">
        <v>76</v>
      </c>
      <c r="C52" s="26"/>
      <c r="D52" s="26"/>
      <c r="E52" s="26"/>
      <c r="F52" s="26"/>
      <c r="G52" s="26">
        <v>7</v>
      </c>
      <c r="H52" s="26"/>
      <c r="I52" s="26"/>
      <c r="J52" s="26"/>
      <c r="K52" s="26"/>
      <c r="L52" s="26"/>
      <c r="M52" s="42"/>
      <c r="N52" s="1"/>
      <c r="O52" s="10"/>
    </row>
    <row r="53" spans="1:15" ht="16.5" customHeight="1" x14ac:dyDescent="0.25">
      <c r="A53" s="39"/>
      <c r="B53" s="50" t="s">
        <v>77</v>
      </c>
      <c r="C53" s="51"/>
      <c r="D53" s="51"/>
      <c r="E53" s="51"/>
      <c r="F53" s="51"/>
      <c r="G53" s="51">
        <v>1</v>
      </c>
      <c r="H53" s="51"/>
      <c r="I53" s="51"/>
      <c r="J53" s="51"/>
      <c r="K53" s="51"/>
      <c r="L53" s="51"/>
      <c r="M53" s="42"/>
      <c r="N53" s="1"/>
      <c r="O53" s="10"/>
    </row>
    <row r="54" spans="1:15" ht="16.5" customHeight="1" x14ac:dyDescent="0.25">
      <c r="A54" s="39"/>
      <c r="B54" s="52" t="s">
        <v>78</v>
      </c>
      <c r="C54" s="53"/>
      <c r="D54" s="53"/>
      <c r="E54" s="53"/>
      <c r="F54" s="53"/>
      <c r="G54" s="53">
        <f>SUM(L3:L6)</f>
        <v>1560</v>
      </c>
      <c r="H54" s="53"/>
      <c r="I54" s="53"/>
      <c r="J54" s="53"/>
      <c r="K54" s="53"/>
      <c r="L54" s="53"/>
      <c r="M54" s="54"/>
      <c r="N54" s="1"/>
      <c r="O54" s="10"/>
    </row>
    <row r="55" spans="1:15" ht="16.5" customHeight="1" thickBot="1" x14ac:dyDescent="0.3">
      <c r="A55" s="39"/>
      <c r="B55" s="55" t="s">
        <v>79</v>
      </c>
      <c r="C55" s="26"/>
      <c r="D55" s="53"/>
      <c r="E55" s="53"/>
      <c r="F55" s="53"/>
      <c r="G55" s="97">
        <f>ROUNDUP((G51+G54)/(60*G52),0)</f>
        <v>13</v>
      </c>
      <c r="H55" s="53"/>
      <c r="I55" s="53"/>
      <c r="J55" s="53"/>
      <c r="K55" s="53"/>
      <c r="L55" s="53"/>
      <c r="M55" s="54"/>
      <c r="N55" s="1"/>
      <c r="O55" s="10"/>
    </row>
    <row r="56" spans="1:15" ht="16.5" customHeight="1" x14ac:dyDescent="0.25">
      <c r="A56" s="39"/>
      <c r="B56" s="56" t="s">
        <v>80</v>
      </c>
      <c r="C56" s="53"/>
      <c r="D56" s="53"/>
      <c r="E56" s="53"/>
      <c r="F56" s="53"/>
      <c r="G56" s="53"/>
      <c r="H56" s="53"/>
      <c r="I56" s="53"/>
      <c r="J56" s="53"/>
      <c r="K56" s="53"/>
      <c r="L56" s="53"/>
      <c r="M56" s="54"/>
      <c r="N56" s="1"/>
      <c r="O56" s="10"/>
    </row>
    <row r="57" spans="1:15" ht="16.5" customHeight="1" x14ac:dyDescent="0.25">
      <c r="A57" s="39"/>
      <c r="B57" s="56" t="s">
        <v>81</v>
      </c>
      <c r="C57" s="53"/>
      <c r="D57" s="53"/>
      <c r="E57" s="53"/>
      <c r="F57" s="53"/>
      <c r="G57" s="53"/>
      <c r="H57" s="53"/>
      <c r="I57" s="53"/>
      <c r="J57" s="53"/>
      <c r="K57" s="53"/>
      <c r="L57" s="53"/>
      <c r="M57" s="54"/>
      <c r="N57" s="1"/>
      <c r="O57" s="10"/>
    </row>
    <row r="58" spans="1:15" ht="16.5" customHeight="1" x14ac:dyDescent="0.25">
      <c r="A58" s="39"/>
      <c r="B58" s="56" t="s">
        <v>82</v>
      </c>
      <c r="C58" s="26"/>
      <c r="D58" s="26"/>
      <c r="E58" s="26"/>
      <c r="F58" s="26"/>
      <c r="G58" s="26"/>
      <c r="H58" s="26"/>
      <c r="I58" s="26"/>
      <c r="J58" s="26"/>
      <c r="K58" s="26"/>
      <c r="L58" s="26"/>
      <c r="M58" s="42"/>
      <c r="N58" s="1"/>
      <c r="O58" s="10"/>
    </row>
    <row r="59" spans="1:15" ht="16.5" customHeight="1" x14ac:dyDescent="0.25">
      <c r="A59" s="39"/>
      <c r="B59" s="39"/>
      <c r="C59" s="41"/>
      <c r="D59" s="41"/>
      <c r="E59" s="41"/>
      <c r="F59" s="41"/>
      <c r="G59" s="41"/>
      <c r="H59" s="41"/>
      <c r="I59" s="41"/>
      <c r="J59" s="41"/>
      <c r="K59" s="41"/>
      <c r="L59" s="41"/>
      <c r="M59" s="57"/>
      <c r="N59" s="1"/>
      <c r="O59" s="10"/>
    </row>
    <row r="60" spans="1:15" ht="16.5" customHeight="1" x14ac:dyDescent="0.25">
      <c r="A60" s="58" t="s">
        <v>83</v>
      </c>
      <c r="B60" s="59" t="s">
        <v>84</v>
      </c>
      <c r="C60" s="41"/>
      <c r="D60" s="41"/>
      <c r="E60" s="41"/>
      <c r="F60" s="41"/>
      <c r="G60" s="41"/>
      <c r="H60" s="41"/>
      <c r="I60" s="41"/>
      <c r="J60" s="41"/>
      <c r="K60" s="41"/>
      <c r="L60" s="41"/>
      <c r="M60" s="57"/>
      <c r="N60" s="1"/>
      <c r="O60" s="10"/>
    </row>
    <row r="61" spans="1:15" ht="16.5" customHeight="1" x14ac:dyDescent="0.25">
      <c r="A61" s="4"/>
      <c r="B61" s="59" t="s">
        <v>85</v>
      </c>
      <c r="C61" s="41"/>
      <c r="D61" s="41"/>
      <c r="E61" s="41"/>
      <c r="F61" s="41"/>
      <c r="G61" s="41"/>
      <c r="H61" s="41"/>
      <c r="I61" s="41"/>
      <c r="J61" s="41"/>
      <c r="K61" s="41"/>
      <c r="L61" s="41"/>
      <c r="M61" s="57"/>
      <c r="N61" s="1"/>
      <c r="O61" s="10"/>
    </row>
    <row r="62" spans="1:15" ht="16.5" customHeight="1" x14ac:dyDescent="0.25">
      <c r="A62" s="59"/>
      <c r="B62" s="60" t="s">
        <v>86</v>
      </c>
      <c r="C62" s="61"/>
      <c r="D62" s="61"/>
      <c r="E62" s="61"/>
      <c r="F62" s="61"/>
      <c r="G62" s="61"/>
      <c r="H62" s="61"/>
      <c r="I62" s="61"/>
      <c r="J62" s="61"/>
      <c r="K62" s="61"/>
      <c r="L62" s="61"/>
      <c r="M62" s="62"/>
      <c r="N62" s="1"/>
      <c r="O62" s="10"/>
    </row>
    <row r="63" spans="1:15" ht="16.5" customHeight="1" x14ac:dyDescent="0.25">
      <c r="A63" s="63"/>
      <c r="B63" s="39"/>
      <c r="C63" s="41"/>
      <c r="D63" s="41"/>
      <c r="E63" s="41"/>
      <c r="F63" s="41"/>
      <c r="G63" s="41"/>
      <c r="H63" s="41"/>
      <c r="I63" s="41"/>
      <c r="J63" s="41"/>
      <c r="K63" s="41"/>
      <c r="L63" s="41"/>
      <c r="M63" s="57"/>
      <c r="N63" s="1"/>
      <c r="O63" s="10"/>
    </row>
    <row r="64" spans="1:15" ht="16.5" customHeight="1" x14ac:dyDescent="0.25">
      <c r="A64" s="64" t="s">
        <v>87</v>
      </c>
      <c r="B64" s="39"/>
      <c r="C64" s="61"/>
      <c r="D64" s="61"/>
      <c r="E64" s="61"/>
      <c r="F64" s="61"/>
      <c r="G64" s="61"/>
      <c r="H64" s="61"/>
      <c r="I64" s="61"/>
      <c r="J64" s="61"/>
      <c r="K64" s="61"/>
      <c r="L64" s="61"/>
      <c r="M64" s="62"/>
      <c r="N64" s="1"/>
      <c r="O64" s="10"/>
    </row>
    <row r="65" spans="1:15" ht="16.5" customHeight="1" x14ac:dyDescent="0.25">
      <c r="A65" s="65"/>
      <c r="B65" s="66"/>
      <c r="C65" s="61"/>
      <c r="D65" s="61"/>
      <c r="E65" s="61"/>
      <c r="F65" s="61"/>
      <c r="G65" s="61"/>
      <c r="H65" s="61"/>
      <c r="I65" s="61"/>
      <c r="J65" s="61"/>
      <c r="K65" s="61"/>
      <c r="L65" s="61"/>
      <c r="M65" s="62"/>
      <c r="N65" s="1"/>
      <c r="O65" s="10"/>
    </row>
    <row r="66" spans="1:15" ht="16.5" customHeight="1" x14ac:dyDescent="0.25">
      <c r="A66" s="63"/>
      <c r="B66" s="67"/>
      <c r="C66" s="68"/>
      <c r="D66" s="68"/>
      <c r="E66" s="68"/>
      <c r="F66" s="68"/>
      <c r="G66" s="68"/>
      <c r="H66" s="68"/>
      <c r="I66" s="68"/>
      <c r="J66" s="68"/>
      <c r="K66" s="68"/>
      <c r="L66" s="68"/>
      <c r="M66" s="69"/>
      <c r="N66" s="1"/>
      <c r="O66" s="10"/>
    </row>
    <row r="67" spans="1:15" ht="16.5" customHeight="1" x14ac:dyDescent="0.25">
      <c r="A67" s="70"/>
      <c r="B67" s="60"/>
      <c r="C67" s="68"/>
      <c r="D67" s="68"/>
      <c r="E67" s="68"/>
      <c r="F67" s="68"/>
      <c r="G67" s="68"/>
      <c r="H67" s="68"/>
      <c r="I67" s="68"/>
      <c r="J67" s="68"/>
      <c r="K67" s="68"/>
      <c r="L67" s="68"/>
      <c r="M67" s="69"/>
      <c r="N67" s="1"/>
      <c r="O67" s="10"/>
    </row>
    <row r="68" spans="1:15" ht="16.5" customHeight="1" x14ac:dyDescent="0.25">
      <c r="A68" s="70"/>
      <c r="B68" s="71"/>
      <c r="C68" s="68"/>
      <c r="D68" s="68"/>
      <c r="E68" s="68"/>
      <c r="F68" s="68"/>
      <c r="G68" s="68"/>
      <c r="H68" s="68"/>
      <c r="I68" s="68"/>
      <c r="J68" s="68"/>
      <c r="K68" s="68"/>
      <c r="L68" s="68"/>
      <c r="M68" s="69"/>
      <c r="N68" s="1"/>
      <c r="O68" s="10"/>
    </row>
    <row r="69" spans="1:15" ht="16.5" customHeight="1" x14ac:dyDescent="0.25">
      <c r="A69" s="70"/>
      <c r="B69" s="71"/>
      <c r="C69" s="68"/>
      <c r="D69" s="68"/>
      <c r="E69" s="68"/>
      <c r="F69" s="68"/>
      <c r="G69" s="68"/>
      <c r="H69" s="68"/>
      <c r="I69" s="68"/>
      <c r="J69" s="68"/>
      <c r="K69" s="68"/>
      <c r="L69" s="68"/>
      <c r="M69" s="69"/>
      <c r="N69" s="1"/>
      <c r="O69" s="10"/>
    </row>
    <row r="70" spans="1:15" ht="16.5" customHeight="1" x14ac:dyDescent="0.25">
      <c r="A70" s="70"/>
      <c r="B70" s="71"/>
      <c r="C70" s="72"/>
      <c r="D70" s="72"/>
      <c r="E70" s="72"/>
      <c r="F70" s="72"/>
      <c r="G70" s="72"/>
      <c r="H70" s="72"/>
      <c r="I70" s="72"/>
      <c r="J70" s="72"/>
      <c r="K70" s="72"/>
      <c r="L70" s="72"/>
      <c r="M70" s="73"/>
      <c r="N70" s="1"/>
      <c r="O70" s="10"/>
    </row>
    <row r="71" spans="1:15" ht="16.5" customHeight="1" x14ac:dyDescent="0.25">
      <c r="A71" s="74"/>
      <c r="B71" s="75"/>
      <c r="C71" s="72"/>
      <c r="D71" s="72"/>
      <c r="E71" s="72"/>
      <c r="F71" s="72"/>
      <c r="G71" s="72"/>
      <c r="H71" s="72"/>
      <c r="I71" s="72"/>
      <c r="J71" s="72"/>
      <c r="K71" s="72"/>
      <c r="L71" s="72"/>
      <c r="M71" s="73"/>
      <c r="N71" s="1"/>
      <c r="O71" s="10"/>
    </row>
    <row r="72" spans="1:15" ht="16.5" customHeight="1" x14ac:dyDescent="0.25">
      <c r="A72" s="74"/>
      <c r="B72" s="70"/>
      <c r="C72" s="72"/>
      <c r="D72" s="72"/>
      <c r="E72" s="72"/>
      <c r="F72" s="72"/>
      <c r="G72" s="72"/>
      <c r="H72" s="72"/>
      <c r="I72" s="72"/>
      <c r="J72" s="72"/>
      <c r="K72" s="72"/>
      <c r="L72" s="72"/>
      <c r="M72" s="69"/>
      <c r="N72" s="1"/>
      <c r="O72" s="10"/>
    </row>
    <row r="73" spans="1:15" ht="16.5" customHeight="1" x14ac:dyDescent="0.25">
      <c r="A73" s="74"/>
      <c r="B73" s="74"/>
      <c r="C73" s="76"/>
      <c r="D73" s="76"/>
      <c r="E73" s="76"/>
      <c r="F73" s="76"/>
      <c r="G73" s="76"/>
      <c r="H73" s="76"/>
      <c r="I73" s="76"/>
      <c r="J73" s="76"/>
      <c r="K73" s="76"/>
      <c r="L73" s="76"/>
      <c r="M73" s="77"/>
      <c r="N73" s="1"/>
      <c r="O73" s="10"/>
    </row>
    <row r="74" spans="1:15" ht="16.5" customHeight="1" x14ac:dyDescent="0.25">
      <c r="A74" s="74"/>
      <c r="B74" s="74"/>
      <c r="C74" s="68"/>
      <c r="D74" s="68"/>
      <c r="E74" s="68"/>
      <c r="F74" s="68"/>
      <c r="G74" s="68"/>
      <c r="H74" s="68"/>
      <c r="I74" s="68"/>
      <c r="J74" s="68"/>
      <c r="K74" s="68"/>
      <c r="L74" s="68"/>
      <c r="M74" s="69"/>
      <c r="N74" s="1"/>
      <c r="O74" s="10"/>
    </row>
    <row r="75" spans="1:15" ht="16.5" customHeight="1" x14ac:dyDescent="0.25">
      <c r="A75" s="70"/>
      <c r="B75" s="70"/>
      <c r="C75" s="68"/>
      <c r="D75" s="68"/>
      <c r="E75" s="68"/>
      <c r="F75" s="68"/>
      <c r="G75" s="68"/>
      <c r="H75" s="68"/>
      <c r="I75" s="68"/>
      <c r="J75" s="68"/>
      <c r="K75" s="68"/>
      <c r="L75" s="68"/>
      <c r="M75" s="69"/>
      <c r="N75" s="1"/>
      <c r="O75" s="10"/>
    </row>
    <row r="76" spans="1:15" ht="16.5" customHeight="1" x14ac:dyDescent="0.25">
      <c r="A76" s="70"/>
      <c r="B76" s="70"/>
      <c r="C76" s="26"/>
      <c r="D76" s="26"/>
      <c r="E76" s="26"/>
      <c r="F76" s="26"/>
      <c r="G76" s="26"/>
      <c r="H76" s="26"/>
      <c r="I76" s="26"/>
      <c r="J76" s="26"/>
      <c r="K76" s="26"/>
      <c r="L76" s="26"/>
      <c r="M76" s="42"/>
      <c r="N76" s="1"/>
      <c r="O76" s="10"/>
    </row>
    <row r="77" spans="1:15" ht="16.5" customHeight="1" x14ac:dyDescent="0.25">
      <c r="A77" s="39"/>
      <c r="B77" s="39"/>
      <c r="C77" s="26"/>
      <c r="D77" s="26"/>
      <c r="E77" s="26"/>
      <c r="F77" s="26"/>
      <c r="G77" s="26"/>
      <c r="H77" s="26"/>
      <c r="I77" s="26"/>
      <c r="J77" s="26"/>
      <c r="K77" s="26"/>
      <c r="L77" s="26"/>
      <c r="M77" s="42"/>
      <c r="N77" s="1"/>
    </row>
    <row r="78" spans="1:15" ht="16.5" customHeight="1" x14ac:dyDescent="0.25">
      <c r="A78" s="39"/>
      <c r="B78" s="39"/>
      <c r="C78" s="26"/>
      <c r="D78" s="26"/>
      <c r="E78" s="26"/>
      <c r="F78" s="26"/>
      <c r="G78" s="26"/>
      <c r="H78" s="26"/>
      <c r="I78" s="26"/>
      <c r="J78" s="26"/>
      <c r="K78" s="26"/>
      <c r="L78" s="26"/>
      <c r="M78" s="42"/>
      <c r="N78" s="1"/>
    </row>
    <row r="79" spans="1:15" ht="16.5" customHeight="1" x14ac:dyDescent="0.25">
      <c r="A79" s="39"/>
      <c r="B79" s="39"/>
      <c r="C79" s="26"/>
      <c r="D79" s="26"/>
      <c r="E79" s="26"/>
      <c r="F79" s="26"/>
      <c r="G79" s="26"/>
      <c r="H79" s="26"/>
      <c r="I79" s="26"/>
      <c r="J79" s="26"/>
      <c r="K79" s="26"/>
      <c r="L79" s="26"/>
      <c r="M79" s="42"/>
      <c r="N79" s="1"/>
    </row>
    <row r="80" spans="1:15" ht="16.5" customHeight="1" x14ac:dyDescent="0.25">
      <c r="A80" s="39"/>
      <c r="B80" s="39"/>
      <c r="C80" s="26"/>
      <c r="D80" s="26"/>
      <c r="E80" s="26"/>
      <c r="F80" s="26"/>
      <c r="G80" s="26"/>
      <c r="H80" s="26"/>
      <c r="I80" s="26"/>
      <c r="J80" s="26"/>
      <c r="K80" s="26"/>
      <c r="L80" s="26"/>
      <c r="M80" s="42"/>
      <c r="N80" s="1"/>
    </row>
    <row r="81" spans="1:14" ht="16.5" customHeight="1" x14ac:dyDescent="0.25">
      <c r="A81" s="39"/>
      <c r="B81" s="39"/>
      <c r="C81" s="26"/>
      <c r="D81" s="26"/>
      <c r="E81" s="26"/>
      <c r="F81" s="26"/>
      <c r="G81" s="26"/>
      <c r="H81" s="26"/>
      <c r="I81" s="26"/>
      <c r="J81" s="26"/>
      <c r="K81" s="26"/>
      <c r="L81" s="26"/>
      <c r="M81" s="42"/>
      <c r="N81" s="1"/>
    </row>
    <row r="82" spans="1:14" ht="16.5" customHeight="1" x14ac:dyDescent="0.25">
      <c r="A82" s="39"/>
      <c r="B82" s="39"/>
      <c r="C82" s="26"/>
      <c r="D82" s="26"/>
      <c r="E82" s="26"/>
      <c r="F82" s="26"/>
      <c r="G82" s="26"/>
      <c r="H82" s="26"/>
      <c r="I82" s="26"/>
      <c r="J82" s="26"/>
      <c r="K82" s="26"/>
      <c r="L82" s="26"/>
      <c r="M82" s="42"/>
      <c r="N82" s="1"/>
    </row>
    <row r="83" spans="1:14" ht="16.5" customHeight="1" x14ac:dyDescent="0.25">
      <c r="A83" s="39"/>
      <c r="B83" s="39"/>
      <c r="C83" s="26"/>
      <c r="D83" s="26"/>
      <c r="E83" s="26"/>
      <c r="F83" s="26"/>
      <c r="G83" s="26"/>
      <c r="H83" s="26"/>
      <c r="I83" s="26"/>
      <c r="J83" s="26"/>
      <c r="K83" s="26"/>
      <c r="L83" s="26"/>
      <c r="M83" s="42"/>
      <c r="N83" s="1"/>
    </row>
    <row r="84" spans="1:14" ht="16.5" customHeight="1" x14ac:dyDescent="0.25">
      <c r="A84" s="39"/>
      <c r="B84" s="39"/>
      <c r="C84" s="26"/>
      <c r="D84" s="26"/>
      <c r="E84" s="26"/>
      <c r="F84" s="26"/>
      <c r="G84" s="26"/>
      <c r="H84" s="26"/>
      <c r="I84" s="26"/>
      <c r="J84" s="26"/>
      <c r="K84" s="26"/>
      <c r="L84" s="26"/>
      <c r="M84" s="42"/>
      <c r="N84" s="1"/>
    </row>
    <row r="85" spans="1:14" ht="16.5" customHeight="1" x14ac:dyDescent="0.25">
      <c r="A85" s="39"/>
      <c r="B85" s="39"/>
      <c r="C85" s="26"/>
      <c r="D85" s="26"/>
      <c r="E85" s="26"/>
      <c r="F85" s="26"/>
      <c r="G85" s="26"/>
      <c r="H85" s="26"/>
      <c r="I85" s="26"/>
      <c r="J85" s="26"/>
      <c r="K85" s="26"/>
      <c r="L85" s="26"/>
      <c r="M85" s="42"/>
      <c r="N85" s="1"/>
    </row>
    <row r="86" spans="1:14" ht="16.5" customHeight="1" x14ac:dyDescent="0.25">
      <c r="A86" s="39"/>
      <c r="B86" s="39"/>
      <c r="C86" s="26"/>
      <c r="D86" s="26"/>
      <c r="E86" s="26"/>
      <c r="F86" s="26"/>
      <c r="G86" s="26"/>
      <c r="H86" s="26"/>
      <c r="I86" s="26"/>
      <c r="J86" s="26"/>
      <c r="K86" s="26"/>
      <c r="L86" s="26"/>
      <c r="M86" s="42"/>
      <c r="N86" s="1"/>
    </row>
    <row r="87" spans="1:14" ht="16.5" customHeight="1" x14ac:dyDescent="0.25">
      <c r="A87" s="39"/>
      <c r="B87" s="39"/>
      <c r="C87" s="26"/>
      <c r="D87" s="26"/>
      <c r="E87" s="26"/>
      <c r="F87" s="26"/>
      <c r="G87" s="26"/>
      <c r="H87" s="26"/>
      <c r="I87" s="26"/>
      <c r="J87" s="26"/>
      <c r="K87" s="26"/>
      <c r="L87" s="26"/>
      <c r="M87" s="42"/>
      <c r="N87" s="1"/>
    </row>
    <row r="88" spans="1:14" ht="16.5" customHeight="1" x14ac:dyDescent="0.25">
      <c r="A88" s="39"/>
      <c r="B88" s="39"/>
      <c r="C88" s="26"/>
      <c r="D88" s="26"/>
      <c r="E88" s="26"/>
      <c r="F88" s="26"/>
      <c r="G88" s="26"/>
      <c r="H88" s="26"/>
      <c r="I88" s="26"/>
      <c r="J88" s="26"/>
      <c r="K88" s="26"/>
      <c r="L88" s="26"/>
      <c r="M88" s="42"/>
      <c r="N88" s="1"/>
    </row>
    <row r="89" spans="1:14" ht="16.5" customHeight="1" x14ac:dyDescent="0.25">
      <c r="A89" s="39"/>
      <c r="B89" s="39"/>
      <c r="C89" s="26"/>
      <c r="D89" s="26"/>
      <c r="E89" s="26"/>
      <c r="F89" s="26"/>
      <c r="G89" s="26"/>
      <c r="H89" s="26"/>
      <c r="I89" s="26"/>
      <c r="J89" s="26"/>
      <c r="K89" s="26"/>
      <c r="L89" s="26"/>
      <c r="M89" s="42"/>
      <c r="N89" s="1"/>
    </row>
    <row r="90" spans="1:14" ht="16.5" customHeight="1" x14ac:dyDescent="0.25">
      <c r="A90" s="39"/>
      <c r="B90" s="39"/>
      <c r="C90" s="26"/>
      <c r="D90" s="26"/>
      <c r="E90" s="26"/>
      <c r="F90" s="26"/>
      <c r="G90" s="26"/>
      <c r="H90" s="26"/>
      <c r="I90" s="26"/>
      <c r="J90" s="26"/>
      <c r="K90" s="26"/>
      <c r="L90" s="26"/>
      <c r="M90" s="42"/>
      <c r="N90" s="1"/>
    </row>
    <row r="91" spans="1:14" ht="16.5" customHeight="1" x14ac:dyDescent="0.25">
      <c r="A91" s="39"/>
      <c r="B91" s="39"/>
      <c r="C91" s="26"/>
      <c r="D91" s="26"/>
      <c r="E91" s="26"/>
      <c r="F91" s="26"/>
      <c r="G91" s="26"/>
      <c r="H91" s="26"/>
      <c r="I91" s="26"/>
      <c r="J91" s="26"/>
      <c r="K91" s="26"/>
      <c r="L91" s="26"/>
      <c r="M91" s="42"/>
      <c r="N91" s="1"/>
    </row>
    <row r="92" spans="1:14" ht="16.5" customHeight="1" x14ac:dyDescent="0.25">
      <c r="A92" s="39"/>
      <c r="B92" s="39"/>
      <c r="C92" s="26"/>
      <c r="D92" s="26"/>
      <c r="E92" s="26"/>
      <c r="F92" s="26"/>
      <c r="G92" s="26"/>
      <c r="H92" s="26"/>
      <c r="I92" s="26"/>
      <c r="J92" s="26"/>
      <c r="K92" s="26"/>
      <c r="L92" s="26"/>
      <c r="M92" s="42"/>
      <c r="N92" s="1"/>
    </row>
    <row r="93" spans="1:14" ht="16.5" customHeight="1" x14ac:dyDescent="0.25">
      <c r="A93" s="39"/>
      <c r="B93" s="39"/>
      <c r="C93" s="26"/>
      <c r="D93" s="26"/>
      <c r="E93" s="26"/>
      <c r="F93" s="26"/>
      <c r="G93" s="26"/>
      <c r="H93" s="26"/>
      <c r="I93" s="26"/>
      <c r="J93" s="26"/>
      <c r="K93" s="26"/>
      <c r="L93" s="26"/>
      <c r="M93" s="42"/>
      <c r="N93" s="1"/>
    </row>
    <row r="94" spans="1:14" ht="16.5" customHeight="1" x14ac:dyDescent="0.25">
      <c r="A94" s="39"/>
      <c r="B94" s="39"/>
      <c r="C94" s="26"/>
      <c r="D94" s="26"/>
      <c r="E94" s="26"/>
      <c r="F94" s="26"/>
      <c r="G94" s="26"/>
      <c r="H94" s="26"/>
      <c r="I94" s="26"/>
      <c r="J94" s="26"/>
      <c r="K94" s="26"/>
      <c r="L94" s="26"/>
      <c r="M94" s="42"/>
      <c r="N94" s="1"/>
    </row>
    <row r="95" spans="1:14" ht="16.5" customHeight="1" x14ac:dyDescent="0.25">
      <c r="A95" s="39"/>
      <c r="B95" s="39"/>
      <c r="C95" s="26"/>
      <c r="D95" s="26"/>
      <c r="E95" s="26"/>
      <c r="F95" s="26"/>
      <c r="G95" s="26"/>
      <c r="H95" s="26"/>
      <c r="I95" s="26"/>
      <c r="J95" s="26"/>
      <c r="K95" s="26"/>
      <c r="L95" s="26"/>
      <c r="M95" s="42"/>
      <c r="N95" s="1"/>
    </row>
    <row r="96" spans="1:14" ht="16.5" customHeight="1" x14ac:dyDescent="0.25">
      <c r="A96" s="39"/>
      <c r="B96" s="39"/>
      <c r="C96" s="26"/>
      <c r="D96" s="26"/>
      <c r="E96" s="26"/>
      <c r="F96" s="26"/>
      <c r="G96" s="26"/>
      <c r="H96" s="26"/>
      <c r="I96" s="26"/>
      <c r="J96" s="26"/>
      <c r="K96" s="26"/>
      <c r="L96" s="26"/>
      <c r="M96" s="42"/>
      <c r="N96" s="1"/>
    </row>
    <row r="97" spans="1:14" ht="16.5" customHeight="1" x14ac:dyDescent="0.25">
      <c r="A97" s="39"/>
      <c r="B97" s="39"/>
      <c r="C97" s="26"/>
      <c r="D97" s="26"/>
      <c r="E97" s="26"/>
      <c r="F97" s="26"/>
      <c r="G97" s="26"/>
      <c r="H97" s="26"/>
      <c r="I97" s="26"/>
      <c r="J97" s="26"/>
      <c r="K97" s="26"/>
      <c r="L97" s="26"/>
      <c r="M97" s="42"/>
      <c r="N97" s="1"/>
    </row>
    <row r="98" spans="1:14" ht="16.5" customHeight="1" x14ac:dyDescent="0.25">
      <c r="A98" s="39"/>
      <c r="B98" s="39"/>
      <c r="C98" s="26"/>
      <c r="D98" s="26"/>
      <c r="E98" s="26"/>
      <c r="F98" s="26"/>
      <c r="G98" s="26"/>
      <c r="H98" s="26"/>
      <c r="I98" s="26"/>
      <c r="J98" s="26"/>
      <c r="K98" s="26"/>
      <c r="L98" s="26"/>
      <c r="M98" s="42"/>
      <c r="N98" s="1"/>
    </row>
    <row r="99" spans="1:14" ht="16.5" customHeight="1" x14ac:dyDescent="0.25">
      <c r="A99" s="39"/>
      <c r="B99" s="39"/>
      <c r="C99" s="26"/>
      <c r="D99" s="26"/>
      <c r="E99" s="26"/>
      <c r="F99" s="26"/>
      <c r="G99" s="26"/>
      <c r="H99" s="26"/>
      <c r="I99" s="26"/>
      <c r="J99" s="26"/>
      <c r="K99" s="26"/>
      <c r="L99" s="26"/>
      <c r="M99" s="42"/>
      <c r="N99" s="1"/>
    </row>
    <row r="100" spans="1:14" ht="16.5" customHeight="1" x14ac:dyDescent="0.25">
      <c r="A100" s="39"/>
      <c r="B100" s="39"/>
      <c r="C100" s="26"/>
      <c r="D100" s="26"/>
      <c r="E100" s="26"/>
      <c r="F100" s="26"/>
      <c r="G100" s="26"/>
      <c r="H100" s="26"/>
      <c r="I100" s="26"/>
      <c r="J100" s="26"/>
      <c r="K100" s="26"/>
      <c r="L100" s="26"/>
      <c r="M100" s="42"/>
      <c r="N100" s="1"/>
    </row>
    <row r="101" spans="1:14" ht="16.5" customHeight="1" x14ac:dyDescent="0.25">
      <c r="A101" s="39"/>
      <c r="B101" s="39"/>
      <c r="C101" s="26"/>
      <c r="D101" s="26"/>
      <c r="E101" s="26"/>
      <c r="F101" s="26"/>
      <c r="G101" s="26"/>
      <c r="H101" s="26"/>
      <c r="I101" s="26"/>
      <c r="J101" s="26"/>
      <c r="K101" s="26"/>
      <c r="L101" s="26"/>
      <c r="M101" s="42"/>
      <c r="N101" s="1"/>
    </row>
    <row r="102" spans="1:14" ht="16.5" customHeight="1" x14ac:dyDescent="0.25">
      <c r="A102" s="39"/>
      <c r="B102" s="39"/>
      <c r="C102" s="26"/>
      <c r="D102" s="26"/>
      <c r="E102" s="26"/>
      <c r="F102" s="26"/>
      <c r="G102" s="26"/>
      <c r="H102" s="26"/>
      <c r="I102" s="26"/>
      <c r="J102" s="26"/>
      <c r="K102" s="26"/>
      <c r="L102" s="26"/>
      <c r="M102" s="42"/>
      <c r="N102" s="1"/>
    </row>
    <row r="103" spans="1:14" ht="16.5" customHeight="1" x14ac:dyDescent="0.25">
      <c r="A103" s="39"/>
      <c r="B103" s="39"/>
      <c r="C103" s="26"/>
      <c r="D103" s="26"/>
      <c r="E103" s="26"/>
      <c r="F103" s="26"/>
      <c r="G103" s="26"/>
      <c r="H103" s="26"/>
      <c r="I103" s="26"/>
      <c r="J103" s="26"/>
      <c r="K103" s="26"/>
      <c r="L103" s="26"/>
      <c r="M103" s="42"/>
      <c r="N103" s="1"/>
    </row>
    <row r="104" spans="1:14" ht="16.5" customHeight="1" x14ac:dyDescent="0.25">
      <c r="A104" s="39"/>
      <c r="B104" s="39"/>
      <c r="C104" s="26"/>
      <c r="D104" s="26"/>
      <c r="E104" s="26"/>
      <c r="F104" s="26"/>
      <c r="G104" s="26"/>
      <c r="H104" s="26"/>
      <c r="I104" s="26"/>
      <c r="J104" s="26"/>
      <c r="K104" s="26"/>
      <c r="L104" s="26"/>
      <c r="M104" s="42"/>
      <c r="N104" s="1"/>
    </row>
    <row r="105" spans="1:14" ht="16.5" customHeight="1" x14ac:dyDescent="0.25">
      <c r="A105" s="39"/>
      <c r="B105" s="39"/>
      <c r="C105" s="26"/>
      <c r="D105" s="26"/>
      <c r="E105" s="26"/>
      <c r="F105" s="26"/>
      <c r="G105" s="26"/>
      <c r="H105" s="26"/>
      <c r="I105" s="26"/>
      <c r="J105" s="26"/>
      <c r="K105" s="26"/>
      <c r="L105" s="26"/>
      <c r="M105" s="42"/>
      <c r="N105" s="1"/>
    </row>
    <row r="106" spans="1:14" ht="16.5" customHeight="1" x14ac:dyDescent="0.25">
      <c r="A106" s="39"/>
      <c r="B106" s="39"/>
      <c r="C106" s="26"/>
      <c r="D106" s="26"/>
      <c r="E106" s="26"/>
      <c r="F106" s="26"/>
      <c r="G106" s="26"/>
      <c r="H106" s="26"/>
      <c r="I106" s="26"/>
      <c r="J106" s="26"/>
      <c r="K106" s="26"/>
      <c r="L106" s="26"/>
      <c r="M106" s="42"/>
      <c r="N106" s="1"/>
    </row>
    <row r="107" spans="1:14" ht="16.5" customHeight="1" x14ac:dyDescent="0.25">
      <c r="A107" s="39"/>
      <c r="B107" s="39"/>
      <c r="C107" s="26"/>
      <c r="D107" s="26"/>
      <c r="E107" s="26"/>
      <c r="F107" s="26"/>
      <c r="G107" s="26"/>
      <c r="H107" s="26"/>
      <c r="I107" s="26"/>
      <c r="J107" s="26"/>
      <c r="K107" s="26"/>
      <c r="L107" s="26"/>
      <c r="M107" s="42"/>
      <c r="N107" s="1"/>
    </row>
    <row r="108" spans="1:14" ht="16.5" customHeight="1" x14ac:dyDescent="0.25">
      <c r="A108" s="39"/>
      <c r="B108" s="39"/>
      <c r="C108" s="26"/>
      <c r="D108" s="26"/>
      <c r="E108" s="26"/>
      <c r="F108" s="26"/>
      <c r="G108" s="26"/>
      <c r="H108" s="26"/>
      <c r="I108" s="26"/>
      <c r="J108" s="26"/>
      <c r="K108" s="26"/>
      <c r="L108" s="26"/>
      <c r="M108" s="42"/>
      <c r="N108" s="1"/>
    </row>
    <row r="109" spans="1:14" ht="16.5" customHeight="1" x14ac:dyDescent="0.25">
      <c r="A109" s="39"/>
      <c r="B109" s="39"/>
      <c r="C109" s="26"/>
      <c r="D109" s="26"/>
      <c r="E109" s="26"/>
      <c r="F109" s="26"/>
      <c r="G109" s="26"/>
      <c r="H109" s="26"/>
      <c r="I109" s="26"/>
      <c r="J109" s="26"/>
      <c r="K109" s="26"/>
      <c r="L109" s="26"/>
      <c r="M109" s="42"/>
      <c r="N109" s="1"/>
    </row>
    <row r="110" spans="1:14" ht="16.5" customHeight="1" x14ac:dyDescent="0.25">
      <c r="A110" s="39"/>
      <c r="B110" s="39"/>
      <c r="C110" s="26"/>
      <c r="D110" s="26"/>
      <c r="E110" s="26"/>
      <c r="F110" s="26"/>
      <c r="G110" s="26"/>
      <c r="H110" s="26"/>
      <c r="I110" s="26"/>
      <c r="J110" s="26"/>
      <c r="K110" s="26"/>
      <c r="L110" s="26"/>
      <c r="M110" s="42"/>
      <c r="N110" s="1"/>
    </row>
    <row r="111" spans="1:14" ht="16.5" customHeight="1" x14ac:dyDescent="0.25">
      <c r="A111" s="39"/>
      <c r="B111" s="39"/>
      <c r="C111" s="26"/>
      <c r="D111" s="26"/>
      <c r="E111" s="26"/>
      <c r="F111" s="26"/>
      <c r="G111" s="26"/>
      <c r="H111" s="26"/>
      <c r="I111" s="26"/>
      <c r="J111" s="26"/>
      <c r="K111" s="26"/>
      <c r="L111" s="26"/>
      <c r="M111" s="42"/>
      <c r="N111" s="1"/>
    </row>
    <row r="112" spans="1:14" ht="16.5" customHeight="1" x14ac:dyDescent="0.25">
      <c r="A112" s="39"/>
      <c r="B112" s="39"/>
      <c r="C112" s="26"/>
      <c r="D112" s="26"/>
      <c r="E112" s="26"/>
      <c r="F112" s="26"/>
      <c r="G112" s="26"/>
      <c r="H112" s="26"/>
      <c r="I112" s="26"/>
      <c r="J112" s="26"/>
      <c r="K112" s="26"/>
      <c r="L112" s="26"/>
      <c r="M112" s="42"/>
      <c r="N112" s="1"/>
    </row>
    <row r="113" spans="1:14" ht="16.5" customHeight="1" x14ac:dyDescent="0.25">
      <c r="A113" s="39"/>
      <c r="B113" s="39"/>
      <c r="C113" s="26"/>
      <c r="D113" s="26"/>
      <c r="E113" s="26"/>
      <c r="F113" s="26"/>
      <c r="G113" s="26"/>
      <c r="H113" s="26"/>
      <c r="I113" s="26"/>
      <c r="J113" s="26"/>
      <c r="K113" s="26"/>
      <c r="L113" s="26"/>
      <c r="M113" s="42"/>
      <c r="N113" s="1"/>
    </row>
    <row r="114" spans="1:14" ht="16.5" customHeight="1" x14ac:dyDescent="0.25">
      <c r="A114" s="39"/>
      <c r="B114" s="39"/>
      <c r="C114" s="26"/>
      <c r="D114" s="26"/>
      <c r="E114" s="26"/>
      <c r="F114" s="26"/>
      <c r="G114" s="26"/>
      <c r="H114" s="26"/>
      <c r="I114" s="26"/>
      <c r="J114" s="26"/>
      <c r="K114" s="26"/>
      <c r="L114" s="26"/>
      <c r="M114" s="42"/>
      <c r="N114" s="1"/>
    </row>
    <row r="115" spans="1:14" ht="16.5" customHeight="1" x14ac:dyDescent="0.25">
      <c r="A115" s="39"/>
      <c r="B115" s="39"/>
      <c r="C115" s="26"/>
      <c r="D115" s="26"/>
      <c r="E115" s="26"/>
      <c r="F115" s="26"/>
      <c r="G115" s="26"/>
      <c r="H115" s="26"/>
      <c r="I115" s="26"/>
      <c r="J115" s="26"/>
      <c r="K115" s="26"/>
      <c r="L115" s="26"/>
      <c r="M115" s="42"/>
      <c r="N115" s="1"/>
    </row>
    <row r="116" spans="1:14" ht="16.5" customHeight="1" x14ac:dyDescent="0.25">
      <c r="A116" s="39"/>
      <c r="B116" s="39"/>
      <c r="C116" s="26"/>
      <c r="D116" s="26"/>
      <c r="E116" s="26"/>
      <c r="F116" s="26"/>
      <c r="G116" s="26"/>
      <c r="H116" s="26"/>
      <c r="I116" s="26"/>
      <c r="J116" s="26"/>
      <c r="K116" s="26"/>
      <c r="L116" s="26"/>
      <c r="M116" s="42"/>
      <c r="N116" s="1"/>
    </row>
    <row r="117" spans="1:14" ht="16.5" customHeight="1" x14ac:dyDescent="0.25">
      <c r="A117" s="39"/>
      <c r="B117" s="39"/>
      <c r="C117" s="26"/>
      <c r="D117" s="26"/>
      <c r="E117" s="26"/>
      <c r="F117" s="26"/>
      <c r="G117" s="26"/>
      <c r="H117" s="26"/>
      <c r="I117" s="26"/>
      <c r="J117" s="26"/>
      <c r="K117" s="26"/>
      <c r="L117" s="26"/>
      <c r="M117" s="42"/>
      <c r="N117" s="1"/>
    </row>
    <row r="118" spans="1:14" ht="16.5" customHeight="1" x14ac:dyDescent="0.25">
      <c r="A118" s="39"/>
      <c r="B118" s="39"/>
      <c r="C118" s="26"/>
      <c r="D118" s="26"/>
      <c r="E118" s="26"/>
      <c r="F118" s="26"/>
      <c r="G118" s="26"/>
      <c r="H118" s="26"/>
      <c r="I118" s="26"/>
      <c r="J118" s="26"/>
      <c r="K118" s="26"/>
      <c r="L118" s="26"/>
      <c r="M118" s="42"/>
      <c r="N118" s="1"/>
    </row>
    <row r="119" spans="1:14" ht="16.5" customHeight="1" x14ac:dyDescent="0.25">
      <c r="A119" s="39"/>
      <c r="B119" s="39"/>
      <c r="C119" s="26"/>
      <c r="D119" s="26"/>
      <c r="E119" s="26"/>
      <c r="F119" s="26"/>
      <c r="G119" s="26"/>
      <c r="H119" s="26"/>
      <c r="I119" s="26"/>
      <c r="J119" s="26"/>
      <c r="K119" s="26"/>
      <c r="L119" s="26"/>
      <c r="M119" s="42"/>
      <c r="N119" s="1"/>
    </row>
    <row r="120" spans="1:14" ht="16.5" customHeight="1" x14ac:dyDescent="0.25">
      <c r="A120" s="39"/>
      <c r="B120" s="39"/>
      <c r="C120" s="26"/>
      <c r="D120" s="26"/>
      <c r="E120" s="26"/>
      <c r="F120" s="26"/>
      <c r="G120" s="26"/>
      <c r="H120" s="26"/>
      <c r="I120" s="26"/>
      <c r="J120" s="26"/>
      <c r="K120" s="26"/>
      <c r="L120" s="26"/>
      <c r="M120" s="42"/>
      <c r="N120" s="1"/>
    </row>
    <row r="121" spans="1:14" ht="16.5" customHeight="1" x14ac:dyDescent="0.25">
      <c r="A121" s="39"/>
      <c r="B121" s="39"/>
      <c r="C121" s="26"/>
      <c r="D121" s="26"/>
      <c r="E121" s="26"/>
      <c r="F121" s="26"/>
      <c r="G121" s="26"/>
      <c r="H121" s="26"/>
      <c r="I121" s="26"/>
      <c r="J121" s="26"/>
      <c r="K121" s="26"/>
      <c r="L121" s="26"/>
      <c r="M121" s="42"/>
      <c r="N121" s="1"/>
    </row>
    <row r="122" spans="1:14" ht="16.5" customHeight="1" x14ac:dyDescent="0.25">
      <c r="A122" s="39"/>
      <c r="B122" s="39"/>
      <c r="C122" s="26"/>
      <c r="D122" s="26"/>
      <c r="E122" s="26"/>
      <c r="F122" s="26"/>
      <c r="G122" s="26"/>
      <c r="H122" s="26"/>
      <c r="I122" s="26"/>
      <c r="J122" s="26"/>
      <c r="K122" s="26"/>
      <c r="L122" s="26"/>
      <c r="M122" s="42"/>
      <c r="N122" s="1"/>
    </row>
    <row r="123" spans="1:14" ht="16.5" customHeight="1" x14ac:dyDescent="0.25">
      <c r="A123" s="39"/>
      <c r="B123" s="39"/>
      <c r="C123" s="26"/>
      <c r="D123" s="26"/>
      <c r="E123" s="26"/>
      <c r="F123" s="26"/>
      <c r="G123" s="26"/>
      <c r="H123" s="26"/>
      <c r="I123" s="26"/>
      <c r="J123" s="26"/>
      <c r="K123" s="26"/>
      <c r="L123" s="26"/>
      <c r="M123" s="42"/>
      <c r="N123" s="1"/>
    </row>
    <row r="124" spans="1:14" ht="16.5" customHeight="1" x14ac:dyDescent="0.25">
      <c r="A124" s="39"/>
      <c r="B124" s="39"/>
      <c r="C124" s="26"/>
      <c r="D124" s="26"/>
      <c r="E124" s="26"/>
      <c r="F124" s="26"/>
      <c r="G124" s="26"/>
      <c r="H124" s="26"/>
      <c r="I124" s="26"/>
      <c r="J124" s="26"/>
      <c r="K124" s="26"/>
      <c r="L124" s="26"/>
      <c r="M124" s="42"/>
      <c r="N124" s="1"/>
    </row>
    <row r="125" spans="1:14" ht="16.5" customHeight="1" x14ac:dyDescent="0.25">
      <c r="A125" s="39"/>
      <c r="B125" s="39"/>
      <c r="C125" s="26"/>
      <c r="D125" s="26"/>
      <c r="E125" s="26"/>
      <c r="F125" s="26"/>
      <c r="G125" s="26"/>
      <c r="H125" s="26"/>
      <c r="I125" s="26"/>
      <c r="J125" s="26"/>
      <c r="K125" s="26"/>
      <c r="L125" s="26"/>
      <c r="M125" s="42"/>
      <c r="N125" s="1"/>
    </row>
    <row r="126" spans="1:14" ht="16.5" customHeight="1" x14ac:dyDescent="0.25">
      <c r="A126" s="39"/>
      <c r="B126" s="39"/>
      <c r="C126" s="26"/>
      <c r="D126" s="26"/>
      <c r="E126" s="26"/>
      <c r="F126" s="26"/>
      <c r="G126" s="26"/>
      <c r="H126" s="26"/>
      <c r="I126" s="26"/>
      <c r="J126" s="26"/>
      <c r="K126" s="26"/>
      <c r="L126" s="26"/>
      <c r="M126" s="42"/>
      <c r="N126" s="1"/>
    </row>
    <row r="127" spans="1:14" ht="16.5" customHeight="1" x14ac:dyDescent="0.25">
      <c r="A127" s="39"/>
      <c r="B127" s="39"/>
      <c r="C127" s="26"/>
      <c r="D127" s="26"/>
      <c r="E127" s="26"/>
      <c r="F127" s="26"/>
      <c r="G127" s="26"/>
      <c r="H127" s="26"/>
      <c r="I127" s="26"/>
      <c r="J127" s="26"/>
      <c r="K127" s="26"/>
      <c r="L127" s="26"/>
      <c r="M127" s="42"/>
      <c r="N127" s="1"/>
    </row>
    <row r="128" spans="1:14" ht="16.5" customHeight="1" x14ac:dyDescent="0.25">
      <c r="A128" s="39"/>
      <c r="B128" s="39"/>
      <c r="C128" s="26"/>
      <c r="D128" s="26"/>
      <c r="E128" s="26"/>
      <c r="F128" s="26"/>
      <c r="G128" s="26"/>
      <c r="H128" s="26"/>
      <c r="I128" s="26"/>
      <c r="J128" s="26"/>
      <c r="K128" s="26"/>
      <c r="L128" s="26"/>
      <c r="M128" s="42"/>
      <c r="N128" s="1"/>
    </row>
    <row r="129" spans="1:14" ht="16.5" customHeight="1" x14ac:dyDescent="0.25">
      <c r="A129" s="39"/>
      <c r="B129" s="39"/>
      <c r="C129" s="26"/>
      <c r="D129" s="26"/>
      <c r="E129" s="26"/>
      <c r="F129" s="26"/>
      <c r="G129" s="26"/>
      <c r="H129" s="26"/>
      <c r="I129" s="26"/>
      <c r="J129" s="26"/>
      <c r="K129" s="26"/>
      <c r="L129" s="26"/>
      <c r="M129" s="42"/>
      <c r="N129" s="1"/>
    </row>
    <row r="130" spans="1:14" ht="16.5" customHeight="1" x14ac:dyDescent="0.25">
      <c r="A130" s="39"/>
      <c r="B130" s="39"/>
      <c r="C130" s="26"/>
      <c r="D130" s="26"/>
      <c r="E130" s="26"/>
      <c r="F130" s="26"/>
      <c r="G130" s="26"/>
      <c r="H130" s="26"/>
      <c r="I130" s="26"/>
      <c r="J130" s="26"/>
      <c r="K130" s="26"/>
      <c r="L130" s="26"/>
      <c r="M130" s="42"/>
      <c r="N130" s="1"/>
    </row>
    <row r="131" spans="1:14" ht="16.5" customHeight="1" x14ac:dyDescent="0.25">
      <c r="A131" s="39"/>
      <c r="B131" s="39"/>
      <c r="C131" s="26"/>
      <c r="D131" s="26"/>
      <c r="E131" s="26"/>
      <c r="F131" s="26"/>
      <c r="G131" s="26"/>
      <c r="H131" s="26"/>
      <c r="I131" s="26"/>
      <c r="J131" s="26"/>
      <c r="K131" s="26"/>
      <c r="L131" s="26"/>
      <c r="M131" s="42"/>
      <c r="N131" s="1"/>
    </row>
    <row r="132" spans="1:14" ht="16.5" customHeight="1" x14ac:dyDescent="0.25">
      <c r="A132" s="39"/>
      <c r="B132" s="39"/>
      <c r="C132" s="26"/>
      <c r="D132" s="26"/>
      <c r="E132" s="26"/>
      <c r="F132" s="26"/>
      <c r="G132" s="26"/>
      <c r="H132" s="26"/>
      <c r="I132" s="26"/>
      <c r="J132" s="26"/>
      <c r="K132" s="26"/>
      <c r="L132" s="26"/>
      <c r="M132" s="42"/>
      <c r="N132" s="1"/>
    </row>
    <row r="133" spans="1:14" ht="16.5" customHeight="1" x14ac:dyDescent="0.25">
      <c r="A133" s="39"/>
      <c r="B133" s="39"/>
      <c r="C133" s="26"/>
      <c r="D133" s="26"/>
      <c r="E133" s="26"/>
      <c r="F133" s="26"/>
      <c r="G133" s="26"/>
      <c r="H133" s="26"/>
      <c r="I133" s="26"/>
      <c r="J133" s="26"/>
      <c r="K133" s="26"/>
      <c r="L133" s="26"/>
      <c r="M133" s="42"/>
      <c r="N133" s="1"/>
    </row>
    <row r="134" spans="1:14" ht="16.5" customHeight="1" x14ac:dyDescent="0.25">
      <c r="A134" s="39"/>
      <c r="B134" s="39"/>
      <c r="C134" s="26"/>
      <c r="D134" s="26"/>
      <c r="E134" s="26"/>
      <c r="F134" s="26"/>
      <c r="G134" s="26"/>
      <c r="H134" s="26"/>
      <c r="I134" s="26"/>
      <c r="J134" s="26"/>
      <c r="K134" s="26"/>
      <c r="L134" s="26"/>
      <c r="M134" s="42"/>
      <c r="N134" s="1"/>
    </row>
    <row r="135" spans="1:14" ht="16.5" customHeight="1" x14ac:dyDescent="0.25">
      <c r="A135" s="39"/>
      <c r="B135" s="39"/>
      <c r="C135" s="26"/>
      <c r="D135" s="26"/>
      <c r="E135" s="26"/>
      <c r="F135" s="26"/>
      <c r="G135" s="26"/>
      <c r="H135" s="26"/>
      <c r="I135" s="26"/>
      <c r="J135" s="26"/>
      <c r="K135" s="26"/>
      <c r="L135" s="26"/>
      <c r="M135" s="42"/>
      <c r="N135" s="1"/>
    </row>
    <row r="136" spans="1:14" ht="16.5" customHeight="1" x14ac:dyDescent="0.25">
      <c r="A136" s="39"/>
      <c r="B136" s="39"/>
      <c r="C136" s="26"/>
      <c r="D136" s="26"/>
      <c r="E136" s="26"/>
      <c r="F136" s="26"/>
      <c r="G136" s="26"/>
      <c r="H136" s="26"/>
      <c r="I136" s="26"/>
      <c r="J136" s="26"/>
      <c r="K136" s="26"/>
      <c r="L136" s="26"/>
      <c r="M136" s="42"/>
      <c r="N136" s="1"/>
    </row>
    <row r="137" spans="1:14" ht="16.5" customHeight="1" x14ac:dyDescent="0.25">
      <c r="A137" s="39"/>
      <c r="B137" s="39"/>
      <c r="C137" s="26"/>
      <c r="D137" s="26"/>
      <c r="E137" s="26"/>
      <c r="F137" s="26"/>
      <c r="G137" s="26"/>
      <c r="H137" s="26"/>
      <c r="I137" s="26"/>
      <c r="J137" s="26"/>
      <c r="K137" s="26"/>
      <c r="L137" s="26"/>
      <c r="M137" s="42"/>
      <c r="N137" s="1"/>
    </row>
    <row r="138" spans="1:14" ht="16.5" customHeight="1" x14ac:dyDescent="0.25">
      <c r="A138" s="39"/>
      <c r="B138" s="39"/>
      <c r="C138" s="26"/>
      <c r="D138" s="26"/>
      <c r="E138" s="26"/>
      <c r="F138" s="26"/>
      <c r="G138" s="26"/>
      <c r="H138" s="26"/>
      <c r="I138" s="26"/>
      <c r="J138" s="26"/>
      <c r="K138" s="26"/>
      <c r="L138" s="26"/>
      <c r="M138" s="42"/>
      <c r="N1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5"/>
  <sheetViews>
    <sheetView topLeftCell="N1" workbookViewId="0">
      <pane ySplit="1" topLeftCell="A2" activePane="bottomLeft" state="frozen"/>
      <selection pane="bottomLeft" activeCell="C44" sqref="C44"/>
    </sheetView>
  </sheetViews>
  <sheetFormatPr defaultColWidth="9.28515625" defaultRowHeight="15" x14ac:dyDescent="0.25"/>
  <cols>
    <col min="1" max="1" width="47.28515625" bestFit="1" customWidth="1"/>
    <col min="2" max="2" width="60.7109375" customWidth="1"/>
    <col min="3" max="3" width="9" customWidth="1"/>
    <col min="4" max="4" width="6" bestFit="1" customWidth="1"/>
    <col min="5" max="5" width="6.28515625" bestFit="1" customWidth="1"/>
    <col min="6" max="6" width="7" bestFit="1" customWidth="1"/>
    <col min="7" max="7" width="6" bestFit="1" customWidth="1"/>
    <col min="8" max="8" width="8.85546875" bestFit="1" customWidth="1"/>
    <col min="9" max="9" width="7.42578125" bestFit="1" customWidth="1"/>
    <col min="10" max="10" width="9.7109375" bestFit="1" customWidth="1"/>
    <col min="11" max="11" width="8.7109375" bestFit="1" customWidth="1"/>
    <col min="12" max="12" width="12.85546875" bestFit="1" customWidth="1"/>
    <col min="13" max="13" width="101.5703125" bestFit="1" customWidth="1"/>
    <col min="14" max="14" width="59.85546875" bestFit="1" customWidth="1"/>
    <col min="15" max="15" width="7.7109375" bestFit="1" customWidth="1"/>
    <col min="16" max="16" width="13.85546875" bestFit="1" customWidth="1"/>
    <col min="17" max="17" width="5.42578125" bestFit="1" customWidth="1"/>
    <col min="18" max="18" width="10.28515625" bestFit="1" customWidth="1"/>
  </cols>
  <sheetData>
    <row r="1" spans="1:18" ht="42.75" customHeight="1" thickBot="1" x14ac:dyDescent="0.3">
      <c r="A1" s="15" t="s">
        <v>28</v>
      </c>
      <c r="B1" s="6" t="s">
        <v>29</v>
      </c>
      <c r="C1" s="16" t="s">
        <v>37</v>
      </c>
      <c r="D1" s="16" t="s">
        <v>38</v>
      </c>
      <c r="E1" s="16" t="s">
        <v>39</v>
      </c>
      <c r="F1" s="16" t="s">
        <v>40</v>
      </c>
      <c r="G1" s="16" t="s">
        <v>41</v>
      </c>
      <c r="H1" s="16" t="s">
        <v>42</v>
      </c>
      <c r="I1" s="16" t="s">
        <v>43</v>
      </c>
      <c r="J1" s="16" t="s">
        <v>44</v>
      </c>
      <c r="K1" s="16" t="s">
        <v>45</v>
      </c>
      <c r="L1" s="17" t="s">
        <v>93</v>
      </c>
      <c r="M1" s="6" t="s">
        <v>237</v>
      </c>
      <c r="N1" s="6" t="s">
        <v>46</v>
      </c>
      <c r="O1" s="1"/>
      <c r="P1" s="18" t="s">
        <v>47</v>
      </c>
      <c r="Q1" s="18" t="s">
        <v>48</v>
      </c>
      <c r="R1" s="1" t="s">
        <v>49</v>
      </c>
    </row>
    <row r="2" spans="1:18" ht="16.5" customHeight="1" x14ac:dyDescent="0.25">
      <c r="A2" s="19" t="s">
        <v>50</v>
      </c>
      <c r="B2" s="20"/>
      <c r="C2" s="21"/>
      <c r="D2" s="21"/>
      <c r="E2" s="21"/>
      <c r="F2" s="21"/>
      <c r="G2" s="21"/>
      <c r="H2" s="21"/>
      <c r="I2" s="21"/>
      <c r="J2" s="21"/>
      <c r="K2" s="21"/>
      <c r="L2" s="21"/>
      <c r="M2" s="22"/>
      <c r="N2" s="22"/>
      <c r="P2" s="4" t="s">
        <v>51</v>
      </c>
      <c r="Q2">
        <v>25</v>
      </c>
    </row>
    <row r="3" spans="1:18" ht="16.5" customHeight="1" x14ac:dyDescent="0.25">
      <c r="A3" s="7" t="s">
        <v>30</v>
      </c>
      <c r="B3" s="8" t="s">
        <v>31</v>
      </c>
      <c r="C3" s="10"/>
      <c r="D3" s="10"/>
      <c r="E3" s="10"/>
      <c r="F3" s="10"/>
      <c r="G3" s="10"/>
      <c r="H3" s="10"/>
      <c r="I3" s="10"/>
      <c r="J3" s="10"/>
      <c r="K3" s="10"/>
      <c r="L3" s="10">
        <v>360</v>
      </c>
      <c r="M3" s="13"/>
      <c r="N3" s="13"/>
      <c r="P3" s="4" t="s">
        <v>52</v>
      </c>
      <c r="Q3">
        <v>40</v>
      </c>
      <c r="R3" s="23">
        <v>0.5</v>
      </c>
    </row>
    <row r="4" spans="1:18" ht="16.5" customHeight="1" x14ac:dyDescent="0.25">
      <c r="A4" s="7" t="s">
        <v>32</v>
      </c>
      <c r="B4" s="8" t="s">
        <v>53</v>
      </c>
      <c r="C4" s="10"/>
      <c r="D4" s="10"/>
      <c r="E4" s="10"/>
      <c r="F4" s="10"/>
      <c r="G4" s="10"/>
      <c r="H4" s="10"/>
      <c r="I4" s="10"/>
      <c r="J4" s="10"/>
      <c r="K4" s="10"/>
      <c r="L4" s="10">
        <v>600</v>
      </c>
      <c r="M4" s="13"/>
      <c r="N4" s="13"/>
      <c r="P4" s="4" t="s">
        <v>54</v>
      </c>
      <c r="Q4">
        <v>30</v>
      </c>
      <c r="R4">
        <v>22.5</v>
      </c>
    </row>
    <row r="5" spans="1:18" ht="16.5" customHeight="1" x14ac:dyDescent="0.25">
      <c r="A5" s="7" t="s">
        <v>33</v>
      </c>
      <c r="B5" s="8" t="s">
        <v>34</v>
      </c>
      <c r="C5" s="10"/>
      <c r="D5" s="10"/>
      <c r="E5" s="10"/>
      <c r="F5" s="10"/>
      <c r="G5" s="10"/>
      <c r="H5" s="10"/>
      <c r="I5" s="10"/>
      <c r="J5" s="10"/>
      <c r="K5" s="10"/>
      <c r="L5" s="10">
        <v>420</v>
      </c>
      <c r="M5" s="13"/>
      <c r="N5" s="13"/>
      <c r="P5" s="4" t="s">
        <v>55</v>
      </c>
      <c r="Q5">
        <v>15</v>
      </c>
      <c r="R5">
        <v>20</v>
      </c>
    </row>
    <row r="6" spans="1:18" ht="16.5" customHeight="1" x14ac:dyDescent="0.25">
      <c r="A6" s="7"/>
      <c r="B6" s="8" t="s">
        <v>56</v>
      </c>
      <c r="C6" s="10"/>
      <c r="D6" s="10"/>
      <c r="E6" s="10"/>
      <c r="F6" s="10"/>
      <c r="G6" s="10"/>
      <c r="H6" s="10"/>
      <c r="I6" s="10"/>
      <c r="J6" s="10"/>
      <c r="K6" s="10"/>
      <c r="L6" s="10">
        <v>420</v>
      </c>
      <c r="M6" s="13"/>
      <c r="N6" s="13"/>
      <c r="P6" s="4" t="s">
        <v>57</v>
      </c>
      <c r="Q6">
        <v>20</v>
      </c>
      <c r="R6">
        <v>30</v>
      </c>
    </row>
    <row r="7" spans="1:18" ht="16.5" customHeight="1" x14ac:dyDescent="0.25">
      <c r="A7" s="25" t="s">
        <v>35</v>
      </c>
      <c r="B7" s="25"/>
      <c r="C7" s="27"/>
      <c r="D7" s="24"/>
      <c r="E7" s="24"/>
      <c r="F7" s="24"/>
      <c r="G7" s="24"/>
      <c r="H7" s="24"/>
      <c r="I7" s="24"/>
      <c r="J7" s="24"/>
      <c r="K7" s="24"/>
      <c r="L7" s="24">
        <f>SUM(L9:L28)*(1+L34+L35)</f>
        <v>5179.2999999999993</v>
      </c>
      <c r="M7" s="28"/>
      <c r="N7" s="28"/>
      <c r="O7" s="29"/>
      <c r="P7" s="30" t="s">
        <v>58</v>
      </c>
      <c r="Q7">
        <v>40</v>
      </c>
    </row>
    <row r="8" spans="1:18" ht="16.5" customHeight="1" x14ac:dyDescent="0.25">
      <c r="A8" s="31" t="s">
        <v>151</v>
      </c>
      <c r="B8" s="32"/>
      <c r="C8" s="10"/>
      <c r="D8" s="10"/>
      <c r="E8" s="10"/>
      <c r="F8" s="10"/>
      <c r="G8" s="10"/>
      <c r="H8" s="10"/>
      <c r="I8" s="10"/>
      <c r="J8" s="10"/>
      <c r="K8" s="10"/>
      <c r="L8" s="10"/>
      <c r="M8" s="13"/>
      <c r="N8" s="13"/>
      <c r="P8" s="33" t="s">
        <v>59</v>
      </c>
      <c r="Q8">
        <v>50</v>
      </c>
    </row>
    <row r="9" spans="1:18" ht="16.5" customHeight="1" x14ac:dyDescent="0.25">
      <c r="A9" s="34" t="s">
        <v>185</v>
      </c>
      <c r="B9" s="35" t="s">
        <v>186</v>
      </c>
      <c r="C9" s="10"/>
      <c r="D9" s="10"/>
      <c r="E9" s="10"/>
      <c r="F9" s="10">
        <v>2</v>
      </c>
      <c r="G9" s="10">
        <v>2</v>
      </c>
      <c r="H9" s="10"/>
      <c r="I9" s="10"/>
      <c r="J9" s="10">
        <v>1</v>
      </c>
      <c r="K9" s="36">
        <v>0.1</v>
      </c>
      <c r="L9" s="10">
        <f t="array" ref="L9">SUMPRODUCT(C9:J9,TRANSPOSE($Q$2:$Q$9))*(1+K9)</f>
        <v>93.500000000000014</v>
      </c>
      <c r="M9" s="13" t="s">
        <v>187</v>
      </c>
      <c r="N9" s="13" t="s">
        <v>60</v>
      </c>
      <c r="O9" s="10"/>
      <c r="P9" s="5" t="s">
        <v>61</v>
      </c>
      <c r="Q9">
        <v>15</v>
      </c>
    </row>
    <row r="10" spans="1:18" s="82" customFormat="1" ht="16.5" customHeight="1" x14ac:dyDescent="0.25">
      <c r="A10" s="78" t="s">
        <v>188</v>
      </c>
      <c r="B10" s="79" t="s">
        <v>190</v>
      </c>
      <c r="C10" s="14"/>
      <c r="D10" s="14" t="s">
        <v>96</v>
      </c>
      <c r="E10" s="14"/>
      <c r="F10" s="14"/>
      <c r="G10" s="14"/>
      <c r="H10" s="14"/>
      <c r="I10" s="14"/>
      <c r="J10" s="14"/>
      <c r="K10" s="80"/>
      <c r="L10" s="10">
        <f t="array" ref="L10">SUMPRODUCT(C10:J10,TRANSPOSE($Q$2:$Q$9))*(1+K10)</f>
        <v>0</v>
      </c>
      <c r="M10" s="81"/>
      <c r="N10" s="81"/>
      <c r="O10" s="14"/>
    </row>
    <row r="11" spans="1:18" ht="16.5" customHeight="1" x14ac:dyDescent="0.25">
      <c r="A11" s="34" t="s">
        <v>189</v>
      </c>
      <c r="B11" s="35" t="s">
        <v>191</v>
      </c>
      <c r="C11" s="10">
        <v>2</v>
      </c>
      <c r="D11" s="10">
        <v>2</v>
      </c>
      <c r="E11" s="10"/>
      <c r="F11" s="10">
        <v>2</v>
      </c>
      <c r="G11" s="10"/>
      <c r="H11" s="10">
        <v>3</v>
      </c>
      <c r="I11" s="10"/>
      <c r="J11" s="10"/>
      <c r="K11" s="36">
        <v>0.2</v>
      </c>
      <c r="L11" s="10">
        <f t="array" ref="L11">SUMPRODUCT(C11:J11,TRANSPOSE($Q$2:$Q$9))*(1+K11)</f>
        <v>336</v>
      </c>
      <c r="M11" s="13"/>
      <c r="N11" s="13"/>
      <c r="O11" s="10"/>
    </row>
    <row r="12" spans="1:18" s="82" customFormat="1" ht="16.5" customHeight="1" x14ac:dyDescent="0.25">
      <c r="A12" s="78" t="s">
        <v>192</v>
      </c>
      <c r="B12" s="79" t="s">
        <v>193</v>
      </c>
      <c r="C12" s="14"/>
      <c r="D12" s="14"/>
      <c r="E12" s="14"/>
      <c r="F12" s="14"/>
      <c r="G12" s="14"/>
      <c r="H12" s="14"/>
      <c r="I12" s="14"/>
      <c r="J12" s="14"/>
      <c r="K12" s="80">
        <v>0</v>
      </c>
      <c r="L12" s="10">
        <f t="array" ref="L12">SUMPRODUCT(C12:J12,TRANSPOSE($Q$2:$Q$9))*(1+K12)</f>
        <v>0</v>
      </c>
      <c r="M12" s="81"/>
      <c r="N12" s="81"/>
      <c r="O12" s="14"/>
    </row>
    <row r="13" spans="1:18" ht="16.5" customHeight="1" x14ac:dyDescent="0.25">
      <c r="A13" s="34" t="s">
        <v>194</v>
      </c>
      <c r="B13" s="35" t="s">
        <v>195</v>
      </c>
      <c r="C13" s="10"/>
      <c r="D13" s="10">
        <v>4</v>
      </c>
      <c r="E13" s="10"/>
      <c r="F13" s="10">
        <v>2</v>
      </c>
      <c r="G13" s="10">
        <v>8</v>
      </c>
      <c r="H13" s="10"/>
      <c r="I13" s="10">
        <v>1</v>
      </c>
      <c r="J13" s="10"/>
      <c r="K13" s="36">
        <v>0.1</v>
      </c>
      <c r="L13" s="10">
        <f t="array" ref="L13">SUMPRODUCT(C13:J13,TRANSPOSE($Q$2:$Q$9))*(1+K13)</f>
        <v>440.00000000000006</v>
      </c>
      <c r="M13" s="13" t="s">
        <v>152</v>
      </c>
      <c r="N13" s="13"/>
      <c r="O13" s="10"/>
    </row>
    <row r="14" spans="1:18" s="82" customFormat="1" ht="16.5" customHeight="1" x14ac:dyDescent="0.25">
      <c r="A14" s="78" t="s">
        <v>196</v>
      </c>
      <c r="B14" s="79" t="s">
        <v>197</v>
      </c>
      <c r="C14" s="14"/>
      <c r="D14" s="14"/>
      <c r="E14" s="14"/>
      <c r="F14" s="14"/>
      <c r="G14" s="14"/>
      <c r="H14" s="14"/>
      <c r="I14" s="14"/>
      <c r="J14" s="14"/>
      <c r="K14" s="80">
        <v>0</v>
      </c>
      <c r="L14" s="10">
        <f t="array" ref="L14">SUMPRODUCT(C14:J14,TRANSPOSE($Q$2:$Q$9))*(1+K14)</f>
        <v>0</v>
      </c>
      <c r="M14" s="81"/>
      <c r="N14" s="81"/>
      <c r="O14" s="14"/>
    </row>
    <row r="15" spans="1:18" ht="16.5" customHeight="1" x14ac:dyDescent="0.25">
      <c r="A15" s="34" t="s">
        <v>198</v>
      </c>
      <c r="B15" s="35" t="s">
        <v>200</v>
      </c>
      <c r="C15" s="10"/>
      <c r="D15" s="10">
        <v>2</v>
      </c>
      <c r="E15" s="10"/>
      <c r="F15" s="10">
        <v>2</v>
      </c>
      <c r="G15" s="10">
        <v>6</v>
      </c>
      <c r="H15" s="10"/>
      <c r="I15" s="10"/>
      <c r="J15" s="10"/>
      <c r="K15" s="36">
        <v>0.1</v>
      </c>
      <c r="L15" s="10">
        <f t="array" ref="L15">SUMPRODUCT(C15:J15,TRANSPOSE($Q$2:$Q$9))*(1+K15)</f>
        <v>253.00000000000003</v>
      </c>
      <c r="M15" s="13" t="s">
        <v>152</v>
      </c>
      <c r="N15" s="13"/>
      <c r="O15" s="10"/>
    </row>
    <row r="16" spans="1:18" ht="16.5" customHeight="1" x14ac:dyDescent="0.25">
      <c r="A16" s="34" t="s">
        <v>199</v>
      </c>
      <c r="B16" s="35" t="s">
        <v>201</v>
      </c>
      <c r="C16" s="10">
        <v>1</v>
      </c>
      <c r="D16" s="10"/>
      <c r="E16" s="10"/>
      <c r="F16" s="10">
        <v>2</v>
      </c>
      <c r="G16" s="10"/>
      <c r="H16" s="10"/>
      <c r="I16" s="10"/>
      <c r="J16" s="10"/>
      <c r="K16" s="36">
        <v>0.2</v>
      </c>
      <c r="L16" s="10">
        <f t="array" ref="L16">SUMPRODUCT(C16:J16,TRANSPOSE($Q$2:$Q$9))*(1+K16)</f>
        <v>66</v>
      </c>
      <c r="M16" s="13" t="s">
        <v>236</v>
      </c>
      <c r="N16" s="13"/>
      <c r="O16" s="10"/>
    </row>
    <row r="17" spans="1:15" s="82" customFormat="1" ht="16.5" customHeight="1" x14ac:dyDescent="0.25">
      <c r="A17" s="78" t="s">
        <v>202</v>
      </c>
      <c r="B17" s="79" t="s">
        <v>203</v>
      </c>
      <c r="C17" s="14"/>
      <c r="D17" s="14"/>
      <c r="E17" s="14"/>
      <c r="F17" s="14"/>
      <c r="G17" s="14"/>
      <c r="H17" s="14"/>
      <c r="I17" s="14"/>
      <c r="J17" s="14"/>
      <c r="K17" s="14">
        <v>0</v>
      </c>
      <c r="L17" s="10">
        <f t="array" ref="L17">SUMPRODUCT(C17:J17,TRANSPOSE($Q$2:$Q$9))*(1+K17)</f>
        <v>0</v>
      </c>
      <c r="M17" s="81"/>
      <c r="N17" s="81"/>
      <c r="O17" s="14"/>
    </row>
    <row r="18" spans="1:15" ht="16.5" customHeight="1" x14ac:dyDescent="0.25">
      <c r="A18" s="34" t="s">
        <v>204</v>
      </c>
      <c r="B18" s="35" t="s">
        <v>206</v>
      </c>
      <c r="C18" s="10"/>
      <c r="D18" s="10">
        <v>3</v>
      </c>
      <c r="E18" s="10"/>
      <c r="F18" s="10">
        <v>1</v>
      </c>
      <c r="G18" s="10"/>
      <c r="H18" s="10"/>
      <c r="I18" s="10"/>
      <c r="J18" s="10"/>
      <c r="K18" s="36">
        <v>0.2</v>
      </c>
      <c r="L18" s="10">
        <f t="array" ref="L18">SUMPRODUCT(C18:J18,TRANSPOSE($Q$2:$Q$9))*(1+K18)</f>
        <v>162</v>
      </c>
      <c r="M18" s="13" t="s">
        <v>152</v>
      </c>
      <c r="N18" s="13"/>
      <c r="O18" s="10"/>
    </row>
    <row r="19" spans="1:15" ht="16.5" customHeight="1" x14ac:dyDescent="0.25">
      <c r="A19" s="34" t="s">
        <v>205</v>
      </c>
      <c r="B19" s="35" t="s">
        <v>207</v>
      </c>
      <c r="C19" s="10"/>
      <c r="D19" s="10">
        <v>2</v>
      </c>
      <c r="E19" s="10">
        <v>6</v>
      </c>
      <c r="F19" s="10"/>
      <c r="G19" s="10"/>
      <c r="H19" s="10"/>
      <c r="I19" s="10"/>
      <c r="J19" s="10"/>
      <c r="K19" s="36">
        <v>0.2</v>
      </c>
      <c r="L19" s="10">
        <f t="array" ref="L19">SUMPRODUCT(C19:J19,TRANSPOSE($Q$2:$Q$9))*(1+K19)</f>
        <v>312</v>
      </c>
      <c r="M19" s="13" t="s">
        <v>152</v>
      </c>
      <c r="N19" s="13"/>
      <c r="O19" s="10"/>
    </row>
    <row r="20" spans="1:15" s="82" customFormat="1" ht="16.5" customHeight="1" x14ac:dyDescent="0.25">
      <c r="A20" s="78" t="s">
        <v>208</v>
      </c>
      <c r="B20" s="79" t="s">
        <v>209</v>
      </c>
      <c r="C20" s="14"/>
      <c r="D20" s="14"/>
      <c r="E20" s="14"/>
      <c r="F20" s="14"/>
      <c r="G20" s="14"/>
      <c r="H20" s="14"/>
      <c r="I20" s="14"/>
      <c r="J20" s="14"/>
      <c r="K20" s="14">
        <v>0</v>
      </c>
      <c r="L20" s="10">
        <f t="array" ref="L20">SUMPRODUCT(C20:J20,TRANSPOSE($Q$2:$Q$9))*(1+K20)</f>
        <v>0</v>
      </c>
      <c r="M20" s="81"/>
      <c r="N20" s="81"/>
      <c r="O20" s="14"/>
    </row>
    <row r="21" spans="1:15" ht="16.5" customHeight="1" x14ac:dyDescent="0.25">
      <c r="A21" s="85" t="s">
        <v>210</v>
      </c>
      <c r="B21" s="83" t="s">
        <v>211</v>
      </c>
      <c r="C21" s="10"/>
      <c r="D21" s="10"/>
      <c r="E21" s="10">
        <v>10</v>
      </c>
      <c r="F21" s="10">
        <v>4</v>
      </c>
      <c r="G21" s="10"/>
      <c r="H21" s="10"/>
      <c r="I21" s="10"/>
      <c r="J21" s="10">
        <v>1</v>
      </c>
      <c r="K21" s="36">
        <v>0.2</v>
      </c>
      <c r="L21" s="10">
        <f t="array" ref="L21">SUMPRODUCT(C21:J21,TRANSPOSE($Q$2:$Q$9))*(1+K21)</f>
        <v>450</v>
      </c>
      <c r="M21" s="13" t="s">
        <v>235</v>
      </c>
      <c r="N21" s="38"/>
      <c r="O21" s="10"/>
    </row>
    <row r="22" spans="1:15" s="82" customFormat="1" ht="16.5" customHeight="1" x14ac:dyDescent="0.25">
      <c r="A22" s="78" t="s">
        <v>212</v>
      </c>
      <c r="B22" s="79" t="s">
        <v>213</v>
      </c>
      <c r="C22" s="14"/>
      <c r="D22" s="14"/>
      <c r="E22" s="14"/>
      <c r="F22" s="14"/>
      <c r="G22" s="14"/>
      <c r="H22" s="14"/>
      <c r="I22" s="14"/>
      <c r="J22" s="14"/>
      <c r="K22" s="14">
        <v>0</v>
      </c>
      <c r="L22" s="10">
        <f t="array" ref="L22">SUMPRODUCT(C22:J22,TRANSPOSE($Q$2:$Q$9))*(1+K22)</f>
        <v>0</v>
      </c>
      <c r="M22" s="81"/>
      <c r="N22" s="81"/>
      <c r="O22" s="14"/>
    </row>
    <row r="23" spans="1:15" ht="16.5" customHeight="1" x14ac:dyDescent="0.25">
      <c r="A23" s="85" t="s">
        <v>214</v>
      </c>
      <c r="B23" s="83" t="s">
        <v>215</v>
      </c>
      <c r="C23" s="10"/>
      <c r="D23" s="10"/>
      <c r="E23" s="10"/>
      <c r="F23" s="10">
        <v>5</v>
      </c>
      <c r="G23" s="10">
        <v>1</v>
      </c>
      <c r="H23" s="10"/>
      <c r="I23" s="10">
        <v>2</v>
      </c>
      <c r="J23" s="10">
        <v>1</v>
      </c>
      <c r="K23" s="36">
        <v>0.1</v>
      </c>
      <c r="L23" s="10">
        <f t="array" ref="L23">SUMPRODUCT(C23:J23,TRANSPOSE($Q$2:$Q$9))*(1+K23)</f>
        <v>231.00000000000003</v>
      </c>
      <c r="M23" s="13" t="s">
        <v>235</v>
      </c>
      <c r="N23" s="38"/>
      <c r="O23" s="10"/>
    </row>
    <row r="24" spans="1:15" s="82" customFormat="1" ht="16.5" customHeight="1" x14ac:dyDescent="0.25">
      <c r="A24" s="78" t="s">
        <v>216</v>
      </c>
      <c r="B24" s="79" t="s">
        <v>217</v>
      </c>
      <c r="C24" s="14"/>
      <c r="D24" s="14"/>
      <c r="E24" s="14"/>
      <c r="F24" s="14"/>
      <c r="G24" s="14"/>
      <c r="H24" s="14"/>
      <c r="I24" s="14"/>
      <c r="J24" s="14"/>
      <c r="K24" s="14">
        <v>0</v>
      </c>
      <c r="L24" s="10">
        <f t="array" ref="L24">SUMPRODUCT(C24:J24,TRANSPOSE($Q$2:$Q$9))*(1+K24)</f>
        <v>0</v>
      </c>
      <c r="M24" s="81"/>
      <c r="N24" s="81"/>
      <c r="O24" s="14"/>
    </row>
    <row r="25" spans="1:15" ht="16.5" customHeight="1" x14ac:dyDescent="0.25">
      <c r="A25" s="85" t="s">
        <v>218</v>
      </c>
      <c r="B25" s="83" t="s">
        <v>221</v>
      </c>
      <c r="C25" s="10"/>
      <c r="D25" s="10"/>
      <c r="E25" s="10">
        <v>10</v>
      </c>
      <c r="F25" s="10"/>
      <c r="G25" s="10">
        <v>6</v>
      </c>
      <c r="H25" s="10"/>
      <c r="I25" s="10"/>
      <c r="J25" s="10"/>
      <c r="K25" s="36">
        <v>0.2</v>
      </c>
      <c r="L25" s="10">
        <f t="array" ref="L25">SUMPRODUCT(C25:J25,TRANSPOSE($Q$2:$Q$9))*(1+K25)</f>
        <v>504</v>
      </c>
      <c r="M25" s="13" t="s">
        <v>235</v>
      </c>
      <c r="N25" s="38"/>
      <c r="O25" s="10"/>
    </row>
    <row r="26" spans="1:15" s="82" customFormat="1" ht="16.5" customHeight="1" x14ac:dyDescent="0.25">
      <c r="A26" s="78" t="s">
        <v>219</v>
      </c>
      <c r="B26" s="79" t="s">
        <v>220</v>
      </c>
      <c r="C26" s="14"/>
      <c r="D26" s="14"/>
      <c r="E26" s="14"/>
      <c r="F26" s="14"/>
      <c r="G26" s="14"/>
      <c r="H26" s="14"/>
      <c r="I26" s="14"/>
      <c r="J26" s="14"/>
      <c r="K26" s="14">
        <v>0</v>
      </c>
      <c r="L26" s="10">
        <f t="array" ref="L26">SUMPRODUCT(C26:J26,TRANSPOSE($Q$2:$Q$9))*(1+K26)</f>
        <v>0</v>
      </c>
      <c r="M26" s="81"/>
      <c r="N26" s="81"/>
      <c r="O26" s="14"/>
    </row>
    <row r="27" spans="1:15" ht="16.5" customHeight="1" x14ac:dyDescent="0.25">
      <c r="A27" s="85" t="s">
        <v>222</v>
      </c>
      <c r="B27" s="83" t="s">
        <v>224</v>
      </c>
      <c r="C27" s="10">
        <v>4</v>
      </c>
      <c r="D27" s="10">
        <v>1</v>
      </c>
      <c r="E27" s="10"/>
      <c r="F27" s="10">
        <v>4</v>
      </c>
      <c r="G27" s="10">
        <v>4</v>
      </c>
      <c r="H27" s="10"/>
      <c r="I27" s="10"/>
      <c r="J27" s="10"/>
      <c r="K27" s="36">
        <v>0.2</v>
      </c>
      <c r="L27" s="10">
        <f t="array" ref="L27">SUMPRODUCT(C27:J27,TRANSPOSE($Q$2:$Q$9))*(1+K27)</f>
        <v>336</v>
      </c>
      <c r="M27" s="13" t="s">
        <v>234</v>
      </c>
      <c r="N27" s="38"/>
      <c r="O27" s="10"/>
    </row>
    <row r="28" spans="1:15" ht="16.5" customHeight="1" x14ac:dyDescent="0.25">
      <c r="A28" s="85" t="s">
        <v>223</v>
      </c>
      <c r="B28" s="83" t="s">
        <v>225</v>
      </c>
      <c r="C28" s="10">
        <v>4</v>
      </c>
      <c r="D28" s="10">
        <v>4</v>
      </c>
      <c r="E28" s="10"/>
      <c r="F28" s="10">
        <v>2</v>
      </c>
      <c r="G28" s="10">
        <v>3</v>
      </c>
      <c r="H28" s="10">
        <v>2</v>
      </c>
      <c r="I28" s="10"/>
      <c r="J28" s="10"/>
      <c r="K28" s="36">
        <v>0.2</v>
      </c>
      <c r="L28" s="10">
        <f t="array" ref="L28">SUMPRODUCT(C28:J28,TRANSPOSE($Q$2:$Q$9))*(1+K28)</f>
        <v>516</v>
      </c>
      <c r="M28" s="13" t="s">
        <v>152</v>
      </c>
      <c r="N28" s="38"/>
      <c r="O28" s="10"/>
    </row>
    <row r="29" spans="1:15" s="82" customFormat="1" ht="16.5" customHeight="1" x14ac:dyDescent="0.25">
      <c r="A29" s="78" t="s">
        <v>226</v>
      </c>
      <c r="B29" s="79" t="s">
        <v>227</v>
      </c>
      <c r="C29" s="14"/>
      <c r="D29" s="14"/>
      <c r="E29" s="14"/>
      <c r="F29" s="14"/>
      <c r="G29" s="14"/>
      <c r="H29" s="14"/>
      <c r="I29" s="14"/>
      <c r="J29" s="14"/>
      <c r="K29" s="14">
        <v>0</v>
      </c>
      <c r="L29" s="10">
        <f t="array" ref="L29">SUMPRODUCT(C29:J29,TRANSPOSE($Q$2:$Q$9))*(1+K29)</f>
        <v>0</v>
      </c>
      <c r="M29" s="81"/>
      <c r="N29" s="81"/>
      <c r="O29" s="14"/>
    </row>
    <row r="30" spans="1:15" ht="16.5" customHeight="1" x14ac:dyDescent="0.25">
      <c r="A30" s="85" t="s">
        <v>228</v>
      </c>
      <c r="B30" s="83" t="s">
        <v>229</v>
      </c>
      <c r="C30" s="10">
        <v>2</v>
      </c>
      <c r="E30" s="10">
        <v>3</v>
      </c>
      <c r="F30" s="10">
        <v>2</v>
      </c>
      <c r="G30" s="10">
        <v>6</v>
      </c>
      <c r="H30" s="10"/>
      <c r="I30" s="10"/>
      <c r="J30" s="10"/>
      <c r="K30" s="36">
        <v>0.2</v>
      </c>
      <c r="L30" s="10">
        <f t="array" ref="L30">SUMPRODUCT(C30:J30,TRANSPOSE($Q$2:$Q$9))*(1+K30)</f>
        <v>348</v>
      </c>
      <c r="M30" s="13" t="s">
        <v>234</v>
      </c>
      <c r="N30" s="38"/>
      <c r="O30" s="10"/>
    </row>
    <row r="31" spans="1:15" s="82" customFormat="1" ht="16.5" customHeight="1" x14ac:dyDescent="0.25">
      <c r="A31" s="78" t="s">
        <v>230</v>
      </c>
      <c r="B31" s="79" t="s">
        <v>231</v>
      </c>
      <c r="C31" s="14"/>
      <c r="D31" s="14"/>
      <c r="E31" s="14"/>
      <c r="F31" s="14"/>
      <c r="G31" s="14"/>
      <c r="H31" s="14"/>
      <c r="I31" s="14"/>
      <c r="J31" s="14"/>
      <c r="K31" s="14">
        <v>0</v>
      </c>
      <c r="L31" s="10">
        <f t="array" ref="L31">SUMPRODUCT(C31:J31,TRANSPOSE($Q$2:$Q$9))*(1+K31)</f>
        <v>0</v>
      </c>
      <c r="M31" s="81"/>
      <c r="N31" s="81"/>
      <c r="O31" s="14"/>
    </row>
    <row r="32" spans="1:15" ht="16.5" customHeight="1" x14ac:dyDescent="0.25">
      <c r="A32" s="86" t="s">
        <v>232</v>
      </c>
      <c r="B32" s="87" t="s">
        <v>233</v>
      </c>
      <c r="C32" s="46">
        <v>2</v>
      </c>
      <c r="D32">
        <v>5</v>
      </c>
      <c r="E32" s="46"/>
      <c r="F32" s="46">
        <v>4</v>
      </c>
      <c r="G32" s="46">
        <v>4</v>
      </c>
      <c r="H32" s="46"/>
      <c r="I32" s="46"/>
      <c r="J32" s="46"/>
      <c r="K32" s="88">
        <v>0.2</v>
      </c>
      <c r="L32" s="10">
        <f t="array" ref="L32">SUMPRODUCT(C32:J32,TRANSPOSE($Q$2:$Q$9))*(1+K32)</f>
        <v>468</v>
      </c>
      <c r="M32" s="13" t="s">
        <v>234</v>
      </c>
      <c r="N32" s="38"/>
      <c r="O32" s="10"/>
    </row>
    <row r="33" spans="1:15" ht="16.5" customHeight="1" x14ac:dyDescent="0.25">
      <c r="A33" s="85"/>
      <c r="B33" s="13"/>
      <c r="C33" s="10"/>
      <c r="D33" s="4"/>
      <c r="E33" s="10"/>
      <c r="F33" s="10"/>
      <c r="G33" s="10"/>
      <c r="H33" s="10"/>
      <c r="I33" s="10"/>
      <c r="J33" s="10"/>
      <c r="K33" s="36"/>
      <c r="L33" s="10"/>
      <c r="M33" s="38"/>
      <c r="N33" s="38"/>
      <c r="O33" s="10"/>
    </row>
    <row r="34" spans="1:15" ht="16.5" customHeight="1" x14ac:dyDescent="0.25">
      <c r="A34" s="85" t="s">
        <v>62</v>
      </c>
      <c r="B34" s="59"/>
      <c r="C34" s="41"/>
      <c r="D34" s="41"/>
      <c r="E34" s="41"/>
      <c r="F34" s="41"/>
      <c r="G34" s="41"/>
      <c r="H34" s="41"/>
      <c r="I34" s="41"/>
      <c r="J34" s="41"/>
      <c r="K34" s="10"/>
      <c r="L34" s="36">
        <v>0.2</v>
      </c>
      <c r="M34" s="38"/>
      <c r="N34" s="38"/>
      <c r="O34" s="10"/>
    </row>
    <row r="35" spans="1:15" ht="16.5" customHeight="1" x14ac:dyDescent="0.25">
      <c r="A35" s="85" t="s">
        <v>63</v>
      </c>
      <c r="B35" s="13" t="s">
        <v>64</v>
      </c>
      <c r="C35" s="41"/>
      <c r="D35" s="41"/>
      <c r="E35" s="41"/>
      <c r="F35" s="41"/>
      <c r="G35" s="41"/>
      <c r="H35" s="41"/>
      <c r="I35" s="41"/>
      <c r="J35" s="41"/>
      <c r="K35" s="10"/>
      <c r="L35" s="36">
        <v>0.2</v>
      </c>
      <c r="M35" s="42"/>
      <c r="N35" s="43"/>
      <c r="O35" s="10"/>
    </row>
    <row r="36" spans="1:15" ht="16.5" customHeight="1" x14ac:dyDescent="0.25">
      <c r="A36" s="24" t="s">
        <v>65</v>
      </c>
      <c r="B36" s="24"/>
      <c r="C36" s="24"/>
      <c r="D36" s="24"/>
      <c r="E36" s="24"/>
      <c r="F36" s="24"/>
      <c r="G36" s="24"/>
      <c r="H36" s="24"/>
      <c r="I36" s="24"/>
      <c r="J36" s="24"/>
      <c r="K36" s="24"/>
      <c r="L36" s="24"/>
      <c r="M36" s="24"/>
      <c r="N36" s="1"/>
      <c r="O36" s="10"/>
    </row>
    <row r="37" spans="1:15" ht="16.5" customHeight="1" x14ac:dyDescent="0.25">
      <c r="A37" s="24" t="s">
        <v>66</v>
      </c>
      <c r="B37" s="25"/>
      <c r="C37" s="11"/>
      <c r="D37" s="11"/>
      <c r="E37" s="11"/>
      <c r="F37" s="11"/>
      <c r="G37" s="11"/>
      <c r="H37" s="11"/>
      <c r="I37" s="11"/>
      <c r="J37" s="11"/>
      <c r="K37" s="11"/>
      <c r="L37" s="11"/>
      <c r="M37" s="40"/>
      <c r="N37" s="1"/>
      <c r="O37" s="10"/>
    </row>
    <row r="38" spans="1:15" ht="16.5" customHeight="1" x14ac:dyDescent="0.25">
      <c r="A38" s="12" t="s">
        <v>67</v>
      </c>
      <c r="B38" s="13" t="s">
        <v>68</v>
      </c>
      <c r="C38" s="10"/>
      <c r="D38" s="10"/>
      <c r="E38" s="10"/>
      <c r="F38" s="10"/>
      <c r="G38" s="10"/>
      <c r="H38" s="10"/>
      <c r="I38" s="10"/>
      <c r="J38" s="10"/>
      <c r="K38" s="10"/>
      <c r="L38" s="10"/>
      <c r="M38" s="9"/>
      <c r="N38" s="1"/>
      <c r="O38" s="10"/>
    </row>
    <row r="39" spans="1:15" ht="16.5" customHeight="1" x14ac:dyDescent="0.25">
      <c r="A39" s="12" t="s">
        <v>67</v>
      </c>
      <c r="B39" s="13" t="s">
        <v>69</v>
      </c>
      <c r="C39" s="10"/>
      <c r="D39" s="10"/>
      <c r="E39" s="10"/>
      <c r="F39" s="10"/>
      <c r="G39" s="10"/>
      <c r="H39" s="10"/>
      <c r="I39" s="10"/>
      <c r="J39" s="10"/>
      <c r="K39" s="10"/>
      <c r="L39" s="10"/>
      <c r="M39" s="9"/>
      <c r="N39" s="1"/>
      <c r="O39" s="10"/>
    </row>
    <row r="40" spans="1:15" ht="16.5" customHeight="1" x14ac:dyDescent="0.25">
      <c r="A40" s="12" t="s">
        <v>67</v>
      </c>
      <c r="B40" s="13" t="s">
        <v>70</v>
      </c>
      <c r="C40" s="10"/>
      <c r="D40" s="10"/>
      <c r="E40" s="10"/>
      <c r="F40" s="10"/>
      <c r="G40" s="10"/>
      <c r="H40" s="10"/>
      <c r="I40" s="10"/>
      <c r="J40" s="10"/>
      <c r="K40" s="10"/>
      <c r="L40" s="10"/>
      <c r="M40" s="9"/>
      <c r="N40" s="1"/>
      <c r="O40" s="10"/>
    </row>
    <row r="41" spans="1:15" ht="16.5" customHeight="1" x14ac:dyDescent="0.25">
      <c r="A41" s="12" t="s">
        <v>71</v>
      </c>
      <c r="B41" s="13" t="s">
        <v>72</v>
      </c>
      <c r="C41" s="26"/>
      <c r="D41" s="26"/>
      <c r="E41" s="26"/>
      <c r="F41" s="26"/>
      <c r="G41" s="26"/>
      <c r="H41" s="26"/>
      <c r="I41" s="26"/>
      <c r="J41" s="26"/>
      <c r="K41" s="26"/>
      <c r="L41" s="26"/>
      <c r="M41" s="42"/>
      <c r="N41" s="1"/>
      <c r="O41" s="10"/>
    </row>
    <row r="42" spans="1:15" ht="16.5" customHeight="1" x14ac:dyDescent="0.25">
      <c r="A42" s="24" t="s">
        <v>73</v>
      </c>
      <c r="B42" s="25"/>
      <c r="C42" s="11"/>
      <c r="D42" s="11"/>
      <c r="E42" s="11"/>
      <c r="F42" s="11"/>
      <c r="G42" s="11"/>
      <c r="H42" s="11"/>
      <c r="I42" s="11"/>
      <c r="J42" s="11"/>
      <c r="K42" s="11"/>
      <c r="L42" s="11"/>
      <c r="M42" s="40"/>
      <c r="N42" s="1"/>
      <c r="O42" s="10"/>
    </row>
    <row r="43" spans="1:15" ht="16.5" customHeight="1" thickBot="1" x14ac:dyDescent="0.3">
      <c r="A43" s="44" t="s">
        <v>74</v>
      </c>
      <c r="B43" s="45">
        <v>0.1</v>
      </c>
      <c r="C43" s="47"/>
      <c r="D43" s="26"/>
      <c r="E43" s="26"/>
      <c r="F43" s="26"/>
      <c r="G43" s="26"/>
      <c r="H43" s="26"/>
      <c r="I43" s="26"/>
      <c r="J43" s="26"/>
      <c r="K43" s="26"/>
      <c r="L43" s="26"/>
      <c r="M43" s="42"/>
      <c r="N43" s="48"/>
      <c r="O43" s="10"/>
    </row>
    <row r="44" spans="1:15" ht="16.5" customHeight="1" x14ac:dyDescent="0.25">
      <c r="A44" s="39"/>
      <c r="B44" s="98" t="s">
        <v>75</v>
      </c>
      <c r="C44" s="41">
        <f>L7</f>
        <v>5179.2999999999993</v>
      </c>
      <c r="D44" s="26"/>
      <c r="E44" s="26"/>
      <c r="F44" s="26"/>
      <c r="G44" s="26"/>
      <c r="H44" s="26"/>
      <c r="I44" s="26"/>
      <c r="J44" s="26"/>
      <c r="K44" s="26"/>
      <c r="L44" s="26"/>
      <c r="M44" s="42"/>
      <c r="N44" s="1"/>
      <c r="O44" s="10"/>
    </row>
    <row r="45" spans="1:15" ht="16.5" customHeight="1" x14ac:dyDescent="0.25">
      <c r="A45" s="39"/>
      <c r="B45" s="98" t="s">
        <v>76</v>
      </c>
      <c r="C45" s="41">
        <v>7</v>
      </c>
      <c r="D45" s="26"/>
      <c r="E45" s="26"/>
      <c r="F45" s="26"/>
      <c r="G45" s="26"/>
      <c r="H45" s="26"/>
      <c r="I45" s="26"/>
      <c r="J45" s="26"/>
      <c r="K45" s="26"/>
      <c r="L45" s="26"/>
      <c r="M45" s="42"/>
      <c r="N45" s="1"/>
      <c r="O45" s="10"/>
    </row>
    <row r="46" spans="1:15" ht="16.5" customHeight="1" x14ac:dyDescent="0.25">
      <c r="A46" s="39"/>
      <c r="B46" s="98" t="s">
        <v>77</v>
      </c>
      <c r="C46" s="99">
        <v>1</v>
      </c>
      <c r="D46" s="51"/>
      <c r="E46" s="51"/>
      <c r="F46" s="51"/>
      <c r="G46" s="51"/>
      <c r="H46" s="51"/>
      <c r="I46" s="51"/>
      <c r="J46" s="51"/>
      <c r="K46" s="51"/>
      <c r="L46" s="51"/>
      <c r="M46" s="42"/>
      <c r="N46" s="1"/>
      <c r="O46" s="10"/>
    </row>
    <row r="47" spans="1:15" ht="16.5" customHeight="1" x14ac:dyDescent="0.25">
      <c r="A47" s="39"/>
      <c r="B47" s="100" t="s">
        <v>78</v>
      </c>
      <c r="C47" s="101">
        <f>SUM(L3:L6)</f>
        <v>1800</v>
      </c>
      <c r="D47" s="53"/>
      <c r="E47" s="53"/>
      <c r="F47" s="53"/>
      <c r="G47" s="53"/>
      <c r="H47" s="53"/>
      <c r="I47" s="53"/>
      <c r="J47" s="53"/>
      <c r="K47" s="53"/>
      <c r="L47" s="53"/>
      <c r="M47" s="54"/>
      <c r="N47" s="1"/>
      <c r="O47" s="10"/>
    </row>
    <row r="48" spans="1:15" ht="16.5" customHeight="1" x14ac:dyDescent="0.25">
      <c r="A48" s="39"/>
      <c r="B48" s="98" t="s">
        <v>79</v>
      </c>
      <c r="C48" s="102">
        <f>ROUNDUP((C44+C47)/(60*C45),0)</f>
        <v>17</v>
      </c>
      <c r="D48" s="53"/>
      <c r="E48" s="53"/>
      <c r="F48" s="53"/>
      <c r="G48" s="53"/>
      <c r="H48" s="53"/>
      <c r="I48" s="53"/>
      <c r="J48" s="53"/>
      <c r="K48" s="53"/>
      <c r="L48" s="53"/>
      <c r="M48" s="54"/>
      <c r="N48" s="1"/>
      <c r="O48" s="10"/>
    </row>
    <row r="49" spans="1:15" ht="16.5" customHeight="1" x14ac:dyDescent="0.25">
      <c r="A49" s="39"/>
      <c r="B49" s="98" t="s">
        <v>80</v>
      </c>
      <c r="C49" s="101"/>
      <c r="D49" s="53"/>
      <c r="E49" s="53"/>
      <c r="F49" s="53"/>
      <c r="G49" s="53"/>
      <c r="H49" s="53"/>
      <c r="I49" s="53"/>
      <c r="J49" s="53"/>
      <c r="K49" s="53"/>
      <c r="L49" s="53"/>
      <c r="M49" s="54"/>
      <c r="N49" s="1"/>
      <c r="O49" s="10"/>
    </row>
    <row r="50" spans="1:15" ht="16.5" customHeight="1" x14ac:dyDescent="0.25">
      <c r="A50" s="39"/>
      <c r="B50" s="56" t="s">
        <v>81</v>
      </c>
      <c r="C50" s="53"/>
      <c r="D50" s="53"/>
      <c r="E50" s="53"/>
      <c r="F50" s="53"/>
      <c r="G50" s="53"/>
      <c r="H50" s="53"/>
      <c r="I50" s="53"/>
      <c r="J50" s="53"/>
      <c r="K50" s="53"/>
      <c r="L50" s="53"/>
      <c r="M50" s="54"/>
      <c r="N50" s="1"/>
      <c r="O50" s="10"/>
    </row>
    <row r="51" spans="1:15" ht="16.5" customHeight="1" x14ac:dyDescent="0.25">
      <c r="A51" s="39"/>
      <c r="B51" s="56" t="s">
        <v>82</v>
      </c>
      <c r="C51" s="26"/>
      <c r="D51" s="26"/>
      <c r="E51" s="26"/>
      <c r="F51" s="26"/>
      <c r="G51" s="26"/>
      <c r="H51" s="26"/>
      <c r="I51" s="26"/>
      <c r="J51" s="26"/>
      <c r="K51" s="26"/>
      <c r="L51" s="26"/>
      <c r="M51" s="42"/>
      <c r="N51" s="1"/>
      <c r="O51" s="10"/>
    </row>
    <row r="52" spans="1:15" ht="16.5" customHeight="1" x14ac:dyDescent="0.25">
      <c r="A52" s="39"/>
      <c r="B52" s="39"/>
      <c r="C52" s="41"/>
      <c r="D52" s="41"/>
      <c r="E52" s="41"/>
      <c r="F52" s="41"/>
      <c r="G52" s="41"/>
      <c r="H52" s="41"/>
      <c r="I52" s="41"/>
      <c r="J52" s="41"/>
      <c r="K52" s="41"/>
      <c r="L52" s="41"/>
      <c r="M52" s="57"/>
      <c r="N52" s="1"/>
      <c r="O52" s="10"/>
    </row>
    <row r="53" spans="1:15" ht="16.5" customHeight="1" x14ac:dyDescent="0.25">
      <c r="A53" s="58" t="s">
        <v>83</v>
      </c>
      <c r="B53" s="59" t="s">
        <v>84</v>
      </c>
      <c r="C53" s="41"/>
      <c r="D53" s="41"/>
      <c r="E53" s="41"/>
      <c r="F53" s="41"/>
      <c r="G53" s="41"/>
      <c r="H53" s="41"/>
      <c r="I53" s="41"/>
      <c r="J53" s="41"/>
      <c r="K53" s="41"/>
      <c r="L53" s="41"/>
      <c r="M53" s="57"/>
      <c r="N53" s="1"/>
      <c r="O53" s="10"/>
    </row>
    <row r="54" spans="1:15" ht="16.5" customHeight="1" x14ac:dyDescent="0.25">
      <c r="A54" s="4"/>
      <c r="B54" s="59" t="s">
        <v>85</v>
      </c>
      <c r="C54" s="41"/>
      <c r="D54" s="41"/>
      <c r="E54" s="41"/>
      <c r="F54" s="41"/>
      <c r="G54" s="41"/>
      <c r="H54" s="41"/>
      <c r="I54" s="41"/>
      <c r="J54" s="41"/>
      <c r="K54" s="41"/>
      <c r="L54" s="41"/>
      <c r="M54" s="57"/>
      <c r="N54" s="1"/>
      <c r="O54" s="10"/>
    </row>
    <row r="55" spans="1:15" ht="16.5" customHeight="1" x14ac:dyDescent="0.25">
      <c r="A55" s="59"/>
      <c r="B55" s="60" t="s">
        <v>86</v>
      </c>
      <c r="C55" s="61"/>
      <c r="D55" s="61"/>
      <c r="E55" s="61"/>
      <c r="F55" s="61"/>
      <c r="G55" s="61"/>
      <c r="H55" s="61"/>
      <c r="I55" s="61"/>
      <c r="J55" s="61"/>
      <c r="K55" s="61"/>
      <c r="L55" s="61"/>
      <c r="M55" s="62"/>
      <c r="N55" s="1"/>
      <c r="O55" s="10"/>
    </row>
    <row r="56" spans="1:15" ht="16.5" customHeight="1" x14ac:dyDescent="0.25">
      <c r="A56" s="63"/>
      <c r="B56" s="39"/>
      <c r="C56" s="41"/>
      <c r="D56" s="41"/>
      <c r="E56" s="41"/>
      <c r="F56" s="41"/>
      <c r="G56" s="41"/>
      <c r="H56" s="41"/>
      <c r="I56" s="41"/>
      <c r="J56" s="41"/>
      <c r="K56" s="41"/>
      <c r="L56" s="41"/>
      <c r="M56" s="57"/>
      <c r="N56" s="1"/>
      <c r="O56" s="10"/>
    </row>
    <row r="57" spans="1:15" ht="16.5" customHeight="1" x14ac:dyDescent="0.25">
      <c r="A57" s="64" t="s">
        <v>87</v>
      </c>
      <c r="B57" s="39"/>
      <c r="C57" s="61"/>
      <c r="D57" s="61"/>
      <c r="E57" s="61"/>
      <c r="F57" s="61"/>
      <c r="G57" s="61"/>
      <c r="H57" s="61"/>
      <c r="I57" s="61"/>
      <c r="J57" s="61"/>
      <c r="K57" s="61"/>
      <c r="L57" s="61"/>
      <c r="M57" s="62"/>
      <c r="N57" s="1"/>
      <c r="O57" s="10"/>
    </row>
    <row r="58" spans="1:15" ht="16.5" customHeight="1" x14ac:dyDescent="0.25">
      <c r="A58" s="65"/>
      <c r="B58" s="66"/>
      <c r="C58" s="61"/>
      <c r="D58" s="61"/>
      <c r="E58" s="61"/>
      <c r="F58" s="61"/>
      <c r="G58" s="61"/>
      <c r="H58" s="61"/>
      <c r="I58" s="61"/>
      <c r="J58" s="61"/>
      <c r="K58" s="61"/>
      <c r="L58" s="61"/>
      <c r="M58" s="62"/>
      <c r="N58" s="1"/>
      <c r="O58" s="10"/>
    </row>
    <row r="59" spans="1:15" ht="16.5" customHeight="1" x14ac:dyDescent="0.25">
      <c r="A59" s="63"/>
      <c r="B59" s="67"/>
      <c r="C59" s="68"/>
      <c r="D59" s="68"/>
      <c r="E59" s="68"/>
      <c r="F59" s="68"/>
      <c r="G59" s="68"/>
      <c r="H59" s="68"/>
      <c r="I59" s="68"/>
      <c r="J59" s="68"/>
      <c r="K59" s="68"/>
      <c r="L59" s="68"/>
      <c r="M59" s="69"/>
      <c r="N59" s="1"/>
      <c r="O59" s="10"/>
    </row>
    <row r="60" spans="1:15" ht="16.5" customHeight="1" x14ac:dyDescent="0.25">
      <c r="A60" s="70"/>
      <c r="B60" s="60"/>
      <c r="C60" s="68"/>
      <c r="D60" s="68"/>
      <c r="E60" s="68"/>
      <c r="F60" s="68"/>
      <c r="G60" s="68"/>
      <c r="H60" s="68"/>
      <c r="I60" s="68"/>
      <c r="J60" s="68"/>
      <c r="K60" s="68"/>
      <c r="L60" s="68"/>
      <c r="M60" s="69"/>
      <c r="N60" s="1"/>
      <c r="O60" s="10"/>
    </row>
    <row r="61" spans="1:15" ht="16.5" customHeight="1" x14ac:dyDescent="0.25">
      <c r="A61" s="70"/>
      <c r="B61" s="71"/>
      <c r="C61" s="68"/>
      <c r="D61" s="68"/>
      <c r="E61" s="68"/>
      <c r="F61" s="68"/>
      <c r="G61" s="68"/>
      <c r="H61" s="68"/>
      <c r="I61" s="68"/>
      <c r="J61" s="68"/>
      <c r="K61" s="68"/>
      <c r="L61" s="68"/>
      <c r="M61" s="69"/>
      <c r="N61" s="1"/>
      <c r="O61" s="10"/>
    </row>
    <row r="62" spans="1:15" ht="16.5" customHeight="1" x14ac:dyDescent="0.25">
      <c r="A62" s="70"/>
      <c r="B62" s="71"/>
      <c r="C62" s="68"/>
      <c r="D62" s="68"/>
      <c r="E62" s="68"/>
      <c r="F62" s="68"/>
      <c r="G62" s="68"/>
      <c r="H62" s="68"/>
      <c r="I62" s="68"/>
      <c r="J62" s="68"/>
      <c r="K62" s="68"/>
      <c r="L62" s="68"/>
      <c r="M62" s="69"/>
      <c r="N62" s="1"/>
      <c r="O62" s="10"/>
    </row>
    <row r="63" spans="1:15" ht="16.5" customHeight="1" x14ac:dyDescent="0.25">
      <c r="A63" s="70"/>
      <c r="B63" s="71"/>
      <c r="C63" s="72"/>
      <c r="D63" s="72"/>
      <c r="E63" s="72"/>
      <c r="F63" s="72"/>
      <c r="G63" s="72"/>
      <c r="H63" s="72"/>
      <c r="I63" s="72"/>
      <c r="J63" s="72"/>
      <c r="K63" s="72"/>
      <c r="L63" s="72"/>
      <c r="M63" s="73"/>
      <c r="N63" s="1"/>
      <c r="O63" s="10"/>
    </row>
    <row r="64" spans="1:15" ht="16.5" customHeight="1" x14ac:dyDescent="0.25">
      <c r="A64" s="74"/>
      <c r="B64" s="75"/>
      <c r="C64" s="72"/>
      <c r="D64" s="72"/>
      <c r="E64" s="72"/>
      <c r="F64" s="72"/>
      <c r="G64" s="72"/>
      <c r="H64" s="72"/>
      <c r="I64" s="72"/>
      <c r="J64" s="72"/>
      <c r="K64" s="72"/>
      <c r="L64" s="72"/>
      <c r="M64" s="73"/>
      <c r="N64" s="1"/>
      <c r="O64" s="10"/>
    </row>
    <row r="65" spans="1:15" ht="16.5" customHeight="1" x14ac:dyDescent="0.25">
      <c r="A65" s="74"/>
      <c r="B65" s="70"/>
      <c r="C65" s="72"/>
      <c r="D65" s="72"/>
      <c r="E65" s="72"/>
      <c r="F65" s="72"/>
      <c r="G65" s="72"/>
      <c r="H65" s="72"/>
      <c r="I65" s="72"/>
      <c r="J65" s="72"/>
      <c r="K65" s="72"/>
      <c r="L65" s="72"/>
      <c r="M65" s="69"/>
      <c r="N65" s="1"/>
      <c r="O65" s="10"/>
    </row>
    <row r="66" spans="1:15" ht="16.5" customHeight="1" x14ac:dyDescent="0.25">
      <c r="A66" s="74"/>
      <c r="B66" s="74"/>
      <c r="C66" s="76"/>
      <c r="D66" s="76"/>
      <c r="E66" s="76"/>
      <c r="F66" s="76"/>
      <c r="G66" s="76"/>
      <c r="H66" s="76"/>
      <c r="I66" s="76"/>
      <c r="J66" s="76"/>
      <c r="K66" s="76"/>
      <c r="L66" s="76"/>
      <c r="M66" s="77"/>
      <c r="N66" s="1"/>
      <c r="O66" s="10"/>
    </row>
    <row r="67" spans="1:15" ht="16.5" customHeight="1" x14ac:dyDescent="0.25">
      <c r="A67" s="74"/>
      <c r="B67" s="74"/>
      <c r="C67" s="68"/>
      <c r="D67" s="68"/>
      <c r="E67" s="68"/>
      <c r="F67" s="68"/>
      <c r="G67" s="68"/>
      <c r="H67" s="68"/>
      <c r="I67" s="68"/>
      <c r="J67" s="68"/>
      <c r="K67" s="68"/>
      <c r="L67" s="68"/>
      <c r="M67" s="69"/>
      <c r="N67" s="1"/>
      <c r="O67" s="10"/>
    </row>
    <row r="68" spans="1:15" ht="16.5" customHeight="1" x14ac:dyDescent="0.25">
      <c r="A68" s="70"/>
      <c r="B68" s="70"/>
      <c r="C68" s="68"/>
      <c r="D68" s="68"/>
      <c r="E68" s="68"/>
      <c r="F68" s="68"/>
      <c r="G68" s="68"/>
      <c r="H68" s="68"/>
      <c r="I68" s="68"/>
      <c r="J68" s="68"/>
      <c r="K68" s="68"/>
      <c r="L68" s="68"/>
      <c r="M68" s="69"/>
      <c r="N68" s="1"/>
      <c r="O68" s="10"/>
    </row>
    <row r="69" spans="1:15" ht="16.5" customHeight="1" x14ac:dyDescent="0.25">
      <c r="A69" s="70"/>
      <c r="B69" s="70"/>
      <c r="C69" s="26"/>
      <c r="D69" s="26"/>
      <c r="E69" s="26"/>
      <c r="F69" s="26"/>
      <c r="G69" s="26"/>
      <c r="H69" s="26"/>
      <c r="I69" s="26"/>
      <c r="J69" s="26"/>
      <c r="K69" s="26"/>
      <c r="L69" s="26"/>
      <c r="M69" s="42"/>
      <c r="N69" s="1"/>
      <c r="O69" s="10"/>
    </row>
    <row r="70" spans="1:15" ht="16.5" customHeight="1" x14ac:dyDescent="0.25">
      <c r="A70" s="39"/>
      <c r="B70" s="39"/>
      <c r="C70" s="26"/>
      <c r="D70" s="26"/>
      <c r="E70" s="26"/>
      <c r="F70" s="26"/>
      <c r="G70" s="26"/>
      <c r="H70" s="26"/>
      <c r="I70" s="26"/>
      <c r="J70" s="26"/>
      <c r="K70" s="26"/>
      <c r="L70" s="26"/>
      <c r="M70" s="42"/>
      <c r="N70" s="1"/>
    </row>
    <row r="71" spans="1:15" ht="16.5" customHeight="1" x14ac:dyDescent="0.25">
      <c r="A71" s="39"/>
      <c r="B71" s="39"/>
      <c r="C71" s="26"/>
      <c r="D71" s="26"/>
      <c r="E71" s="26"/>
      <c r="F71" s="26"/>
      <c r="G71" s="26"/>
      <c r="H71" s="26"/>
      <c r="I71" s="26"/>
      <c r="J71" s="26"/>
      <c r="K71" s="26"/>
      <c r="L71" s="26"/>
      <c r="M71" s="42"/>
      <c r="N71" s="1"/>
    </row>
    <row r="72" spans="1:15" ht="16.5" customHeight="1" x14ac:dyDescent="0.25">
      <c r="A72" s="39"/>
      <c r="B72" s="39"/>
      <c r="C72" s="26"/>
      <c r="D72" s="26"/>
      <c r="E72" s="26"/>
      <c r="F72" s="26"/>
      <c r="G72" s="26"/>
      <c r="H72" s="26"/>
      <c r="I72" s="26"/>
      <c r="J72" s="26"/>
      <c r="K72" s="26"/>
      <c r="L72" s="26"/>
      <c r="M72" s="42"/>
      <c r="N72" s="1"/>
    </row>
    <row r="73" spans="1:15" ht="16.5" customHeight="1" x14ac:dyDescent="0.25">
      <c r="A73" s="39"/>
      <c r="B73" s="39"/>
      <c r="C73" s="26"/>
      <c r="D73" s="26"/>
      <c r="E73" s="26"/>
      <c r="F73" s="26"/>
      <c r="G73" s="26"/>
      <c r="H73" s="26"/>
      <c r="I73" s="26"/>
      <c r="J73" s="26"/>
      <c r="K73" s="26"/>
      <c r="L73" s="26"/>
      <c r="M73" s="42"/>
      <c r="N73" s="1"/>
    </row>
    <row r="74" spans="1:15" ht="16.5" customHeight="1" x14ac:dyDescent="0.25">
      <c r="A74" s="39"/>
      <c r="B74" s="39"/>
      <c r="C74" s="26"/>
      <c r="D74" s="26"/>
      <c r="E74" s="26"/>
      <c r="F74" s="26"/>
      <c r="G74" s="26"/>
      <c r="H74" s="26"/>
      <c r="I74" s="26"/>
      <c r="J74" s="26"/>
      <c r="K74" s="26"/>
      <c r="L74" s="26"/>
      <c r="M74" s="42"/>
      <c r="N74" s="1"/>
    </row>
    <row r="75" spans="1:15" ht="16.5" customHeight="1" x14ac:dyDescent="0.25">
      <c r="A75" s="39"/>
      <c r="B75" s="39"/>
      <c r="C75" s="26"/>
      <c r="D75" s="26"/>
      <c r="E75" s="26"/>
      <c r="F75" s="26"/>
      <c r="G75" s="26"/>
      <c r="H75" s="26"/>
      <c r="I75" s="26"/>
      <c r="J75" s="26"/>
      <c r="K75" s="26"/>
      <c r="L75" s="26"/>
      <c r="M75" s="42"/>
      <c r="N75" s="1"/>
    </row>
    <row r="76" spans="1:15" ht="16.5" customHeight="1" x14ac:dyDescent="0.25">
      <c r="A76" s="39"/>
      <c r="B76" s="39"/>
      <c r="C76" s="26"/>
      <c r="D76" s="26"/>
      <c r="E76" s="26"/>
      <c r="F76" s="26"/>
      <c r="G76" s="26"/>
      <c r="H76" s="26"/>
      <c r="I76" s="26"/>
      <c r="J76" s="26"/>
      <c r="K76" s="26"/>
      <c r="L76" s="26"/>
      <c r="M76" s="42"/>
      <c r="N76" s="1"/>
    </row>
    <row r="77" spans="1:15" ht="16.5" customHeight="1" x14ac:dyDescent="0.25">
      <c r="A77" s="39"/>
      <c r="B77" s="39"/>
      <c r="C77" s="26"/>
      <c r="D77" s="26"/>
      <c r="E77" s="26"/>
      <c r="F77" s="26"/>
      <c r="G77" s="26"/>
      <c r="H77" s="26"/>
      <c r="I77" s="26"/>
      <c r="J77" s="26"/>
      <c r="K77" s="26"/>
      <c r="L77" s="26"/>
      <c r="M77" s="42"/>
      <c r="N77" s="1"/>
    </row>
    <row r="78" spans="1:15" ht="16.5" customHeight="1" x14ac:dyDescent="0.25">
      <c r="A78" s="39"/>
      <c r="B78" s="39"/>
      <c r="C78" s="26"/>
      <c r="D78" s="26"/>
      <c r="E78" s="26"/>
      <c r="F78" s="26"/>
      <c r="G78" s="26"/>
      <c r="H78" s="26"/>
      <c r="I78" s="26"/>
      <c r="J78" s="26"/>
      <c r="K78" s="26"/>
      <c r="L78" s="26"/>
      <c r="M78" s="42"/>
      <c r="N78" s="1"/>
    </row>
    <row r="79" spans="1:15" ht="16.5" customHeight="1" x14ac:dyDescent="0.25">
      <c r="A79" s="39"/>
      <c r="B79" s="39"/>
      <c r="C79" s="26"/>
      <c r="D79" s="26"/>
      <c r="E79" s="26"/>
      <c r="F79" s="26"/>
      <c r="G79" s="26"/>
      <c r="H79" s="26"/>
      <c r="I79" s="26"/>
      <c r="J79" s="26"/>
      <c r="K79" s="26"/>
      <c r="L79" s="26"/>
      <c r="M79" s="42"/>
      <c r="N79" s="1"/>
    </row>
    <row r="80" spans="1:15" ht="16.5" customHeight="1" x14ac:dyDescent="0.25">
      <c r="A80" s="39"/>
      <c r="B80" s="39"/>
      <c r="C80" s="26"/>
      <c r="D80" s="26"/>
      <c r="E80" s="26"/>
      <c r="F80" s="26"/>
      <c r="G80" s="26"/>
      <c r="H80" s="26"/>
      <c r="I80" s="26"/>
      <c r="J80" s="26"/>
      <c r="K80" s="26"/>
      <c r="L80" s="26"/>
      <c r="M80" s="42"/>
      <c r="N80" s="1"/>
    </row>
    <row r="81" spans="1:14" ht="16.5" customHeight="1" x14ac:dyDescent="0.25">
      <c r="A81" s="39"/>
      <c r="B81" s="39"/>
      <c r="C81" s="26"/>
      <c r="D81" s="26"/>
      <c r="E81" s="26"/>
      <c r="F81" s="26"/>
      <c r="G81" s="26"/>
      <c r="H81" s="26"/>
      <c r="I81" s="26"/>
      <c r="J81" s="26"/>
      <c r="K81" s="26"/>
      <c r="L81" s="26"/>
      <c r="M81" s="42"/>
      <c r="N81" s="1"/>
    </row>
    <row r="82" spans="1:14" ht="16.5" customHeight="1" x14ac:dyDescent="0.25">
      <c r="A82" s="39"/>
      <c r="B82" s="39"/>
      <c r="C82" s="26"/>
      <c r="D82" s="26"/>
      <c r="E82" s="26"/>
      <c r="F82" s="26"/>
      <c r="G82" s="26"/>
      <c r="H82" s="26"/>
      <c r="I82" s="26"/>
      <c r="J82" s="26"/>
      <c r="K82" s="26"/>
      <c r="L82" s="26"/>
      <c r="M82" s="42"/>
      <c r="N82" s="1"/>
    </row>
    <row r="83" spans="1:14" ht="16.5" customHeight="1" x14ac:dyDescent="0.25">
      <c r="A83" s="39"/>
      <c r="B83" s="39"/>
      <c r="C83" s="26"/>
      <c r="D83" s="26"/>
      <c r="E83" s="26"/>
      <c r="F83" s="26"/>
      <c r="G83" s="26"/>
      <c r="H83" s="26"/>
      <c r="I83" s="26"/>
      <c r="J83" s="26"/>
      <c r="K83" s="26"/>
      <c r="L83" s="26"/>
      <c r="M83" s="42"/>
      <c r="N83" s="1"/>
    </row>
    <row r="84" spans="1:14" ht="16.5" customHeight="1" x14ac:dyDescent="0.25">
      <c r="A84" s="39"/>
      <c r="B84" s="39"/>
      <c r="C84" s="26"/>
      <c r="D84" s="26"/>
      <c r="E84" s="26"/>
      <c r="F84" s="26"/>
      <c r="G84" s="26"/>
      <c r="H84" s="26"/>
      <c r="I84" s="26"/>
      <c r="J84" s="26"/>
      <c r="K84" s="26"/>
      <c r="L84" s="26"/>
      <c r="M84" s="42"/>
      <c r="N84" s="1"/>
    </row>
    <row r="85" spans="1:14" ht="16.5" customHeight="1" x14ac:dyDescent="0.25">
      <c r="A85" s="39"/>
      <c r="B85" s="39"/>
      <c r="C85" s="26"/>
      <c r="D85" s="26"/>
      <c r="E85" s="26"/>
      <c r="F85" s="26"/>
      <c r="G85" s="26"/>
      <c r="H85" s="26"/>
      <c r="I85" s="26"/>
      <c r="J85" s="26"/>
      <c r="K85" s="26"/>
      <c r="L85" s="26"/>
      <c r="M85" s="42"/>
      <c r="N85" s="1"/>
    </row>
    <row r="86" spans="1:14" ht="16.5" customHeight="1" x14ac:dyDescent="0.25">
      <c r="A86" s="39"/>
      <c r="B86" s="39"/>
      <c r="C86" s="26"/>
      <c r="D86" s="26"/>
      <c r="E86" s="26"/>
      <c r="F86" s="26"/>
      <c r="G86" s="26"/>
      <c r="H86" s="26"/>
      <c r="I86" s="26"/>
      <c r="J86" s="26"/>
      <c r="K86" s="26"/>
      <c r="L86" s="26"/>
      <c r="M86" s="42"/>
      <c r="N86" s="1"/>
    </row>
    <row r="87" spans="1:14" ht="16.5" customHeight="1" x14ac:dyDescent="0.25">
      <c r="A87" s="39"/>
      <c r="B87" s="39"/>
      <c r="C87" s="26"/>
      <c r="D87" s="26"/>
      <c r="E87" s="26"/>
      <c r="F87" s="26"/>
      <c r="G87" s="26"/>
      <c r="H87" s="26"/>
      <c r="I87" s="26"/>
      <c r="J87" s="26"/>
      <c r="K87" s="26"/>
      <c r="L87" s="26"/>
      <c r="M87" s="42"/>
      <c r="N87" s="1"/>
    </row>
    <row r="88" spans="1:14" ht="16.5" customHeight="1" x14ac:dyDescent="0.25">
      <c r="A88" s="39"/>
      <c r="B88" s="39"/>
      <c r="C88" s="26"/>
      <c r="D88" s="26"/>
      <c r="E88" s="26"/>
      <c r="F88" s="26"/>
      <c r="G88" s="26"/>
      <c r="H88" s="26"/>
      <c r="I88" s="26"/>
      <c r="J88" s="26"/>
      <c r="K88" s="26"/>
      <c r="L88" s="26"/>
      <c r="M88" s="42"/>
      <c r="N88" s="1"/>
    </row>
    <row r="89" spans="1:14" ht="16.5" customHeight="1" x14ac:dyDescent="0.25">
      <c r="A89" s="39"/>
      <c r="B89" s="39"/>
      <c r="C89" s="26"/>
      <c r="D89" s="26"/>
      <c r="E89" s="26"/>
      <c r="F89" s="26"/>
      <c r="G89" s="26"/>
      <c r="H89" s="26"/>
      <c r="I89" s="26"/>
      <c r="J89" s="26"/>
      <c r="K89" s="26"/>
      <c r="L89" s="26"/>
      <c r="M89" s="42"/>
      <c r="N89" s="1"/>
    </row>
    <row r="90" spans="1:14" ht="16.5" customHeight="1" x14ac:dyDescent="0.25">
      <c r="A90" s="39"/>
      <c r="B90" s="39"/>
      <c r="C90" s="26"/>
      <c r="D90" s="26"/>
      <c r="E90" s="26"/>
      <c r="F90" s="26"/>
      <c r="G90" s="26"/>
      <c r="H90" s="26"/>
      <c r="I90" s="26"/>
      <c r="J90" s="26"/>
      <c r="K90" s="26"/>
      <c r="L90" s="26"/>
      <c r="M90" s="42"/>
      <c r="N90" s="1"/>
    </row>
    <row r="91" spans="1:14" ht="16.5" customHeight="1" x14ac:dyDescent="0.25">
      <c r="A91" s="39"/>
      <c r="B91" s="39"/>
      <c r="C91" s="26"/>
      <c r="D91" s="26"/>
      <c r="E91" s="26"/>
      <c r="F91" s="26"/>
      <c r="G91" s="26"/>
      <c r="H91" s="26"/>
      <c r="I91" s="26"/>
      <c r="J91" s="26"/>
      <c r="K91" s="26"/>
      <c r="L91" s="26"/>
      <c r="M91" s="42"/>
      <c r="N91" s="1"/>
    </row>
    <row r="92" spans="1:14" ht="16.5" customHeight="1" x14ac:dyDescent="0.25">
      <c r="A92" s="39"/>
      <c r="B92" s="39"/>
      <c r="C92" s="26"/>
      <c r="D92" s="26"/>
      <c r="E92" s="26"/>
      <c r="F92" s="26"/>
      <c r="G92" s="26"/>
      <c r="H92" s="26"/>
      <c r="I92" s="26"/>
      <c r="J92" s="26"/>
      <c r="K92" s="26"/>
      <c r="L92" s="26"/>
      <c r="M92" s="42"/>
      <c r="N92" s="1"/>
    </row>
    <row r="93" spans="1:14" ht="16.5" customHeight="1" x14ac:dyDescent="0.25">
      <c r="A93" s="39"/>
      <c r="B93" s="39"/>
      <c r="C93" s="26"/>
      <c r="D93" s="26"/>
      <c r="E93" s="26"/>
      <c r="F93" s="26"/>
      <c r="G93" s="26"/>
      <c r="H93" s="26"/>
      <c r="I93" s="26"/>
      <c r="J93" s="26"/>
      <c r="K93" s="26"/>
      <c r="L93" s="26"/>
      <c r="M93" s="42"/>
      <c r="N93" s="1"/>
    </row>
    <row r="94" spans="1:14" ht="16.5" customHeight="1" x14ac:dyDescent="0.25">
      <c r="A94" s="39"/>
      <c r="B94" s="39"/>
      <c r="C94" s="26"/>
      <c r="D94" s="26"/>
      <c r="E94" s="26"/>
      <c r="F94" s="26"/>
      <c r="G94" s="26"/>
      <c r="H94" s="26"/>
      <c r="I94" s="26"/>
      <c r="J94" s="26"/>
      <c r="K94" s="26"/>
      <c r="L94" s="26"/>
      <c r="M94" s="42"/>
      <c r="N94" s="1"/>
    </row>
    <row r="95" spans="1:14" ht="16.5" customHeight="1" x14ac:dyDescent="0.25">
      <c r="A95" s="39"/>
      <c r="B95" s="39"/>
      <c r="C95" s="26"/>
      <c r="D95" s="26"/>
      <c r="E95" s="26"/>
      <c r="F95" s="26"/>
      <c r="G95" s="26"/>
      <c r="H95" s="26"/>
      <c r="I95" s="26"/>
      <c r="J95" s="26"/>
      <c r="K95" s="26"/>
      <c r="L95" s="26"/>
      <c r="M95" s="42"/>
      <c r="N95" s="1"/>
    </row>
    <row r="96" spans="1:14" ht="16.5" customHeight="1" x14ac:dyDescent="0.25">
      <c r="A96" s="39"/>
      <c r="B96" s="39"/>
      <c r="C96" s="26"/>
      <c r="D96" s="26"/>
      <c r="E96" s="26"/>
      <c r="F96" s="26"/>
      <c r="G96" s="26"/>
      <c r="H96" s="26"/>
      <c r="I96" s="26"/>
      <c r="J96" s="26"/>
      <c r="K96" s="26"/>
      <c r="L96" s="26"/>
      <c r="M96" s="42"/>
      <c r="N96" s="1"/>
    </row>
    <row r="97" spans="1:14" ht="16.5" customHeight="1" x14ac:dyDescent="0.25">
      <c r="A97" s="39"/>
      <c r="B97" s="39"/>
      <c r="C97" s="26"/>
      <c r="D97" s="26"/>
      <c r="E97" s="26"/>
      <c r="F97" s="26"/>
      <c r="G97" s="26"/>
      <c r="H97" s="26"/>
      <c r="I97" s="26"/>
      <c r="J97" s="26"/>
      <c r="K97" s="26"/>
      <c r="L97" s="26"/>
      <c r="M97" s="42"/>
      <c r="N97" s="1"/>
    </row>
    <row r="98" spans="1:14" ht="16.5" customHeight="1" x14ac:dyDescent="0.25">
      <c r="A98" s="39"/>
      <c r="B98" s="39"/>
      <c r="C98" s="26"/>
      <c r="D98" s="26"/>
      <c r="E98" s="26"/>
      <c r="F98" s="26"/>
      <c r="G98" s="26"/>
      <c r="H98" s="26"/>
      <c r="I98" s="26"/>
      <c r="J98" s="26"/>
      <c r="K98" s="26"/>
      <c r="L98" s="26"/>
      <c r="M98" s="42"/>
      <c r="N98" s="1"/>
    </row>
    <row r="99" spans="1:14" ht="16.5" customHeight="1" x14ac:dyDescent="0.25">
      <c r="A99" s="39"/>
      <c r="B99" s="39"/>
      <c r="C99" s="26"/>
      <c r="D99" s="26"/>
      <c r="E99" s="26"/>
      <c r="F99" s="26"/>
      <c r="G99" s="26"/>
      <c r="H99" s="26"/>
      <c r="I99" s="26"/>
      <c r="J99" s="26"/>
      <c r="K99" s="26"/>
      <c r="L99" s="26"/>
      <c r="M99" s="42"/>
      <c r="N99" s="1"/>
    </row>
    <row r="100" spans="1:14" ht="16.5" customHeight="1" x14ac:dyDescent="0.25">
      <c r="A100" s="39"/>
      <c r="B100" s="39"/>
      <c r="C100" s="26"/>
      <c r="D100" s="26"/>
      <c r="E100" s="26"/>
      <c r="F100" s="26"/>
      <c r="G100" s="26"/>
      <c r="H100" s="26"/>
      <c r="I100" s="26"/>
      <c r="J100" s="26"/>
      <c r="K100" s="26"/>
      <c r="L100" s="26"/>
      <c r="M100" s="42"/>
      <c r="N100" s="1"/>
    </row>
    <row r="101" spans="1:14" ht="16.5" customHeight="1" x14ac:dyDescent="0.25">
      <c r="A101" s="39"/>
      <c r="B101" s="39"/>
      <c r="C101" s="26"/>
      <c r="D101" s="26"/>
      <c r="E101" s="26"/>
      <c r="F101" s="26"/>
      <c r="G101" s="26"/>
      <c r="H101" s="26"/>
      <c r="I101" s="26"/>
      <c r="J101" s="26"/>
      <c r="K101" s="26"/>
      <c r="L101" s="26"/>
      <c r="M101" s="42"/>
      <c r="N101" s="1"/>
    </row>
    <row r="102" spans="1:14" ht="16.5" customHeight="1" x14ac:dyDescent="0.25">
      <c r="A102" s="39"/>
      <c r="B102" s="39"/>
      <c r="C102" s="26"/>
      <c r="D102" s="26"/>
      <c r="E102" s="26"/>
      <c r="F102" s="26"/>
      <c r="G102" s="26"/>
      <c r="H102" s="26"/>
      <c r="I102" s="26"/>
      <c r="J102" s="26"/>
      <c r="K102" s="26"/>
      <c r="L102" s="26"/>
      <c r="M102" s="42"/>
      <c r="N102" s="1"/>
    </row>
    <row r="103" spans="1:14" ht="16.5" customHeight="1" x14ac:dyDescent="0.25">
      <c r="A103" s="39"/>
      <c r="B103" s="39"/>
      <c r="C103" s="26"/>
      <c r="D103" s="26"/>
      <c r="E103" s="26"/>
      <c r="F103" s="26"/>
      <c r="G103" s="26"/>
      <c r="H103" s="26"/>
      <c r="I103" s="26"/>
      <c r="J103" s="26"/>
      <c r="K103" s="26"/>
      <c r="L103" s="26"/>
      <c r="M103" s="42"/>
      <c r="N103" s="1"/>
    </row>
    <row r="104" spans="1:14" ht="16.5" customHeight="1" x14ac:dyDescent="0.25">
      <c r="A104" s="39"/>
      <c r="B104" s="39"/>
      <c r="C104" s="26"/>
      <c r="D104" s="26"/>
      <c r="E104" s="26"/>
      <c r="F104" s="26"/>
      <c r="G104" s="26"/>
      <c r="H104" s="26"/>
      <c r="I104" s="26"/>
      <c r="J104" s="26"/>
      <c r="K104" s="26"/>
      <c r="L104" s="26"/>
      <c r="M104" s="42"/>
      <c r="N104" s="1"/>
    </row>
    <row r="105" spans="1:14" ht="16.5" customHeight="1" x14ac:dyDescent="0.25">
      <c r="A105" s="39"/>
      <c r="B105" s="39"/>
      <c r="C105" s="26"/>
      <c r="D105" s="26"/>
      <c r="E105" s="26"/>
      <c r="F105" s="26"/>
      <c r="G105" s="26"/>
      <c r="H105" s="26"/>
      <c r="I105" s="26"/>
      <c r="J105" s="26"/>
      <c r="K105" s="26"/>
      <c r="L105" s="26"/>
      <c r="M105" s="42"/>
      <c r="N105" s="1"/>
    </row>
    <row r="106" spans="1:14" ht="16.5" customHeight="1" x14ac:dyDescent="0.25">
      <c r="A106" s="39"/>
      <c r="B106" s="39"/>
      <c r="C106" s="26"/>
      <c r="D106" s="26"/>
      <c r="E106" s="26"/>
      <c r="F106" s="26"/>
      <c r="G106" s="26"/>
      <c r="H106" s="26"/>
      <c r="I106" s="26"/>
      <c r="J106" s="26"/>
      <c r="K106" s="26"/>
      <c r="L106" s="26"/>
      <c r="M106" s="42"/>
      <c r="N106" s="1"/>
    </row>
    <row r="107" spans="1:14" ht="16.5" customHeight="1" x14ac:dyDescent="0.25">
      <c r="A107" s="39"/>
      <c r="B107" s="39"/>
      <c r="C107" s="26"/>
      <c r="D107" s="26"/>
      <c r="E107" s="26"/>
      <c r="F107" s="26"/>
      <c r="G107" s="26"/>
      <c r="H107" s="26"/>
      <c r="I107" s="26"/>
      <c r="J107" s="26"/>
      <c r="K107" s="26"/>
      <c r="L107" s="26"/>
      <c r="M107" s="42"/>
      <c r="N107" s="1"/>
    </row>
    <row r="108" spans="1:14" ht="16.5" customHeight="1" x14ac:dyDescent="0.25">
      <c r="A108" s="39"/>
      <c r="B108" s="39"/>
      <c r="C108" s="26"/>
      <c r="D108" s="26"/>
      <c r="E108" s="26"/>
      <c r="F108" s="26"/>
      <c r="G108" s="26"/>
      <c r="H108" s="26"/>
      <c r="I108" s="26"/>
      <c r="J108" s="26"/>
      <c r="K108" s="26"/>
      <c r="L108" s="26"/>
      <c r="M108" s="42"/>
      <c r="N108" s="1"/>
    </row>
    <row r="109" spans="1:14" ht="16.5" customHeight="1" x14ac:dyDescent="0.25">
      <c r="A109" s="39"/>
      <c r="B109" s="39"/>
      <c r="C109" s="26"/>
      <c r="D109" s="26"/>
      <c r="E109" s="26"/>
      <c r="F109" s="26"/>
      <c r="G109" s="26"/>
      <c r="H109" s="26"/>
      <c r="I109" s="26"/>
      <c r="J109" s="26"/>
      <c r="K109" s="26"/>
      <c r="L109" s="26"/>
      <c r="M109" s="42"/>
      <c r="N109" s="1"/>
    </row>
    <row r="110" spans="1:14" ht="16.5" customHeight="1" x14ac:dyDescent="0.25">
      <c r="A110" s="39"/>
      <c r="B110" s="39"/>
      <c r="C110" s="26"/>
      <c r="D110" s="26"/>
      <c r="E110" s="26"/>
      <c r="F110" s="26"/>
      <c r="G110" s="26"/>
      <c r="H110" s="26"/>
      <c r="I110" s="26"/>
      <c r="J110" s="26"/>
      <c r="K110" s="26"/>
      <c r="L110" s="26"/>
      <c r="M110" s="42"/>
      <c r="N110" s="1"/>
    </row>
    <row r="111" spans="1:14" ht="16.5" customHeight="1" x14ac:dyDescent="0.25">
      <c r="A111" s="39"/>
      <c r="B111" s="39"/>
      <c r="C111" s="26"/>
      <c r="D111" s="26"/>
      <c r="E111" s="26"/>
      <c r="F111" s="26"/>
      <c r="G111" s="26"/>
      <c r="H111" s="26"/>
      <c r="I111" s="26"/>
      <c r="J111" s="26"/>
      <c r="K111" s="26"/>
      <c r="L111" s="26"/>
      <c r="M111" s="42"/>
      <c r="N111" s="1"/>
    </row>
    <row r="112" spans="1:14" ht="16.5" customHeight="1" x14ac:dyDescent="0.25">
      <c r="A112" s="39"/>
      <c r="B112" s="39"/>
      <c r="C112" s="26"/>
      <c r="D112" s="26"/>
      <c r="E112" s="26"/>
      <c r="F112" s="26"/>
      <c r="G112" s="26"/>
      <c r="H112" s="26"/>
      <c r="I112" s="26"/>
      <c r="J112" s="26"/>
      <c r="K112" s="26"/>
      <c r="L112" s="26"/>
      <c r="M112" s="42"/>
      <c r="N112" s="1"/>
    </row>
    <row r="113" spans="1:14" ht="16.5" customHeight="1" x14ac:dyDescent="0.25">
      <c r="A113" s="39"/>
      <c r="B113" s="39"/>
      <c r="C113" s="26"/>
      <c r="D113" s="26"/>
      <c r="E113" s="26"/>
      <c r="F113" s="26"/>
      <c r="G113" s="26"/>
      <c r="H113" s="26"/>
      <c r="I113" s="26"/>
      <c r="J113" s="26"/>
      <c r="K113" s="26"/>
      <c r="L113" s="26"/>
      <c r="M113" s="42"/>
      <c r="N113" s="1"/>
    </row>
    <row r="114" spans="1:14" ht="16.5" customHeight="1" x14ac:dyDescent="0.25">
      <c r="A114" s="39"/>
      <c r="B114" s="39"/>
      <c r="C114" s="26"/>
      <c r="D114" s="26"/>
      <c r="E114" s="26"/>
      <c r="F114" s="26"/>
      <c r="G114" s="26"/>
      <c r="H114" s="26"/>
      <c r="I114" s="26"/>
      <c r="J114" s="26"/>
      <c r="K114" s="26"/>
      <c r="L114" s="26"/>
      <c r="M114" s="42"/>
      <c r="N114" s="1"/>
    </row>
    <row r="115" spans="1:14" ht="16.5" customHeight="1" x14ac:dyDescent="0.25">
      <c r="A115" s="39"/>
      <c r="B115" s="39"/>
      <c r="C115" s="26"/>
      <c r="D115" s="26"/>
      <c r="E115" s="26"/>
      <c r="F115" s="26"/>
      <c r="G115" s="26"/>
      <c r="H115" s="26"/>
      <c r="I115" s="26"/>
      <c r="J115" s="26"/>
      <c r="K115" s="26"/>
      <c r="L115" s="26"/>
      <c r="M115" s="42"/>
      <c r="N115" s="1"/>
    </row>
    <row r="116" spans="1:14" ht="16.5" customHeight="1" x14ac:dyDescent="0.25">
      <c r="A116" s="39"/>
      <c r="B116" s="39"/>
      <c r="C116" s="26"/>
      <c r="D116" s="26"/>
      <c r="E116" s="26"/>
      <c r="F116" s="26"/>
      <c r="G116" s="26"/>
      <c r="H116" s="26"/>
      <c r="I116" s="26"/>
      <c r="J116" s="26"/>
      <c r="K116" s="26"/>
      <c r="L116" s="26"/>
      <c r="M116" s="42"/>
      <c r="N116" s="1"/>
    </row>
    <row r="117" spans="1:14" ht="16.5" customHeight="1" x14ac:dyDescent="0.25">
      <c r="A117" s="39"/>
      <c r="B117" s="39"/>
      <c r="C117" s="26"/>
      <c r="D117" s="26"/>
      <c r="E117" s="26"/>
      <c r="F117" s="26"/>
      <c r="G117" s="26"/>
      <c r="H117" s="26"/>
      <c r="I117" s="26"/>
      <c r="J117" s="26"/>
      <c r="K117" s="26"/>
      <c r="L117" s="26"/>
      <c r="M117" s="42"/>
      <c r="N117" s="1"/>
    </row>
    <row r="118" spans="1:14" ht="16.5" customHeight="1" x14ac:dyDescent="0.25">
      <c r="A118" s="39"/>
      <c r="B118" s="39"/>
      <c r="C118" s="26"/>
      <c r="D118" s="26"/>
      <c r="E118" s="26"/>
      <c r="F118" s="26"/>
      <c r="G118" s="26"/>
      <c r="H118" s="26"/>
      <c r="I118" s="26"/>
      <c r="J118" s="26"/>
      <c r="K118" s="26"/>
      <c r="L118" s="26"/>
      <c r="M118" s="42"/>
      <c r="N118" s="1"/>
    </row>
    <row r="119" spans="1:14" ht="16.5" customHeight="1" x14ac:dyDescent="0.25">
      <c r="A119" s="39"/>
      <c r="B119" s="39"/>
      <c r="C119" s="26"/>
      <c r="D119" s="26"/>
      <c r="E119" s="26"/>
      <c r="F119" s="26"/>
      <c r="G119" s="26"/>
      <c r="H119" s="26"/>
      <c r="I119" s="26"/>
      <c r="J119" s="26"/>
      <c r="K119" s="26"/>
      <c r="L119" s="26"/>
      <c r="M119" s="42"/>
      <c r="N119" s="1"/>
    </row>
    <row r="120" spans="1:14" ht="16.5" customHeight="1" x14ac:dyDescent="0.25">
      <c r="A120" s="39"/>
      <c r="B120" s="39"/>
      <c r="C120" s="26"/>
      <c r="D120" s="26"/>
      <c r="E120" s="26"/>
      <c r="F120" s="26"/>
      <c r="G120" s="26"/>
      <c r="H120" s="26"/>
      <c r="I120" s="26"/>
      <c r="J120" s="26"/>
      <c r="K120" s="26"/>
      <c r="L120" s="26"/>
      <c r="M120" s="42"/>
      <c r="N120" s="1"/>
    </row>
    <row r="121" spans="1:14" ht="16.5" customHeight="1" x14ac:dyDescent="0.25">
      <c r="A121" s="39"/>
      <c r="B121" s="39"/>
      <c r="C121" s="26"/>
      <c r="D121" s="26"/>
      <c r="E121" s="26"/>
      <c r="F121" s="26"/>
      <c r="G121" s="26"/>
      <c r="H121" s="26"/>
      <c r="I121" s="26"/>
      <c r="J121" s="26"/>
      <c r="K121" s="26"/>
      <c r="L121" s="26"/>
      <c r="M121" s="42"/>
      <c r="N121" s="1"/>
    </row>
    <row r="122" spans="1:14" ht="16.5" customHeight="1" x14ac:dyDescent="0.25">
      <c r="A122" s="39"/>
      <c r="B122" s="39"/>
      <c r="C122" s="26"/>
      <c r="D122" s="26"/>
      <c r="E122" s="26"/>
      <c r="F122" s="26"/>
      <c r="G122" s="26"/>
      <c r="H122" s="26"/>
      <c r="I122" s="26"/>
      <c r="J122" s="26"/>
      <c r="K122" s="26"/>
      <c r="L122" s="26"/>
      <c r="M122" s="42"/>
      <c r="N122" s="1"/>
    </row>
    <row r="123" spans="1:14" ht="16.5" customHeight="1" x14ac:dyDescent="0.25">
      <c r="A123" s="39"/>
      <c r="B123" s="39"/>
      <c r="C123" s="26"/>
      <c r="D123" s="26"/>
      <c r="E123" s="26"/>
      <c r="F123" s="26"/>
      <c r="G123" s="26"/>
      <c r="H123" s="26"/>
      <c r="I123" s="26"/>
      <c r="J123" s="26"/>
      <c r="K123" s="26"/>
      <c r="L123" s="26"/>
      <c r="M123" s="42"/>
      <c r="N123" s="1"/>
    </row>
    <row r="124" spans="1:14" ht="16.5" customHeight="1" x14ac:dyDescent="0.25">
      <c r="A124" s="39"/>
      <c r="B124" s="39"/>
      <c r="C124" s="26"/>
      <c r="D124" s="26"/>
      <c r="E124" s="26"/>
      <c r="F124" s="26"/>
      <c r="G124" s="26"/>
      <c r="H124" s="26"/>
      <c r="I124" s="26"/>
      <c r="J124" s="26"/>
      <c r="K124" s="26"/>
      <c r="L124" s="26"/>
      <c r="M124" s="42"/>
      <c r="N124" s="1"/>
    </row>
    <row r="125" spans="1:14" ht="16.5" customHeight="1" x14ac:dyDescent="0.25">
      <c r="A125" s="39"/>
      <c r="B125" s="39"/>
      <c r="C125" s="26"/>
      <c r="D125" s="26"/>
      <c r="E125" s="26"/>
      <c r="F125" s="26"/>
      <c r="G125" s="26"/>
      <c r="H125" s="26"/>
      <c r="I125" s="26"/>
      <c r="J125" s="26"/>
      <c r="K125" s="26"/>
      <c r="L125" s="26"/>
      <c r="M125" s="42"/>
      <c r="N125" s="1"/>
    </row>
    <row r="126" spans="1:14" ht="16.5" customHeight="1" x14ac:dyDescent="0.25">
      <c r="A126" s="39"/>
      <c r="B126" s="39"/>
      <c r="C126" s="26"/>
      <c r="D126" s="26"/>
      <c r="E126" s="26"/>
      <c r="F126" s="26"/>
      <c r="G126" s="26"/>
      <c r="H126" s="26"/>
      <c r="I126" s="26"/>
      <c r="J126" s="26"/>
      <c r="K126" s="26"/>
      <c r="L126" s="26"/>
      <c r="M126" s="42"/>
      <c r="N126" s="1"/>
    </row>
    <row r="127" spans="1:14" ht="16.5" customHeight="1" x14ac:dyDescent="0.25">
      <c r="A127" s="39"/>
      <c r="B127" s="39"/>
      <c r="C127" s="26"/>
      <c r="D127" s="26"/>
      <c r="E127" s="26"/>
      <c r="F127" s="26"/>
      <c r="G127" s="26"/>
      <c r="H127" s="26"/>
      <c r="I127" s="26"/>
      <c r="J127" s="26"/>
      <c r="K127" s="26"/>
      <c r="L127" s="26"/>
      <c r="M127" s="42"/>
      <c r="N127" s="1"/>
    </row>
    <row r="128" spans="1:14" ht="16.5" customHeight="1" x14ac:dyDescent="0.25">
      <c r="A128" s="39"/>
      <c r="B128" s="39"/>
      <c r="C128" s="26"/>
      <c r="D128" s="26"/>
      <c r="E128" s="26"/>
      <c r="F128" s="26"/>
      <c r="G128" s="26"/>
      <c r="H128" s="26"/>
      <c r="I128" s="26"/>
      <c r="J128" s="26"/>
      <c r="K128" s="26"/>
      <c r="L128" s="26"/>
      <c r="M128" s="42"/>
      <c r="N128" s="1"/>
    </row>
    <row r="129" spans="1:14" ht="16.5" customHeight="1" x14ac:dyDescent="0.25">
      <c r="A129" s="39"/>
      <c r="B129" s="39"/>
      <c r="C129" s="26"/>
      <c r="D129" s="26"/>
      <c r="E129" s="26"/>
      <c r="F129" s="26"/>
      <c r="G129" s="26"/>
      <c r="H129" s="26"/>
      <c r="I129" s="26"/>
      <c r="J129" s="26"/>
      <c r="K129" s="26"/>
      <c r="L129" s="26"/>
      <c r="M129" s="42"/>
      <c r="N129" s="1"/>
    </row>
    <row r="130" spans="1:14" ht="16.5" customHeight="1" x14ac:dyDescent="0.25">
      <c r="A130" s="39"/>
      <c r="B130" s="39"/>
      <c r="C130" s="26"/>
      <c r="D130" s="26"/>
      <c r="E130" s="26"/>
      <c r="F130" s="26"/>
      <c r="G130" s="26"/>
      <c r="H130" s="26"/>
      <c r="I130" s="26"/>
      <c r="J130" s="26"/>
      <c r="K130" s="26"/>
      <c r="L130" s="26"/>
      <c r="M130" s="42"/>
      <c r="N130" s="1"/>
    </row>
    <row r="131" spans="1:14" ht="16.5" customHeight="1" x14ac:dyDescent="0.25">
      <c r="A131" s="39"/>
      <c r="B131" s="39"/>
      <c r="C131" s="26"/>
      <c r="D131" s="26"/>
      <c r="E131" s="26"/>
      <c r="F131" s="26"/>
      <c r="G131" s="26"/>
      <c r="H131" s="26"/>
      <c r="I131" s="26"/>
      <c r="J131" s="26"/>
      <c r="K131" s="26"/>
      <c r="L131" s="26"/>
      <c r="M131" s="42"/>
      <c r="N131" s="1"/>
    </row>
    <row r="132" spans="1:14" ht="16.5" customHeight="1" x14ac:dyDescent="0.25"/>
    <row r="133" spans="1:14" ht="16.5" customHeight="1" x14ac:dyDescent="0.25"/>
    <row r="134" spans="1:14" ht="16.5" customHeight="1" x14ac:dyDescent="0.25"/>
    <row r="135" spans="1:14" ht="16.5" customHeight="1" x14ac:dyDescent="0.25"/>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4"/>
  <sheetViews>
    <sheetView workbookViewId="0">
      <selection activeCell="M11" sqref="M11"/>
    </sheetView>
  </sheetViews>
  <sheetFormatPr defaultColWidth="9.28515625" defaultRowHeight="15" x14ac:dyDescent="0.25"/>
  <cols>
    <col min="1" max="1" width="47.28515625" bestFit="1" customWidth="1"/>
    <col min="2" max="2" width="99.7109375" bestFit="1" customWidth="1"/>
    <col min="3" max="3" width="9" customWidth="1"/>
    <col min="4" max="4" width="6" bestFit="1" customWidth="1"/>
    <col min="5" max="5" width="6.28515625" bestFit="1" customWidth="1"/>
    <col min="6" max="6" width="7" bestFit="1" customWidth="1"/>
    <col min="7" max="7" width="6" bestFit="1" customWidth="1"/>
    <col min="8" max="8" width="8.85546875" bestFit="1" customWidth="1"/>
    <col min="9" max="9" width="7.42578125" bestFit="1" customWidth="1"/>
    <col min="10" max="10" width="9.7109375" bestFit="1" customWidth="1"/>
    <col min="11" max="11" width="8.7109375" bestFit="1" customWidth="1"/>
    <col min="12" max="12" width="12.85546875" bestFit="1" customWidth="1"/>
    <col min="13" max="13" width="101.5703125" bestFit="1" customWidth="1"/>
    <col min="14" max="14" width="59.85546875" bestFit="1" customWidth="1"/>
    <col min="15" max="15" width="7.7109375" bestFit="1" customWidth="1"/>
    <col min="16" max="16" width="13.85546875" bestFit="1" customWidth="1"/>
    <col min="17" max="17" width="5.42578125" bestFit="1" customWidth="1"/>
    <col min="18" max="18" width="10.28515625" bestFit="1" customWidth="1"/>
  </cols>
  <sheetData>
    <row r="1" spans="1:18" ht="42.75" customHeight="1" thickBot="1" x14ac:dyDescent="0.3">
      <c r="A1" s="15" t="s">
        <v>28</v>
      </c>
      <c r="B1" s="6" t="s">
        <v>29</v>
      </c>
      <c r="C1" s="16" t="s">
        <v>37</v>
      </c>
      <c r="D1" s="16" t="s">
        <v>38</v>
      </c>
      <c r="E1" s="16" t="s">
        <v>39</v>
      </c>
      <c r="F1" s="16" t="s">
        <v>40</v>
      </c>
      <c r="G1" s="16" t="s">
        <v>41</v>
      </c>
      <c r="H1" s="16" t="s">
        <v>42</v>
      </c>
      <c r="I1" s="16" t="s">
        <v>43</v>
      </c>
      <c r="J1" s="16" t="s">
        <v>44</v>
      </c>
      <c r="K1" s="16" t="s">
        <v>45</v>
      </c>
      <c r="L1" s="17" t="s">
        <v>93</v>
      </c>
      <c r="M1" s="6" t="s">
        <v>237</v>
      </c>
      <c r="N1" s="6" t="s">
        <v>46</v>
      </c>
      <c r="O1" s="1"/>
      <c r="P1" s="18" t="s">
        <v>47</v>
      </c>
      <c r="Q1" s="18" t="s">
        <v>48</v>
      </c>
      <c r="R1" s="1" t="s">
        <v>49</v>
      </c>
    </row>
    <row r="2" spans="1:18" ht="16.5" customHeight="1" x14ac:dyDescent="0.25">
      <c r="A2" s="19" t="s">
        <v>50</v>
      </c>
      <c r="B2" s="20"/>
      <c r="C2" s="21"/>
      <c r="D2" s="21"/>
      <c r="E2" s="21"/>
      <c r="F2" s="21"/>
      <c r="G2" s="21"/>
      <c r="H2" s="21"/>
      <c r="I2" s="21"/>
      <c r="J2" s="21"/>
      <c r="K2" s="21"/>
      <c r="M2" s="22"/>
      <c r="N2" s="22"/>
      <c r="P2" s="4" t="s">
        <v>51</v>
      </c>
      <c r="Q2">
        <v>25</v>
      </c>
    </row>
    <row r="3" spans="1:18" ht="16.5" customHeight="1" x14ac:dyDescent="0.25">
      <c r="A3" s="7" t="s">
        <v>30</v>
      </c>
      <c r="B3" s="8" t="s">
        <v>31</v>
      </c>
      <c r="C3" s="10"/>
      <c r="D3" s="10"/>
      <c r="E3" s="10"/>
      <c r="F3" s="10"/>
      <c r="G3" s="10"/>
      <c r="H3" s="10"/>
      <c r="I3" s="10"/>
      <c r="J3" s="10"/>
      <c r="K3" s="10"/>
      <c r="L3" s="21">
        <v>300</v>
      </c>
      <c r="M3" s="13"/>
      <c r="N3" s="13"/>
      <c r="P3" s="4" t="s">
        <v>52</v>
      </c>
      <c r="Q3">
        <v>40</v>
      </c>
      <c r="R3" s="23">
        <v>0.5</v>
      </c>
    </row>
    <row r="4" spans="1:18" ht="16.5" customHeight="1" x14ac:dyDescent="0.25">
      <c r="A4" s="7" t="s">
        <v>32</v>
      </c>
      <c r="B4" s="8" t="s">
        <v>53</v>
      </c>
      <c r="C4" s="10"/>
      <c r="D4" s="10"/>
      <c r="E4" s="10"/>
      <c r="F4" s="10"/>
      <c r="G4" s="10"/>
      <c r="H4" s="10"/>
      <c r="I4" s="10"/>
      <c r="J4" s="10"/>
      <c r="K4" s="10"/>
      <c r="L4" s="10">
        <v>420</v>
      </c>
      <c r="M4" s="13"/>
      <c r="N4" s="13"/>
      <c r="P4" s="4" t="s">
        <v>54</v>
      </c>
      <c r="Q4">
        <v>30</v>
      </c>
      <c r="R4">
        <v>22.5</v>
      </c>
    </row>
    <row r="5" spans="1:18" ht="16.5" customHeight="1" x14ac:dyDescent="0.25">
      <c r="A5" s="7" t="s">
        <v>33</v>
      </c>
      <c r="B5" s="8" t="s">
        <v>34</v>
      </c>
      <c r="C5" s="10"/>
      <c r="D5" s="10"/>
      <c r="E5" s="10"/>
      <c r="F5" s="10"/>
      <c r="G5" s="10"/>
      <c r="H5" s="10"/>
      <c r="I5" s="10"/>
      <c r="J5" s="10"/>
      <c r="K5" s="10"/>
      <c r="L5" s="10">
        <v>420</v>
      </c>
      <c r="M5" s="13"/>
      <c r="N5" s="13"/>
      <c r="P5" s="4" t="s">
        <v>55</v>
      </c>
      <c r="Q5">
        <v>15</v>
      </c>
      <c r="R5">
        <v>20</v>
      </c>
    </row>
    <row r="6" spans="1:18" ht="16.5" customHeight="1" x14ac:dyDescent="0.25">
      <c r="A6" s="7"/>
      <c r="B6" s="8" t="s">
        <v>56</v>
      </c>
      <c r="C6" s="10"/>
      <c r="D6" s="10"/>
      <c r="E6" s="10"/>
      <c r="F6" s="10"/>
      <c r="G6" s="10"/>
      <c r="H6" s="10"/>
      <c r="I6" s="10"/>
      <c r="J6" s="10"/>
      <c r="K6" s="10"/>
      <c r="L6" s="10">
        <v>420</v>
      </c>
      <c r="M6" s="13"/>
      <c r="N6" s="13"/>
      <c r="P6" s="4" t="s">
        <v>57</v>
      </c>
      <c r="Q6">
        <v>20</v>
      </c>
      <c r="R6">
        <v>30</v>
      </c>
    </row>
    <row r="7" spans="1:18" ht="16.5" customHeight="1" x14ac:dyDescent="0.25">
      <c r="A7" s="25" t="s">
        <v>35</v>
      </c>
      <c r="B7" s="25"/>
      <c r="C7" s="27"/>
      <c r="D7" s="24"/>
      <c r="E7" s="24"/>
      <c r="F7" s="24"/>
      <c r="G7" s="24"/>
      <c r="H7" s="24"/>
      <c r="I7" s="24"/>
      <c r="J7" s="24"/>
      <c r="K7" s="24"/>
      <c r="L7" s="24">
        <f>SUM(L9:L21)*(1+L23+L24)</f>
        <v>2208.5</v>
      </c>
      <c r="M7" s="28"/>
      <c r="N7" s="28"/>
      <c r="O7" s="29"/>
      <c r="P7" s="30" t="s">
        <v>58</v>
      </c>
      <c r="Q7">
        <v>40</v>
      </c>
    </row>
    <row r="8" spans="1:18" ht="16.5" customHeight="1" x14ac:dyDescent="0.25">
      <c r="A8" s="31" t="s">
        <v>151</v>
      </c>
      <c r="B8" s="32"/>
      <c r="C8" s="10"/>
      <c r="D8" s="10"/>
      <c r="E8" s="10"/>
      <c r="F8" s="10"/>
      <c r="G8" s="10"/>
      <c r="H8" s="10"/>
      <c r="I8" s="10"/>
      <c r="J8" s="10"/>
      <c r="K8" s="10"/>
      <c r="L8" s="10"/>
      <c r="M8" s="13"/>
      <c r="N8" s="13"/>
      <c r="P8" s="33" t="s">
        <v>59</v>
      </c>
      <c r="Q8">
        <v>50</v>
      </c>
    </row>
    <row r="9" spans="1:18" ht="16.5" customHeight="1" x14ac:dyDescent="0.25">
      <c r="A9" s="34" t="s">
        <v>185</v>
      </c>
      <c r="B9" s="35" t="s">
        <v>186</v>
      </c>
      <c r="C9" s="10"/>
      <c r="D9" s="10"/>
      <c r="E9" s="10"/>
      <c r="F9" s="10">
        <v>2</v>
      </c>
      <c r="G9" s="10">
        <v>2</v>
      </c>
      <c r="H9" s="10"/>
      <c r="I9" s="10"/>
      <c r="J9" s="10">
        <v>1</v>
      </c>
      <c r="K9" s="36">
        <v>0.1</v>
      </c>
      <c r="L9" s="10">
        <f t="array" ref="L9">SUMPRODUCT(C9:J9,TRANSPOSE($Q$2:$Q$9))*(1+K9)</f>
        <v>93.500000000000014</v>
      </c>
      <c r="M9" s="13" t="s">
        <v>187</v>
      </c>
      <c r="N9" s="13" t="s">
        <v>60</v>
      </c>
      <c r="O9" s="10"/>
      <c r="P9" s="5" t="s">
        <v>61</v>
      </c>
      <c r="Q9">
        <v>15</v>
      </c>
    </row>
    <row r="10" spans="1:18" s="82" customFormat="1" ht="16.5" customHeight="1" x14ac:dyDescent="0.25">
      <c r="A10" s="78" t="s">
        <v>248</v>
      </c>
      <c r="B10" s="79" t="s">
        <v>249</v>
      </c>
      <c r="C10" s="14"/>
      <c r="D10" s="14" t="s">
        <v>96</v>
      </c>
      <c r="E10" s="14"/>
      <c r="F10" s="14"/>
      <c r="G10" s="14"/>
      <c r="H10" s="14"/>
      <c r="I10" s="14"/>
      <c r="J10" s="14"/>
      <c r="K10" s="80"/>
      <c r="L10" s="10">
        <f t="array" ref="L10">SUMPRODUCT(C10:J10,TRANSPOSE($Q$2:$Q$9))*(1+K10)</f>
        <v>0</v>
      </c>
      <c r="M10" s="81"/>
      <c r="N10" s="81"/>
      <c r="O10" s="14"/>
    </row>
    <row r="11" spans="1:18" ht="16.5" customHeight="1" x14ac:dyDescent="0.25">
      <c r="A11" s="34" t="s">
        <v>250</v>
      </c>
      <c r="B11" s="35" t="s">
        <v>251</v>
      </c>
      <c r="C11" s="10"/>
      <c r="D11" s="10">
        <v>2</v>
      </c>
      <c r="E11" s="10"/>
      <c r="F11" s="10">
        <v>1</v>
      </c>
      <c r="G11" s="10"/>
      <c r="H11" s="10"/>
      <c r="I11" s="10"/>
      <c r="J11" s="10"/>
      <c r="K11" s="36">
        <v>0.5</v>
      </c>
      <c r="L11" s="10">
        <f t="array" ref="L11">SUMPRODUCT(C11:J11,TRANSPOSE($Q$2:$Q$9))*(1+K11)</f>
        <v>142.5</v>
      </c>
      <c r="M11" s="13" t="s">
        <v>270</v>
      </c>
      <c r="N11" s="13"/>
      <c r="O11" s="10"/>
    </row>
    <row r="12" spans="1:18" s="82" customFormat="1" ht="16.5" customHeight="1" x14ac:dyDescent="0.25">
      <c r="A12" s="78" t="s">
        <v>252</v>
      </c>
      <c r="B12" s="79" t="s">
        <v>253</v>
      </c>
      <c r="C12" s="14"/>
      <c r="D12" s="14"/>
      <c r="E12" s="14"/>
      <c r="F12" s="14"/>
      <c r="G12" s="14"/>
      <c r="H12" s="14"/>
      <c r="I12" s="14"/>
      <c r="J12" s="14"/>
      <c r="K12" s="80">
        <v>0</v>
      </c>
      <c r="L12" s="10">
        <f t="array" ref="L12">SUMPRODUCT(C12:J12,TRANSPOSE($Q$2:$Q$9))*(1+K12)</f>
        <v>0</v>
      </c>
      <c r="M12" s="81"/>
      <c r="N12" s="81"/>
      <c r="O12" s="14"/>
    </row>
    <row r="13" spans="1:18" ht="16.5" customHeight="1" x14ac:dyDescent="0.25">
      <c r="A13" s="34" t="s">
        <v>254</v>
      </c>
      <c r="B13" s="35" t="s">
        <v>258</v>
      </c>
      <c r="C13" s="10"/>
      <c r="D13" s="10">
        <v>2</v>
      </c>
      <c r="E13" s="10">
        <v>1</v>
      </c>
      <c r="F13" s="10">
        <v>2</v>
      </c>
      <c r="G13" s="10"/>
      <c r="H13" s="10">
        <v>2</v>
      </c>
      <c r="I13" s="10"/>
      <c r="J13" s="10">
        <v>1</v>
      </c>
      <c r="K13" s="36">
        <v>0.2</v>
      </c>
      <c r="L13" s="10">
        <f t="array" ref="L13">SUMPRODUCT(C13:J13,TRANSPOSE($Q$2:$Q$9))*(1+K13)</f>
        <v>282</v>
      </c>
      <c r="M13" s="13" t="s">
        <v>152</v>
      </c>
      <c r="N13" s="13"/>
      <c r="O13" s="10"/>
    </row>
    <row r="14" spans="1:18" s="82" customFormat="1" ht="16.5" customHeight="1" x14ac:dyDescent="0.25">
      <c r="A14" s="78" t="s">
        <v>255</v>
      </c>
      <c r="B14" s="79" t="s">
        <v>256</v>
      </c>
      <c r="C14" s="14"/>
      <c r="D14" s="14"/>
      <c r="E14" s="14"/>
      <c r="F14" s="14"/>
      <c r="G14" s="14"/>
      <c r="H14" s="14"/>
      <c r="I14" s="14"/>
      <c r="J14" s="14"/>
      <c r="K14" s="80">
        <v>0</v>
      </c>
      <c r="L14" s="10">
        <f t="array" ref="L14">SUMPRODUCT(C14:J14,TRANSPOSE($Q$2:$Q$9))*(1+K14)</f>
        <v>0</v>
      </c>
      <c r="M14" s="81"/>
      <c r="N14" s="81"/>
      <c r="O14" s="14"/>
    </row>
    <row r="15" spans="1:18" ht="16.5" customHeight="1" x14ac:dyDescent="0.25">
      <c r="A15" s="34" t="s">
        <v>257</v>
      </c>
      <c r="B15" s="35" t="s">
        <v>265</v>
      </c>
      <c r="C15" s="10"/>
      <c r="D15" s="10">
        <v>2</v>
      </c>
      <c r="E15" s="10"/>
      <c r="F15" s="10">
        <v>1</v>
      </c>
      <c r="G15" s="10"/>
      <c r="H15" s="10"/>
      <c r="I15" s="10"/>
      <c r="J15" s="10"/>
      <c r="K15" s="36">
        <v>0.5</v>
      </c>
      <c r="L15" s="10">
        <f t="array" ref="L15">SUMPRODUCT(C15:J15,TRANSPOSE($Q$2:$Q$9))*(1+K15)</f>
        <v>142.5</v>
      </c>
      <c r="M15" s="13" t="s">
        <v>152</v>
      </c>
      <c r="N15" s="13"/>
      <c r="O15" s="10"/>
    </row>
    <row r="16" spans="1:18" s="82" customFormat="1" ht="16.5" customHeight="1" x14ac:dyDescent="0.25">
      <c r="A16" s="78" t="s">
        <v>259</v>
      </c>
      <c r="B16" s="79" t="s">
        <v>260</v>
      </c>
      <c r="C16" s="14"/>
      <c r="D16" s="14"/>
      <c r="E16" s="14"/>
      <c r="F16" s="14"/>
      <c r="G16" s="14"/>
      <c r="H16" s="14"/>
      <c r="I16" s="14"/>
      <c r="J16" s="14"/>
      <c r="K16" s="14">
        <v>0</v>
      </c>
      <c r="L16" s="10">
        <f t="array" ref="L16">SUMPRODUCT(C16:J16,TRANSPOSE($Q$2:$Q$9))*(1+K16)</f>
        <v>0</v>
      </c>
      <c r="M16" s="81"/>
      <c r="N16" s="81"/>
      <c r="O16" s="14"/>
    </row>
    <row r="17" spans="1:15" ht="16.5" customHeight="1" x14ac:dyDescent="0.25">
      <c r="A17" s="34" t="s">
        <v>254</v>
      </c>
      <c r="B17" s="35" t="s">
        <v>261</v>
      </c>
      <c r="C17" s="10"/>
      <c r="D17" s="10">
        <v>2</v>
      </c>
      <c r="E17" s="10">
        <v>1</v>
      </c>
      <c r="F17" s="10">
        <v>2</v>
      </c>
      <c r="G17" s="10">
        <v>1</v>
      </c>
      <c r="H17" s="10">
        <v>2</v>
      </c>
      <c r="I17" s="10"/>
      <c r="J17" s="10"/>
      <c r="K17" s="36">
        <v>0.5</v>
      </c>
      <c r="L17" s="10">
        <f t="array" ref="L17">SUMPRODUCT(C17:J17,TRANSPOSE($Q$2:$Q$9))*(1+K17)</f>
        <v>360</v>
      </c>
      <c r="M17" s="13" t="s">
        <v>152</v>
      </c>
      <c r="N17" s="13"/>
      <c r="O17" s="10"/>
    </row>
    <row r="18" spans="1:15" s="82" customFormat="1" ht="16.5" customHeight="1" x14ac:dyDescent="0.25">
      <c r="A18" s="78" t="s">
        <v>262</v>
      </c>
      <c r="B18" s="79" t="s">
        <v>263</v>
      </c>
      <c r="C18" s="14"/>
      <c r="D18" s="14"/>
      <c r="E18" s="14"/>
      <c r="F18" s="14"/>
      <c r="G18" s="14"/>
      <c r="H18" s="14"/>
      <c r="I18" s="14"/>
      <c r="J18" s="14"/>
      <c r="K18" s="14">
        <v>0</v>
      </c>
      <c r="L18" s="10">
        <f t="array" ref="L18">SUMPRODUCT(C18:J18,TRANSPOSE($Q$2:$Q$9))*(1+K18)</f>
        <v>0</v>
      </c>
      <c r="M18" s="81"/>
      <c r="N18" s="81"/>
      <c r="O18" s="14"/>
    </row>
    <row r="19" spans="1:15" ht="16.5" customHeight="1" x14ac:dyDescent="0.25">
      <c r="A19" s="34" t="s">
        <v>264</v>
      </c>
      <c r="B19" s="35" t="s">
        <v>266</v>
      </c>
      <c r="C19" s="10"/>
      <c r="D19" s="10">
        <v>2</v>
      </c>
      <c r="E19" s="10"/>
      <c r="F19" s="10">
        <v>1</v>
      </c>
      <c r="G19" s="10"/>
      <c r="H19" s="10"/>
      <c r="I19" s="10"/>
      <c r="J19" s="10">
        <v>1</v>
      </c>
      <c r="K19" s="36">
        <v>0.5</v>
      </c>
      <c r="L19" s="10">
        <f t="array" ref="L19">SUMPRODUCT(C19:J19,TRANSPOSE($Q$2:$Q$9))*(1+K19)</f>
        <v>165</v>
      </c>
      <c r="M19" s="13" t="s">
        <v>235</v>
      </c>
      <c r="N19" s="38"/>
      <c r="O19" s="10"/>
    </row>
    <row r="20" spans="1:15" s="82" customFormat="1" ht="16.5" customHeight="1" x14ac:dyDescent="0.25">
      <c r="A20" s="78" t="s">
        <v>267</v>
      </c>
      <c r="B20" s="79" t="s">
        <v>268</v>
      </c>
      <c r="C20" s="14"/>
      <c r="D20" s="14"/>
      <c r="E20" s="14"/>
      <c r="F20" s="14"/>
      <c r="G20" s="14"/>
      <c r="H20" s="14"/>
      <c r="I20" s="14"/>
      <c r="J20" s="14"/>
      <c r="K20" s="14">
        <v>0</v>
      </c>
      <c r="L20" s="10">
        <f t="array" ref="L20">SUMPRODUCT(C20:J20,TRANSPOSE($Q$2:$Q$9))*(1+K20)</f>
        <v>0</v>
      </c>
      <c r="M20" s="81"/>
      <c r="N20" s="81"/>
      <c r="O20" s="14"/>
    </row>
    <row r="21" spans="1:15" ht="16.5" customHeight="1" x14ac:dyDescent="0.25">
      <c r="A21" s="34" t="s">
        <v>254</v>
      </c>
      <c r="B21" s="35" t="s">
        <v>261</v>
      </c>
      <c r="C21" s="10"/>
      <c r="D21" s="10">
        <v>3</v>
      </c>
      <c r="E21" s="10">
        <v>1</v>
      </c>
      <c r="F21" s="10">
        <v>2</v>
      </c>
      <c r="G21" s="10">
        <v>1</v>
      </c>
      <c r="H21" s="10">
        <v>2</v>
      </c>
      <c r="I21" s="10"/>
      <c r="J21" s="10"/>
      <c r="K21" s="36">
        <v>0.4</v>
      </c>
      <c r="L21" s="10">
        <f t="array" ref="L21">SUMPRODUCT(C21:J21,TRANSPOSE($Q$2:$Q$9))*(1+K21)</f>
        <v>392</v>
      </c>
      <c r="M21" s="13" t="s">
        <v>235</v>
      </c>
      <c r="N21" s="38"/>
      <c r="O21" s="10"/>
    </row>
    <row r="22" spans="1:15" ht="16.5" customHeight="1" x14ac:dyDescent="0.25">
      <c r="A22" s="85"/>
      <c r="B22" s="13"/>
      <c r="C22" s="10"/>
      <c r="D22" s="4"/>
      <c r="E22" s="10"/>
      <c r="F22" s="10"/>
      <c r="G22" s="10"/>
      <c r="H22" s="10"/>
      <c r="I22" s="10"/>
      <c r="J22" s="10"/>
      <c r="K22" s="36"/>
      <c r="L22" s="10"/>
      <c r="M22" s="38"/>
      <c r="N22" s="38"/>
      <c r="O22" s="10"/>
    </row>
    <row r="23" spans="1:15" ht="16.5" customHeight="1" x14ac:dyDescent="0.25">
      <c r="A23" s="85" t="s">
        <v>62</v>
      </c>
      <c r="B23" s="59"/>
      <c r="C23" s="41"/>
      <c r="D23" s="41"/>
      <c r="E23" s="41"/>
      <c r="F23" s="41"/>
      <c r="G23" s="41"/>
      <c r="H23" s="41"/>
      <c r="I23" s="41"/>
      <c r="J23" s="41"/>
      <c r="K23" s="10"/>
      <c r="L23" s="36">
        <v>0.2</v>
      </c>
      <c r="M23" s="38"/>
      <c r="N23" s="38"/>
      <c r="O23" s="10"/>
    </row>
    <row r="24" spans="1:15" ht="16.5" customHeight="1" x14ac:dyDescent="0.25">
      <c r="A24" s="85" t="s">
        <v>63</v>
      </c>
      <c r="B24" s="13" t="s">
        <v>64</v>
      </c>
      <c r="C24" s="41"/>
      <c r="D24" s="41"/>
      <c r="E24" s="41"/>
      <c r="F24" s="41"/>
      <c r="G24" s="41"/>
      <c r="H24" s="41"/>
      <c r="I24" s="41"/>
      <c r="J24" s="41"/>
      <c r="K24" s="10"/>
      <c r="L24" s="36">
        <v>0.2</v>
      </c>
      <c r="M24" s="42"/>
      <c r="N24" s="43"/>
      <c r="O24" s="10"/>
    </row>
    <row r="25" spans="1:15" ht="16.5" customHeight="1" x14ac:dyDescent="0.25">
      <c r="A25" s="24" t="s">
        <v>65</v>
      </c>
      <c r="B25" s="24"/>
      <c r="C25" s="24"/>
      <c r="D25" s="24"/>
      <c r="E25" s="24"/>
      <c r="F25" s="24"/>
      <c r="G25" s="24"/>
      <c r="H25" s="24"/>
      <c r="I25" s="24"/>
      <c r="J25" s="24"/>
      <c r="K25" s="24"/>
      <c r="L25" s="24"/>
      <c r="M25" s="24"/>
      <c r="N25" s="1"/>
      <c r="O25" s="10"/>
    </row>
    <row r="26" spans="1:15" ht="16.5" customHeight="1" x14ac:dyDescent="0.25">
      <c r="A26" s="24" t="s">
        <v>66</v>
      </c>
      <c r="B26" s="25"/>
      <c r="C26" s="11"/>
      <c r="D26" s="11"/>
      <c r="E26" s="11"/>
      <c r="F26" s="11"/>
      <c r="G26" s="11"/>
      <c r="H26" s="11"/>
      <c r="I26" s="11"/>
      <c r="J26" s="11"/>
      <c r="K26" s="11"/>
      <c r="L26" s="11"/>
      <c r="M26" s="40"/>
      <c r="N26" s="1"/>
      <c r="O26" s="10"/>
    </row>
    <row r="27" spans="1:15" ht="16.5" customHeight="1" x14ac:dyDescent="0.25">
      <c r="A27" s="12" t="s">
        <v>67</v>
      </c>
      <c r="B27" s="13" t="s">
        <v>68</v>
      </c>
      <c r="C27" s="10"/>
      <c r="D27" s="10"/>
      <c r="E27" s="10"/>
      <c r="F27" s="10"/>
      <c r="G27" s="10"/>
      <c r="H27" s="10"/>
      <c r="I27" s="10"/>
      <c r="J27" s="10"/>
      <c r="K27" s="10"/>
      <c r="L27" s="10"/>
      <c r="M27" s="9"/>
      <c r="N27" s="1"/>
      <c r="O27" s="10"/>
    </row>
    <row r="28" spans="1:15" ht="16.5" customHeight="1" x14ac:dyDescent="0.25">
      <c r="A28" s="12" t="s">
        <v>67</v>
      </c>
      <c r="B28" s="13" t="s">
        <v>69</v>
      </c>
      <c r="C28" s="10"/>
      <c r="D28" s="10"/>
      <c r="E28" s="10"/>
      <c r="F28" s="10"/>
      <c r="G28" s="10"/>
      <c r="H28" s="10"/>
      <c r="I28" s="10"/>
      <c r="J28" s="10"/>
      <c r="K28" s="10"/>
      <c r="L28" s="10"/>
      <c r="M28" s="9"/>
      <c r="N28" s="1"/>
      <c r="O28" s="10"/>
    </row>
    <row r="29" spans="1:15" ht="16.5" customHeight="1" x14ac:dyDescent="0.25">
      <c r="A29" s="12" t="s">
        <v>67</v>
      </c>
      <c r="B29" s="13" t="s">
        <v>70</v>
      </c>
      <c r="C29" s="10"/>
      <c r="D29" s="10"/>
      <c r="E29" s="10"/>
      <c r="F29" s="10"/>
      <c r="G29" s="10"/>
      <c r="H29" s="10"/>
      <c r="I29" s="10"/>
      <c r="J29" s="10"/>
      <c r="K29" s="10"/>
      <c r="L29" s="10"/>
      <c r="M29" s="9"/>
      <c r="N29" s="1"/>
      <c r="O29" s="10"/>
    </row>
    <row r="30" spans="1:15" ht="16.5" customHeight="1" x14ac:dyDescent="0.25">
      <c r="A30" s="12" t="s">
        <v>71</v>
      </c>
      <c r="B30" s="13" t="s">
        <v>72</v>
      </c>
      <c r="C30" s="26"/>
      <c r="D30" s="26"/>
      <c r="E30" s="26"/>
      <c r="F30" s="26"/>
      <c r="G30" s="26"/>
      <c r="H30" s="26"/>
      <c r="I30" s="26"/>
      <c r="J30" s="26"/>
      <c r="K30" s="26"/>
      <c r="L30" s="26"/>
      <c r="M30" s="42"/>
      <c r="N30" s="1"/>
      <c r="O30" s="10"/>
    </row>
    <row r="31" spans="1:15" ht="16.5" customHeight="1" x14ac:dyDescent="0.25">
      <c r="A31" s="24" t="s">
        <v>73</v>
      </c>
      <c r="B31" s="25"/>
      <c r="C31" s="11"/>
      <c r="D31" s="11"/>
      <c r="E31" s="11"/>
      <c r="F31" s="11"/>
      <c r="G31" s="11"/>
      <c r="H31" s="11"/>
      <c r="I31" s="11"/>
      <c r="J31" s="11"/>
      <c r="K31" s="11"/>
      <c r="L31" s="11"/>
      <c r="M31" s="40"/>
      <c r="N31" s="1"/>
      <c r="O31" s="10"/>
    </row>
    <row r="32" spans="1:15" ht="16.5" customHeight="1" thickBot="1" x14ac:dyDescent="0.3">
      <c r="A32" s="44" t="s">
        <v>74</v>
      </c>
      <c r="B32" s="45">
        <v>0.1</v>
      </c>
      <c r="C32" s="47"/>
      <c r="D32" s="26"/>
      <c r="E32" s="26"/>
      <c r="F32" s="26"/>
      <c r="G32" s="26"/>
      <c r="H32" s="26"/>
      <c r="I32" s="26"/>
      <c r="J32" s="26"/>
      <c r="K32" s="26"/>
      <c r="L32" s="26"/>
      <c r="M32" s="42"/>
      <c r="N32" s="48"/>
      <c r="O32" s="10"/>
    </row>
    <row r="33" spans="1:15" ht="16.5" customHeight="1" x14ac:dyDescent="0.25">
      <c r="A33" s="39"/>
      <c r="B33" s="103" t="s">
        <v>75</v>
      </c>
      <c r="C33" s="41">
        <f>L7</f>
        <v>2208.5</v>
      </c>
      <c r="D33" s="26"/>
      <c r="E33" s="26"/>
      <c r="F33" s="26"/>
      <c r="G33" s="26"/>
      <c r="H33" s="26"/>
      <c r="I33" s="26"/>
      <c r="J33" s="26"/>
      <c r="K33" s="26"/>
      <c r="L33" s="26"/>
      <c r="M33" s="42"/>
      <c r="N33" s="1"/>
      <c r="O33" s="10"/>
    </row>
    <row r="34" spans="1:15" ht="16.5" customHeight="1" x14ac:dyDescent="0.25">
      <c r="A34" s="39"/>
      <c r="B34" s="104" t="s">
        <v>76</v>
      </c>
      <c r="C34" s="41">
        <v>7</v>
      </c>
      <c r="D34" s="26"/>
      <c r="E34" s="26"/>
      <c r="F34" s="26"/>
      <c r="G34" s="26"/>
      <c r="H34" s="26"/>
      <c r="I34" s="26"/>
      <c r="J34" s="26"/>
      <c r="K34" s="26"/>
      <c r="L34" s="26"/>
      <c r="M34" s="42"/>
      <c r="N34" s="1"/>
      <c r="O34" s="10"/>
    </row>
    <row r="35" spans="1:15" ht="16.5" customHeight="1" x14ac:dyDescent="0.25">
      <c r="A35" s="39"/>
      <c r="B35" s="104" t="s">
        <v>77</v>
      </c>
      <c r="C35" s="99">
        <v>1</v>
      </c>
      <c r="D35" s="51"/>
      <c r="E35" s="51"/>
      <c r="F35" s="51"/>
      <c r="G35" s="51"/>
      <c r="H35" s="51"/>
      <c r="I35" s="51"/>
      <c r="J35" s="51"/>
      <c r="K35" s="51"/>
      <c r="L35" s="51"/>
      <c r="M35" s="42"/>
      <c r="N35" s="1"/>
      <c r="O35" s="10"/>
    </row>
    <row r="36" spans="1:15" ht="16.5" customHeight="1" x14ac:dyDescent="0.25">
      <c r="A36" s="39"/>
      <c r="B36" s="105" t="s">
        <v>78</v>
      </c>
      <c r="C36" s="101">
        <f>SUM(L3:L6)</f>
        <v>1560</v>
      </c>
      <c r="D36" s="53"/>
      <c r="E36" s="53"/>
      <c r="F36" s="53"/>
      <c r="G36" s="53"/>
      <c r="H36" s="53"/>
      <c r="I36" s="53"/>
      <c r="J36" s="53"/>
      <c r="K36" s="53"/>
      <c r="L36" s="53"/>
      <c r="M36" s="54"/>
      <c r="N36" s="1"/>
      <c r="O36" s="10"/>
    </row>
    <row r="37" spans="1:15" ht="16.5" customHeight="1" thickBot="1" x14ac:dyDescent="0.3">
      <c r="A37" s="39"/>
      <c r="B37" s="106" t="s">
        <v>79</v>
      </c>
      <c r="C37" s="102">
        <f>ROUNDUP((C33+C36)/(C34*60),0)</f>
        <v>9</v>
      </c>
      <c r="D37" s="53"/>
      <c r="E37" s="53"/>
      <c r="F37" s="53"/>
      <c r="G37" s="53"/>
      <c r="H37" s="53"/>
      <c r="I37" s="53"/>
      <c r="J37" s="53"/>
      <c r="K37" s="53"/>
      <c r="L37" s="53"/>
      <c r="M37" s="54"/>
      <c r="N37" s="1"/>
      <c r="O37" s="10"/>
    </row>
    <row r="38" spans="1:15" ht="16.5" customHeight="1" x14ac:dyDescent="0.25">
      <c r="A38" s="39"/>
      <c r="B38" s="56" t="s">
        <v>80</v>
      </c>
      <c r="C38" s="53"/>
      <c r="D38" s="53"/>
      <c r="E38" s="53"/>
      <c r="F38" s="53"/>
      <c r="G38" s="53"/>
      <c r="H38" s="53"/>
      <c r="I38" s="53"/>
      <c r="J38" s="53"/>
      <c r="K38" s="53"/>
      <c r="L38" s="53"/>
      <c r="M38" s="54"/>
      <c r="N38" s="1"/>
      <c r="O38" s="10"/>
    </row>
    <row r="39" spans="1:15" ht="16.5" customHeight="1" x14ac:dyDescent="0.25">
      <c r="A39" s="39"/>
      <c r="B39" s="56" t="s">
        <v>81</v>
      </c>
      <c r="C39" s="53"/>
      <c r="D39" s="53"/>
      <c r="E39" s="53"/>
      <c r="F39" s="53"/>
      <c r="G39" s="53"/>
      <c r="H39" s="53"/>
      <c r="I39" s="53"/>
      <c r="J39" s="53"/>
      <c r="K39" s="53"/>
      <c r="L39" s="53"/>
      <c r="M39" s="54"/>
      <c r="N39" s="1"/>
      <c r="O39" s="10"/>
    </row>
    <row r="40" spans="1:15" ht="16.5" customHeight="1" x14ac:dyDescent="0.25">
      <c r="A40" s="39"/>
      <c r="B40" s="56" t="s">
        <v>82</v>
      </c>
      <c r="C40" s="26"/>
      <c r="D40" s="26"/>
      <c r="E40" s="26"/>
      <c r="F40" s="26"/>
      <c r="G40" s="26"/>
      <c r="H40" s="26"/>
      <c r="I40" s="26"/>
      <c r="J40" s="26"/>
      <c r="K40" s="26"/>
      <c r="L40" s="26"/>
      <c r="M40" s="42"/>
      <c r="N40" s="1"/>
      <c r="O40" s="10"/>
    </row>
    <row r="41" spans="1:15" ht="16.5" customHeight="1" x14ac:dyDescent="0.25">
      <c r="A41" s="39"/>
      <c r="B41" s="39"/>
      <c r="C41" s="41"/>
      <c r="D41" s="41"/>
      <c r="E41" s="41"/>
      <c r="F41" s="41"/>
      <c r="G41" s="41"/>
      <c r="H41" s="41"/>
      <c r="I41" s="41"/>
      <c r="J41" s="41"/>
      <c r="K41" s="41"/>
      <c r="L41" s="41"/>
      <c r="M41" s="57"/>
      <c r="N41" s="1"/>
      <c r="O41" s="10"/>
    </row>
    <row r="42" spans="1:15" ht="16.5" customHeight="1" x14ac:dyDescent="0.25">
      <c r="A42" s="58" t="s">
        <v>83</v>
      </c>
      <c r="B42" s="59" t="s">
        <v>84</v>
      </c>
      <c r="C42" s="41"/>
      <c r="D42" s="41"/>
      <c r="E42" s="41"/>
      <c r="F42" s="41"/>
      <c r="G42" s="41"/>
      <c r="H42" s="41"/>
      <c r="I42" s="41"/>
      <c r="J42" s="41"/>
      <c r="K42" s="41"/>
      <c r="L42" s="41"/>
      <c r="M42" s="57"/>
      <c r="N42" s="1"/>
      <c r="O42" s="10"/>
    </row>
    <row r="43" spans="1:15" ht="16.5" customHeight="1" x14ac:dyDescent="0.25">
      <c r="A43" s="4"/>
      <c r="B43" s="59" t="s">
        <v>85</v>
      </c>
      <c r="C43" s="41"/>
      <c r="D43" s="41"/>
      <c r="E43" s="41"/>
      <c r="F43" s="41"/>
      <c r="G43" s="41"/>
      <c r="H43" s="41"/>
      <c r="I43" s="41"/>
      <c r="J43" s="41"/>
      <c r="K43" s="41"/>
      <c r="L43" s="41"/>
      <c r="M43" s="57"/>
      <c r="N43" s="1"/>
      <c r="O43" s="10"/>
    </row>
    <row r="44" spans="1:15" ht="16.5" customHeight="1" x14ac:dyDescent="0.25">
      <c r="A44" s="59"/>
      <c r="B44" s="60" t="s">
        <v>86</v>
      </c>
      <c r="C44" s="61"/>
      <c r="D44" s="61"/>
      <c r="E44" s="61"/>
      <c r="F44" s="61"/>
      <c r="G44" s="61"/>
      <c r="H44" s="61"/>
      <c r="I44" s="61"/>
      <c r="J44" s="61"/>
      <c r="K44" s="61"/>
      <c r="L44" s="61"/>
      <c r="M44" s="62"/>
      <c r="N44" s="1"/>
      <c r="O44" s="10"/>
    </row>
    <row r="45" spans="1:15" ht="16.5" customHeight="1" x14ac:dyDescent="0.25">
      <c r="A45" s="63"/>
      <c r="B45" s="39"/>
      <c r="C45" s="41"/>
      <c r="D45" s="41"/>
      <c r="E45" s="41"/>
      <c r="F45" s="41"/>
      <c r="G45" s="41"/>
      <c r="H45" s="41"/>
      <c r="I45" s="41"/>
      <c r="J45" s="41"/>
      <c r="K45" s="41"/>
      <c r="L45" s="41"/>
      <c r="M45" s="57"/>
      <c r="N45" s="1"/>
      <c r="O45" s="10"/>
    </row>
    <row r="46" spans="1:15" ht="16.5" customHeight="1" x14ac:dyDescent="0.25">
      <c r="A46" s="64" t="s">
        <v>87</v>
      </c>
      <c r="B46" s="39"/>
      <c r="C46" s="61"/>
      <c r="D46" s="61"/>
      <c r="E46" s="61"/>
      <c r="F46" s="61"/>
      <c r="G46" s="61"/>
      <c r="H46" s="61"/>
      <c r="I46" s="61"/>
      <c r="J46" s="61"/>
      <c r="K46" s="61"/>
      <c r="L46" s="61"/>
      <c r="M46" s="62"/>
      <c r="N46" s="1"/>
      <c r="O46" s="10"/>
    </row>
    <row r="47" spans="1:15" ht="16.5" customHeight="1" x14ac:dyDescent="0.25">
      <c r="A47" s="65"/>
      <c r="B47" s="66"/>
      <c r="C47" s="61"/>
      <c r="D47" s="61"/>
      <c r="E47" s="61"/>
      <c r="F47" s="61"/>
      <c r="G47" s="61"/>
      <c r="H47" s="61"/>
      <c r="I47" s="61"/>
      <c r="J47" s="61"/>
      <c r="K47" s="61"/>
      <c r="L47" s="61"/>
      <c r="M47" s="62"/>
      <c r="N47" s="1"/>
      <c r="O47" s="10"/>
    </row>
    <row r="48" spans="1:15" ht="16.5" customHeight="1" x14ac:dyDescent="0.25">
      <c r="A48" s="63"/>
      <c r="B48" s="67"/>
      <c r="C48" s="68"/>
      <c r="D48" s="68"/>
      <c r="E48" s="68"/>
      <c r="F48" s="68"/>
      <c r="G48" s="68"/>
      <c r="H48" s="68"/>
      <c r="I48" s="68"/>
      <c r="J48" s="68"/>
      <c r="K48" s="68"/>
      <c r="L48" s="68"/>
      <c r="M48" s="69"/>
      <c r="N48" s="1"/>
      <c r="O48" s="10"/>
    </row>
    <row r="49" spans="1:15" ht="16.5" customHeight="1" x14ac:dyDescent="0.25">
      <c r="A49" s="70"/>
      <c r="B49" s="60"/>
      <c r="C49" s="68"/>
      <c r="D49" s="68"/>
      <c r="E49" s="68"/>
      <c r="F49" s="68"/>
      <c r="G49" s="68"/>
      <c r="H49" s="68"/>
      <c r="I49" s="68"/>
      <c r="J49" s="68"/>
      <c r="K49" s="68"/>
      <c r="L49" s="68"/>
      <c r="M49" s="69"/>
      <c r="N49" s="1"/>
      <c r="O49" s="10"/>
    </row>
    <row r="50" spans="1:15" ht="16.5" customHeight="1" x14ac:dyDescent="0.25">
      <c r="A50" s="70"/>
      <c r="B50" s="71"/>
      <c r="C50" s="68"/>
      <c r="D50" s="68"/>
      <c r="E50" s="68"/>
      <c r="F50" s="68"/>
      <c r="G50" s="68"/>
      <c r="H50" s="68"/>
      <c r="I50" s="68"/>
      <c r="J50" s="68"/>
      <c r="K50" s="68"/>
      <c r="L50" s="68"/>
      <c r="M50" s="69"/>
      <c r="N50" s="1"/>
      <c r="O50" s="10"/>
    </row>
    <row r="51" spans="1:15" ht="16.5" customHeight="1" x14ac:dyDescent="0.25">
      <c r="A51" s="70"/>
      <c r="B51" s="71"/>
      <c r="C51" s="68"/>
      <c r="D51" s="68"/>
      <c r="E51" s="68"/>
      <c r="F51" s="68"/>
      <c r="G51" s="68"/>
      <c r="H51" s="68"/>
      <c r="I51" s="68"/>
      <c r="J51" s="68"/>
      <c r="K51" s="68"/>
      <c r="L51" s="68"/>
      <c r="M51" s="69"/>
      <c r="N51" s="1"/>
      <c r="O51" s="10"/>
    </row>
    <row r="52" spans="1:15" ht="16.5" customHeight="1" x14ac:dyDescent="0.25">
      <c r="A52" s="70"/>
      <c r="B52" s="71"/>
      <c r="C52" s="72"/>
      <c r="D52" s="72"/>
      <c r="E52" s="72"/>
      <c r="F52" s="72"/>
      <c r="G52" s="72"/>
      <c r="H52" s="72"/>
      <c r="I52" s="72"/>
      <c r="J52" s="72"/>
      <c r="K52" s="72"/>
      <c r="L52" s="72"/>
      <c r="M52" s="73"/>
      <c r="N52" s="1"/>
      <c r="O52" s="10"/>
    </row>
    <row r="53" spans="1:15" ht="16.5" customHeight="1" x14ac:dyDescent="0.25">
      <c r="A53" s="74"/>
      <c r="B53" s="75"/>
      <c r="C53" s="72"/>
      <c r="D53" s="72"/>
      <c r="E53" s="72"/>
      <c r="F53" s="72"/>
      <c r="G53" s="72"/>
      <c r="H53" s="72"/>
      <c r="I53" s="72"/>
      <c r="J53" s="72"/>
      <c r="K53" s="72"/>
      <c r="L53" s="72"/>
      <c r="M53" s="73"/>
      <c r="N53" s="1"/>
      <c r="O53" s="10"/>
    </row>
    <row r="54" spans="1:15" ht="16.5" customHeight="1" x14ac:dyDescent="0.25">
      <c r="A54" s="74"/>
      <c r="B54" s="70"/>
      <c r="C54" s="72"/>
      <c r="D54" s="72"/>
      <c r="E54" s="72"/>
      <c r="F54" s="72"/>
      <c r="G54" s="72"/>
      <c r="H54" s="72"/>
      <c r="I54" s="72"/>
      <c r="J54" s="72"/>
      <c r="K54" s="72"/>
      <c r="L54" s="72"/>
      <c r="M54" s="69"/>
      <c r="N54" s="1"/>
      <c r="O54" s="10"/>
    </row>
    <row r="55" spans="1:15" ht="16.5" customHeight="1" x14ac:dyDescent="0.25">
      <c r="A55" s="74"/>
      <c r="B55" s="74"/>
      <c r="C55" s="76"/>
      <c r="D55" s="76"/>
      <c r="E55" s="76"/>
      <c r="F55" s="76"/>
      <c r="G55" s="76"/>
      <c r="H55" s="76"/>
      <c r="I55" s="76"/>
      <c r="J55" s="76"/>
      <c r="K55" s="76"/>
      <c r="L55" s="76"/>
      <c r="M55" s="77"/>
      <c r="N55" s="1"/>
      <c r="O55" s="10"/>
    </row>
    <row r="56" spans="1:15" ht="16.5" customHeight="1" x14ac:dyDescent="0.25">
      <c r="A56" s="74"/>
      <c r="B56" s="74"/>
      <c r="C56" s="68"/>
      <c r="D56" s="68"/>
      <c r="E56" s="68"/>
      <c r="F56" s="68"/>
      <c r="G56" s="68"/>
      <c r="H56" s="68"/>
      <c r="I56" s="68"/>
      <c r="J56" s="68"/>
      <c r="K56" s="68"/>
      <c r="L56" s="68"/>
      <c r="M56" s="69"/>
      <c r="N56" s="1"/>
      <c r="O56" s="10"/>
    </row>
    <row r="57" spans="1:15" ht="16.5" customHeight="1" x14ac:dyDescent="0.25">
      <c r="A57" s="70"/>
      <c r="B57" s="70"/>
      <c r="C57" s="68"/>
      <c r="D57" s="68"/>
      <c r="E57" s="68"/>
      <c r="F57" s="68"/>
      <c r="G57" s="68"/>
      <c r="H57" s="68"/>
      <c r="I57" s="68"/>
      <c r="J57" s="68"/>
      <c r="K57" s="68"/>
      <c r="L57" s="68"/>
      <c r="M57" s="69"/>
      <c r="N57" s="1"/>
      <c r="O57" s="10"/>
    </row>
    <row r="58" spans="1:15" ht="16.5" customHeight="1" x14ac:dyDescent="0.25">
      <c r="A58" s="70"/>
      <c r="B58" s="70"/>
      <c r="C58" s="26"/>
      <c r="D58" s="26"/>
      <c r="E58" s="26"/>
      <c r="F58" s="26"/>
      <c r="G58" s="26"/>
      <c r="H58" s="26"/>
      <c r="I58" s="26"/>
      <c r="J58" s="26"/>
      <c r="K58" s="26"/>
      <c r="L58" s="26"/>
      <c r="M58" s="42"/>
      <c r="N58" s="1"/>
      <c r="O58" s="10"/>
    </row>
    <row r="59" spans="1:15" ht="16.5" customHeight="1" x14ac:dyDescent="0.25">
      <c r="A59" s="39"/>
      <c r="B59" s="39"/>
      <c r="C59" s="26"/>
      <c r="D59" s="26"/>
      <c r="E59" s="26"/>
      <c r="F59" s="26"/>
      <c r="G59" s="26"/>
      <c r="H59" s="26"/>
      <c r="I59" s="26"/>
      <c r="J59" s="26"/>
      <c r="K59" s="26"/>
      <c r="L59" s="26"/>
      <c r="M59" s="42"/>
      <c r="N59" s="1"/>
    </row>
    <row r="60" spans="1:15" ht="16.5" customHeight="1" x14ac:dyDescent="0.25">
      <c r="A60" s="39"/>
      <c r="B60" s="39"/>
      <c r="C60" s="26"/>
      <c r="D60" s="26"/>
      <c r="E60" s="26"/>
      <c r="F60" s="26"/>
      <c r="G60" s="26"/>
      <c r="H60" s="26"/>
      <c r="I60" s="26"/>
      <c r="J60" s="26"/>
      <c r="K60" s="26"/>
      <c r="L60" s="26"/>
      <c r="M60" s="42"/>
      <c r="N60" s="1"/>
    </row>
    <row r="61" spans="1:15" ht="16.5" customHeight="1" x14ac:dyDescent="0.25">
      <c r="A61" s="39"/>
      <c r="B61" s="39"/>
      <c r="C61" s="26"/>
      <c r="D61" s="26"/>
      <c r="E61" s="26"/>
      <c r="F61" s="26"/>
      <c r="G61" s="26"/>
      <c r="H61" s="26"/>
      <c r="I61" s="26"/>
      <c r="J61" s="26"/>
      <c r="K61" s="26"/>
      <c r="L61" s="26"/>
      <c r="M61" s="42"/>
      <c r="N61" s="1"/>
    </row>
    <row r="62" spans="1:15" ht="16.5" customHeight="1" x14ac:dyDescent="0.25">
      <c r="A62" s="39"/>
      <c r="B62" s="39"/>
      <c r="C62" s="26"/>
      <c r="D62" s="26"/>
      <c r="E62" s="26"/>
      <c r="F62" s="26"/>
      <c r="G62" s="26"/>
      <c r="H62" s="26"/>
      <c r="I62" s="26"/>
      <c r="J62" s="26"/>
      <c r="K62" s="26"/>
      <c r="L62" s="26"/>
      <c r="M62" s="42"/>
      <c r="N62" s="1"/>
    </row>
    <row r="63" spans="1:15" ht="16.5" customHeight="1" x14ac:dyDescent="0.25">
      <c r="A63" s="39"/>
      <c r="B63" s="39"/>
      <c r="C63" s="26"/>
      <c r="D63" s="26"/>
      <c r="E63" s="26"/>
      <c r="F63" s="26"/>
      <c r="G63" s="26"/>
      <c r="H63" s="26"/>
      <c r="I63" s="26"/>
      <c r="J63" s="26"/>
      <c r="K63" s="26"/>
      <c r="L63" s="26"/>
      <c r="M63" s="42"/>
      <c r="N63" s="1"/>
    </row>
    <row r="64" spans="1:15" ht="16.5" customHeight="1" x14ac:dyDescent="0.25">
      <c r="A64" s="39"/>
      <c r="B64" s="39"/>
      <c r="C64" s="26"/>
      <c r="D64" s="26"/>
      <c r="E64" s="26"/>
      <c r="F64" s="26"/>
      <c r="G64" s="26"/>
      <c r="H64" s="26"/>
      <c r="I64" s="26"/>
      <c r="J64" s="26"/>
      <c r="K64" s="26"/>
      <c r="L64" s="26"/>
      <c r="M64" s="42"/>
      <c r="N64" s="1"/>
    </row>
    <row r="65" spans="1:14" ht="16.5" customHeight="1" x14ac:dyDescent="0.25">
      <c r="A65" s="39"/>
      <c r="B65" s="39"/>
      <c r="C65" s="26"/>
      <c r="D65" s="26"/>
      <c r="E65" s="26"/>
      <c r="F65" s="26"/>
      <c r="G65" s="26"/>
      <c r="H65" s="26"/>
      <c r="I65" s="26"/>
      <c r="J65" s="26"/>
      <c r="K65" s="26"/>
      <c r="L65" s="26"/>
      <c r="M65" s="42"/>
      <c r="N65" s="1"/>
    </row>
    <row r="66" spans="1:14" ht="16.5" customHeight="1" x14ac:dyDescent="0.25">
      <c r="A66" s="39"/>
      <c r="B66" s="39"/>
      <c r="C66" s="26"/>
      <c r="D66" s="26"/>
      <c r="E66" s="26"/>
      <c r="F66" s="26"/>
      <c r="G66" s="26"/>
      <c r="H66" s="26"/>
      <c r="I66" s="26"/>
      <c r="J66" s="26"/>
      <c r="K66" s="26"/>
      <c r="L66" s="26"/>
      <c r="M66" s="42"/>
      <c r="N66" s="1"/>
    </row>
    <row r="67" spans="1:14" ht="16.5" customHeight="1" x14ac:dyDescent="0.25">
      <c r="A67" s="39"/>
      <c r="B67" s="39"/>
      <c r="C67" s="26"/>
      <c r="D67" s="26"/>
      <c r="E67" s="26"/>
      <c r="F67" s="26"/>
      <c r="G67" s="26"/>
      <c r="H67" s="26"/>
      <c r="I67" s="26"/>
      <c r="J67" s="26"/>
      <c r="K67" s="26"/>
      <c r="L67" s="26"/>
      <c r="M67" s="42"/>
      <c r="N67" s="1"/>
    </row>
    <row r="68" spans="1:14" ht="16.5" customHeight="1" x14ac:dyDescent="0.25">
      <c r="A68" s="39"/>
      <c r="B68" s="39"/>
      <c r="C68" s="26"/>
      <c r="D68" s="26"/>
      <c r="E68" s="26"/>
      <c r="F68" s="26"/>
      <c r="G68" s="26"/>
      <c r="H68" s="26"/>
      <c r="I68" s="26"/>
      <c r="J68" s="26"/>
      <c r="K68" s="26"/>
      <c r="L68" s="26"/>
      <c r="M68" s="42"/>
      <c r="N68" s="1"/>
    </row>
    <row r="69" spans="1:14" ht="16.5" customHeight="1" x14ac:dyDescent="0.25">
      <c r="A69" s="39"/>
      <c r="B69" s="39"/>
      <c r="C69" s="26"/>
      <c r="D69" s="26"/>
      <c r="E69" s="26"/>
      <c r="F69" s="26"/>
      <c r="G69" s="26"/>
      <c r="H69" s="26"/>
      <c r="I69" s="26"/>
      <c r="J69" s="26"/>
      <c r="K69" s="26"/>
      <c r="L69" s="26"/>
      <c r="M69" s="42"/>
      <c r="N69" s="1"/>
    </row>
    <row r="70" spans="1:14" ht="16.5" customHeight="1" x14ac:dyDescent="0.25">
      <c r="A70" s="39"/>
      <c r="B70" s="39"/>
      <c r="C70" s="26"/>
      <c r="D70" s="26"/>
      <c r="E70" s="26"/>
      <c r="F70" s="26"/>
      <c r="G70" s="26"/>
      <c r="H70" s="26"/>
      <c r="I70" s="26"/>
      <c r="J70" s="26"/>
      <c r="K70" s="26"/>
      <c r="L70" s="26"/>
      <c r="M70" s="42"/>
      <c r="N70" s="1"/>
    </row>
    <row r="71" spans="1:14" ht="16.5" customHeight="1" x14ac:dyDescent="0.25">
      <c r="A71" s="39"/>
      <c r="B71" s="39"/>
      <c r="C71" s="26"/>
      <c r="D71" s="26"/>
      <c r="E71" s="26"/>
      <c r="F71" s="26"/>
      <c r="G71" s="26"/>
      <c r="H71" s="26"/>
      <c r="I71" s="26"/>
      <c r="J71" s="26"/>
      <c r="K71" s="26"/>
      <c r="L71" s="26"/>
      <c r="M71" s="42"/>
      <c r="N71" s="1"/>
    </row>
    <row r="72" spans="1:14" ht="16.5" customHeight="1" x14ac:dyDescent="0.25">
      <c r="A72" s="39"/>
      <c r="B72" s="39"/>
      <c r="C72" s="26"/>
      <c r="D72" s="26"/>
      <c r="E72" s="26"/>
      <c r="F72" s="26"/>
      <c r="G72" s="26"/>
      <c r="H72" s="26"/>
      <c r="I72" s="26"/>
      <c r="J72" s="26"/>
      <c r="K72" s="26"/>
      <c r="L72" s="26"/>
      <c r="M72" s="42"/>
      <c r="N72" s="1"/>
    </row>
    <row r="73" spans="1:14" ht="16.5" customHeight="1" x14ac:dyDescent="0.25">
      <c r="A73" s="39"/>
      <c r="B73" s="39"/>
      <c r="C73" s="26"/>
      <c r="D73" s="26"/>
      <c r="E73" s="26"/>
      <c r="F73" s="26"/>
      <c r="G73" s="26"/>
      <c r="H73" s="26"/>
      <c r="I73" s="26"/>
      <c r="J73" s="26"/>
      <c r="K73" s="26"/>
      <c r="L73" s="26"/>
      <c r="M73" s="42"/>
      <c r="N73" s="1"/>
    </row>
    <row r="74" spans="1:14" ht="16.5" customHeight="1" x14ac:dyDescent="0.25">
      <c r="A74" s="39"/>
      <c r="B74" s="39"/>
      <c r="C74" s="26"/>
      <c r="D74" s="26"/>
      <c r="E74" s="26"/>
      <c r="F74" s="26"/>
      <c r="G74" s="26"/>
      <c r="H74" s="26"/>
      <c r="I74" s="26"/>
      <c r="J74" s="26"/>
      <c r="K74" s="26"/>
      <c r="L74" s="26"/>
      <c r="M74" s="42"/>
      <c r="N74" s="1"/>
    </row>
    <row r="75" spans="1:14" ht="16.5" customHeight="1" x14ac:dyDescent="0.25">
      <c r="A75" s="39"/>
      <c r="B75" s="39"/>
      <c r="C75" s="26"/>
      <c r="D75" s="26"/>
      <c r="E75" s="26"/>
      <c r="F75" s="26"/>
      <c r="G75" s="26"/>
      <c r="H75" s="26"/>
      <c r="I75" s="26"/>
      <c r="J75" s="26"/>
      <c r="K75" s="26"/>
      <c r="L75" s="26"/>
      <c r="M75" s="42"/>
      <c r="N75" s="1"/>
    </row>
    <row r="76" spans="1:14" ht="16.5" customHeight="1" x14ac:dyDescent="0.25">
      <c r="A76" s="39"/>
      <c r="B76" s="39"/>
      <c r="C76" s="26"/>
      <c r="D76" s="26"/>
      <c r="E76" s="26"/>
      <c r="F76" s="26"/>
      <c r="G76" s="26"/>
      <c r="H76" s="26"/>
      <c r="I76" s="26"/>
      <c r="J76" s="26"/>
      <c r="K76" s="26"/>
      <c r="L76" s="26"/>
      <c r="M76" s="42"/>
      <c r="N76" s="1"/>
    </row>
    <row r="77" spans="1:14" ht="16.5" customHeight="1" x14ac:dyDescent="0.25">
      <c r="A77" s="39"/>
      <c r="B77" s="39"/>
      <c r="C77" s="26"/>
      <c r="D77" s="26"/>
      <c r="E77" s="26"/>
      <c r="F77" s="26"/>
      <c r="G77" s="26"/>
      <c r="H77" s="26"/>
      <c r="I77" s="26"/>
      <c r="J77" s="26"/>
      <c r="K77" s="26"/>
      <c r="L77" s="26"/>
      <c r="M77" s="42"/>
      <c r="N77" s="1"/>
    </row>
    <row r="78" spans="1:14" ht="16.5" customHeight="1" x14ac:dyDescent="0.25">
      <c r="A78" s="39"/>
      <c r="B78" s="39"/>
      <c r="C78" s="26"/>
      <c r="D78" s="26"/>
      <c r="E78" s="26"/>
      <c r="F78" s="26"/>
      <c r="G78" s="26"/>
      <c r="H78" s="26"/>
      <c r="I78" s="26"/>
      <c r="J78" s="26"/>
      <c r="K78" s="26"/>
      <c r="L78" s="26"/>
      <c r="M78" s="42"/>
      <c r="N78" s="1"/>
    </row>
    <row r="79" spans="1:14" ht="16.5" customHeight="1" x14ac:dyDescent="0.25">
      <c r="A79" s="39"/>
      <c r="B79" s="39"/>
      <c r="C79" s="26"/>
      <c r="D79" s="26"/>
      <c r="E79" s="26"/>
      <c r="F79" s="26"/>
      <c r="G79" s="26"/>
      <c r="H79" s="26"/>
      <c r="I79" s="26"/>
      <c r="J79" s="26"/>
      <c r="K79" s="26"/>
      <c r="L79" s="26"/>
      <c r="M79" s="42"/>
      <c r="N79" s="1"/>
    </row>
    <row r="80" spans="1:14" ht="16.5" customHeight="1" x14ac:dyDescent="0.25">
      <c r="A80" s="39"/>
      <c r="B80" s="39"/>
      <c r="C80" s="26"/>
      <c r="D80" s="26"/>
      <c r="E80" s="26"/>
      <c r="F80" s="26"/>
      <c r="G80" s="26"/>
      <c r="H80" s="26"/>
      <c r="I80" s="26"/>
      <c r="J80" s="26"/>
      <c r="K80" s="26"/>
      <c r="L80" s="26"/>
      <c r="M80" s="42"/>
      <c r="N80" s="1"/>
    </row>
    <row r="81" spans="1:14" ht="16.5" customHeight="1" x14ac:dyDescent="0.25">
      <c r="A81" s="39"/>
      <c r="B81" s="39"/>
      <c r="C81" s="26"/>
      <c r="D81" s="26"/>
      <c r="E81" s="26"/>
      <c r="F81" s="26"/>
      <c r="G81" s="26"/>
      <c r="H81" s="26"/>
      <c r="I81" s="26"/>
      <c r="J81" s="26"/>
      <c r="K81" s="26"/>
      <c r="L81" s="26"/>
      <c r="M81" s="42"/>
      <c r="N81" s="1"/>
    </row>
    <row r="82" spans="1:14" ht="16.5" customHeight="1" x14ac:dyDescent="0.25">
      <c r="A82" s="39"/>
      <c r="B82" s="39"/>
      <c r="C82" s="26"/>
      <c r="D82" s="26"/>
      <c r="E82" s="26"/>
      <c r="F82" s="26"/>
      <c r="G82" s="26"/>
      <c r="H82" s="26"/>
      <c r="I82" s="26"/>
      <c r="J82" s="26"/>
      <c r="K82" s="26"/>
      <c r="L82" s="26"/>
      <c r="M82" s="42"/>
      <c r="N82" s="1"/>
    </row>
    <row r="83" spans="1:14" ht="16.5" customHeight="1" x14ac:dyDescent="0.25">
      <c r="A83" s="39"/>
      <c r="B83" s="39"/>
      <c r="C83" s="26"/>
      <c r="D83" s="26"/>
      <c r="E83" s="26"/>
      <c r="F83" s="26"/>
      <c r="G83" s="26"/>
      <c r="H83" s="26"/>
      <c r="I83" s="26"/>
      <c r="J83" s="26"/>
      <c r="K83" s="26"/>
      <c r="L83" s="26"/>
      <c r="M83" s="42"/>
      <c r="N83" s="1"/>
    </row>
    <row r="84" spans="1:14" ht="16.5" customHeight="1" x14ac:dyDescent="0.25">
      <c r="A84" s="39"/>
      <c r="B84" s="39"/>
      <c r="C84" s="26"/>
      <c r="D84" s="26"/>
      <c r="E84" s="26"/>
      <c r="F84" s="26"/>
      <c r="G84" s="26"/>
      <c r="H84" s="26"/>
      <c r="I84" s="26"/>
      <c r="J84" s="26"/>
      <c r="K84" s="26"/>
      <c r="L84" s="26"/>
      <c r="M84" s="42"/>
      <c r="N84" s="1"/>
    </row>
    <row r="85" spans="1:14" ht="16.5" customHeight="1" x14ac:dyDescent="0.25">
      <c r="A85" s="39"/>
      <c r="B85" s="39"/>
      <c r="C85" s="26"/>
      <c r="D85" s="26"/>
      <c r="E85" s="26"/>
      <c r="F85" s="26"/>
      <c r="G85" s="26"/>
      <c r="H85" s="26"/>
      <c r="I85" s="26"/>
      <c r="J85" s="26"/>
      <c r="K85" s="26"/>
      <c r="L85" s="26"/>
      <c r="M85" s="42"/>
      <c r="N85" s="1"/>
    </row>
    <row r="86" spans="1:14" ht="16.5" customHeight="1" x14ac:dyDescent="0.25">
      <c r="A86" s="39"/>
      <c r="B86" s="39"/>
      <c r="C86" s="26"/>
      <c r="D86" s="26"/>
      <c r="E86" s="26"/>
      <c r="F86" s="26"/>
      <c r="G86" s="26"/>
      <c r="H86" s="26"/>
      <c r="I86" s="26"/>
      <c r="J86" s="26"/>
      <c r="K86" s="26"/>
      <c r="L86" s="26"/>
      <c r="M86" s="42"/>
      <c r="N86" s="1"/>
    </row>
    <row r="87" spans="1:14" ht="16.5" customHeight="1" x14ac:dyDescent="0.25">
      <c r="A87" s="39"/>
      <c r="B87" s="39"/>
      <c r="C87" s="26"/>
      <c r="D87" s="26"/>
      <c r="E87" s="26"/>
      <c r="F87" s="26"/>
      <c r="G87" s="26"/>
      <c r="H87" s="26"/>
      <c r="I87" s="26"/>
      <c r="J87" s="26"/>
      <c r="K87" s="26"/>
      <c r="L87" s="26"/>
      <c r="M87" s="42"/>
      <c r="N87" s="1"/>
    </row>
    <row r="88" spans="1:14" ht="16.5" customHeight="1" x14ac:dyDescent="0.25">
      <c r="A88" s="39"/>
      <c r="B88" s="39"/>
      <c r="C88" s="26"/>
      <c r="D88" s="26"/>
      <c r="E88" s="26"/>
      <c r="F88" s="26"/>
      <c r="G88" s="26"/>
      <c r="H88" s="26"/>
      <c r="I88" s="26"/>
      <c r="J88" s="26"/>
      <c r="K88" s="26"/>
      <c r="L88" s="26"/>
      <c r="M88" s="42"/>
      <c r="N88" s="1"/>
    </row>
    <row r="89" spans="1:14" ht="16.5" customHeight="1" x14ac:dyDescent="0.25">
      <c r="A89" s="39"/>
      <c r="B89" s="39"/>
      <c r="C89" s="26"/>
      <c r="D89" s="26"/>
      <c r="E89" s="26"/>
      <c r="F89" s="26"/>
      <c r="G89" s="26"/>
      <c r="H89" s="26"/>
      <c r="I89" s="26"/>
      <c r="J89" s="26"/>
      <c r="K89" s="26"/>
      <c r="L89" s="26"/>
      <c r="M89" s="42"/>
      <c r="N89" s="1"/>
    </row>
    <row r="90" spans="1:14" ht="16.5" customHeight="1" x14ac:dyDescent="0.25">
      <c r="A90" s="39"/>
      <c r="B90" s="39"/>
      <c r="C90" s="26"/>
      <c r="D90" s="26"/>
      <c r="E90" s="26"/>
      <c r="F90" s="26"/>
      <c r="G90" s="26"/>
      <c r="H90" s="26"/>
      <c r="I90" s="26"/>
      <c r="J90" s="26"/>
      <c r="K90" s="26"/>
      <c r="L90" s="26"/>
      <c r="M90" s="42"/>
      <c r="N90" s="1"/>
    </row>
    <row r="91" spans="1:14" ht="16.5" customHeight="1" x14ac:dyDescent="0.25">
      <c r="A91" s="39"/>
      <c r="B91" s="39"/>
      <c r="C91" s="26"/>
      <c r="D91" s="26"/>
      <c r="E91" s="26"/>
      <c r="F91" s="26"/>
      <c r="G91" s="26"/>
      <c r="H91" s="26"/>
      <c r="I91" s="26"/>
      <c r="J91" s="26"/>
      <c r="K91" s="26"/>
      <c r="L91" s="26"/>
      <c r="M91" s="42"/>
      <c r="N91" s="1"/>
    </row>
    <row r="92" spans="1:14" ht="16.5" customHeight="1" x14ac:dyDescent="0.25">
      <c r="A92" s="39"/>
      <c r="B92" s="39"/>
      <c r="C92" s="26"/>
      <c r="D92" s="26"/>
      <c r="E92" s="26"/>
      <c r="F92" s="26"/>
      <c r="G92" s="26"/>
      <c r="H92" s="26"/>
      <c r="I92" s="26"/>
      <c r="J92" s="26"/>
      <c r="K92" s="26"/>
      <c r="L92" s="26"/>
      <c r="M92" s="42"/>
      <c r="N92" s="1"/>
    </row>
    <row r="93" spans="1:14" ht="16.5" customHeight="1" x14ac:dyDescent="0.25">
      <c r="A93" s="39"/>
      <c r="B93" s="39"/>
      <c r="C93" s="26"/>
      <c r="D93" s="26"/>
      <c r="E93" s="26"/>
      <c r="F93" s="26"/>
      <c r="G93" s="26"/>
      <c r="H93" s="26"/>
      <c r="I93" s="26"/>
      <c r="J93" s="26"/>
      <c r="K93" s="26"/>
      <c r="L93" s="26"/>
      <c r="M93" s="42"/>
      <c r="N93" s="1"/>
    </row>
    <row r="94" spans="1:14" ht="16.5" customHeight="1" x14ac:dyDescent="0.25">
      <c r="A94" s="39"/>
      <c r="B94" s="39"/>
      <c r="C94" s="26"/>
      <c r="D94" s="26"/>
      <c r="E94" s="26"/>
      <c r="F94" s="26"/>
      <c r="G94" s="26"/>
      <c r="H94" s="26"/>
      <c r="I94" s="26"/>
      <c r="J94" s="26"/>
      <c r="K94" s="26"/>
      <c r="L94" s="26"/>
      <c r="M94" s="42"/>
      <c r="N94" s="1"/>
    </row>
    <row r="95" spans="1:14" ht="16.5" customHeight="1" x14ac:dyDescent="0.25">
      <c r="A95" s="39"/>
      <c r="B95" s="39"/>
      <c r="C95" s="26"/>
      <c r="D95" s="26"/>
      <c r="E95" s="26"/>
      <c r="F95" s="26"/>
      <c r="G95" s="26"/>
      <c r="H95" s="26"/>
      <c r="I95" s="26"/>
      <c r="J95" s="26"/>
      <c r="K95" s="26"/>
      <c r="L95" s="26"/>
      <c r="M95" s="42"/>
      <c r="N95" s="1"/>
    </row>
    <row r="96" spans="1:14" ht="16.5" customHeight="1" x14ac:dyDescent="0.25">
      <c r="A96" s="39"/>
      <c r="B96" s="39"/>
      <c r="C96" s="26"/>
      <c r="D96" s="26"/>
      <c r="E96" s="26"/>
      <c r="F96" s="26"/>
      <c r="G96" s="26"/>
      <c r="H96" s="26"/>
      <c r="I96" s="26"/>
      <c r="J96" s="26"/>
      <c r="K96" s="26"/>
      <c r="L96" s="26"/>
      <c r="M96" s="42"/>
      <c r="N96" s="1"/>
    </row>
    <row r="97" spans="1:14" ht="16.5" customHeight="1" x14ac:dyDescent="0.25">
      <c r="A97" s="39"/>
      <c r="B97" s="39"/>
      <c r="C97" s="26"/>
      <c r="D97" s="26"/>
      <c r="E97" s="26"/>
      <c r="F97" s="26"/>
      <c r="G97" s="26"/>
      <c r="H97" s="26"/>
      <c r="I97" s="26"/>
      <c r="J97" s="26"/>
      <c r="K97" s="26"/>
      <c r="L97" s="26"/>
      <c r="M97" s="42"/>
      <c r="N97" s="1"/>
    </row>
    <row r="98" spans="1:14" ht="16.5" customHeight="1" x14ac:dyDescent="0.25">
      <c r="A98" s="39"/>
      <c r="B98" s="39"/>
      <c r="C98" s="26"/>
      <c r="D98" s="26"/>
      <c r="E98" s="26"/>
      <c r="F98" s="26"/>
      <c r="G98" s="26"/>
      <c r="H98" s="26"/>
      <c r="I98" s="26"/>
      <c r="J98" s="26"/>
      <c r="K98" s="26"/>
      <c r="L98" s="26"/>
      <c r="M98" s="42"/>
      <c r="N98" s="1"/>
    </row>
    <row r="99" spans="1:14" ht="16.5" customHeight="1" x14ac:dyDescent="0.25">
      <c r="A99" s="39"/>
      <c r="B99" s="39"/>
      <c r="C99" s="26"/>
      <c r="D99" s="26"/>
      <c r="E99" s="26"/>
      <c r="F99" s="26"/>
      <c r="G99" s="26"/>
      <c r="H99" s="26"/>
      <c r="I99" s="26"/>
      <c r="J99" s="26"/>
      <c r="K99" s="26"/>
      <c r="L99" s="26"/>
      <c r="M99" s="42"/>
      <c r="N99" s="1"/>
    </row>
    <row r="100" spans="1:14" ht="16.5" customHeight="1" x14ac:dyDescent="0.25">
      <c r="A100" s="39"/>
      <c r="B100" s="39"/>
      <c r="C100" s="26"/>
      <c r="D100" s="26"/>
      <c r="E100" s="26"/>
      <c r="F100" s="26"/>
      <c r="G100" s="26"/>
      <c r="H100" s="26"/>
      <c r="I100" s="26"/>
      <c r="J100" s="26"/>
      <c r="K100" s="26"/>
      <c r="L100" s="26"/>
      <c r="M100" s="42"/>
      <c r="N100" s="1"/>
    </row>
    <row r="101" spans="1:14" ht="16.5" customHeight="1" x14ac:dyDescent="0.25">
      <c r="A101" s="39"/>
      <c r="B101" s="39"/>
      <c r="C101" s="26"/>
      <c r="D101" s="26"/>
      <c r="E101" s="26"/>
      <c r="F101" s="26"/>
      <c r="G101" s="26"/>
      <c r="H101" s="26"/>
      <c r="I101" s="26"/>
      <c r="J101" s="26"/>
      <c r="K101" s="26"/>
      <c r="L101" s="26"/>
      <c r="M101" s="42"/>
      <c r="N101" s="1"/>
    </row>
    <row r="102" spans="1:14" ht="16.5" customHeight="1" x14ac:dyDescent="0.25">
      <c r="A102" s="39"/>
      <c r="B102" s="39"/>
      <c r="C102" s="26"/>
      <c r="D102" s="26"/>
      <c r="E102" s="26"/>
      <c r="F102" s="26"/>
      <c r="G102" s="26"/>
      <c r="H102" s="26"/>
      <c r="I102" s="26"/>
      <c r="J102" s="26"/>
      <c r="K102" s="26"/>
      <c r="L102" s="26"/>
      <c r="M102" s="42"/>
      <c r="N102" s="1"/>
    </row>
    <row r="103" spans="1:14" ht="16.5" customHeight="1" x14ac:dyDescent="0.25">
      <c r="A103" s="39"/>
      <c r="B103" s="39"/>
      <c r="C103" s="26"/>
      <c r="D103" s="26"/>
      <c r="E103" s="26"/>
      <c r="F103" s="26"/>
      <c r="G103" s="26"/>
      <c r="H103" s="26"/>
      <c r="I103" s="26"/>
      <c r="J103" s="26"/>
      <c r="K103" s="26"/>
      <c r="L103" s="26"/>
      <c r="M103" s="42"/>
      <c r="N103" s="1"/>
    </row>
    <row r="104" spans="1:14" ht="16.5" customHeight="1" x14ac:dyDescent="0.25">
      <c r="A104" s="39"/>
      <c r="B104" s="39"/>
      <c r="C104" s="26"/>
      <c r="D104" s="26"/>
      <c r="E104" s="26"/>
      <c r="F104" s="26"/>
      <c r="G104" s="26"/>
      <c r="H104" s="26"/>
      <c r="I104" s="26"/>
      <c r="J104" s="26"/>
      <c r="K104" s="26"/>
      <c r="L104" s="26"/>
      <c r="M104" s="42"/>
      <c r="N104" s="1"/>
    </row>
    <row r="105" spans="1:14" ht="16.5" customHeight="1" x14ac:dyDescent="0.25">
      <c r="A105" s="39"/>
      <c r="B105" s="39"/>
      <c r="C105" s="26"/>
      <c r="D105" s="26"/>
      <c r="E105" s="26"/>
      <c r="F105" s="26"/>
      <c r="G105" s="26"/>
      <c r="H105" s="26"/>
      <c r="I105" s="26"/>
      <c r="J105" s="26"/>
      <c r="K105" s="26"/>
      <c r="L105" s="26"/>
      <c r="M105" s="42"/>
      <c r="N105" s="1"/>
    </row>
    <row r="106" spans="1:14" ht="16.5" customHeight="1" x14ac:dyDescent="0.25">
      <c r="A106" s="39"/>
      <c r="B106" s="39"/>
      <c r="C106" s="26"/>
      <c r="D106" s="26"/>
      <c r="E106" s="26"/>
      <c r="F106" s="26"/>
      <c r="G106" s="26"/>
      <c r="H106" s="26"/>
      <c r="I106" s="26"/>
      <c r="J106" s="26"/>
      <c r="K106" s="26"/>
      <c r="L106" s="26"/>
      <c r="M106" s="42"/>
      <c r="N106" s="1"/>
    </row>
    <row r="107" spans="1:14" ht="16.5" customHeight="1" x14ac:dyDescent="0.25">
      <c r="A107" s="39"/>
      <c r="B107" s="39"/>
      <c r="C107" s="26"/>
      <c r="D107" s="26"/>
      <c r="E107" s="26"/>
      <c r="F107" s="26"/>
      <c r="G107" s="26"/>
      <c r="H107" s="26"/>
      <c r="I107" s="26"/>
      <c r="J107" s="26"/>
      <c r="K107" s="26"/>
      <c r="L107" s="26"/>
      <c r="M107" s="42"/>
      <c r="N107" s="1"/>
    </row>
    <row r="108" spans="1:14" ht="16.5" customHeight="1" x14ac:dyDescent="0.25">
      <c r="A108" s="39"/>
      <c r="B108" s="39"/>
      <c r="C108" s="26"/>
      <c r="D108" s="26"/>
      <c r="E108" s="26"/>
      <c r="F108" s="26"/>
      <c r="G108" s="26"/>
      <c r="H108" s="26"/>
      <c r="I108" s="26"/>
      <c r="J108" s="26"/>
      <c r="K108" s="26"/>
      <c r="L108" s="26"/>
      <c r="M108" s="42"/>
      <c r="N108" s="1"/>
    </row>
    <row r="109" spans="1:14" ht="16.5" customHeight="1" x14ac:dyDescent="0.25">
      <c r="A109" s="39"/>
      <c r="B109" s="39"/>
      <c r="C109" s="26"/>
      <c r="D109" s="26"/>
      <c r="E109" s="26"/>
      <c r="F109" s="26"/>
      <c r="G109" s="26"/>
      <c r="H109" s="26"/>
      <c r="I109" s="26"/>
      <c r="J109" s="26"/>
      <c r="K109" s="26"/>
      <c r="L109" s="26"/>
      <c r="M109" s="42"/>
      <c r="N109" s="1"/>
    </row>
    <row r="110" spans="1:14" ht="16.5" customHeight="1" x14ac:dyDescent="0.25">
      <c r="A110" s="39"/>
      <c r="B110" s="39"/>
      <c r="C110" s="26"/>
      <c r="D110" s="26"/>
      <c r="E110" s="26"/>
      <c r="F110" s="26"/>
      <c r="G110" s="26"/>
      <c r="H110" s="26"/>
      <c r="I110" s="26"/>
      <c r="J110" s="26"/>
      <c r="K110" s="26"/>
      <c r="L110" s="26"/>
      <c r="M110" s="42"/>
      <c r="N110" s="1"/>
    </row>
    <row r="111" spans="1:14" ht="16.5" customHeight="1" x14ac:dyDescent="0.25">
      <c r="A111" s="39"/>
      <c r="B111" s="39"/>
      <c r="C111" s="26"/>
      <c r="D111" s="26"/>
      <c r="E111" s="26"/>
      <c r="F111" s="26"/>
      <c r="G111" s="26"/>
      <c r="H111" s="26"/>
      <c r="I111" s="26"/>
      <c r="J111" s="26"/>
      <c r="K111" s="26"/>
      <c r="L111" s="26"/>
      <c r="M111" s="42"/>
      <c r="N111" s="1"/>
    </row>
    <row r="112" spans="1:14" ht="16.5" customHeight="1" x14ac:dyDescent="0.25">
      <c r="A112" s="39"/>
      <c r="B112" s="39"/>
      <c r="C112" s="26"/>
      <c r="D112" s="26"/>
      <c r="E112" s="26"/>
      <c r="F112" s="26"/>
      <c r="G112" s="26"/>
      <c r="H112" s="26"/>
      <c r="I112" s="26"/>
      <c r="J112" s="26"/>
      <c r="K112" s="26"/>
      <c r="L112" s="26"/>
      <c r="M112" s="42"/>
      <c r="N112" s="1"/>
    </row>
    <row r="113" spans="1:14" ht="16.5" customHeight="1" x14ac:dyDescent="0.25">
      <c r="A113" s="39"/>
      <c r="B113" s="39"/>
      <c r="C113" s="26"/>
      <c r="D113" s="26"/>
      <c r="E113" s="26"/>
      <c r="F113" s="26"/>
      <c r="G113" s="26"/>
      <c r="H113" s="26"/>
      <c r="I113" s="26"/>
      <c r="J113" s="26"/>
      <c r="K113" s="26"/>
      <c r="L113" s="26"/>
      <c r="M113" s="42"/>
      <c r="N113" s="1"/>
    </row>
    <row r="114" spans="1:14" ht="16.5" customHeight="1" x14ac:dyDescent="0.25">
      <c r="A114" s="39"/>
      <c r="B114" s="39"/>
      <c r="C114" s="26"/>
      <c r="D114" s="26"/>
      <c r="E114" s="26"/>
      <c r="F114" s="26"/>
      <c r="G114" s="26"/>
      <c r="H114" s="26"/>
      <c r="I114" s="26"/>
      <c r="J114" s="26"/>
      <c r="K114" s="26"/>
      <c r="L114" s="26"/>
      <c r="M114" s="42"/>
      <c r="N114" s="1"/>
    </row>
    <row r="115" spans="1:14" ht="16.5" customHeight="1" x14ac:dyDescent="0.25">
      <c r="A115" s="39"/>
      <c r="B115" s="39"/>
      <c r="C115" s="26"/>
      <c r="D115" s="26"/>
      <c r="E115" s="26"/>
      <c r="F115" s="26"/>
      <c r="G115" s="26"/>
      <c r="H115" s="26"/>
      <c r="I115" s="26"/>
      <c r="J115" s="26"/>
      <c r="K115" s="26"/>
      <c r="L115" s="26"/>
      <c r="M115" s="42"/>
      <c r="N115" s="1"/>
    </row>
    <row r="116" spans="1:14" ht="16.5" customHeight="1" x14ac:dyDescent="0.25">
      <c r="A116" s="39"/>
      <c r="B116" s="39"/>
      <c r="C116" s="26"/>
      <c r="D116" s="26"/>
      <c r="E116" s="26"/>
      <c r="F116" s="26"/>
      <c r="G116" s="26"/>
      <c r="H116" s="26"/>
      <c r="I116" s="26"/>
      <c r="J116" s="26"/>
      <c r="K116" s="26"/>
      <c r="L116" s="26"/>
      <c r="M116" s="42"/>
      <c r="N116" s="1"/>
    </row>
    <row r="117" spans="1:14" ht="16.5" customHeight="1" x14ac:dyDescent="0.25">
      <c r="A117" s="39"/>
      <c r="B117" s="39"/>
      <c r="C117" s="26"/>
      <c r="D117" s="26"/>
      <c r="E117" s="26"/>
      <c r="F117" s="26"/>
      <c r="G117" s="26"/>
      <c r="H117" s="26"/>
      <c r="I117" s="26"/>
      <c r="J117" s="26"/>
      <c r="K117" s="26"/>
      <c r="L117" s="26"/>
      <c r="M117" s="42"/>
      <c r="N117" s="1"/>
    </row>
    <row r="118" spans="1:14" ht="16.5" customHeight="1" x14ac:dyDescent="0.25">
      <c r="A118" s="39"/>
      <c r="B118" s="39"/>
      <c r="C118" s="26"/>
      <c r="D118" s="26"/>
      <c r="E118" s="26"/>
      <c r="F118" s="26"/>
      <c r="G118" s="26"/>
      <c r="H118" s="26"/>
      <c r="I118" s="26"/>
      <c r="J118" s="26"/>
      <c r="K118" s="26"/>
      <c r="L118" s="26"/>
      <c r="M118" s="42"/>
      <c r="N118" s="1"/>
    </row>
    <row r="119" spans="1:14" ht="16.5" customHeight="1" x14ac:dyDescent="0.25">
      <c r="A119" s="39"/>
      <c r="B119" s="39"/>
      <c r="C119" s="26"/>
      <c r="D119" s="26"/>
      <c r="E119" s="26"/>
      <c r="F119" s="26"/>
      <c r="G119" s="26"/>
      <c r="H119" s="26"/>
      <c r="I119" s="26"/>
      <c r="J119" s="26"/>
      <c r="K119" s="26"/>
      <c r="L119" s="26"/>
      <c r="M119" s="42"/>
      <c r="N119" s="1"/>
    </row>
    <row r="120" spans="1:14" ht="16.5" customHeight="1" x14ac:dyDescent="0.25">
      <c r="A120" s="39"/>
      <c r="B120" s="39"/>
      <c r="C120" s="26"/>
      <c r="D120" s="26"/>
      <c r="E120" s="26"/>
      <c r="F120" s="26"/>
      <c r="G120" s="26"/>
      <c r="H120" s="26"/>
      <c r="I120" s="26"/>
      <c r="J120" s="26"/>
      <c r="K120" s="26"/>
      <c r="L120" s="26"/>
      <c r="M120" s="42"/>
      <c r="N120" s="1"/>
    </row>
    <row r="121" spans="1:14" ht="16.5" customHeight="1" x14ac:dyDescent="0.25"/>
    <row r="122" spans="1:14" ht="16.5" customHeight="1" x14ac:dyDescent="0.25"/>
    <row r="123" spans="1:14" ht="16.5" customHeight="1" x14ac:dyDescent="0.25"/>
    <row r="124" spans="1:14" ht="16.5" customHeight="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3"/>
  <sheetViews>
    <sheetView tabSelected="1" topLeftCell="N1" workbookViewId="0">
      <selection activeCell="Q13" sqref="Q13"/>
    </sheetView>
  </sheetViews>
  <sheetFormatPr defaultColWidth="9.28515625" defaultRowHeight="15" x14ac:dyDescent="0.25"/>
  <cols>
    <col min="1" max="1" width="38" customWidth="1"/>
    <col min="2" max="2" width="40.7109375" customWidth="1"/>
    <col min="3" max="3" width="13.28515625" customWidth="1"/>
    <col min="4" max="4" width="6" bestFit="1" customWidth="1"/>
    <col min="5" max="5" width="6.28515625" bestFit="1" customWidth="1"/>
    <col min="6" max="6" width="7" bestFit="1" customWidth="1"/>
    <col min="7" max="7" width="6" bestFit="1" customWidth="1"/>
    <col min="8" max="8" width="8.85546875" bestFit="1" customWidth="1"/>
    <col min="9" max="9" width="7.42578125" bestFit="1" customWidth="1"/>
    <col min="10" max="10" width="9.7109375" bestFit="1" customWidth="1"/>
    <col min="11" max="11" width="8.7109375" bestFit="1" customWidth="1"/>
    <col min="12" max="12" width="12.85546875" bestFit="1" customWidth="1"/>
    <col min="13" max="13" width="101.5703125" bestFit="1" customWidth="1"/>
    <col min="14" max="14" width="59.85546875" bestFit="1" customWidth="1"/>
    <col min="15" max="15" width="7.7109375" bestFit="1" customWidth="1"/>
    <col min="16" max="16" width="13.85546875" bestFit="1" customWidth="1"/>
    <col min="17" max="17" width="5.42578125" bestFit="1" customWidth="1"/>
    <col min="18" max="18" width="10.28515625" bestFit="1" customWidth="1"/>
  </cols>
  <sheetData>
    <row r="1" spans="1:18" ht="42.75" customHeight="1" thickBot="1" x14ac:dyDescent="0.3">
      <c r="A1" s="15" t="s">
        <v>28</v>
      </c>
      <c r="B1" s="6" t="s">
        <v>29</v>
      </c>
      <c r="C1" s="16" t="s">
        <v>37</v>
      </c>
      <c r="D1" s="16" t="s">
        <v>38</v>
      </c>
      <c r="E1" s="16" t="s">
        <v>39</v>
      </c>
      <c r="F1" s="16" t="s">
        <v>40</v>
      </c>
      <c r="G1" s="16" t="s">
        <v>41</v>
      </c>
      <c r="H1" s="16" t="s">
        <v>42</v>
      </c>
      <c r="I1" s="16" t="s">
        <v>43</v>
      </c>
      <c r="J1" s="16" t="s">
        <v>44</v>
      </c>
      <c r="K1" s="16" t="s">
        <v>45</v>
      </c>
      <c r="L1" s="17" t="s">
        <v>93</v>
      </c>
      <c r="M1" s="6" t="s">
        <v>27</v>
      </c>
      <c r="N1" s="6" t="s">
        <v>46</v>
      </c>
      <c r="O1" s="1"/>
      <c r="P1" s="18" t="s">
        <v>47</v>
      </c>
      <c r="Q1" s="18" t="s">
        <v>48</v>
      </c>
      <c r="R1" s="1" t="s">
        <v>49</v>
      </c>
    </row>
    <row r="2" spans="1:18" ht="16.5" customHeight="1" x14ac:dyDescent="0.25">
      <c r="A2" s="19" t="s">
        <v>50</v>
      </c>
      <c r="B2" s="20"/>
      <c r="C2" s="21"/>
      <c r="D2" s="21"/>
      <c r="E2" s="21"/>
      <c r="F2" s="21"/>
      <c r="G2" s="21"/>
      <c r="H2" s="21"/>
      <c r="I2" s="21"/>
      <c r="J2" s="21"/>
      <c r="K2" s="21"/>
      <c r="L2" s="21"/>
      <c r="M2" s="22"/>
      <c r="N2" s="22"/>
      <c r="P2" s="4" t="s">
        <v>51</v>
      </c>
      <c r="Q2">
        <v>45</v>
      </c>
    </row>
    <row r="3" spans="1:18" ht="16.5" customHeight="1" x14ac:dyDescent="0.25">
      <c r="A3" s="7" t="s">
        <v>30</v>
      </c>
      <c r="B3" s="8" t="s">
        <v>31</v>
      </c>
      <c r="C3" s="10"/>
      <c r="D3" s="10"/>
      <c r="E3" s="10"/>
      <c r="F3" s="10"/>
      <c r="G3" s="10"/>
      <c r="H3" s="10"/>
      <c r="I3" s="10"/>
      <c r="J3" s="10"/>
      <c r="K3" s="10"/>
      <c r="L3" s="10">
        <v>300</v>
      </c>
      <c r="M3" s="13"/>
      <c r="N3" s="13"/>
      <c r="P3" s="4" t="s">
        <v>52</v>
      </c>
      <c r="Q3">
        <v>80</v>
      </c>
      <c r="R3" s="23">
        <v>0.5</v>
      </c>
    </row>
    <row r="4" spans="1:18" ht="16.5" customHeight="1" x14ac:dyDescent="0.25">
      <c r="A4" s="7" t="s">
        <v>32</v>
      </c>
      <c r="B4" s="8" t="s">
        <v>53</v>
      </c>
      <c r="C4" s="10"/>
      <c r="D4" s="10"/>
      <c r="E4" s="10"/>
      <c r="F4" s="10"/>
      <c r="G4" s="10"/>
      <c r="H4" s="10"/>
      <c r="I4" s="10"/>
      <c r="J4" s="10"/>
      <c r="K4" s="10"/>
      <c r="L4" s="10">
        <v>420</v>
      </c>
      <c r="M4" s="13"/>
      <c r="N4" s="13"/>
      <c r="P4" s="4" t="s">
        <v>54</v>
      </c>
      <c r="Q4">
        <v>50</v>
      </c>
      <c r="R4">
        <v>22.5</v>
      </c>
    </row>
    <row r="5" spans="1:18" ht="16.5" customHeight="1" x14ac:dyDescent="0.25">
      <c r="A5" s="7" t="s">
        <v>33</v>
      </c>
      <c r="B5" s="8" t="s">
        <v>34</v>
      </c>
      <c r="C5" s="10"/>
      <c r="D5" s="10"/>
      <c r="E5" s="10"/>
      <c r="F5" s="10"/>
      <c r="G5" s="10"/>
      <c r="H5" s="10"/>
      <c r="I5" s="10"/>
      <c r="J5" s="10"/>
      <c r="K5" s="10"/>
      <c r="L5" s="10">
        <v>420</v>
      </c>
      <c r="M5" s="13"/>
      <c r="N5" s="13"/>
      <c r="P5" s="4" t="s">
        <v>55</v>
      </c>
      <c r="Q5">
        <v>30</v>
      </c>
      <c r="R5">
        <v>20</v>
      </c>
    </row>
    <row r="6" spans="1:18" ht="16.5" customHeight="1" x14ac:dyDescent="0.25">
      <c r="A6" s="7"/>
      <c r="B6" s="8" t="s">
        <v>56</v>
      </c>
      <c r="C6" s="10"/>
      <c r="D6" s="10"/>
      <c r="E6" s="10"/>
      <c r="F6" s="10"/>
      <c r="G6" s="10"/>
      <c r="H6" s="10"/>
      <c r="I6" s="10"/>
      <c r="J6" s="10"/>
      <c r="K6" s="10"/>
      <c r="L6" s="10">
        <v>420</v>
      </c>
      <c r="M6" s="13"/>
      <c r="N6" s="13"/>
      <c r="P6" s="4" t="s">
        <v>57</v>
      </c>
      <c r="Q6">
        <v>60</v>
      </c>
      <c r="R6">
        <v>30</v>
      </c>
    </row>
    <row r="7" spans="1:18" ht="16.5" customHeight="1" x14ac:dyDescent="0.25">
      <c r="A7" s="25" t="s">
        <v>35</v>
      </c>
      <c r="B7" s="25"/>
      <c r="C7" s="27"/>
      <c r="D7" s="24"/>
      <c r="E7" s="24"/>
      <c r="F7" s="24"/>
      <c r="G7" s="24"/>
      <c r="H7" s="24"/>
      <c r="I7" s="24"/>
      <c r="J7" s="24"/>
      <c r="K7" s="24"/>
      <c r="L7" s="24">
        <f>SUM(L9:L25)*(1+L26+L27)</f>
        <v>3441.0999999999995</v>
      </c>
      <c r="M7" s="28"/>
      <c r="N7" s="28"/>
      <c r="O7" s="29"/>
      <c r="P7" s="30" t="s">
        <v>58</v>
      </c>
      <c r="Q7">
        <v>420</v>
      </c>
      <c r="R7" s="23">
        <v>0.5</v>
      </c>
    </row>
    <row r="8" spans="1:18" ht="16.5" customHeight="1" x14ac:dyDescent="0.25">
      <c r="A8" s="31" t="s">
        <v>151</v>
      </c>
      <c r="B8" s="32">
        <v>30</v>
      </c>
      <c r="C8" s="10"/>
      <c r="D8" s="10"/>
      <c r="E8" s="10"/>
      <c r="F8" s="10"/>
      <c r="G8" s="10"/>
      <c r="H8" s="10"/>
      <c r="I8" s="10"/>
      <c r="J8" s="10"/>
      <c r="K8" s="10"/>
      <c r="L8" s="10"/>
      <c r="M8" s="13"/>
      <c r="N8" s="13"/>
      <c r="P8" s="33" t="s">
        <v>59</v>
      </c>
      <c r="Q8">
        <v>60</v>
      </c>
    </row>
    <row r="9" spans="1:18" ht="16.5" customHeight="1" x14ac:dyDescent="0.25">
      <c r="A9" s="34" t="s">
        <v>276</v>
      </c>
      <c r="B9" s="35" t="s">
        <v>278</v>
      </c>
      <c r="C9" s="10"/>
      <c r="D9" s="10"/>
      <c r="E9" s="10"/>
      <c r="F9" s="10">
        <v>2</v>
      </c>
      <c r="G9" s="10">
        <v>2</v>
      </c>
      <c r="H9" s="10"/>
      <c r="I9" s="10"/>
      <c r="J9" s="10"/>
      <c r="K9" s="36">
        <v>0.05</v>
      </c>
      <c r="L9" s="10">
        <f t="array" ref="L9">SUMPRODUCT(C9:J9,TRANSPOSE($Q$2:$Q$9))*(1+K9)</f>
        <v>189</v>
      </c>
      <c r="M9" s="13" t="s">
        <v>298</v>
      </c>
      <c r="N9" s="13" t="s">
        <v>300</v>
      </c>
      <c r="O9" s="10"/>
      <c r="P9" s="5" t="s">
        <v>61</v>
      </c>
      <c r="Q9">
        <v>25</v>
      </c>
    </row>
    <row r="10" spans="1:18" ht="16.5" customHeight="1" x14ac:dyDescent="0.25">
      <c r="A10" s="34" t="s">
        <v>279</v>
      </c>
      <c r="B10" s="35" t="s">
        <v>277</v>
      </c>
      <c r="C10" s="10"/>
      <c r="D10" s="10"/>
      <c r="E10" s="10"/>
      <c r="F10" s="10">
        <v>1</v>
      </c>
      <c r="G10" s="10"/>
      <c r="H10" s="10"/>
      <c r="I10" s="10"/>
      <c r="J10" s="10"/>
      <c r="K10" s="36">
        <v>0.05</v>
      </c>
      <c r="L10" s="10">
        <f t="array" ref="L10">SUMPRODUCT(C10:J10,TRANSPOSE($Q$2:$Q$9))*(1+K10)</f>
        <v>31.5</v>
      </c>
      <c r="M10" s="13" t="s">
        <v>299</v>
      </c>
      <c r="N10" s="13"/>
      <c r="O10" s="10"/>
    </row>
    <row r="11" spans="1:18" s="82" customFormat="1" ht="16.5" customHeight="1" x14ac:dyDescent="0.25">
      <c r="A11" s="78" t="s">
        <v>281</v>
      </c>
      <c r="B11" s="79" t="s">
        <v>280</v>
      </c>
      <c r="C11" s="14"/>
      <c r="D11" s="14" t="s">
        <v>96</v>
      </c>
      <c r="E11" s="14"/>
      <c r="F11" s="14"/>
      <c r="G11" s="14"/>
      <c r="H11" s="14"/>
      <c r="I11" s="14"/>
      <c r="J11" s="14"/>
      <c r="K11" s="80">
        <v>0</v>
      </c>
      <c r="L11" s="14">
        <f t="array" ref="L11">SUMPRODUCT(C11:J11,TRANSPOSE($Q$2:$Q$9))*(1+K11)</f>
        <v>0</v>
      </c>
      <c r="M11" s="81"/>
      <c r="N11" s="81"/>
      <c r="O11" s="14"/>
    </row>
    <row r="12" spans="1:18" ht="16.5" customHeight="1" x14ac:dyDescent="0.25">
      <c r="A12" s="34"/>
      <c r="B12" s="35"/>
      <c r="C12" s="10"/>
      <c r="D12" s="10"/>
      <c r="E12" s="10"/>
      <c r="F12" s="10"/>
      <c r="G12" s="10"/>
      <c r="H12" s="10"/>
      <c r="I12" s="10"/>
      <c r="J12" s="10"/>
      <c r="K12" s="36"/>
      <c r="L12" s="10">
        <f t="array" ref="L12">SUMPRODUCT(C12:J12,TRANSPOSE($Q$2:$Q$9))*(1+K12)</f>
        <v>0</v>
      </c>
      <c r="M12" s="13" t="s">
        <v>152</v>
      </c>
      <c r="N12" s="13"/>
      <c r="O12" s="10"/>
    </row>
    <row r="13" spans="1:18" s="82" customFormat="1" ht="16.5" customHeight="1" x14ac:dyDescent="0.25">
      <c r="A13" s="78" t="s">
        <v>282</v>
      </c>
      <c r="B13" s="79"/>
      <c r="C13" s="14"/>
      <c r="D13" s="14"/>
      <c r="E13" s="14"/>
      <c r="F13" s="14"/>
      <c r="G13" s="14"/>
      <c r="H13" s="14"/>
      <c r="I13" s="14"/>
      <c r="J13" s="14"/>
      <c r="K13" s="80">
        <v>0</v>
      </c>
      <c r="L13" s="14">
        <f t="array" ref="L13">SUMPRODUCT(C13:J13,TRANSPOSE($Q$2:$Q$9))*(1+K13)</f>
        <v>0</v>
      </c>
      <c r="M13" s="81"/>
      <c r="N13" s="81"/>
      <c r="O13" s="14"/>
    </row>
    <row r="14" spans="1:18" ht="16.5" customHeight="1" x14ac:dyDescent="0.25">
      <c r="A14" s="34" t="s">
        <v>286</v>
      </c>
      <c r="B14" s="35" t="s">
        <v>288</v>
      </c>
      <c r="C14" s="10"/>
      <c r="D14" s="10"/>
      <c r="E14" s="10"/>
      <c r="F14" s="10"/>
      <c r="G14" s="10"/>
      <c r="H14" s="10"/>
      <c r="I14" s="10"/>
      <c r="J14" s="10"/>
      <c r="K14" s="36">
        <v>0</v>
      </c>
      <c r="L14" s="10">
        <f t="array" ref="L14">SUMPRODUCT(C14:J14,TRANSPOSE($Q$2:$Q$9))*(1+K14)</f>
        <v>0</v>
      </c>
      <c r="M14" s="13" t="s">
        <v>152</v>
      </c>
      <c r="N14" s="13"/>
      <c r="O14" s="10"/>
    </row>
    <row r="15" spans="1:18" ht="16.5" customHeight="1" x14ac:dyDescent="0.25">
      <c r="A15" s="34" t="s">
        <v>286</v>
      </c>
      <c r="B15" s="35" t="s">
        <v>285</v>
      </c>
      <c r="C15" s="10"/>
      <c r="D15" s="10">
        <v>3</v>
      </c>
      <c r="E15" s="10"/>
      <c r="F15" s="10"/>
      <c r="G15" s="10">
        <v>10</v>
      </c>
      <c r="H15" s="10"/>
      <c r="I15" s="10"/>
      <c r="J15" s="10"/>
      <c r="K15" s="36">
        <v>0.05</v>
      </c>
      <c r="L15" s="10">
        <f t="array" ref="L15">SUMPRODUCT(C15:J15,TRANSPOSE($Q$2:$Q$9))*(1+K15)</f>
        <v>882</v>
      </c>
      <c r="M15" s="13" t="s">
        <v>152</v>
      </c>
      <c r="N15" s="13"/>
      <c r="O15" s="10"/>
    </row>
    <row r="16" spans="1:18" ht="16.5" customHeight="1" x14ac:dyDescent="0.25">
      <c r="A16" s="34" t="s">
        <v>286</v>
      </c>
      <c r="B16" s="35" t="s">
        <v>283</v>
      </c>
      <c r="C16" s="10"/>
      <c r="D16" s="10"/>
      <c r="E16" s="10"/>
      <c r="F16" s="10"/>
      <c r="G16" s="10"/>
      <c r="H16" s="10">
        <v>2</v>
      </c>
      <c r="I16" s="10"/>
      <c r="J16" s="10"/>
      <c r="K16" s="36">
        <v>0.1</v>
      </c>
      <c r="L16" s="10">
        <f t="array" ref="L16">SUMPRODUCT(C16:J16,TRANSPOSE($Q$2:$Q$9))*(1+K16)</f>
        <v>924.00000000000011</v>
      </c>
      <c r="M16" s="13"/>
      <c r="N16" s="13"/>
      <c r="O16" s="10"/>
    </row>
    <row r="17" spans="1:15" ht="16.5" customHeight="1" x14ac:dyDescent="0.25">
      <c r="A17" s="34" t="s">
        <v>286</v>
      </c>
      <c r="B17" s="35" t="s">
        <v>284</v>
      </c>
      <c r="C17" s="10"/>
      <c r="D17" s="10">
        <v>2</v>
      </c>
      <c r="E17" s="10"/>
      <c r="F17" s="10"/>
      <c r="G17" s="10"/>
      <c r="H17" s="10"/>
      <c r="I17" s="10"/>
      <c r="J17" s="10"/>
      <c r="K17" s="10">
        <v>0</v>
      </c>
      <c r="L17" s="10">
        <f t="array" ref="L17">SUMPRODUCT(C17:J17,TRANSPOSE($Q$2:$Q$9))*(1+K17)</f>
        <v>160</v>
      </c>
      <c r="M17" s="13" t="s">
        <v>152</v>
      </c>
      <c r="N17" s="13"/>
      <c r="O17" s="10"/>
    </row>
    <row r="18" spans="1:15" ht="16.5" customHeight="1" x14ac:dyDescent="0.25">
      <c r="A18" s="34" t="s">
        <v>286</v>
      </c>
      <c r="B18" s="35" t="s">
        <v>287</v>
      </c>
      <c r="C18" s="10"/>
      <c r="D18" s="10"/>
      <c r="E18" s="10"/>
      <c r="F18" s="10">
        <v>2</v>
      </c>
      <c r="G18" s="10"/>
      <c r="H18" s="10"/>
      <c r="I18" s="10"/>
      <c r="J18" s="10"/>
      <c r="K18" s="36">
        <v>0.05</v>
      </c>
      <c r="L18" s="10">
        <f t="array" ref="L18">SUMPRODUCT(C18:J18,TRANSPOSE($Q$2:$Q$9))*(1+K18)</f>
        <v>63</v>
      </c>
      <c r="M18" s="13" t="s">
        <v>152</v>
      </c>
      <c r="N18" s="13"/>
      <c r="O18" s="10"/>
    </row>
    <row r="19" spans="1:15" s="82" customFormat="1" ht="16.5" customHeight="1" x14ac:dyDescent="0.25">
      <c r="A19" s="78" t="s">
        <v>290</v>
      </c>
      <c r="B19" s="79"/>
      <c r="C19" s="14"/>
      <c r="D19" s="14"/>
      <c r="E19" s="14"/>
      <c r="F19" s="14"/>
      <c r="G19" s="14"/>
      <c r="H19" s="14"/>
      <c r="I19" s="14"/>
      <c r="J19" s="14"/>
      <c r="K19" s="14">
        <v>0</v>
      </c>
      <c r="L19" s="14">
        <f t="array" ref="L19">SUMPRODUCT(C19:J19,TRANSPOSE($Q$2:$Q$9))*(1+K19)</f>
        <v>0</v>
      </c>
      <c r="M19" s="81"/>
      <c r="N19" s="81"/>
      <c r="O19" s="14"/>
    </row>
    <row r="20" spans="1:15" ht="16.5" customHeight="1" x14ac:dyDescent="0.25">
      <c r="A20" s="34" t="s">
        <v>297</v>
      </c>
      <c r="B20" s="35" t="s">
        <v>296</v>
      </c>
      <c r="C20" s="10"/>
      <c r="D20" s="10"/>
      <c r="E20" s="10"/>
      <c r="F20" s="10">
        <v>1</v>
      </c>
      <c r="G20" s="10"/>
      <c r="H20" s="10"/>
      <c r="I20" s="10"/>
      <c r="J20" s="10"/>
      <c r="K20" s="10">
        <v>0</v>
      </c>
      <c r="L20" s="10">
        <f t="array" ref="L20">SUMPRODUCT(C20:J20,TRANSPOSE($Q$2:$Q$9))*(1+K20)</f>
        <v>30</v>
      </c>
      <c r="M20" s="13" t="s">
        <v>152</v>
      </c>
      <c r="N20" s="13"/>
      <c r="O20" s="10"/>
    </row>
    <row r="21" spans="1:15" ht="16.5" customHeight="1" x14ac:dyDescent="0.25">
      <c r="A21" s="34" t="s">
        <v>289</v>
      </c>
      <c r="B21" s="35" t="s">
        <v>295</v>
      </c>
      <c r="C21" s="10"/>
      <c r="D21" s="10"/>
      <c r="E21" s="10"/>
      <c r="F21" s="10">
        <v>3</v>
      </c>
      <c r="G21" s="10"/>
      <c r="H21" s="10"/>
      <c r="I21" s="10"/>
      <c r="J21" s="10"/>
      <c r="K21" s="36">
        <v>0.05</v>
      </c>
      <c r="L21" s="10">
        <f t="array" ref="L21">SUMPRODUCT(C21:J21,TRANSPOSE($Q$2:$Q$9))*(1+K21)</f>
        <v>94.5</v>
      </c>
      <c r="M21" s="13" t="s">
        <v>152</v>
      </c>
      <c r="N21" s="13"/>
      <c r="O21" s="10"/>
    </row>
    <row r="22" spans="1:15" ht="16.5" customHeight="1" x14ac:dyDescent="0.25">
      <c r="A22" s="84" t="s">
        <v>291</v>
      </c>
      <c r="B22" s="35" t="s">
        <v>292</v>
      </c>
      <c r="C22" s="10"/>
      <c r="D22" s="10"/>
      <c r="E22" s="10"/>
      <c r="F22" s="10">
        <v>2</v>
      </c>
      <c r="G22" s="10"/>
      <c r="H22" s="10"/>
      <c r="I22" s="10"/>
      <c r="J22" s="10"/>
      <c r="K22" s="36">
        <v>0.05</v>
      </c>
      <c r="L22" s="10">
        <f t="array" ref="L22">SUMPRODUCT(C22:J22,TRANSPOSE($Q$2:$Q$9))*(1+K22)</f>
        <v>63</v>
      </c>
      <c r="M22" s="13" t="s">
        <v>152</v>
      </c>
      <c r="N22" s="13"/>
      <c r="O22" s="10"/>
    </row>
    <row r="23" spans="1:15" ht="16.5" customHeight="1" x14ac:dyDescent="0.25">
      <c r="A23" s="85" t="s">
        <v>294</v>
      </c>
      <c r="B23" s="83" t="s">
        <v>293</v>
      </c>
      <c r="C23" s="10"/>
      <c r="D23" s="10"/>
      <c r="E23" s="10"/>
      <c r="F23" s="10">
        <v>7</v>
      </c>
      <c r="G23" s="10"/>
      <c r="H23" s="10"/>
      <c r="I23" s="10"/>
      <c r="J23" s="10"/>
      <c r="K23" s="36">
        <v>0</v>
      </c>
      <c r="L23" s="10">
        <f t="array" ref="L23">SUMPRODUCT(C23:J23,TRANSPOSE($Q$2:$Q$9))*(1+K23)</f>
        <v>210</v>
      </c>
      <c r="M23" s="13" t="s">
        <v>152</v>
      </c>
      <c r="N23" s="38"/>
      <c r="O23" s="10"/>
    </row>
    <row r="24" spans="1:15" ht="16.5" customHeight="1" x14ac:dyDescent="0.25">
      <c r="A24" s="85"/>
      <c r="B24" s="83"/>
      <c r="C24" s="10"/>
      <c r="D24" s="10"/>
      <c r="E24" s="10"/>
      <c r="F24" s="10"/>
      <c r="G24" s="10"/>
      <c r="H24" s="10"/>
      <c r="I24" s="10"/>
      <c r="J24" s="10"/>
      <c r="K24" s="36"/>
      <c r="L24" s="10"/>
      <c r="M24" s="13"/>
      <c r="N24" s="38"/>
      <c r="O24" s="10"/>
    </row>
    <row r="25" spans="1:15" ht="16.5" customHeight="1" x14ac:dyDescent="0.25">
      <c r="B25" s="94"/>
      <c r="C25" s="46"/>
      <c r="D25" s="46"/>
      <c r="E25" s="46"/>
      <c r="F25" s="46"/>
      <c r="G25" s="46"/>
      <c r="H25" s="46"/>
      <c r="I25" s="46"/>
      <c r="J25" s="46"/>
      <c r="K25" s="46"/>
      <c r="L25" s="46"/>
      <c r="M25" s="38"/>
      <c r="N25" s="38"/>
      <c r="O25" s="10"/>
    </row>
    <row r="26" spans="1:15" ht="16.5" customHeight="1" x14ac:dyDescent="0.25">
      <c r="A26" s="85" t="s">
        <v>62</v>
      </c>
      <c r="B26" s="59"/>
      <c r="C26" s="41"/>
      <c r="D26" s="41"/>
      <c r="E26" s="41"/>
      <c r="F26" s="41"/>
      <c r="G26" s="41"/>
      <c r="H26" s="41"/>
      <c r="I26" s="41"/>
      <c r="J26" s="41"/>
      <c r="K26" s="10"/>
      <c r="L26" s="36">
        <v>0.15</v>
      </c>
      <c r="M26" s="38"/>
      <c r="N26" s="38"/>
      <c r="O26" s="10"/>
    </row>
    <row r="27" spans="1:15" ht="16.5" customHeight="1" x14ac:dyDescent="0.25">
      <c r="A27" s="85" t="s">
        <v>63</v>
      </c>
      <c r="B27" s="13" t="s">
        <v>64</v>
      </c>
      <c r="C27" s="41"/>
      <c r="D27" s="41"/>
      <c r="E27" s="41"/>
      <c r="F27" s="41"/>
      <c r="G27" s="41"/>
      <c r="H27" s="41"/>
      <c r="I27" s="41"/>
      <c r="J27" s="41"/>
      <c r="K27" s="10"/>
      <c r="L27" s="36">
        <v>0.15</v>
      </c>
      <c r="M27" s="42"/>
      <c r="N27" s="43"/>
      <c r="O27" s="10"/>
    </row>
    <row r="28" spans="1:15" ht="16.5" customHeight="1" x14ac:dyDescent="0.25">
      <c r="A28" s="24" t="s">
        <v>65</v>
      </c>
      <c r="B28" s="24"/>
      <c r="C28" s="24"/>
      <c r="D28" s="24"/>
      <c r="E28" s="24"/>
      <c r="F28" s="24"/>
      <c r="G28" s="24"/>
      <c r="H28" s="24"/>
      <c r="I28" s="24"/>
      <c r="J28" s="24"/>
      <c r="K28" s="24"/>
      <c r="L28" s="24"/>
      <c r="M28" s="24"/>
      <c r="N28" s="1"/>
      <c r="O28" s="10"/>
    </row>
    <row r="29" spans="1:15" ht="16.5" customHeight="1" x14ac:dyDescent="0.25">
      <c r="A29" s="24" t="s">
        <v>66</v>
      </c>
      <c r="B29" s="25"/>
      <c r="C29" s="11"/>
      <c r="D29" s="11"/>
      <c r="E29" s="11"/>
      <c r="F29" s="11"/>
      <c r="G29" s="11"/>
      <c r="H29" s="11"/>
      <c r="I29" s="11"/>
      <c r="J29" s="11"/>
      <c r="K29" s="11"/>
      <c r="L29" s="11"/>
      <c r="M29" s="40"/>
      <c r="N29" s="1"/>
      <c r="O29" s="10"/>
    </row>
    <row r="30" spans="1:15" ht="16.5" customHeight="1" x14ac:dyDescent="0.25">
      <c r="A30" s="12" t="s">
        <v>67</v>
      </c>
      <c r="B30" s="13" t="s">
        <v>68</v>
      </c>
      <c r="C30" s="10"/>
      <c r="D30" s="10"/>
      <c r="E30" s="10"/>
      <c r="F30" s="10"/>
      <c r="G30" s="10"/>
      <c r="H30" s="10"/>
      <c r="I30" s="10"/>
      <c r="J30" s="10"/>
      <c r="K30" s="10"/>
      <c r="L30" s="10"/>
      <c r="M30" s="9"/>
      <c r="N30" s="1"/>
      <c r="O30" s="10"/>
    </row>
    <row r="31" spans="1:15" ht="16.5" customHeight="1" x14ac:dyDescent="0.25">
      <c r="A31" s="12" t="s">
        <v>67</v>
      </c>
      <c r="B31" s="13" t="s">
        <v>69</v>
      </c>
      <c r="C31" s="10"/>
      <c r="D31" s="10"/>
      <c r="E31" s="10"/>
      <c r="F31" s="10"/>
      <c r="G31" s="10"/>
      <c r="H31" s="10"/>
      <c r="I31" s="10"/>
      <c r="J31" s="10"/>
      <c r="K31" s="10"/>
      <c r="L31" s="10"/>
      <c r="M31" s="9"/>
      <c r="N31" s="1"/>
      <c r="O31" s="10"/>
    </row>
    <row r="32" spans="1:15" ht="16.5" customHeight="1" x14ac:dyDescent="0.25">
      <c r="A32" s="12" t="s">
        <v>67</v>
      </c>
      <c r="B32" s="13" t="s">
        <v>70</v>
      </c>
      <c r="C32" s="10"/>
      <c r="D32" s="10"/>
      <c r="E32" s="10"/>
      <c r="F32" s="10"/>
      <c r="G32" s="10"/>
      <c r="H32" s="10"/>
      <c r="I32" s="10"/>
      <c r="J32" s="10"/>
      <c r="K32" s="10"/>
      <c r="L32" s="10"/>
      <c r="M32" s="9"/>
      <c r="N32" s="1"/>
      <c r="O32" s="10"/>
    </row>
    <row r="33" spans="1:15" ht="16.5" customHeight="1" x14ac:dyDescent="0.25">
      <c r="A33" s="12" t="s">
        <v>71</v>
      </c>
      <c r="B33" s="13" t="s">
        <v>72</v>
      </c>
      <c r="C33" s="26"/>
      <c r="D33" s="26"/>
      <c r="E33" s="26"/>
      <c r="F33" s="26"/>
      <c r="G33" s="26"/>
      <c r="H33" s="26"/>
      <c r="I33" s="26"/>
      <c r="J33" s="26"/>
      <c r="K33" s="26"/>
      <c r="L33" s="26"/>
      <c r="M33" s="42"/>
      <c r="N33" s="1"/>
      <c r="O33" s="10"/>
    </row>
    <row r="34" spans="1:15" ht="16.5" customHeight="1" x14ac:dyDescent="0.25">
      <c r="A34" s="24" t="s">
        <v>73</v>
      </c>
      <c r="B34" s="25"/>
      <c r="C34" s="11"/>
      <c r="D34" s="11"/>
      <c r="E34" s="11"/>
      <c r="F34" s="11"/>
      <c r="G34" s="11"/>
      <c r="H34" s="11"/>
      <c r="I34" s="11"/>
      <c r="J34" s="11"/>
      <c r="K34" s="11"/>
      <c r="L34" s="11"/>
      <c r="M34" s="40"/>
      <c r="N34" s="1"/>
      <c r="O34" s="10"/>
    </row>
    <row r="35" spans="1:15" ht="16.5" customHeight="1" thickBot="1" x14ac:dyDescent="0.3">
      <c r="A35" s="44" t="s">
        <v>74</v>
      </c>
      <c r="B35" s="45">
        <v>0.1</v>
      </c>
      <c r="C35" s="47"/>
      <c r="D35" s="26"/>
      <c r="E35" s="26"/>
      <c r="F35" s="26"/>
      <c r="G35" s="26"/>
      <c r="H35" s="26"/>
      <c r="I35" s="26"/>
      <c r="J35" s="26"/>
      <c r="K35" s="26"/>
      <c r="L35" s="26"/>
      <c r="M35" s="42"/>
      <c r="N35" s="48"/>
      <c r="O35" s="10"/>
    </row>
    <row r="36" spans="1:15" ht="16.5" customHeight="1" x14ac:dyDescent="0.25">
      <c r="A36" s="39"/>
      <c r="B36" s="49" t="s">
        <v>75</v>
      </c>
      <c r="C36" s="26">
        <f>L7</f>
        <v>3441.0999999999995</v>
      </c>
      <c r="D36" s="26"/>
      <c r="E36" s="26"/>
      <c r="F36" s="26"/>
      <c r="G36" s="26"/>
      <c r="H36" s="26"/>
      <c r="I36" s="26"/>
      <c r="J36" s="26"/>
      <c r="K36" s="26"/>
      <c r="L36" s="26"/>
      <c r="M36" s="42"/>
      <c r="N36" s="1"/>
      <c r="O36" s="10"/>
    </row>
    <row r="37" spans="1:15" ht="16.5" customHeight="1" x14ac:dyDescent="0.25">
      <c r="A37" s="39"/>
      <c r="B37" s="50" t="s">
        <v>76</v>
      </c>
      <c r="C37" s="26">
        <v>7</v>
      </c>
      <c r="D37" s="26"/>
      <c r="E37" s="26"/>
      <c r="F37" s="26"/>
      <c r="G37" s="26"/>
      <c r="H37" s="26"/>
      <c r="I37" s="26"/>
      <c r="J37" s="26"/>
      <c r="K37" s="26"/>
      <c r="L37" s="26"/>
      <c r="M37" s="42"/>
      <c r="N37" s="1"/>
      <c r="O37" s="10"/>
    </row>
    <row r="38" spans="1:15" ht="16.5" customHeight="1" x14ac:dyDescent="0.25">
      <c r="A38" s="39"/>
      <c r="B38" s="50" t="s">
        <v>77</v>
      </c>
      <c r="C38" s="51">
        <v>1</v>
      </c>
      <c r="D38" s="51"/>
      <c r="E38" s="51"/>
      <c r="F38" s="51"/>
      <c r="G38" s="51"/>
      <c r="H38" s="51"/>
      <c r="I38" s="51"/>
      <c r="J38" s="51"/>
      <c r="K38" s="51"/>
      <c r="L38" s="51"/>
      <c r="M38" s="42"/>
      <c r="N38" s="1"/>
      <c r="O38" s="10"/>
    </row>
    <row r="39" spans="1:15" ht="16.5" customHeight="1" x14ac:dyDescent="0.25">
      <c r="A39" s="39"/>
      <c r="B39" s="52" t="s">
        <v>78</v>
      </c>
      <c r="C39" s="53">
        <f>SUM(L3:L6)</f>
        <v>1560</v>
      </c>
      <c r="D39" s="53"/>
      <c r="E39" s="53"/>
      <c r="F39" s="53"/>
      <c r="G39" s="53"/>
      <c r="H39" s="53"/>
      <c r="I39" s="53"/>
      <c r="J39" s="53"/>
      <c r="K39" s="53"/>
      <c r="L39" s="53"/>
      <c r="M39" s="54"/>
      <c r="N39" s="1"/>
      <c r="O39" s="10"/>
    </row>
    <row r="40" spans="1:15" ht="16.5" customHeight="1" thickBot="1" x14ac:dyDescent="0.3">
      <c r="A40" s="39"/>
      <c r="B40" s="55" t="s">
        <v>79</v>
      </c>
      <c r="C40" s="97">
        <f>ROUNDUP((C36+C39)/(60*C37),0)</f>
        <v>12</v>
      </c>
      <c r="D40" s="53"/>
      <c r="E40" s="53"/>
      <c r="F40" s="53"/>
      <c r="G40" s="97"/>
      <c r="H40" s="53"/>
      <c r="I40" s="53"/>
      <c r="J40" s="53"/>
      <c r="K40" s="53"/>
      <c r="L40" s="53"/>
      <c r="M40" s="54"/>
      <c r="N40" s="1"/>
      <c r="O40" s="10"/>
    </row>
    <row r="41" spans="1:15" ht="16.5" customHeight="1" x14ac:dyDescent="0.25">
      <c r="A41" s="39"/>
      <c r="B41" s="56" t="s">
        <v>80</v>
      </c>
      <c r="C41" s="53"/>
      <c r="D41" s="53"/>
      <c r="E41" s="53"/>
      <c r="F41" s="53"/>
      <c r="G41" s="53"/>
      <c r="H41" s="53"/>
      <c r="I41" s="53"/>
      <c r="J41" s="53"/>
      <c r="K41" s="53"/>
      <c r="L41" s="53"/>
      <c r="M41" s="54"/>
      <c r="N41" s="1"/>
      <c r="O41" s="10"/>
    </row>
    <row r="42" spans="1:15" ht="16.5" customHeight="1" x14ac:dyDescent="0.25">
      <c r="A42" s="39"/>
      <c r="B42" s="56" t="s">
        <v>81</v>
      </c>
      <c r="C42" s="53"/>
      <c r="D42" s="53"/>
      <c r="E42" s="53"/>
      <c r="F42" s="53"/>
      <c r="G42" s="53"/>
      <c r="H42" s="53"/>
      <c r="I42" s="53"/>
      <c r="J42" s="53"/>
      <c r="K42" s="53"/>
      <c r="L42" s="53"/>
      <c r="M42" s="54"/>
      <c r="N42" s="1"/>
      <c r="O42" s="10"/>
    </row>
    <row r="43" spans="1:15" ht="16.5" customHeight="1" x14ac:dyDescent="0.25">
      <c r="A43" s="39"/>
      <c r="B43" s="56" t="s">
        <v>82</v>
      </c>
      <c r="C43" s="26"/>
      <c r="D43" s="26"/>
      <c r="E43" s="26"/>
      <c r="F43" s="26"/>
      <c r="G43" s="26"/>
      <c r="H43" s="26"/>
      <c r="I43" s="26"/>
      <c r="J43" s="26"/>
      <c r="K43" s="26"/>
      <c r="L43" s="26"/>
      <c r="M43" s="42"/>
      <c r="N43" s="1"/>
      <c r="O43" s="10"/>
    </row>
    <row r="44" spans="1:15" ht="16.5" customHeight="1" x14ac:dyDescent="0.25">
      <c r="A44" s="39"/>
      <c r="B44" s="39"/>
      <c r="C44" s="41"/>
      <c r="D44" s="41"/>
      <c r="E44" s="41"/>
      <c r="F44" s="41"/>
      <c r="G44" s="41"/>
      <c r="H44" s="41"/>
      <c r="I44" s="41"/>
      <c r="J44" s="41"/>
      <c r="K44" s="41"/>
      <c r="L44" s="41"/>
      <c r="M44" s="57"/>
      <c r="N44" s="1"/>
      <c r="O44" s="10"/>
    </row>
    <row r="45" spans="1:15" ht="16.5" customHeight="1" x14ac:dyDescent="0.25">
      <c r="A45" s="58" t="s">
        <v>83</v>
      </c>
      <c r="B45" s="59" t="s">
        <v>84</v>
      </c>
      <c r="C45" s="41"/>
      <c r="D45" s="41"/>
      <c r="E45" s="41"/>
      <c r="F45" s="41"/>
      <c r="G45" s="41"/>
      <c r="H45" s="41"/>
      <c r="I45" s="41"/>
      <c r="J45" s="41"/>
      <c r="K45" s="41"/>
      <c r="L45" s="41"/>
      <c r="M45" s="57"/>
      <c r="N45" s="1"/>
      <c r="O45" s="10"/>
    </row>
    <row r="46" spans="1:15" ht="16.5" customHeight="1" x14ac:dyDescent="0.25">
      <c r="A46" s="4"/>
      <c r="B46" s="59" t="s">
        <v>85</v>
      </c>
      <c r="C46" s="41"/>
      <c r="D46" s="41"/>
      <c r="E46" s="41"/>
      <c r="F46" s="41"/>
      <c r="G46" s="41"/>
      <c r="H46" s="41"/>
      <c r="I46" s="41"/>
      <c r="J46" s="41"/>
      <c r="K46" s="41"/>
      <c r="L46" s="41"/>
      <c r="M46" s="57"/>
      <c r="N46" s="1"/>
      <c r="O46" s="10"/>
    </row>
    <row r="47" spans="1:15" ht="16.5" customHeight="1" x14ac:dyDescent="0.25">
      <c r="A47" s="59"/>
      <c r="B47" s="60" t="s">
        <v>86</v>
      </c>
      <c r="C47" s="61"/>
      <c r="D47" s="61"/>
      <c r="E47" s="61"/>
      <c r="F47" s="61"/>
      <c r="G47" s="61"/>
      <c r="H47" s="61"/>
      <c r="I47" s="61"/>
      <c r="J47" s="61"/>
      <c r="K47" s="61"/>
      <c r="L47" s="61"/>
      <c r="M47" s="62"/>
      <c r="N47" s="1"/>
      <c r="O47" s="10"/>
    </row>
    <row r="48" spans="1:15" ht="16.5" customHeight="1" x14ac:dyDescent="0.25">
      <c r="A48" s="63"/>
      <c r="B48" s="39"/>
      <c r="C48" s="41"/>
      <c r="D48" s="41"/>
      <c r="E48" s="41"/>
      <c r="F48" s="41"/>
      <c r="G48" s="41"/>
      <c r="H48" s="41"/>
      <c r="I48" s="41"/>
      <c r="J48" s="41"/>
      <c r="K48" s="41"/>
      <c r="L48" s="41"/>
      <c r="M48" s="57"/>
      <c r="N48" s="1"/>
      <c r="O48" s="10"/>
    </row>
    <row r="49" spans="1:15" ht="16.5" customHeight="1" x14ac:dyDescent="0.25">
      <c r="A49" s="64" t="s">
        <v>87</v>
      </c>
      <c r="B49" s="39"/>
      <c r="C49" s="61"/>
      <c r="D49" s="61"/>
      <c r="E49" s="61"/>
      <c r="F49" s="61"/>
      <c r="G49" s="61"/>
      <c r="H49" s="61"/>
      <c r="I49" s="61"/>
      <c r="J49" s="61"/>
      <c r="K49" s="61"/>
      <c r="L49" s="61"/>
      <c r="M49" s="62"/>
      <c r="N49" s="1"/>
      <c r="O49" s="10"/>
    </row>
    <row r="50" spans="1:15" ht="16.5" customHeight="1" x14ac:dyDescent="0.25">
      <c r="A50" s="65"/>
      <c r="B50" s="66"/>
      <c r="C50" s="61"/>
      <c r="D50" s="61"/>
      <c r="E50" s="61"/>
      <c r="F50" s="61"/>
      <c r="G50" s="61"/>
      <c r="H50" s="61"/>
      <c r="I50" s="61"/>
      <c r="J50" s="61"/>
      <c r="K50" s="61"/>
      <c r="L50" s="61"/>
      <c r="M50" s="62"/>
      <c r="N50" s="1"/>
      <c r="O50" s="10"/>
    </row>
    <row r="51" spans="1:15" ht="16.5" customHeight="1" x14ac:dyDescent="0.25">
      <c r="A51" s="63"/>
      <c r="B51" s="67"/>
      <c r="C51" s="68"/>
      <c r="D51" s="68"/>
      <c r="E51" s="68"/>
      <c r="F51" s="68"/>
      <c r="G51" s="68"/>
      <c r="H51" s="68"/>
      <c r="I51" s="68"/>
      <c r="J51" s="68"/>
      <c r="K51" s="68"/>
      <c r="L51" s="68"/>
      <c r="M51" s="69"/>
      <c r="N51" s="1"/>
      <c r="O51" s="10"/>
    </row>
    <row r="52" spans="1:15" ht="16.5" customHeight="1" x14ac:dyDescent="0.25">
      <c r="A52" s="70"/>
      <c r="B52" s="60"/>
      <c r="C52" s="68"/>
      <c r="D52" s="68"/>
      <c r="E52" s="68"/>
      <c r="F52" s="68"/>
      <c r="G52" s="68"/>
      <c r="H52" s="68"/>
      <c r="I52" s="68"/>
      <c r="J52" s="68"/>
      <c r="K52" s="68"/>
      <c r="L52" s="68"/>
      <c r="M52" s="69"/>
      <c r="N52" s="1"/>
      <c r="O52" s="10"/>
    </row>
    <row r="53" spans="1:15" ht="16.5" customHeight="1" x14ac:dyDescent="0.25">
      <c r="A53" s="70"/>
      <c r="B53" s="71"/>
      <c r="C53" s="68"/>
      <c r="D53" s="68"/>
      <c r="E53" s="68"/>
      <c r="F53" s="68"/>
      <c r="G53" s="68"/>
      <c r="H53" s="68"/>
      <c r="I53" s="68"/>
      <c r="J53" s="68"/>
      <c r="K53" s="68"/>
      <c r="L53" s="68"/>
      <c r="M53" s="69"/>
      <c r="N53" s="1"/>
      <c r="O53" s="10"/>
    </row>
    <row r="54" spans="1:15" ht="16.5" customHeight="1" x14ac:dyDescent="0.25">
      <c r="A54" s="70"/>
      <c r="B54" s="71"/>
      <c r="C54" s="68"/>
      <c r="D54" s="68"/>
      <c r="E54" s="68"/>
      <c r="F54" s="68"/>
      <c r="G54" s="68"/>
      <c r="H54" s="68"/>
      <c r="I54" s="68"/>
      <c r="J54" s="68"/>
      <c r="K54" s="68"/>
      <c r="L54" s="68"/>
      <c r="M54" s="69"/>
      <c r="N54" s="1"/>
      <c r="O54" s="10"/>
    </row>
    <row r="55" spans="1:15" ht="16.5" customHeight="1" x14ac:dyDescent="0.25">
      <c r="A55" s="70"/>
      <c r="B55" s="71"/>
      <c r="C55" s="72"/>
      <c r="D55" s="72"/>
      <c r="E55" s="72"/>
      <c r="F55" s="72"/>
      <c r="G55" s="72"/>
      <c r="H55" s="72"/>
      <c r="I55" s="72"/>
      <c r="J55" s="72"/>
      <c r="K55" s="72"/>
      <c r="L55" s="72"/>
      <c r="M55" s="73"/>
      <c r="N55" s="1"/>
      <c r="O55" s="10"/>
    </row>
    <row r="56" spans="1:15" ht="16.5" customHeight="1" x14ac:dyDescent="0.25">
      <c r="A56" s="74"/>
      <c r="B56" s="75"/>
      <c r="C56" s="72"/>
      <c r="D56" s="72"/>
      <c r="E56" s="72"/>
      <c r="F56" s="72"/>
      <c r="G56" s="72"/>
      <c r="H56" s="72"/>
      <c r="I56" s="72"/>
      <c r="J56" s="72"/>
      <c r="K56" s="72"/>
      <c r="L56" s="72"/>
      <c r="M56" s="73"/>
      <c r="N56" s="1"/>
      <c r="O56" s="10"/>
    </row>
    <row r="57" spans="1:15" ht="16.5" customHeight="1" x14ac:dyDescent="0.25">
      <c r="A57" s="74"/>
      <c r="B57" s="70"/>
      <c r="C57" s="72"/>
      <c r="D57" s="72"/>
      <c r="E57" s="72"/>
      <c r="F57" s="72"/>
      <c r="G57" s="72"/>
      <c r="H57" s="72"/>
      <c r="I57" s="72"/>
      <c r="J57" s="72"/>
      <c r="K57" s="72"/>
      <c r="L57" s="72"/>
      <c r="M57" s="69"/>
      <c r="N57" s="1"/>
      <c r="O57" s="10"/>
    </row>
    <row r="58" spans="1:15" ht="16.5" customHeight="1" x14ac:dyDescent="0.25">
      <c r="A58" s="74"/>
      <c r="B58" s="74"/>
      <c r="C58" s="76"/>
      <c r="D58" s="76"/>
      <c r="E58" s="76"/>
      <c r="F58" s="76"/>
      <c r="G58" s="76"/>
      <c r="H58" s="76"/>
      <c r="I58" s="76"/>
      <c r="J58" s="76"/>
      <c r="K58" s="76"/>
      <c r="L58" s="76"/>
      <c r="M58" s="77"/>
      <c r="N58" s="1"/>
      <c r="O58" s="10"/>
    </row>
    <row r="59" spans="1:15" ht="16.5" customHeight="1" x14ac:dyDescent="0.25">
      <c r="A59" s="74"/>
      <c r="B59" s="74"/>
      <c r="C59" s="68"/>
      <c r="D59" s="68"/>
      <c r="E59" s="68"/>
      <c r="F59" s="68"/>
      <c r="G59" s="68"/>
      <c r="H59" s="68"/>
      <c r="I59" s="68"/>
      <c r="J59" s="68"/>
      <c r="K59" s="68"/>
      <c r="L59" s="68"/>
      <c r="M59" s="69"/>
      <c r="N59" s="1"/>
      <c r="O59" s="10"/>
    </row>
    <row r="60" spans="1:15" ht="16.5" customHeight="1" x14ac:dyDescent="0.25">
      <c r="A60" s="70"/>
      <c r="B60" s="70"/>
      <c r="C60" s="68"/>
      <c r="D60" s="68"/>
      <c r="E60" s="68"/>
      <c r="F60" s="68"/>
      <c r="G60" s="68"/>
      <c r="H60" s="68"/>
      <c r="I60" s="68"/>
      <c r="J60" s="68"/>
      <c r="K60" s="68"/>
      <c r="L60" s="68"/>
      <c r="M60" s="69"/>
      <c r="N60" s="1"/>
      <c r="O60" s="10"/>
    </row>
    <row r="61" spans="1:15" ht="16.5" customHeight="1" x14ac:dyDescent="0.25">
      <c r="A61" s="70"/>
      <c r="B61" s="70"/>
      <c r="C61" s="26"/>
      <c r="D61" s="26"/>
      <c r="E61" s="26"/>
      <c r="F61" s="26"/>
      <c r="G61" s="26"/>
      <c r="H61" s="26"/>
      <c r="I61" s="26"/>
      <c r="J61" s="26"/>
      <c r="K61" s="26"/>
      <c r="L61" s="26"/>
      <c r="M61" s="42"/>
      <c r="N61" s="1"/>
      <c r="O61" s="10"/>
    </row>
    <row r="62" spans="1:15" ht="16.5" customHeight="1" x14ac:dyDescent="0.25">
      <c r="A62" s="39"/>
      <c r="B62" s="39"/>
      <c r="C62" s="26"/>
      <c r="D62" s="26"/>
      <c r="E62" s="26"/>
      <c r="F62" s="26"/>
      <c r="G62" s="26"/>
      <c r="H62" s="26"/>
      <c r="I62" s="26"/>
      <c r="J62" s="26"/>
      <c r="K62" s="26"/>
      <c r="L62" s="26"/>
      <c r="M62" s="42"/>
      <c r="N62" s="1"/>
    </row>
    <row r="63" spans="1:15" ht="16.5" customHeight="1" x14ac:dyDescent="0.25">
      <c r="A63" s="39"/>
      <c r="B63" s="39"/>
      <c r="C63" s="26"/>
      <c r="D63" s="26"/>
      <c r="E63" s="26"/>
      <c r="F63" s="26"/>
      <c r="G63" s="26"/>
      <c r="H63" s="26"/>
      <c r="I63" s="26"/>
      <c r="J63" s="26"/>
      <c r="K63" s="26"/>
      <c r="L63" s="26"/>
      <c r="M63" s="42"/>
      <c r="N63" s="1"/>
    </row>
    <row r="64" spans="1:15" ht="16.5" customHeight="1" x14ac:dyDescent="0.25">
      <c r="A64" s="39"/>
      <c r="B64" s="39"/>
      <c r="C64" s="26"/>
      <c r="D64" s="26"/>
      <c r="E64" s="26"/>
      <c r="F64" s="26"/>
      <c r="G64" s="26"/>
      <c r="H64" s="26"/>
      <c r="I64" s="26"/>
      <c r="J64" s="26"/>
      <c r="K64" s="26"/>
      <c r="L64" s="26"/>
      <c r="M64" s="42"/>
      <c r="N64" s="1"/>
    </row>
    <row r="65" spans="1:14" ht="16.5" customHeight="1" x14ac:dyDescent="0.25">
      <c r="A65" s="39"/>
      <c r="B65" s="39"/>
      <c r="C65" s="26"/>
      <c r="D65" s="26"/>
      <c r="E65" s="26"/>
      <c r="F65" s="26"/>
      <c r="G65" s="26"/>
      <c r="H65" s="26"/>
      <c r="I65" s="26"/>
      <c r="J65" s="26"/>
      <c r="K65" s="26"/>
      <c r="L65" s="26"/>
      <c r="M65" s="42"/>
      <c r="N65" s="1"/>
    </row>
    <row r="66" spans="1:14" ht="16.5" customHeight="1" x14ac:dyDescent="0.25">
      <c r="A66" s="39"/>
      <c r="B66" s="39"/>
      <c r="C66" s="26"/>
      <c r="D66" s="26"/>
      <c r="E66" s="26"/>
      <c r="F66" s="26"/>
      <c r="G66" s="26"/>
      <c r="H66" s="26"/>
      <c r="I66" s="26"/>
      <c r="J66" s="26"/>
      <c r="K66" s="26"/>
      <c r="L66" s="26"/>
      <c r="M66" s="42"/>
      <c r="N66" s="1"/>
    </row>
    <row r="67" spans="1:14" ht="16.5" customHeight="1" x14ac:dyDescent="0.25">
      <c r="A67" s="39"/>
      <c r="B67" s="39"/>
      <c r="C67" s="26"/>
      <c r="D67" s="26"/>
      <c r="E67" s="26"/>
      <c r="F67" s="26"/>
      <c r="G67" s="26"/>
      <c r="H67" s="26"/>
      <c r="I67" s="26"/>
      <c r="J67" s="26"/>
      <c r="K67" s="26"/>
      <c r="L67" s="26"/>
      <c r="M67" s="42"/>
      <c r="N67" s="1"/>
    </row>
    <row r="68" spans="1:14" ht="16.5" customHeight="1" x14ac:dyDescent="0.25">
      <c r="A68" s="39"/>
      <c r="B68" s="39"/>
      <c r="C68" s="26"/>
      <c r="D68" s="26"/>
      <c r="E68" s="26"/>
      <c r="F68" s="26"/>
      <c r="G68" s="26"/>
      <c r="H68" s="26"/>
      <c r="I68" s="26"/>
      <c r="J68" s="26"/>
      <c r="K68" s="26"/>
      <c r="L68" s="26"/>
      <c r="M68" s="42"/>
      <c r="N68" s="1"/>
    </row>
    <row r="69" spans="1:14" ht="16.5" customHeight="1" x14ac:dyDescent="0.25">
      <c r="A69" s="39"/>
      <c r="B69" s="39"/>
      <c r="C69" s="26"/>
      <c r="D69" s="26"/>
      <c r="E69" s="26"/>
      <c r="F69" s="26"/>
      <c r="G69" s="26"/>
      <c r="H69" s="26"/>
      <c r="I69" s="26"/>
      <c r="J69" s="26"/>
      <c r="K69" s="26"/>
      <c r="L69" s="26"/>
      <c r="M69" s="42"/>
      <c r="N69" s="1"/>
    </row>
    <row r="70" spans="1:14" ht="16.5" customHeight="1" x14ac:dyDescent="0.25">
      <c r="A70" s="39"/>
      <c r="B70" s="39"/>
      <c r="C70" s="26"/>
      <c r="D70" s="26"/>
      <c r="E70" s="26"/>
      <c r="F70" s="26"/>
      <c r="G70" s="26"/>
      <c r="H70" s="26"/>
      <c r="I70" s="26"/>
      <c r="J70" s="26"/>
      <c r="K70" s="26"/>
      <c r="L70" s="26"/>
      <c r="M70" s="42"/>
      <c r="N70" s="1"/>
    </row>
    <row r="71" spans="1:14" ht="16.5" customHeight="1" x14ac:dyDescent="0.25">
      <c r="A71" s="39"/>
      <c r="B71" s="39"/>
      <c r="C71" s="26"/>
      <c r="D71" s="26"/>
      <c r="E71" s="26"/>
      <c r="F71" s="26"/>
      <c r="G71" s="26"/>
      <c r="H71" s="26"/>
      <c r="I71" s="26"/>
      <c r="J71" s="26"/>
      <c r="K71" s="26"/>
      <c r="L71" s="26"/>
      <c r="M71" s="42"/>
      <c r="N71" s="1"/>
    </row>
    <row r="72" spans="1:14" ht="16.5" customHeight="1" x14ac:dyDescent="0.25">
      <c r="A72" s="39"/>
      <c r="B72" s="39"/>
      <c r="C72" s="26"/>
      <c r="D72" s="26"/>
      <c r="E72" s="26"/>
      <c r="F72" s="26"/>
      <c r="G72" s="26"/>
      <c r="H72" s="26"/>
      <c r="I72" s="26"/>
      <c r="J72" s="26"/>
      <c r="K72" s="26"/>
      <c r="L72" s="26"/>
      <c r="M72" s="42"/>
      <c r="N72" s="1"/>
    </row>
    <row r="73" spans="1:14" ht="16.5" customHeight="1" x14ac:dyDescent="0.25">
      <c r="A73" s="39"/>
      <c r="B73" s="39"/>
      <c r="C73" s="26"/>
      <c r="D73" s="26"/>
      <c r="E73" s="26"/>
      <c r="F73" s="26"/>
      <c r="G73" s="26"/>
      <c r="H73" s="26"/>
      <c r="I73" s="26"/>
      <c r="J73" s="26"/>
      <c r="K73" s="26"/>
      <c r="L73" s="26"/>
      <c r="M73" s="42"/>
      <c r="N73" s="1"/>
    </row>
    <row r="74" spans="1:14" ht="16.5" customHeight="1" x14ac:dyDescent="0.25">
      <c r="A74" s="39"/>
      <c r="B74" s="39"/>
      <c r="C74" s="26"/>
      <c r="D74" s="26"/>
      <c r="E74" s="26"/>
      <c r="F74" s="26"/>
      <c r="G74" s="26"/>
      <c r="H74" s="26"/>
      <c r="I74" s="26"/>
      <c r="J74" s="26"/>
      <c r="K74" s="26"/>
      <c r="L74" s="26"/>
      <c r="M74" s="42"/>
      <c r="N74" s="1"/>
    </row>
    <row r="75" spans="1:14" ht="16.5" customHeight="1" x14ac:dyDescent="0.25">
      <c r="A75" s="39"/>
      <c r="B75" s="39"/>
      <c r="C75" s="26"/>
      <c r="D75" s="26"/>
      <c r="E75" s="26"/>
      <c r="F75" s="26"/>
      <c r="G75" s="26"/>
      <c r="H75" s="26"/>
      <c r="I75" s="26"/>
      <c r="J75" s="26"/>
      <c r="K75" s="26"/>
      <c r="L75" s="26"/>
      <c r="M75" s="42"/>
      <c r="N75" s="1"/>
    </row>
    <row r="76" spans="1:14" ht="16.5" customHeight="1" x14ac:dyDescent="0.25">
      <c r="A76" s="39"/>
      <c r="B76" s="39"/>
      <c r="C76" s="26"/>
      <c r="D76" s="26"/>
      <c r="E76" s="26"/>
      <c r="F76" s="26"/>
      <c r="G76" s="26"/>
      <c r="H76" s="26"/>
      <c r="I76" s="26"/>
      <c r="J76" s="26"/>
      <c r="K76" s="26"/>
      <c r="L76" s="26"/>
      <c r="M76" s="42"/>
      <c r="N76" s="1"/>
    </row>
    <row r="77" spans="1:14" ht="16.5" customHeight="1" x14ac:dyDescent="0.25">
      <c r="A77" s="39"/>
      <c r="B77" s="39"/>
      <c r="C77" s="26"/>
      <c r="D77" s="26"/>
      <c r="E77" s="26"/>
      <c r="F77" s="26"/>
      <c r="G77" s="26"/>
      <c r="H77" s="26"/>
      <c r="I77" s="26"/>
      <c r="J77" s="26"/>
      <c r="K77" s="26"/>
      <c r="L77" s="26"/>
      <c r="M77" s="42"/>
      <c r="N77" s="1"/>
    </row>
    <row r="78" spans="1:14" ht="16.5" customHeight="1" x14ac:dyDescent="0.25">
      <c r="A78" s="39"/>
      <c r="B78" s="39"/>
      <c r="C78" s="26"/>
      <c r="D78" s="26"/>
      <c r="E78" s="26"/>
      <c r="F78" s="26"/>
      <c r="G78" s="26"/>
      <c r="H78" s="26"/>
      <c r="I78" s="26"/>
      <c r="J78" s="26"/>
      <c r="K78" s="26"/>
      <c r="L78" s="26"/>
      <c r="M78" s="42"/>
      <c r="N78" s="1"/>
    </row>
    <row r="79" spans="1:14" ht="16.5" customHeight="1" x14ac:dyDescent="0.25">
      <c r="A79" s="39"/>
      <c r="B79" s="39"/>
      <c r="C79" s="26"/>
      <c r="D79" s="26"/>
      <c r="E79" s="26"/>
      <c r="F79" s="26"/>
      <c r="G79" s="26"/>
      <c r="H79" s="26"/>
      <c r="I79" s="26"/>
      <c r="J79" s="26"/>
      <c r="K79" s="26"/>
      <c r="L79" s="26"/>
      <c r="M79" s="42"/>
      <c r="N79" s="1"/>
    </row>
    <row r="80" spans="1:14" ht="16.5" customHeight="1" x14ac:dyDescent="0.25">
      <c r="A80" s="39"/>
      <c r="B80" s="39"/>
      <c r="C80" s="26"/>
      <c r="D80" s="26"/>
      <c r="E80" s="26"/>
      <c r="F80" s="26"/>
      <c r="G80" s="26"/>
      <c r="H80" s="26"/>
      <c r="I80" s="26"/>
      <c r="J80" s="26"/>
      <c r="K80" s="26"/>
      <c r="L80" s="26"/>
      <c r="M80" s="42"/>
      <c r="N80" s="1"/>
    </row>
    <row r="81" spans="1:14" ht="16.5" customHeight="1" x14ac:dyDescent="0.25">
      <c r="A81" s="39"/>
      <c r="B81" s="39"/>
      <c r="C81" s="26"/>
      <c r="D81" s="26"/>
      <c r="E81" s="26"/>
      <c r="F81" s="26"/>
      <c r="G81" s="26"/>
      <c r="H81" s="26"/>
      <c r="I81" s="26"/>
      <c r="J81" s="26"/>
      <c r="K81" s="26"/>
      <c r="L81" s="26"/>
      <c r="M81" s="42"/>
      <c r="N81" s="1"/>
    </row>
    <row r="82" spans="1:14" ht="16.5" customHeight="1" x14ac:dyDescent="0.25">
      <c r="A82" s="39"/>
      <c r="B82" s="39"/>
      <c r="C82" s="26"/>
      <c r="D82" s="26"/>
      <c r="E82" s="26"/>
      <c r="F82" s="26"/>
      <c r="G82" s="26"/>
      <c r="H82" s="26"/>
      <c r="I82" s="26"/>
      <c r="J82" s="26"/>
      <c r="K82" s="26"/>
      <c r="L82" s="26"/>
      <c r="M82" s="42"/>
      <c r="N82" s="1"/>
    </row>
    <row r="83" spans="1:14" ht="16.5" customHeight="1" x14ac:dyDescent="0.25">
      <c r="A83" s="39"/>
      <c r="B83" s="39"/>
      <c r="C83" s="26"/>
      <c r="D83" s="26"/>
      <c r="E83" s="26"/>
      <c r="F83" s="26"/>
      <c r="G83" s="26"/>
      <c r="H83" s="26"/>
      <c r="I83" s="26"/>
      <c r="J83" s="26"/>
      <c r="K83" s="26"/>
      <c r="L83" s="26"/>
      <c r="M83" s="42"/>
      <c r="N83" s="1"/>
    </row>
    <row r="84" spans="1:14" ht="16.5" customHeight="1" x14ac:dyDescent="0.25">
      <c r="A84" s="39"/>
      <c r="B84" s="39"/>
      <c r="C84" s="26"/>
      <c r="D84" s="26"/>
      <c r="E84" s="26"/>
      <c r="F84" s="26"/>
      <c r="G84" s="26"/>
      <c r="H84" s="26"/>
      <c r="I84" s="26"/>
      <c r="J84" s="26"/>
      <c r="K84" s="26"/>
      <c r="L84" s="26"/>
      <c r="M84" s="42"/>
      <c r="N84" s="1"/>
    </row>
    <row r="85" spans="1:14" ht="16.5" customHeight="1" x14ac:dyDescent="0.25">
      <c r="A85" s="39"/>
      <c r="B85" s="39"/>
      <c r="C85" s="26"/>
      <c r="D85" s="26"/>
      <c r="E85" s="26"/>
      <c r="F85" s="26"/>
      <c r="G85" s="26"/>
      <c r="H85" s="26"/>
      <c r="I85" s="26"/>
      <c r="J85" s="26"/>
      <c r="K85" s="26"/>
      <c r="L85" s="26"/>
      <c r="M85" s="42"/>
      <c r="N85" s="1"/>
    </row>
    <row r="86" spans="1:14" ht="16.5" customHeight="1" x14ac:dyDescent="0.25">
      <c r="A86" s="39"/>
      <c r="B86" s="39"/>
      <c r="C86" s="26"/>
      <c r="D86" s="26"/>
      <c r="E86" s="26"/>
      <c r="F86" s="26"/>
      <c r="G86" s="26"/>
      <c r="H86" s="26"/>
      <c r="I86" s="26"/>
      <c r="J86" s="26"/>
      <c r="K86" s="26"/>
      <c r="L86" s="26"/>
      <c r="M86" s="42"/>
      <c r="N86" s="1"/>
    </row>
    <row r="87" spans="1:14" ht="16.5" customHeight="1" x14ac:dyDescent="0.25">
      <c r="A87" s="39"/>
      <c r="B87" s="39"/>
      <c r="C87" s="26"/>
      <c r="D87" s="26"/>
      <c r="E87" s="26"/>
      <c r="F87" s="26"/>
      <c r="G87" s="26"/>
      <c r="H87" s="26"/>
      <c r="I87" s="26"/>
      <c r="J87" s="26"/>
      <c r="K87" s="26"/>
      <c r="L87" s="26"/>
      <c r="M87" s="42"/>
      <c r="N87" s="1"/>
    </row>
    <row r="88" spans="1:14" ht="16.5" customHeight="1" x14ac:dyDescent="0.25">
      <c r="A88" s="39"/>
      <c r="B88" s="39"/>
      <c r="C88" s="26"/>
      <c r="D88" s="26"/>
      <c r="E88" s="26"/>
      <c r="F88" s="26"/>
      <c r="G88" s="26"/>
      <c r="H88" s="26"/>
      <c r="I88" s="26"/>
      <c r="J88" s="26"/>
      <c r="K88" s="26"/>
      <c r="L88" s="26"/>
      <c r="M88" s="42"/>
      <c r="N88" s="1"/>
    </row>
    <row r="89" spans="1:14" ht="16.5" customHeight="1" x14ac:dyDescent="0.25">
      <c r="A89" s="39"/>
      <c r="B89" s="39"/>
      <c r="C89" s="26"/>
      <c r="D89" s="26"/>
      <c r="E89" s="26"/>
      <c r="F89" s="26"/>
      <c r="G89" s="26"/>
      <c r="H89" s="26"/>
      <c r="I89" s="26"/>
      <c r="J89" s="26"/>
      <c r="K89" s="26"/>
      <c r="L89" s="26"/>
      <c r="M89" s="42"/>
      <c r="N89" s="1"/>
    </row>
    <row r="90" spans="1:14" ht="16.5" customHeight="1" x14ac:dyDescent="0.25">
      <c r="A90" s="39"/>
      <c r="B90" s="39"/>
      <c r="C90" s="26"/>
      <c r="D90" s="26"/>
      <c r="E90" s="26"/>
      <c r="F90" s="26"/>
      <c r="G90" s="26"/>
      <c r="H90" s="26"/>
      <c r="I90" s="26"/>
      <c r="J90" s="26"/>
      <c r="K90" s="26"/>
      <c r="L90" s="26"/>
      <c r="M90" s="42"/>
      <c r="N90" s="1"/>
    </row>
    <row r="91" spans="1:14" ht="16.5" customHeight="1" x14ac:dyDescent="0.25">
      <c r="A91" s="39"/>
      <c r="B91" s="39"/>
      <c r="C91" s="26"/>
      <c r="D91" s="26"/>
      <c r="E91" s="26"/>
      <c r="F91" s="26"/>
      <c r="G91" s="26"/>
      <c r="H91" s="26"/>
      <c r="I91" s="26"/>
      <c r="J91" s="26"/>
      <c r="K91" s="26"/>
      <c r="L91" s="26"/>
      <c r="M91" s="42"/>
      <c r="N91" s="1"/>
    </row>
    <row r="92" spans="1:14" ht="16.5" customHeight="1" x14ac:dyDescent="0.25">
      <c r="A92" s="39"/>
      <c r="B92" s="39"/>
      <c r="C92" s="26"/>
      <c r="D92" s="26"/>
      <c r="E92" s="26"/>
      <c r="F92" s="26"/>
      <c r="G92" s="26"/>
      <c r="H92" s="26"/>
      <c r="I92" s="26"/>
      <c r="J92" s="26"/>
      <c r="K92" s="26"/>
      <c r="L92" s="26"/>
      <c r="M92" s="42"/>
      <c r="N92" s="1"/>
    </row>
    <row r="93" spans="1:14" ht="16.5" customHeight="1" x14ac:dyDescent="0.25">
      <c r="A93" s="39"/>
      <c r="B93" s="39"/>
      <c r="C93" s="26"/>
      <c r="D93" s="26"/>
      <c r="E93" s="26"/>
      <c r="F93" s="26"/>
      <c r="G93" s="26"/>
      <c r="H93" s="26"/>
      <c r="I93" s="26"/>
      <c r="J93" s="26"/>
      <c r="K93" s="26"/>
      <c r="L93" s="26"/>
      <c r="M93" s="42"/>
      <c r="N93" s="1"/>
    </row>
    <row r="94" spans="1:14" ht="16.5" customHeight="1" x14ac:dyDescent="0.25">
      <c r="A94" s="39"/>
      <c r="B94" s="39"/>
      <c r="C94" s="26"/>
      <c r="D94" s="26"/>
      <c r="E94" s="26"/>
      <c r="F94" s="26"/>
      <c r="G94" s="26"/>
      <c r="H94" s="26"/>
      <c r="I94" s="26"/>
      <c r="J94" s="26"/>
      <c r="K94" s="26"/>
      <c r="L94" s="26"/>
      <c r="M94" s="42"/>
      <c r="N94" s="1"/>
    </row>
    <row r="95" spans="1:14" ht="16.5" customHeight="1" x14ac:dyDescent="0.25">
      <c r="A95" s="39"/>
      <c r="B95" s="39"/>
      <c r="C95" s="26"/>
      <c r="D95" s="26"/>
      <c r="E95" s="26"/>
      <c r="F95" s="26"/>
      <c r="G95" s="26"/>
      <c r="H95" s="26"/>
      <c r="I95" s="26"/>
      <c r="J95" s="26"/>
      <c r="K95" s="26"/>
      <c r="L95" s="26"/>
      <c r="M95" s="42"/>
      <c r="N95" s="1"/>
    </row>
    <row r="96" spans="1:14" ht="16.5" customHeight="1" x14ac:dyDescent="0.25">
      <c r="A96" s="39"/>
      <c r="B96" s="39"/>
      <c r="C96" s="26"/>
      <c r="D96" s="26"/>
      <c r="E96" s="26"/>
      <c r="F96" s="26"/>
      <c r="G96" s="26"/>
      <c r="H96" s="26"/>
      <c r="I96" s="26"/>
      <c r="J96" s="26"/>
      <c r="K96" s="26"/>
      <c r="L96" s="26"/>
      <c r="M96" s="42"/>
      <c r="N96" s="1"/>
    </row>
    <row r="97" spans="1:14" ht="16.5" customHeight="1" x14ac:dyDescent="0.25">
      <c r="A97" s="39"/>
      <c r="B97" s="39"/>
      <c r="C97" s="26"/>
      <c r="D97" s="26"/>
      <c r="E97" s="26"/>
      <c r="F97" s="26"/>
      <c r="G97" s="26"/>
      <c r="H97" s="26"/>
      <c r="I97" s="26"/>
      <c r="J97" s="26"/>
      <c r="K97" s="26"/>
      <c r="L97" s="26"/>
      <c r="M97" s="42"/>
      <c r="N97" s="1"/>
    </row>
    <row r="98" spans="1:14" ht="16.5" customHeight="1" x14ac:dyDescent="0.25">
      <c r="A98" s="39"/>
      <c r="B98" s="39"/>
      <c r="C98" s="26"/>
      <c r="D98" s="26"/>
      <c r="E98" s="26"/>
      <c r="F98" s="26"/>
      <c r="G98" s="26"/>
      <c r="H98" s="26"/>
      <c r="I98" s="26"/>
      <c r="J98" s="26"/>
      <c r="K98" s="26"/>
      <c r="L98" s="26"/>
      <c r="M98" s="42"/>
      <c r="N98" s="1"/>
    </row>
    <row r="99" spans="1:14" ht="16.5" customHeight="1" x14ac:dyDescent="0.25">
      <c r="A99" s="39"/>
      <c r="B99" s="39"/>
      <c r="C99" s="26"/>
      <c r="D99" s="26"/>
      <c r="E99" s="26"/>
      <c r="F99" s="26"/>
      <c r="G99" s="26"/>
      <c r="H99" s="26"/>
      <c r="I99" s="26"/>
      <c r="J99" s="26"/>
      <c r="K99" s="26"/>
      <c r="L99" s="26"/>
      <c r="M99" s="42"/>
      <c r="N99" s="1"/>
    </row>
    <row r="100" spans="1:14" ht="16.5" customHeight="1" x14ac:dyDescent="0.25">
      <c r="A100" s="39"/>
      <c r="B100" s="39"/>
      <c r="C100" s="26"/>
      <c r="D100" s="26"/>
      <c r="E100" s="26"/>
      <c r="F100" s="26"/>
      <c r="G100" s="26"/>
      <c r="H100" s="26"/>
      <c r="I100" s="26"/>
      <c r="J100" s="26"/>
      <c r="K100" s="26"/>
      <c r="L100" s="26"/>
      <c r="M100" s="42"/>
      <c r="N100" s="1"/>
    </row>
    <row r="101" spans="1:14" ht="16.5" customHeight="1" x14ac:dyDescent="0.25">
      <c r="A101" s="39"/>
      <c r="B101" s="39"/>
      <c r="C101" s="26"/>
      <c r="D101" s="26"/>
      <c r="E101" s="26"/>
      <c r="F101" s="26"/>
      <c r="G101" s="26"/>
      <c r="H101" s="26"/>
      <c r="I101" s="26"/>
      <c r="J101" s="26"/>
      <c r="K101" s="26"/>
      <c r="L101" s="26"/>
      <c r="M101" s="42"/>
      <c r="N101" s="1"/>
    </row>
    <row r="102" spans="1:14" ht="16.5" customHeight="1" x14ac:dyDescent="0.25">
      <c r="A102" s="39"/>
      <c r="B102" s="39"/>
      <c r="C102" s="26"/>
      <c r="D102" s="26"/>
      <c r="E102" s="26"/>
      <c r="F102" s="26"/>
      <c r="G102" s="26"/>
      <c r="H102" s="26"/>
      <c r="I102" s="26"/>
      <c r="J102" s="26"/>
      <c r="K102" s="26"/>
      <c r="L102" s="26"/>
      <c r="M102" s="42"/>
      <c r="N102" s="1"/>
    </row>
    <row r="103" spans="1:14" ht="16.5" customHeight="1" x14ac:dyDescent="0.25">
      <c r="A103" s="39"/>
      <c r="B103" s="39"/>
      <c r="C103" s="26"/>
      <c r="D103" s="26"/>
      <c r="E103" s="26"/>
      <c r="F103" s="26"/>
      <c r="G103" s="26"/>
      <c r="H103" s="26"/>
      <c r="I103" s="26"/>
      <c r="J103" s="26"/>
      <c r="K103" s="26"/>
      <c r="L103" s="26"/>
      <c r="M103" s="42"/>
      <c r="N103" s="1"/>
    </row>
    <row r="104" spans="1:14" ht="16.5" customHeight="1" x14ac:dyDescent="0.25">
      <c r="A104" s="39"/>
      <c r="B104" s="39"/>
      <c r="C104" s="26"/>
      <c r="D104" s="26"/>
      <c r="E104" s="26"/>
      <c r="F104" s="26"/>
      <c r="G104" s="26"/>
      <c r="H104" s="26"/>
      <c r="I104" s="26"/>
      <c r="J104" s="26"/>
      <c r="K104" s="26"/>
      <c r="L104" s="26"/>
      <c r="M104" s="42"/>
      <c r="N104" s="1"/>
    </row>
    <row r="105" spans="1:14" ht="16.5" customHeight="1" x14ac:dyDescent="0.25">
      <c r="A105" s="39"/>
      <c r="B105" s="39"/>
      <c r="C105" s="26"/>
      <c r="D105" s="26"/>
      <c r="E105" s="26"/>
      <c r="F105" s="26"/>
      <c r="G105" s="26"/>
      <c r="H105" s="26"/>
      <c r="I105" s="26"/>
      <c r="J105" s="26"/>
      <c r="K105" s="26"/>
      <c r="L105" s="26"/>
      <c r="M105" s="42"/>
      <c r="N105" s="1"/>
    </row>
    <row r="106" spans="1:14" ht="16.5" customHeight="1" x14ac:dyDescent="0.25">
      <c r="A106" s="39"/>
      <c r="B106" s="39"/>
      <c r="C106" s="26"/>
      <c r="D106" s="26"/>
      <c r="E106" s="26"/>
      <c r="F106" s="26"/>
      <c r="G106" s="26"/>
      <c r="H106" s="26"/>
      <c r="I106" s="26"/>
      <c r="J106" s="26"/>
      <c r="K106" s="26"/>
      <c r="L106" s="26"/>
      <c r="M106" s="42"/>
      <c r="N106" s="1"/>
    </row>
    <row r="107" spans="1:14" ht="16.5" customHeight="1" x14ac:dyDescent="0.25">
      <c r="A107" s="39"/>
      <c r="B107" s="39"/>
      <c r="C107" s="26"/>
      <c r="D107" s="26"/>
      <c r="E107" s="26"/>
      <c r="F107" s="26"/>
      <c r="G107" s="26"/>
      <c r="H107" s="26"/>
      <c r="I107" s="26"/>
      <c r="J107" s="26"/>
      <c r="K107" s="26"/>
      <c r="L107" s="26"/>
      <c r="M107" s="42"/>
      <c r="N107" s="1"/>
    </row>
    <row r="108" spans="1:14" ht="16.5" customHeight="1" x14ac:dyDescent="0.25">
      <c r="A108" s="39"/>
      <c r="B108" s="39"/>
      <c r="C108" s="26"/>
      <c r="D108" s="26"/>
      <c r="E108" s="26"/>
      <c r="F108" s="26"/>
      <c r="G108" s="26"/>
      <c r="H108" s="26"/>
      <c r="I108" s="26"/>
      <c r="J108" s="26"/>
      <c r="K108" s="26"/>
      <c r="L108" s="26"/>
      <c r="M108" s="42"/>
      <c r="N108" s="1"/>
    </row>
    <row r="109" spans="1:14" ht="16.5" customHeight="1" x14ac:dyDescent="0.25">
      <c r="A109" s="39"/>
      <c r="B109" s="39"/>
      <c r="C109" s="26"/>
      <c r="D109" s="26"/>
      <c r="E109" s="26"/>
      <c r="F109" s="26"/>
      <c r="G109" s="26"/>
      <c r="H109" s="26"/>
      <c r="I109" s="26"/>
      <c r="J109" s="26"/>
      <c r="K109" s="26"/>
      <c r="L109" s="26"/>
      <c r="M109" s="42"/>
      <c r="N109" s="1"/>
    </row>
    <row r="110" spans="1:14" ht="16.5" customHeight="1" x14ac:dyDescent="0.25">
      <c r="A110" s="39"/>
      <c r="B110" s="39"/>
      <c r="C110" s="26"/>
      <c r="D110" s="26"/>
      <c r="E110" s="26"/>
      <c r="F110" s="26"/>
      <c r="G110" s="26"/>
      <c r="H110" s="26"/>
      <c r="I110" s="26"/>
      <c r="J110" s="26"/>
      <c r="K110" s="26"/>
      <c r="L110" s="26"/>
      <c r="M110" s="42"/>
      <c r="N110" s="1"/>
    </row>
    <row r="111" spans="1:14" ht="16.5" customHeight="1" x14ac:dyDescent="0.25">
      <c r="A111" s="39"/>
      <c r="B111" s="39"/>
      <c r="C111" s="26"/>
      <c r="D111" s="26"/>
      <c r="E111" s="26"/>
      <c r="F111" s="26"/>
      <c r="G111" s="26"/>
      <c r="H111" s="26"/>
      <c r="I111" s="26"/>
      <c r="J111" s="26"/>
      <c r="K111" s="26"/>
      <c r="L111" s="26"/>
      <c r="M111" s="42"/>
      <c r="N111" s="1"/>
    </row>
    <row r="112" spans="1:14" ht="16.5" customHeight="1" x14ac:dyDescent="0.25">
      <c r="A112" s="39"/>
      <c r="B112" s="39"/>
      <c r="C112" s="26"/>
      <c r="D112" s="26"/>
      <c r="E112" s="26"/>
      <c r="F112" s="26"/>
      <c r="G112" s="26"/>
      <c r="H112" s="26"/>
      <c r="I112" s="26"/>
      <c r="J112" s="26"/>
      <c r="K112" s="26"/>
      <c r="L112" s="26"/>
      <c r="M112" s="42"/>
      <c r="N112" s="1"/>
    </row>
    <row r="113" spans="1:14" ht="16.5" customHeight="1" x14ac:dyDescent="0.25">
      <c r="A113" s="39"/>
      <c r="B113" s="39"/>
      <c r="C113" s="26"/>
      <c r="D113" s="26"/>
      <c r="E113" s="26"/>
      <c r="F113" s="26"/>
      <c r="G113" s="26"/>
      <c r="H113" s="26"/>
      <c r="I113" s="26"/>
      <c r="J113" s="26"/>
      <c r="K113" s="26"/>
      <c r="L113" s="26"/>
      <c r="M113" s="42"/>
      <c r="N113" s="1"/>
    </row>
    <row r="114" spans="1:14" ht="16.5" customHeight="1" x14ac:dyDescent="0.25">
      <c r="A114" s="39"/>
      <c r="B114" s="39"/>
      <c r="C114" s="26"/>
      <c r="D114" s="26"/>
      <c r="E114" s="26"/>
      <c r="F114" s="26"/>
      <c r="G114" s="26"/>
      <c r="H114" s="26"/>
      <c r="I114" s="26"/>
      <c r="J114" s="26"/>
      <c r="K114" s="26"/>
      <c r="L114" s="26"/>
      <c r="M114" s="42"/>
      <c r="N114" s="1"/>
    </row>
    <row r="115" spans="1:14" ht="16.5" customHeight="1" x14ac:dyDescent="0.25">
      <c r="A115" s="39"/>
      <c r="B115" s="39"/>
      <c r="C115" s="26"/>
      <c r="D115" s="26"/>
      <c r="E115" s="26"/>
      <c r="F115" s="26"/>
      <c r="G115" s="26"/>
      <c r="H115" s="26"/>
      <c r="I115" s="26"/>
      <c r="J115" s="26"/>
      <c r="K115" s="26"/>
      <c r="L115" s="26"/>
      <c r="M115" s="42"/>
      <c r="N115" s="1"/>
    </row>
    <row r="116" spans="1:14" ht="16.5" customHeight="1" x14ac:dyDescent="0.25">
      <c r="A116" s="39"/>
      <c r="B116" s="39"/>
      <c r="C116" s="26"/>
      <c r="D116" s="26"/>
      <c r="E116" s="26"/>
      <c r="F116" s="26"/>
      <c r="G116" s="26"/>
      <c r="H116" s="26"/>
      <c r="I116" s="26"/>
      <c r="J116" s="26"/>
      <c r="K116" s="26"/>
      <c r="L116" s="26"/>
      <c r="M116" s="42"/>
      <c r="N116" s="1"/>
    </row>
    <row r="117" spans="1:14" ht="16.5" customHeight="1" x14ac:dyDescent="0.25">
      <c r="A117" s="39"/>
      <c r="B117" s="39"/>
      <c r="C117" s="26"/>
      <c r="D117" s="26"/>
      <c r="E117" s="26"/>
      <c r="F117" s="26"/>
      <c r="G117" s="26"/>
      <c r="H117" s="26"/>
      <c r="I117" s="26"/>
      <c r="J117" s="26"/>
      <c r="K117" s="26"/>
      <c r="L117" s="26"/>
      <c r="M117" s="42"/>
      <c r="N117" s="1"/>
    </row>
    <row r="118" spans="1:14" ht="16.5" customHeight="1" x14ac:dyDescent="0.25">
      <c r="A118" s="39"/>
      <c r="B118" s="39"/>
      <c r="C118" s="26"/>
      <c r="D118" s="26"/>
      <c r="E118" s="26"/>
      <c r="F118" s="26"/>
      <c r="G118" s="26"/>
      <c r="H118" s="26"/>
      <c r="I118" s="26"/>
      <c r="J118" s="26"/>
      <c r="K118" s="26"/>
      <c r="L118" s="26"/>
      <c r="M118" s="42"/>
      <c r="N118" s="1"/>
    </row>
    <row r="119" spans="1:14" ht="16.5" customHeight="1" x14ac:dyDescent="0.25">
      <c r="A119" s="39"/>
      <c r="B119" s="39"/>
      <c r="C119" s="26"/>
      <c r="D119" s="26"/>
      <c r="E119" s="26"/>
      <c r="F119" s="26"/>
      <c r="G119" s="26"/>
      <c r="H119" s="26"/>
      <c r="I119" s="26"/>
      <c r="J119" s="26"/>
      <c r="K119" s="26"/>
      <c r="L119" s="26"/>
      <c r="M119" s="42"/>
      <c r="N119" s="1"/>
    </row>
    <row r="120" spans="1:14" ht="16.5" customHeight="1" x14ac:dyDescent="0.25">
      <c r="A120" s="39"/>
      <c r="B120" s="39"/>
      <c r="C120" s="26"/>
      <c r="D120" s="26"/>
      <c r="E120" s="26"/>
      <c r="F120" s="26"/>
      <c r="G120" s="26"/>
      <c r="H120" s="26"/>
      <c r="I120" s="26"/>
      <c r="J120" s="26"/>
      <c r="K120" s="26"/>
      <c r="L120" s="26"/>
      <c r="M120" s="42"/>
      <c r="N120" s="1"/>
    </row>
    <row r="121" spans="1:14" ht="16.5" customHeight="1" x14ac:dyDescent="0.25">
      <c r="A121" s="39"/>
      <c r="B121" s="39"/>
      <c r="C121" s="26"/>
      <c r="D121" s="26"/>
      <c r="E121" s="26"/>
      <c r="F121" s="26"/>
      <c r="G121" s="26"/>
      <c r="H121" s="26"/>
      <c r="I121" s="26"/>
      <c r="J121" s="26"/>
      <c r="K121" s="26"/>
      <c r="L121" s="26"/>
      <c r="M121" s="42"/>
      <c r="N121" s="1"/>
    </row>
    <row r="122" spans="1:14" ht="16.5" customHeight="1" x14ac:dyDescent="0.25">
      <c r="A122" s="39"/>
      <c r="B122" s="39"/>
      <c r="C122" s="26"/>
      <c r="D122" s="26"/>
      <c r="E122" s="26"/>
      <c r="F122" s="26"/>
      <c r="G122" s="26"/>
      <c r="H122" s="26"/>
      <c r="I122" s="26"/>
      <c r="J122" s="26"/>
      <c r="K122" s="26"/>
      <c r="L122" s="26"/>
      <c r="M122" s="42"/>
      <c r="N122" s="1"/>
    </row>
    <row r="123" spans="1:14" ht="16.5" customHeight="1" x14ac:dyDescent="0.25">
      <c r="A123" s="39"/>
      <c r="B123" s="39"/>
      <c r="C123" s="26"/>
      <c r="D123" s="26"/>
      <c r="E123" s="26"/>
      <c r="F123" s="26"/>
      <c r="G123" s="26"/>
      <c r="H123" s="26"/>
      <c r="I123" s="26"/>
      <c r="J123" s="26"/>
      <c r="K123" s="26"/>
      <c r="L123" s="26"/>
      <c r="M123" s="42"/>
      <c r="N1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T&amp;H Usecases</vt:lpstr>
      <vt:lpstr>Summary</vt:lpstr>
      <vt:lpstr>AvCharge</vt:lpstr>
      <vt:lpstr>Vendor Creation</vt:lpstr>
      <vt:lpstr>Supplier Onboarding(Hotel Ext)</vt:lpstr>
      <vt:lpstr>Supplier Markups(Hotel Ext)</vt:lpstr>
      <vt:lpstr>Event Management</vt:lpstr>
    </vt:vector>
  </TitlesOfParts>
  <Manager/>
  <Company>HP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Vikram Indersen Chopra</dc:creator>
  <cp:keywords/>
  <dc:description/>
  <cp:lastModifiedBy>Harsha Umakant Bharule</cp:lastModifiedBy>
  <cp:revision/>
  <dcterms:created xsi:type="dcterms:W3CDTF">2023-05-25T11:15:10Z</dcterms:created>
  <dcterms:modified xsi:type="dcterms:W3CDTF">2023-06-23T11:34:11Z</dcterms:modified>
  <cp:category/>
  <cp:contentStatus/>
</cp:coreProperties>
</file>