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Github\CS513_KnowledgeDiscoveryDataMining\HW10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E46" i="1"/>
  <c r="E47" i="1"/>
  <c r="E44" i="1"/>
  <c r="K46" i="1"/>
  <c r="K45" i="1"/>
  <c r="D45" i="1"/>
  <c r="D46" i="1"/>
  <c r="D47" i="1"/>
  <c r="D44" i="1"/>
  <c r="G47" i="1"/>
  <c r="G39" i="1"/>
  <c r="G40" i="1"/>
  <c r="G41" i="1"/>
  <c r="G38" i="1"/>
  <c r="E39" i="1"/>
  <c r="E40" i="1"/>
  <c r="E41" i="1"/>
  <c r="E38" i="1"/>
  <c r="D39" i="1"/>
  <c r="D40" i="1"/>
  <c r="D41" i="1"/>
  <c r="D38" i="1"/>
  <c r="I40" i="1"/>
  <c r="K39" i="1"/>
  <c r="K40" i="1"/>
  <c r="G46" i="1" l="1"/>
  <c r="G45" i="1"/>
  <c r="G44" i="1"/>
  <c r="I46" i="1"/>
  <c r="E34" i="1" l="1"/>
  <c r="E35" i="1"/>
  <c r="G35" i="1" s="1"/>
  <c r="E33" i="1"/>
  <c r="I34" i="1"/>
  <c r="G34" i="1"/>
  <c r="G33" i="1"/>
  <c r="S30" i="1"/>
  <c r="S21" i="1"/>
  <c r="S13" i="1"/>
  <c r="S14" i="1"/>
  <c r="S15" i="1"/>
  <c r="S12" i="1"/>
  <c r="S4" i="1"/>
  <c r="S5" i="1"/>
  <c r="S6" i="1"/>
  <c r="S3" i="1"/>
  <c r="S16" i="1" l="1"/>
  <c r="S18" i="1" s="1"/>
  <c r="S7" i="1"/>
  <c r="S9" i="1" s="1"/>
  <c r="O32" i="1" l="1"/>
  <c r="S32" i="1" s="1"/>
  <c r="O23" i="1"/>
  <c r="S23" i="1" s="1"/>
  <c r="O31" i="1"/>
  <c r="S31" i="1" s="1"/>
  <c r="O22" i="1"/>
  <c r="S22" i="1" s="1"/>
  <c r="S24" i="1" l="1"/>
  <c r="S26" i="1" s="1"/>
  <c r="M17" i="1" s="1"/>
  <c r="S33" i="1"/>
  <c r="S35" i="1" s="1"/>
  <c r="M22" i="1" s="1"/>
  <c r="N26" i="1" s="1"/>
  <c r="M26" i="1" l="1"/>
  <c r="I29" i="1"/>
  <c r="E29" i="1" l="1"/>
  <c r="G29" i="1" s="1"/>
  <c r="E30" i="1"/>
  <c r="G30" i="1" s="1"/>
  <c r="E28" i="1"/>
  <c r="G28" i="1" s="1"/>
</calcChain>
</file>

<file path=xl/sharedStrings.xml><?xml version="1.0" encoding="utf-8"?>
<sst xmlns="http://schemas.openxmlformats.org/spreadsheetml/2006/main" count="138" uniqueCount="36">
  <si>
    <t>From/To</t>
  </si>
  <si>
    <t>Input</t>
  </si>
  <si>
    <t>xx</t>
  </si>
  <si>
    <t>A</t>
  </si>
  <si>
    <t>B</t>
  </si>
  <si>
    <t>X</t>
  </si>
  <si>
    <t>Y</t>
  </si>
  <si>
    <t>Z</t>
  </si>
  <si>
    <t>Actual OP</t>
  </si>
  <si>
    <t>Actual</t>
  </si>
  <si>
    <t>Predicted</t>
  </si>
  <si>
    <t>input</t>
  </si>
  <si>
    <t>From</t>
  </si>
  <si>
    <t>To</t>
  </si>
  <si>
    <t>Weight</t>
  </si>
  <si>
    <t>Output</t>
  </si>
  <si>
    <t>x</t>
  </si>
  <si>
    <t>Node 1</t>
  </si>
  <si>
    <t>Node 2</t>
  </si>
  <si>
    <t>Node 3</t>
  </si>
  <si>
    <t>Signal</t>
  </si>
  <si>
    <t>(1/(1+exp(-x))=</t>
  </si>
  <si>
    <t>Calculation of Initial O/P</t>
  </si>
  <si>
    <t>Learning Rate :</t>
  </si>
  <si>
    <t>Difference :</t>
  </si>
  <si>
    <t>Node</t>
  </si>
  <si>
    <t>Flow</t>
  </si>
  <si>
    <t>Old</t>
  </si>
  <si>
    <t>New</t>
  </si>
  <si>
    <t>Adjust</t>
  </si>
  <si>
    <t>Error X</t>
  </si>
  <si>
    <t>Error Y</t>
  </si>
  <si>
    <t>Error with X</t>
  </si>
  <si>
    <t>Error with Y</t>
  </si>
  <si>
    <t>Combined Error A</t>
  </si>
  <si>
    <t>Combined Error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</si>
</sst>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1">
    <xf numFmtId="0" fontId="0" fillId="0" borderId="0" xfId="0"/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/>
    </xf>
    <xf numFmtId="0" fontId="3" fillId="2" borderId="17" xfId="1" applyFont="1" applyFill="1" applyBorder="1" applyAlignment="1">
      <alignment horizontal="center"/>
    </xf>
    <xf numFmtId="0" fontId="3" fillId="2" borderId="18" xfId="1" applyFont="1" applyFill="1" applyBorder="1" applyAlignment="1">
      <alignment horizontal="center"/>
    </xf>
    <xf numFmtId="0" fontId="3" fillId="2" borderId="19" xfId="1" applyFont="1" applyFill="1" applyBorder="1" applyAlignment="1">
      <alignment horizontal="center"/>
    </xf>
    <xf numFmtId="0" fontId="0" fillId="0" borderId="3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4" fillId="0" borderId="12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15" xfId="1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4" fillId="0" borderId="13" xfId="1" applyFont="1" applyBorder="1" applyAlignment="1">
      <alignment horizontal="center"/>
    </xf>
    <xf numFmtId="0" fontId="4" fillId="0" borderId="14" xfId="1" applyFont="1" applyBorder="1" applyAlignment="1">
      <alignment horizontal="center"/>
    </xf>
    <xf numFmtId="0" fontId="4" fillId="0" borderId="16" xfId="1" applyFont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left"/>
    </xf>
    <xf numFmtId="0" fontId="4" fillId="0" borderId="12" xfId="1" applyFont="1" applyFill="1" applyBorder="1" applyAlignment="1">
      <alignment horizontal="center"/>
    </xf>
    <xf numFmtId="0" fontId="4" fillId="0" borderId="15" xfId="1" applyFont="1" applyFill="1" applyBorder="1" applyAlignment="1">
      <alignment horizontal="center"/>
    </xf>
    <xf numFmtId="0" fontId="4" fillId="0" borderId="13" xfId="1" applyFont="1" applyFill="1" applyBorder="1" applyAlignment="1">
      <alignment horizontal="center"/>
    </xf>
    <xf numFmtId="0" fontId="4" fillId="0" borderId="14" xfId="1" applyFont="1" applyFill="1" applyBorder="1" applyAlignment="1">
      <alignment horizontal="center"/>
    </xf>
    <xf numFmtId="0" fontId="4" fillId="0" borderId="0" xfId="1" applyFont="1" applyFill="1"/>
    <xf numFmtId="0" fontId="4" fillId="0" borderId="11" xfId="1" applyFont="1" applyFill="1" applyBorder="1" applyAlignment="1">
      <alignment horizontal="center"/>
    </xf>
    <xf numFmtId="0" fontId="4" fillId="0" borderId="11" xfId="1" applyFont="1" applyFill="1" applyBorder="1"/>
    <xf numFmtId="0" fontId="3" fillId="0" borderId="20" xfId="1" applyFont="1" applyFill="1" applyBorder="1" applyAlignment="1">
      <alignment horizontal="center"/>
    </xf>
    <xf numFmtId="0" fontId="3" fillId="0" borderId="21" xfId="1" applyFont="1" applyFill="1" applyBorder="1" applyAlignment="1">
      <alignment horizontal="center"/>
    </xf>
    <xf numFmtId="0" fontId="3" fillId="0" borderId="22" xfId="1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8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25" xfId="0" applyFont="1" applyBorder="1" applyAlignment="1">
      <alignment horizontal="left"/>
    </xf>
    <xf numFmtId="0" fontId="0" fillId="0" borderId="26" xfId="0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3" xfId="0" applyFont="1" applyBorder="1" applyAlignment="1">
      <alignment horizontal="center" wrapText="1"/>
    </xf>
    <xf numFmtId="0" fontId="1" fillId="0" borderId="19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0" fillId="0" borderId="29" xfId="0" applyFont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304801</xdr:colOff>
      <xdr:row>16</xdr:row>
      <xdr:rowOff>99060</xdr:rowOff>
    </xdr:from>
    <xdr:to>
      <xdr:col>11</xdr:col>
      <xdr:colOff>601981</xdr:colOff>
      <xdr:row>16</xdr:row>
      <xdr:rowOff>99060</xdr:rowOff>
    </xdr:to>
    <xdr:sp macro="" textlink="">
      <xdr:nvSpPr>
        <xdr:cNvPr id="35" name="Line 14">
          <a:extLst>
            <a:ext uri="{FF2B5EF4-FFF2-40B4-BE49-F238E27FC236}">
              <a16:creationId xmlns="" xmlns:a16="http://schemas.microsoft.com/office/drawing/2014/main" id="{00000000-0008-0000-0000-0000F9050000}"/>
            </a:ext>
          </a:extLst>
        </xdr:cNvPr>
        <xdr:cNvSpPr>
          <a:spLocks noChangeShapeType="1"/>
        </xdr:cNvSpPr>
      </xdr:nvSpPr>
      <xdr:spPr bwMode="auto">
        <a:xfrm flipV="1">
          <a:off x="6400801" y="3086100"/>
          <a:ext cx="9067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381000</xdr:colOff>
      <xdr:row>12</xdr:row>
      <xdr:rowOff>100965</xdr:rowOff>
    </xdr:from>
    <xdr:to>
      <xdr:col>3</xdr:col>
      <xdr:colOff>190500</xdr:colOff>
      <xdr:row>15</xdr:row>
      <xdr:rowOff>110490</xdr:rowOff>
    </xdr:to>
    <xdr:sp macro="" textlink="">
      <xdr:nvSpPr>
        <xdr:cNvPr id="2" name="Oval 1">
          <a:extLst>
            <a:ext uri="{FF2B5EF4-FFF2-40B4-BE49-F238E27FC236}">
              <a16:creationId xmlns="" xmlns:a16="http://schemas.microsoft.com/office/drawing/2014/main" id="{00000000-0008-0000-0000-0000EC050000}"/>
            </a:ext>
          </a:extLst>
        </xdr:cNvPr>
        <xdr:cNvSpPr>
          <a:spLocks noChangeArrowheads="1"/>
        </xdr:cNvSpPr>
      </xdr:nvSpPr>
      <xdr:spPr bwMode="auto">
        <a:xfrm>
          <a:off x="990600" y="2295525"/>
          <a:ext cx="1028700" cy="55816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381000</xdr:colOff>
      <xdr:row>16</xdr:row>
      <xdr:rowOff>167640</xdr:rowOff>
    </xdr:from>
    <xdr:to>
      <xdr:col>3</xdr:col>
      <xdr:colOff>190500</xdr:colOff>
      <xdr:row>19</xdr:row>
      <xdr:rowOff>177165</xdr:rowOff>
    </xdr:to>
    <xdr:sp macro="" textlink="">
      <xdr:nvSpPr>
        <xdr:cNvPr id="3" name="Oval 2">
          <a:extLst>
            <a:ext uri="{FF2B5EF4-FFF2-40B4-BE49-F238E27FC236}">
              <a16:creationId xmlns="" xmlns:a16="http://schemas.microsoft.com/office/drawing/2014/main" id="{00000000-0008-0000-0000-0000ED050000}"/>
            </a:ext>
          </a:extLst>
        </xdr:cNvPr>
        <xdr:cNvSpPr>
          <a:spLocks noChangeArrowheads="1"/>
        </xdr:cNvSpPr>
      </xdr:nvSpPr>
      <xdr:spPr bwMode="auto">
        <a:xfrm>
          <a:off x="990600" y="3154680"/>
          <a:ext cx="10287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</xdr:col>
      <xdr:colOff>101600</xdr:colOff>
      <xdr:row>13</xdr:row>
      <xdr:rowOff>142240</xdr:rowOff>
    </xdr:from>
    <xdr:to>
      <xdr:col>6</xdr:col>
      <xdr:colOff>387350</xdr:colOff>
      <xdr:row>16</xdr:row>
      <xdr:rowOff>30798</xdr:rowOff>
    </xdr:to>
    <xdr:sp macro="" textlink="">
      <xdr:nvSpPr>
        <xdr:cNvPr id="5" name="Line 6">
          <a:extLst>
            <a:ext uri="{FF2B5EF4-FFF2-40B4-BE49-F238E27FC236}">
              <a16:creationId xmlns="" xmlns:a16="http://schemas.microsoft.com/office/drawing/2014/main" id="{00000000-0008-0000-0000-0000F1050000}"/>
            </a:ext>
          </a:extLst>
        </xdr:cNvPr>
        <xdr:cNvSpPr>
          <a:spLocks noChangeShapeType="1"/>
        </xdr:cNvSpPr>
      </xdr:nvSpPr>
      <xdr:spPr bwMode="auto">
        <a:xfrm>
          <a:off x="1930400" y="2519680"/>
          <a:ext cx="2114550" cy="43719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180975</xdr:colOff>
      <xdr:row>14</xdr:row>
      <xdr:rowOff>41910</xdr:rowOff>
    </xdr:from>
    <xdr:to>
      <xdr:col>6</xdr:col>
      <xdr:colOff>266700</xdr:colOff>
      <xdr:row>21</xdr:row>
      <xdr:rowOff>120015</xdr:rowOff>
    </xdr:to>
    <xdr:sp macro="" textlink="">
      <xdr:nvSpPr>
        <xdr:cNvPr id="6" name="Line 7">
          <a:extLst>
            <a:ext uri="{FF2B5EF4-FFF2-40B4-BE49-F238E27FC236}">
              <a16:creationId xmlns="" xmlns:a16="http://schemas.microsoft.com/office/drawing/2014/main" id="{00000000-0008-0000-0000-0000F2050000}"/>
            </a:ext>
          </a:extLst>
        </xdr:cNvPr>
        <xdr:cNvSpPr>
          <a:spLocks noChangeShapeType="1"/>
        </xdr:cNvSpPr>
      </xdr:nvSpPr>
      <xdr:spPr bwMode="auto">
        <a:xfrm>
          <a:off x="2009775" y="2602230"/>
          <a:ext cx="1914525" cy="135826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190500</xdr:colOff>
      <xdr:row>16</xdr:row>
      <xdr:rowOff>148590</xdr:rowOff>
    </xdr:from>
    <xdr:to>
      <xdr:col>6</xdr:col>
      <xdr:colOff>342900</xdr:colOff>
      <xdr:row>18</xdr:row>
      <xdr:rowOff>81915</xdr:rowOff>
    </xdr:to>
    <xdr:sp macro="" textlink="">
      <xdr:nvSpPr>
        <xdr:cNvPr id="7" name="Line 8">
          <a:extLst>
            <a:ext uri="{FF2B5EF4-FFF2-40B4-BE49-F238E27FC236}">
              <a16:creationId xmlns="" xmlns:a16="http://schemas.microsoft.com/office/drawing/2014/main" id="{00000000-0008-0000-0000-0000F3050000}"/>
            </a:ext>
          </a:extLst>
        </xdr:cNvPr>
        <xdr:cNvSpPr>
          <a:spLocks noChangeShapeType="1"/>
        </xdr:cNvSpPr>
      </xdr:nvSpPr>
      <xdr:spPr bwMode="auto">
        <a:xfrm flipV="1">
          <a:off x="2019300" y="3074670"/>
          <a:ext cx="1981200" cy="29908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18</xdr:row>
      <xdr:rowOff>81915</xdr:rowOff>
    </xdr:from>
    <xdr:to>
      <xdr:col>6</xdr:col>
      <xdr:colOff>276225</xdr:colOff>
      <xdr:row>21</xdr:row>
      <xdr:rowOff>110490</xdr:rowOff>
    </xdr:to>
    <xdr:sp macro="" textlink="">
      <xdr:nvSpPr>
        <xdr:cNvPr id="8" name="Line 9">
          <a:extLst>
            <a:ext uri="{FF2B5EF4-FFF2-40B4-BE49-F238E27FC236}">
              <a16:creationId xmlns="" xmlns:a16="http://schemas.microsoft.com/office/drawing/2014/main" id="{00000000-0008-0000-0000-0000F4050000}"/>
            </a:ext>
          </a:extLst>
        </xdr:cNvPr>
        <xdr:cNvSpPr>
          <a:spLocks noChangeShapeType="1"/>
        </xdr:cNvSpPr>
      </xdr:nvSpPr>
      <xdr:spPr bwMode="auto">
        <a:xfrm>
          <a:off x="1971675" y="3373755"/>
          <a:ext cx="1962150" cy="57721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171450</xdr:colOff>
      <xdr:row>21</xdr:row>
      <xdr:rowOff>110490</xdr:rowOff>
    </xdr:from>
    <xdr:to>
      <xdr:col>6</xdr:col>
      <xdr:colOff>276225</xdr:colOff>
      <xdr:row>22</xdr:row>
      <xdr:rowOff>0</xdr:rowOff>
    </xdr:to>
    <xdr:sp macro="" textlink="">
      <xdr:nvSpPr>
        <xdr:cNvPr id="9" name="Line 10">
          <a:extLst>
            <a:ext uri="{FF2B5EF4-FFF2-40B4-BE49-F238E27FC236}">
              <a16:creationId xmlns="" xmlns:a16="http://schemas.microsoft.com/office/drawing/2014/main" id="{00000000-0008-0000-0000-0000F5050000}"/>
            </a:ext>
          </a:extLst>
        </xdr:cNvPr>
        <xdr:cNvSpPr>
          <a:spLocks noChangeShapeType="1"/>
        </xdr:cNvSpPr>
      </xdr:nvSpPr>
      <xdr:spPr bwMode="auto">
        <a:xfrm flipV="1">
          <a:off x="2000250" y="3950970"/>
          <a:ext cx="1933575" cy="23050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171450</xdr:colOff>
      <xdr:row>16</xdr:row>
      <xdr:rowOff>110490</xdr:rowOff>
    </xdr:from>
    <xdr:to>
      <xdr:col>6</xdr:col>
      <xdr:colOff>400050</xdr:colOff>
      <xdr:row>22</xdr:row>
      <xdr:rowOff>0</xdr:rowOff>
    </xdr:to>
    <xdr:sp macro="" textlink="">
      <xdr:nvSpPr>
        <xdr:cNvPr id="10" name="Line 11">
          <a:extLst>
            <a:ext uri="{FF2B5EF4-FFF2-40B4-BE49-F238E27FC236}">
              <a16:creationId xmlns="" xmlns:a16="http://schemas.microsoft.com/office/drawing/2014/main" id="{00000000-0008-0000-0000-0000F6050000}"/>
            </a:ext>
          </a:extLst>
        </xdr:cNvPr>
        <xdr:cNvSpPr>
          <a:spLocks noChangeShapeType="1"/>
        </xdr:cNvSpPr>
      </xdr:nvSpPr>
      <xdr:spPr bwMode="auto">
        <a:xfrm flipV="1">
          <a:off x="2000250" y="3036570"/>
          <a:ext cx="2057400" cy="111633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407670</xdr:colOff>
      <xdr:row>7</xdr:row>
      <xdr:rowOff>129540</xdr:rowOff>
    </xdr:from>
    <xdr:to>
      <xdr:col>3</xdr:col>
      <xdr:colOff>217170</xdr:colOff>
      <xdr:row>10</xdr:row>
      <xdr:rowOff>139065</xdr:rowOff>
    </xdr:to>
    <xdr:sp macro="" textlink="">
      <xdr:nvSpPr>
        <xdr:cNvPr id="11" name="Oval 15">
          <a:extLst>
            <a:ext uri="{FF2B5EF4-FFF2-40B4-BE49-F238E27FC236}">
              <a16:creationId xmlns="" xmlns:a16="http://schemas.microsoft.com/office/drawing/2014/main" id="{00000000-0008-0000-0000-0000FA050000}"/>
            </a:ext>
          </a:extLst>
        </xdr:cNvPr>
        <xdr:cNvSpPr>
          <a:spLocks noChangeArrowheads="1"/>
        </xdr:cNvSpPr>
      </xdr:nvSpPr>
      <xdr:spPr bwMode="auto">
        <a:xfrm>
          <a:off x="1017270" y="1409700"/>
          <a:ext cx="1028700" cy="55816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9</xdr:row>
      <xdr:rowOff>100965</xdr:rowOff>
    </xdr:from>
    <xdr:to>
      <xdr:col>6</xdr:col>
      <xdr:colOff>361950</xdr:colOff>
      <xdr:row>16</xdr:row>
      <xdr:rowOff>100965</xdr:rowOff>
    </xdr:to>
    <xdr:sp macro="" textlink="">
      <xdr:nvSpPr>
        <xdr:cNvPr id="12" name="Line 16">
          <a:extLst>
            <a:ext uri="{FF2B5EF4-FFF2-40B4-BE49-F238E27FC236}">
              <a16:creationId xmlns="" xmlns:a16="http://schemas.microsoft.com/office/drawing/2014/main" id="{00000000-0008-0000-0000-0000FB050000}"/>
            </a:ext>
          </a:extLst>
        </xdr:cNvPr>
        <xdr:cNvSpPr>
          <a:spLocks noChangeShapeType="1"/>
        </xdr:cNvSpPr>
      </xdr:nvSpPr>
      <xdr:spPr bwMode="auto">
        <a:xfrm>
          <a:off x="2047875" y="1746885"/>
          <a:ext cx="1971675" cy="1280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200025</xdr:colOff>
      <xdr:row>9</xdr:row>
      <xdr:rowOff>100965</xdr:rowOff>
    </xdr:from>
    <xdr:to>
      <xdr:col>6</xdr:col>
      <xdr:colOff>257175</xdr:colOff>
      <xdr:row>21</xdr:row>
      <xdr:rowOff>129540</xdr:rowOff>
    </xdr:to>
    <xdr:sp macro="" textlink="">
      <xdr:nvSpPr>
        <xdr:cNvPr id="13" name="Line 17">
          <a:extLst>
            <a:ext uri="{FF2B5EF4-FFF2-40B4-BE49-F238E27FC236}">
              <a16:creationId xmlns="" xmlns:a16="http://schemas.microsoft.com/office/drawing/2014/main" id="{00000000-0008-0000-0000-0000FC050000}"/>
            </a:ext>
          </a:extLst>
        </xdr:cNvPr>
        <xdr:cNvSpPr>
          <a:spLocks noChangeShapeType="1"/>
        </xdr:cNvSpPr>
      </xdr:nvSpPr>
      <xdr:spPr bwMode="auto">
        <a:xfrm>
          <a:off x="2028825" y="1746885"/>
          <a:ext cx="1885950" cy="222313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9525</xdr:colOff>
      <xdr:row>13</xdr:row>
      <xdr:rowOff>129540</xdr:rowOff>
    </xdr:from>
    <xdr:ext cx="431913" cy="179601"/>
    <xdr:sp macro="" textlink="">
      <xdr:nvSpPr>
        <xdr:cNvPr id="14" name="Text Box 22">
          <a:extLst>
            <a:ext uri="{FF2B5EF4-FFF2-40B4-BE49-F238E27FC236}">
              <a16:creationId xmlns="" xmlns:a16="http://schemas.microsoft.com/office/drawing/2014/main" id="{00000000-0008-0000-0000-000016040000}"/>
            </a:ext>
          </a:extLst>
        </xdr:cNvPr>
        <xdr:cNvSpPr txBox="1">
          <a:spLocks noChangeArrowheads="1"/>
        </xdr:cNvSpPr>
      </xdr:nvSpPr>
      <xdr:spPr bwMode="auto">
        <a:xfrm>
          <a:off x="1228725" y="250698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1</a:t>
          </a:r>
          <a:endParaRPr lang="en-US"/>
        </a:p>
      </xdr:txBody>
    </xdr:sp>
    <xdr:clientData/>
  </xdr:oneCellAnchor>
  <xdr:oneCellAnchor>
    <xdr:from>
      <xdr:col>1</xdr:col>
      <xdr:colOff>571500</xdr:colOff>
      <xdr:row>18</xdr:row>
      <xdr:rowOff>3810</xdr:rowOff>
    </xdr:from>
    <xdr:ext cx="431913" cy="179601"/>
    <xdr:sp macro="" textlink="">
      <xdr:nvSpPr>
        <xdr:cNvPr id="15" name="Text Box 23">
          <a:extLst>
            <a:ext uri="{FF2B5EF4-FFF2-40B4-BE49-F238E27FC236}">
              <a16:creationId xmlns="" xmlns:a16="http://schemas.microsoft.com/office/drawing/2014/main" id="{00000000-0008-0000-0000-000017040000}"/>
            </a:ext>
          </a:extLst>
        </xdr:cNvPr>
        <xdr:cNvSpPr txBox="1">
          <a:spLocks noChangeArrowheads="1"/>
        </xdr:cNvSpPr>
      </xdr:nvSpPr>
      <xdr:spPr bwMode="auto">
        <a:xfrm>
          <a:off x="1181100" y="337185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2</a:t>
          </a:r>
          <a:endParaRPr lang="en-US"/>
        </a:p>
      </xdr:txBody>
    </xdr:sp>
    <xdr:clientData/>
  </xdr:oneCellAnchor>
  <xdr:oneCellAnchor>
    <xdr:from>
      <xdr:col>2</xdr:col>
      <xdr:colOff>95250</xdr:colOff>
      <xdr:row>8</xdr:row>
      <xdr:rowOff>158115</xdr:rowOff>
    </xdr:from>
    <xdr:ext cx="104003" cy="179601"/>
    <xdr:sp macro="" textlink="">
      <xdr:nvSpPr>
        <xdr:cNvPr id="17" name="Text Box 26">
          <a:extLst>
            <a:ext uri="{FF2B5EF4-FFF2-40B4-BE49-F238E27FC236}">
              <a16:creationId xmlns="" xmlns:a16="http://schemas.microsoft.com/office/drawing/2014/main" id="{00000000-0008-0000-0000-00001A040000}"/>
            </a:ext>
          </a:extLst>
        </xdr:cNvPr>
        <xdr:cNvSpPr txBox="1">
          <a:spLocks noChangeArrowheads="1"/>
        </xdr:cNvSpPr>
      </xdr:nvSpPr>
      <xdr:spPr bwMode="auto">
        <a:xfrm>
          <a:off x="1314450" y="1621155"/>
          <a:ext cx="10400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endParaRPr lang="en-US"/>
        </a:p>
      </xdr:txBody>
    </xdr:sp>
    <xdr:clientData/>
  </xdr:oneCellAnchor>
  <xdr:twoCellAnchor>
    <xdr:from>
      <xdr:col>6</xdr:col>
      <xdr:colOff>386715</xdr:colOff>
      <xdr:row>15</xdr:row>
      <xdr:rowOff>19050</xdr:rowOff>
    </xdr:from>
    <xdr:to>
      <xdr:col>8</xdr:col>
      <xdr:colOff>196215</xdr:colOff>
      <xdr:row>18</xdr:row>
      <xdr:rowOff>28575</xdr:rowOff>
    </xdr:to>
    <xdr:sp macro="" textlink="">
      <xdr:nvSpPr>
        <xdr:cNvPr id="18" name="Oval 4">
          <a:extLst>
            <a:ext uri="{FF2B5EF4-FFF2-40B4-BE49-F238E27FC236}">
              <a16:creationId xmlns="" xmlns:a16="http://schemas.microsoft.com/office/drawing/2014/main" id="{00000000-0008-0000-0000-000004040000}"/>
            </a:ext>
          </a:extLst>
        </xdr:cNvPr>
        <xdr:cNvSpPr>
          <a:spLocks noChangeArrowheads="1"/>
        </xdr:cNvSpPr>
      </xdr:nvSpPr>
      <xdr:spPr bwMode="auto">
        <a:xfrm>
          <a:off x="4044315" y="2762250"/>
          <a:ext cx="1028700" cy="55816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  <a:endParaRPr lang="en-US"/>
        </a:p>
      </xdr:txBody>
    </xdr:sp>
    <xdr:clientData/>
  </xdr:twoCellAnchor>
  <xdr:twoCellAnchor>
    <xdr:from>
      <xdr:col>8</xdr:col>
      <xdr:colOff>211455</xdr:colOff>
      <xdr:row>15</xdr:row>
      <xdr:rowOff>152401</xdr:rowOff>
    </xdr:from>
    <xdr:to>
      <xdr:col>9</xdr:col>
      <xdr:colOff>601980</xdr:colOff>
      <xdr:row>16</xdr:row>
      <xdr:rowOff>140971</xdr:rowOff>
    </xdr:to>
    <xdr:sp macro="" textlink="">
      <xdr:nvSpPr>
        <xdr:cNvPr id="21" name="Line 13">
          <a:extLst>
            <a:ext uri="{FF2B5EF4-FFF2-40B4-BE49-F238E27FC236}">
              <a16:creationId xmlns="" xmlns:a16="http://schemas.microsoft.com/office/drawing/2014/main" id="{00000000-0008-0000-0000-0000F8050000}"/>
            </a:ext>
          </a:extLst>
        </xdr:cNvPr>
        <xdr:cNvSpPr>
          <a:spLocks noChangeShapeType="1"/>
        </xdr:cNvSpPr>
      </xdr:nvSpPr>
      <xdr:spPr bwMode="auto">
        <a:xfrm flipV="1">
          <a:off x="5088255" y="2895601"/>
          <a:ext cx="1000125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99061</xdr:colOff>
      <xdr:row>16</xdr:row>
      <xdr:rowOff>60960</xdr:rowOff>
    </xdr:from>
    <xdr:to>
      <xdr:col>9</xdr:col>
      <xdr:colOff>594361</xdr:colOff>
      <xdr:row>21</xdr:row>
      <xdr:rowOff>129540</xdr:rowOff>
    </xdr:to>
    <xdr:sp macro="" textlink="">
      <xdr:nvSpPr>
        <xdr:cNvPr id="22" name="Line 14">
          <a:extLst>
            <a:ext uri="{FF2B5EF4-FFF2-40B4-BE49-F238E27FC236}">
              <a16:creationId xmlns="" xmlns:a16="http://schemas.microsoft.com/office/drawing/2014/main" id="{00000000-0008-0000-0000-0000F9050000}"/>
            </a:ext>
          </a:extLst>
        </xdr:cNvPr>
        <xdr:cNvSpPr>
          <a:spLocks noChangeShapeType="1"/>
        </xdr:cNvSpPr>
      </xdr:nvSpPr>
      <xdr:spPr bwMode="auto">
        <a:xfrm flipV="1">
          <a:off x="4975861" y="2987040"/>
          <a:ext cx="1104900" cy="9829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405765</xdr:colOff>
      <xdr:row>9</xdr:row>
      <xdr:rowOff>106680</xdr:rowOff>
    </xdr:from>
    <xdr:to>
      <xdr:col>8</xdr:col>
      <xdr:colOff>215265</xdr:colOff>
      <xdr:row>12</xdr:row>
      <xdr:rowOff>116205</xdr:rowOff>
    </xdr:to>
    <xdr:sp macro="" textlink="">
      <xdr:nvSpPr>
        <xdr:cNvPr id="23" name="Oval 18">
          <a:extLst>
            <a:ext uri="{FF2B5EF4-FFF2-40B4-BE49-F238E27FC236}">
              <a16:creationId xmlns="" xmlns:a16="http://schemas.microsoft.com/office/drawing/2014/main" id="{00000000-0008-0000-0000-000012040000}"/>
            </a:ext>
          </a:extLst>
        </xdr:cNvPr>
        <xdr:cNvSpPr>
          <a:spLocks noChangeArrowheads="1"/>
        </xdr:cNvSpPr>
      </xdr:nvSpPr>
      <xdr:spPr bwMode="auto">
        <a:xfrm>
          <a:off x="4063365" y="1752600"/>
          <a:ext cx="1028700" cy="55816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XX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8</xdr:col>
      <xdr:colOff>224790</xdr:colOff>
      <xdr:row>11</xdr:row>
      <xdr:rowOff>38100</xdr:rowOff>
    </xdr:from>
    <xdr:to>
      <xdr:col>10</xdr:col>
      <xdr:colOff>7620</xdr:colOff>
      <xdr:row>15</xdr:row>
      <xdr:rowOff>99060</xdr:rowOff>
    </xdr:to>
    <xdr:sp macro="" textlink="">
      <xdr:nvSpPr>
        <xdr:cNvPr id="24" name="Line 19">
          <a:extLst>
            <a:ext uri="{FF2B5EF4-FFF2-40B4-BE49-F238E27FC236}">
              <a16:creationId xmlns="" xmlns:a16="http://schemas.microsoft.com/office/drawing/2014/main" id="{00000000-0008-0000-0000-0000FE050000}"/>
            </a:ext>
          </a:extLst>
        </xdr:cNvPr>
        <xdr:cNvSpPr>
          <a:spLocks noChangeShapeType="1"/>
        </xdr:cNvSpPr>
      </xdr:nvSpPr>
      <xdr:spPr bwMode="auto">
        <a:xfrm>
          <a:off x="5101590" y="2049780"/>
          <a:ext cx="1002030" cy="7924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592455</xdr:colOff>
      <xdr:row>14</xdr:row>
      <xdr:rowOff>102870</xdr:rowOff>
    </xdr:from>
    <xdr:to>
      <xdr:col>11</xdr:col>
      <xdr:colOff>401955</xdr:colOff>
      <xdr:row>17</xdr:row>
      <xdr:rowOff>112395</xdr:rowOff>
    </xdr:to>
    <xdr:sp macro="" textlink="">
      <xdr:nvSpPr>
        <xdr:cNvPr id="26" name="Oval 4">
          <a:extLst>
            <a:ext uri="{FF2B5EF4-FFF2-40B4-BE49-F238E27FC236}">
              <a16:creationId xmlns="" xmlns:a16="http://schemas.microsoft.com/office/drawing/2014/main" id="{00000000-0008-0000-0000-000004040000}"/>
            </a:ext>
          </a:extLst>
        </xdr:cNvPr>
        <xdr:cNvSpPr>
          <a:spLocks noChangeArrowheads="1"/>
        </xdr:cNvSpPr>
      </xdr:nvSpPr>
      <xdr:spPr bwMode="auto">
        <a:xfrm>
          <a:off x="6078855" y="2663190"/>
          <a:ext cx="1028700" cy="55816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endParaRPr lang="en-US"/>
        </a:p>
      </xdr:txBody>
    </xdr:sp>
    <xdr:clientData/>
  </xdr:twoCellAnchor>
  <xdr:twoCellAnchor>
    <xdr:from>
      <xdr:col>10</xdr:col>
      <xdr:colOff>297181</xdr:colOff>
      <xdr:row>21</xdr:row>
      <xdr:rowOff>106680</xdr:rowOff>
    </xdr:from>
    <xdr:to>
      <xdr:col>11</xdr:col>
      <xdr:colOff>594361</xdr:colOff>
      <xdr:row>21</xdr:row>
      <xdr:rowOff>106680</xdr:rowOff>
    </xdr:to>
    <xdr:sp macro="" textlink="">
      <xdr:nvSpPr>
        <xdr:cNvPr id="29" name="Line 14">
          <a:extLst>
            <a:ext uri="{FF2B5EF4-FFF2-40B4-BE49-F238E27FC236}">
              <a16:creationId xmlns="" xmlns:a16="http://schemas.microsoft.com/office/drawing/2014/main" id="{00000000-0008-0000-0000-0000F9050000}"/>
            </a:ext>
          </a:extLst>
        </xdr:cNvPr>
        <xdr:cNvSpPr>
          <a:spLocks noChangeShapeType="1"/>
        </xdr:cNvSpPr>
      </xdr:nvSpPr>
      <xdr:spPr bwMode="auto">
        <a:xfrm flipV="1">
          <a:off x="6393181" y="4030980"/>
          <a:ext cx="9067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190500</xdr:colOff>
      <xdr:row>11</xdr:row>
      <xdr:rowOff>114300</xdr:rowOff>
    </xdr:from>
    <xdr:to>
      <xdr:col>9</xdr:col>
      <xdr:colOff>548640</xdr:colOff>
      <xdr:row>20</xdr:row>
      <xdr:rowOff>83820</xdr:rowOff>
    </xdr:to>
    <xdr:sp macro="" textlink="">
      <xdr:nvSpPr>
        <xdr:cNvPr id="32" name="Line 19">
          <a:extLst>
            <a:ext uri="{FF2B5EF4-FFF2-40B4-BE49-F238E27FC236}">
              <a16:creationId xmlns="" xmlns:a16="http://schemas.microsoft.com/office/drawing/2014/main" id="{00000000-0008-0000-0000-0000FE050000}"/>
            </a:ext>
          </a:extLst>
        </xdr:cNvPr>
        <xdr:cNvSpPr>
          <a:spLocks noChangeShapeType="1"/>
        </xdr:cNvSpPr>
      </xdr:nvSpPr>
      <xdr:spPr bwMode="auto">
        <a:xfrm>
          <a:off x="5067300" y="2125980"/>
          <a:ext cx="967740" cy="16154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198121</xdr:colOff>
      <xdr:row>16</xdr:row>
      <xdr:rowOff>137159</xdr:rowOff>
    </xdr:from>
    <xdr:to>
      <xdr:col>9</xdr:col>
      <xdr:colOff>480060</xdr:colOff>
      <xdr:row>20</xdr:row>
      <xdr:rowOff>160019</xdr:rowOff>
    </xdr:to>
    <xdr:sp macro="" textlink="">
      <xdr:nvSpPr>
        <xdr:cNvPr id="33" name="Line 13">
          <a:extLst>
            <a:ext uri="{FF2B5EF4-FFF2-40B4-BE49-F238E27FC236}">
              <a16:creationId xmlns="" xmlns:a16="http://schemas.microsoft.com/office/drawing/2014/main" id="{00000000-0008-0000-0000-0000F8050000}"/>
            </a:ext>
          </a:extLst>
        </xdr:cNvPr>
        <xdr:cNvSpPr>
          <a:spLocks noChangeShapeType="1"/>
        </xdr:cNvSpPr>
      </xdr:nvSpPr>
      <xdr:spPr bwMode="auto">
        <a:xfrm>
          <a:off x="5074921" y="3063239"/>
          <a:ext cx="891539" cy="7543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99061</xdr:colOff>
      <xdr:row>21</xdr:row>
      <xdr:rowOff>22860</xdr:rowOff>
    </xdr:from>
    <xdr:to>
      <xdr:col>9</xdr:col>
      <xdr:colOff>495301</xdr:colOff>
      <xdr:row>21</xdr:row>
      <xdr:rowOff>137160</xdr:rowOff>
    </xdr:to>
    <xdr:sp macro="" textlink="">
      <xdr:nvSpPr>
        <xdr:cNvPr id="34" name="Line 14">
          <a:extLst>
            <a:ext uri="{FF2B5EF4-FFF2-40B4-BE49-F238E27FC236}">
              <a16:creationId xmlns="" xmlns:a16="http://schemas.microsoft.com/office/drawing/2014/main" id="{00000000-0008-0000-0000-0000F9050000}"/>
            </a:ext>
          </a:extLst>
        </xdr:cNvPr>
        <xdr:cNvSpPr>
          <a:spLocks noChangeShapeType="1"/>
        </xdr:cNvSpPr>
      </xdr:nvSpPr>
      <xdr:spPr bwMode="auto">
        <a:xfrm flipV="1">
          <a:off x="4975861" y="3863340"/>
          <a:ext cx="1005840" cy="114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264795</xdr:colOff>
      <xdr:row>20</xdr:row>
      <xdr:rowOff>3810</xdr:rowOff>
    </xdr:from>
    <xdr:to>
      <xdr:col>8</xdr:col>
      <xdr:colOff>74295</xdr:colOff>
      <xdr:row>23</xdr:row>
      <xdr:rowOff>28575</xdr:rowOff>
    </xdr:to>
    <xdr:sp macro="" textlink="">
      <xdr:nvSpPr>
        <xdr:cNvPr id="36" name="Oval 4">
          <a:extLst>
            <a:ext uri="{FF2B5EF4-FFF2-40B4-BE49-F238E27FC236}">
              <a16:creationId xmlns="" xmlns:a16="http://schemas.microsoft.com/office/drawing/2014/main" id="{00000000-0008-0000-0000-000004040000}"/>
            </a:ext>
          </a:extLst>
        </xdr:cNvPr>
        <xdr:cNvSpPr>
          <a:spLocks noChangeArrowheads="1"/>
        </xdr:cNvSpPr>
      </xdr:nvSpPr>
      <xdr:spPr bwMode="auto">
        <a:xfrm>
          <a:off x="3922395" y="3745230"/>
          <a:ext cx="10287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9</xdr:col>
      <xdr:colOff>493395</xdr:colOff>
      <xdr:row>19</xdr:row>
      <xdr:rowOff>118110</xdr:rowOff>
    </xdr:from>
    <xdr:to>
      <xdr:col>11</xdr:col>
      <xdr:colOff>302895</xdr:colOff>
      <xdr:row>22</xdr:row>
      <xdr:rowOff>150495</xdr:rowOff>
    </xdr:to>
    <xdr:sp macro="" textlink="">
      <xdr:nvSpPr>
        <xdr:cNvPr id="37" name="Oval 4">
          <a:extLst>
            <a:ext uri="{FF2B5EF4-FFF2-40B4-BE49-F238E27FC236}">
              <a16:creationId xmlns="" xmlns:a16="http://schemas.microsoft.com/office/drawing/2014/main" id="{00000000-0008-0000-0000-000004040000}"/>
            </a:ext>
          </a:extLst>
        </xdr:cNvPr>
        <xdr:cNvSpPr>
          <a:spLocks noChangeArrowheads="1"/>
        </xdr:cNvSpPr>
      </xdr:nvSpPr>
      <xdr:spPr bwMode="auto">
        <a:xfrm>
          <a:off x="5979795" y="3676650"/>
          <a:ext cx="10287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Y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289560</xdr:colOff>
      <xdr:row>20</xdr:row>
      <xdr:rowOff>45720</xdr:rowOff>
    </xdr:from>
    <xdr:to>
      <xdr:col>3</xdr:col>
      <xdr:colOff>99060</xdr:colOff>
      <xdr:row>23</xdr:row>
      <xdr:rowOff>70485</xdr:rowOff>
    </xdr:to>
    <xdr:sp macro="" textlink="">
      <xdr:nvSpPr>
        <xdr:cNvPr id="38" name="Oval 37">
          <a:extLst>
            <a:ext uri="{FF2B5EF4-FFF2-40B4-BE49-F238E27FC236}">
              <a16:creationId xmlns="" xmlns:a16="http://schemas.microsoft.com/office/drawing/2014/main" id="{00000000-0008-0000-0000-0000ED050000}"/>
            </a:ext>
          </a:extLst>
        </xdr:cNvPr>
        <xdr:cNvSpPr>
          <a:spLocks noChangeArrowheads="1"/>
        </xdr:cNvSpPr>
      </xdr:nvSpPr>
      <xdr:spPr bwMode="auto">
        <a:xfrm>
          <a:off x="899160" y="3787140"/>
          <a:ext cx="10287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oneCellAnchor>
    <xdr:from>
      <xdr:col>1</xdr:col>
      <xdr:colOff>594360</xdr:colOff>
      <xdr:row>21</xdr:row>
      <xdr:rowOff>57150</xdr:rowOff>
    </xdr:from>
    <xdr:ext cx="431913" cy="327077"/>
    <xdr:sp macro="" textlink="">
      <xdr:nvSpPr>
        <xdr:cNvPr id="39" name="Text Box 23">
          <a:extLst>
            <a:ext uri="{FF2B5EF4-FFF2-40B4-BE49-F238E27FC236}">
              <a16:creationId xmlns="" xmlns:a16="http://schemas.microsoft.com/office/drawing/2014/main" id="{00000000-0008-0000-0000-000017040000}"/>
            </a:ext>
          </a:extLst>
        </xdr:cNvPr>
        <xdr:cNvSpPr txBox="1">
          <a:spLocks noChangeArrowheads="1"/>
        </xdr:cNvSpPr>
      </xdr:nvSpPr>
      <xdr:spPr bwMode="auto">
        <a:xfrm>
          <a:off x="1203960" y="3981450"/>
          <a:ext cx="431913" cy="3270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3</a:t>
          </a:r>
        </a:p>
        <a:p>
          <a:pPr algn="l" rtl="0">
            <a:defRPr sz="1000"/>
          </a:pPr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8"/>
  <sheetViews>
    <sheetView tabSelected="1" topLeftCell="A25" workbookViewId="0">
      <selection activeCell="O46" sqref="O46"/>
    </sheetView>
  </sheetViews>
  <sheetFormatPr defaultRowHeight="14.4" x14ac:dyDescent="0.3"/>
  <cols>
    <col min="1" max="11" width="8.88671875" style="9"/>
    <col min="12" max="12" width="11.77734375" style="9" customWidth="1"/>
    <col min="13" max="18" width="8.88671875" style="9"/>
    <col min="19" max="19" width="9.109375" style="9" bestFit="1" customWidth="1"/>
    <col min="20" max="16384" width="8.88671875" style="9"/>
  </cols>
  <sheetData>
    <row r="1" spans="2:20" ht="15" thickBot="1" x14ac:dyDescent="0.35">
      <c r="P1" s="41" t="s">
        <v>22</v>
      </c>
      <c r="Q1" s="41"/>
      <c r="R1" s="41"/>
    </row>
    <row r="2" spans="2:20" x14ac:dyDescent="0.3">
      <c r="B2" s="5" t="s">
        <v>0</v>
      </c>
      <c r="C2" s="6" t="s">
        <v>1</v>
      </c>
      <c r="E2" s="5" t="s">
        <v>0</v>
      </c>
      <c r="F2" s="7" t="s">
        <v>3</v>
      </c>
      <c r="G2" s="6" t="s">
        <v>4</v>
      </c>
      <c r="I2" s="5" t="s">
        <v>0</v>
      </c>
      <c r="J2" s="7" t="s">
        <v>5</v>
      </c>
      <c r="K2" s="6" t="s">
        <v>7</v>
      </c>
      <c r="M2" s="10" t="s">
        <v>8</v>
      </c>
      <c r="O2" s="38" t="s">
        <v>11</v>
      </c>
      <c r="P2" s="39" t="s">
        <v>12</v>
      </c>
      <c r="Q2" s="39" t="s">
        <v>13</v>
      </c>
      <c r="R2" s="39" t="s">
        <v>14</v>
      </c>
      <c r="S2" s="40" t="s">
        <v>15</v>
      </c>
      <c r="T2" s="30"/>
    </row>
    <row r="3" spans="2:20" x14ac:dyDescent="0.3">
      <c r="B3" s="3" t="s">
        <v>2</v>
      </c>
      <c r="C3" s="14">
        <v>1</v>
      </c>
      <c r="E3" s="3" t="s">
        <v>2</v>
      </c>
      <c r="F3" s="15">
        <v>0.5</v>
      </c>
      <c r="G3" s="14">
        <v>0.7</v>
      </c>
      <c r="I3" s="3" t="s">
        <v>2</v>
      </c>
      <c r="J3" s="15">
        <v>0.5</v>
      </c>
      <c r="K3" s="14">
        <v>-0.5</v>
      </c>
      <c r="M3" s="16">
        <v>0.8</v>
      </c>
      <c r="O3" s="31">
        <v>1</v>
      </c>
      <c r="P3" s="26" t="s">
        <v>16</v>
      </c>
      <c r="Q3" s="26" t="s">
        <v>3</v>
      </c>
      <c r="R3" s="26">
        <v>0.5</v>
      </c>
      <c r="S3" s="32">
        <f>(O3*R3)</f>
        <v>0.5</v>
      </c>
      <c r="T3" s="30"/>
    </row>
    <row r="4" spans="2:20" x14ac:dyDescent="0.3">
      <c r="B4" s="3">
        <v>1</v>
      </c>
      <c r="C4" s="14">
        <v>0.4</v>
      </c>
      <c r="E4" s="3">
        <v>1</v>
      </c>
      <c r="F4" s="15">
        <v>0.6</v>
      </c>
      <c r="G4" s="14">
        <v>0.9</v>
      </c>
      <c r="I4" s="3" t="s">
        <v>3</v>
      </c>
      <c r="J4" s="15">
        <v>0.9</v>
      </c>
      <c r="K4" s="14">
        <v>-0.85</v>
      </c>
      <c r="M4" s="20">
        <v>0.2</v>
      </c>
      <c r="O4" s="31">
        <v>0.4</v>
      </c>
      <c r="P4" s="26" t="s">
        <v>17</v>
      </c>
      <c r="Q4" s="26" t="s">
        <v>3</v>
      </c>
      <c r="R4" s="26">
        <v>0.6</v>
      </c>
      <c r="S4" s="32">
        <f t="shared" ref="S4:S6" si="0">(O4*R4)</f>
        <v>0.24</v>
      </c>
      <c r="T4" s="30"/>
    </row>
    <row r="5" spans="2:20" x14ac:dyDescent="0.3">
      <c r="B5" s="3">
        <v>2</v>
      </c>
      <c r="C5" s="14">
        <v>0.2</v>
      </c>
      <c r="E5" s="3">
        <v>2</v>
      </c>
      <c r="F5" s="15">
        <v>0.8</v>
      </c>
      <c r="G5" s="14">
        <v>0.8</v>
      </c>
      <c r="I5" s="4" t="s">
        <v>4</v>
      </c>
      <c r="J5" s="21">
        <v>0.9</v>
      </c>
      <c r="K5" s="22">
        <v>-0.85</v>
      </c>
      <c r="O5" s="31">
        <v>0.2</v>
      </c>
      <c r="P5" s="26" t="s">
        <v>18</v>
      </c>
      <c r="Q5" s="26" t="s">
        <v>3</v>
      </c>
      <c r="R5" s="26">
        <v>0.8</v>
      </c>
      <c r="S5" s="32">
        <f t="shared" si="0"/>
        <v>0.16000000000000003</v>
      </c>
      <c r="T5" s="30"/>
    </row>
    <row r="6" spans="2:20" ht="15" thickBot="1" x14ac:dyDescent="0.35">
      <c r="B6" s="4">
        <v>3</v>
      </c>
      <c r="C6" s="22">
        <v>0.7</v>
      </c>
      <c r="E6" s="4">
        <v>3</v>
      </c>
      <c r="F6" s="21">
        <v>0.6</v>
      </c>
      <c r="G6" s="22">
        <v>0.4</v>
      </c>
      <c r="O6" s="33">
        <v>0.7</v>
      </c>
      <c r="P6" s="34" t="s">
        <v>19</v>
      </c>
      <c r="Q6" s="34" t="s">
        <v>3</v>
      </c>
      <c r="R6" s="34">
        <v>0.6</v>
      </c>
      <c r="S6" s="32">
        <f t="shared" si="0"/>
        <v>0.42</v>
      </c>
      <c r="T6" s="30"/>
    </row>
    <row r="7" spans="2:20" ht="15" thickBot="1" x14ac:dyDescent="0.35">
      <c r="O7" s="35"/>
      <c r="P7" s="35"/>
      <c r="Q7" s="35"/>
      <c r="R7" s="35"/>
      <c r="S7" s="36">
        <f>SUM(S3:S6)</f>
        <v>1.32</v>
      </c>
      <c r="T7" s="30"/>
    </row>
    <row r="8" spans="2:20" ht="15" thickBot="1" x14ac:dyDescent="0.35">
      <c r="O8" s="35"/>
      <c r="P8" s="35"/>
      <c r="Q8" s="35"/>
      <c r="R8" s="35"/>
      <c r="S8" s="35"/>
      <c r="T8" s="30"/>
    </row>
    <row r="9" spans="2:20" ht="15" thickBot="1" x14ac:dyDescent="0.35">
      <c r="O9" s="35"/>
      <c r="P9" s="26" t="s">
        <v>20</v>
      </c>
      <c r="Q9" s="35" t="s">
        <v>21</v>
      </c>
      <c r="R9" s="35"/>
      <c r="S9" s="37">
        <f>(1/(1+EXP(-S7)))</f>
        <v>0.78918170652225295</v>
      </c>
      <c r="T9" s="30"/>
    </row>
    <row r="10" spans="2:20" ht="15" thickBot="1" x14ac:dyDescent="0.35">
      <c r="B10" s="9">
        <v>1</v>
      </c>
      <c r="D10" s="27">
        <v>0.5</v>
      </c>
    </row>
    <row r="11" spans="2:20" x14ac:dyDescent="0.3">
      <c r="G11" s="9">
        <v>1</v>
      </c>
      <c r="I11" s="27">
        <v>0.5</v>
      </c>
      <c r="O11" s="38" t="s">
        <v>11</v>
      </c>
      <c r="P11" s="39" t="s">
        <v>12</v>
      </c>
      <c r="Q11" s="39" t="s">
        <v>13</v>
      </c>
      <c r="R11" s="39" t="s">
        <v>14</v>
      </c>
      <c r="S11" s="40" t="s">
        <v>15</v>
      </c>
      <c r="T11" s="35"/>
    </row>
    <row r="12" spans="2:20" x14ac:dyDescent="0.3">
      <c r="D12" s="9">
        <v>0.7</v>
      </c>
      <c r="O12" s="31">
        <v>1</v>
      </c>
      <c r="P12" s="26" t="s">
        <v>16</v>
      </c>
      <c r="Q12" s="26" t="s">
        <v>4</v>
      </c>
      <c r="R12" s="26">
        <v>0.7</v>
      </c>
      <c r="S12" s="32">
        <f>(O12*R12)</f>
        <v>0.7</v>
      </c>
      <c r="T12" s="35"/>
    </row>
    <row r="13" spans="2:20" x14ac:dyDescent="0.3">
      <c r="I13" s="9">
        <v>-0.5</v>
      </c>
      <c r="O13" s="31">
        <v>0.4</v>
      </c>
      <c r="P13" s="26" t="s">
        <v>17</v>
      </c>
      <c r="Q13" s="26" t="s">
        <v>4</v>
      </c>
      <c r="R13" s="26">
        <v>0.9</v>
      </c>
      <c r="S13" s="32">
        <f t="shared" ref="S13:S15" si="1">(O13*R13)</f>
        <v>0.36000000000000004</v>
      </c>
      <c r="T13" s="35"/>
    </row>
    <row r="14" spans="2:20" x14ac:dyDescent="0.3">
      <c r="D14" s="27">
        <v>0.6</v>
      </c>
      <c r="O14" s="31">
        <v>0.2</v>
      </c>
      <c r="P14" s="26" t="s">
        <v>18</v>
      </c>
      <c r="Q14" s="26" t="s">
        <v>4</v>
      </c>
      <c r="R14" s="26">
        <v>0.8</v>
      </c>
      <c r="S14" s="32">
        <f t="shared" si="1"/>
        <v>0.16000000000000003</v>
      </c>
      <c r="T14" s="35"/>
    </row>
    <row r="15" spans="2:20" ht="15" thickBot="1" x14ac:dyDescent="0.35">
      <c r="B15" s="9">
        <v>0.4</v>
      </c>
      <c r="O15" s="33">
        <v>0.7</v>
      </c>
      <c r="P15" s="34" t="s">
        <v>19</v>
      </c>
      <c r="Q15" s="34" t="s">
        <v>4</v>
      </c>
      <c r="R15" s="34">
        <v>0.4</v>
      </c>
      <c r="S15" s="32">
        <f t="shared" si="1"/>
        <v>0.27999999999999997</v>
      </c>
      <c r="T15" s="35"/>
    </row>
    <row r="16" spans="2:20" ht="15" thickBot="1" x14ac:dyDescent="0.35">
      <c r="D16" s="27">
        <v>0.9</v>
      </c>
      <c r="M16" s="8" t="s">
        <v>10</v>
      </c>
      <c r="N16" s="2" t="s">
        <v>9</v>
      </c>
      <c r="O16" s="35"/>
      <c r="P16" s="35"/>
      <c r="Q16" s="35"/>
      <c r="R16" s="35"/>
      <c r="S16" s="36">
        <f>SUM(S12:S15)</f>
        <v>1.5000000000000002</v>
      </c>
      <c r="T16" s="35"/>
    </row>
    <row r="17" spans="2:20" ht="15" thickBot="1" x14ac:dyDescent="0.35">
      <c r="I17" s="27">
        <v>0.9</v>
      </c>
      <c r="M17" s="9">
        <f>(S26)</f>
        <v>0.87501863799205082</v>
      </c>
      <c r="N17" s="28">
        <v>0.8</v>
      </c>
      <c r="O17" s="35"/>
      <c r="P17" s="35"/>
      <c r="Q17" s="35"/>
      <c r="R17" s="35"/>
      <c r="S17" s="35"/>
      <c r="T17" s="35"/>
    </row>
    <row r="18" spans="2:20" ht="15" thickBot="1" x14ac:dyDescent="0.35">
      <c r="D18" s="27">
        <v>0.8</v>
      </c>
      <c r="I18" s="29">
        <v>-0.85</v>
      </c>
      <c r="N18" s="28"/>
      <c r="O18" s="35"/>
      <c r="P18" s="26" t="s">
        <v>20</v>
      </c>
      <c r="Q18" s="35" t="s">
        <v>21</v>
      </c>
      <c r="R18" s="35"/>
      <c r="S18" s="37">
        <f>(1/(1+EXP(-S16)))</f>
        <v>0.81757447619364365</v>
      </c>
      <c r="T18" s="35"/>
    </row>
    <row r="19" spans="2:20" ht="15" thickBot="1" x14ac:dyDescent="0.35">
      <c r="B19" s="9">
        <v>0.2</v>
      </c>
      <c r="N19" s="28"/>
    </row>
    <row r="20" spans="2:20" x14ac:dyDescent="0.3">
      <c r="D20" s="27">
        <v>0.8</v>
      </c>
      <c r="N20" s="28"/>
      <c r="O20" s="38" t="s">
        <v>11</v>
      </c>
      <c r="P20" s="39" t="s">
        <v>12</v>
      </c>
      <c r="Q20" s="39" t="s">
        <v>13</v>
      </c>
      <c r="R20" s="39" t="s">
        <v>14</v>
      </c>
      <c r="S20" s="40" t="s">
        <v>15</v>
      </c>
    </row>
    <row r="21" spans="2:20" x14ac:dyDescent="0.3">
      <c r="I21" s="29">
        <v>0.9</v>
      </c>
      <c r="N21" s="28"/>
      <c r="O21" s="31">
        <v>1</v>
      </c>
      <c r="P21" s="26" t="s">
        <v>2</v>
      </c>
      <c r="Q21" s="26" t="s">
        <v>5</v>
      </c>
      <c r="R21" s="26">
        <v>0.5</v>
      </c>
      <c r="S21" s="32">
        <f>(O21*R21)</f>
        <v>0.5</v>
      </c>
    </row>
    <row r="22" spans="2:20" x14ac:dyDescent="0.3">
      <c r="B22" s="9">
        <v>0.7</v>
      </c>
      <c r="D22" s="29">
        <v>0.6</v>
      </c>
      <c r="M22" s="9">
        <f>(S35)</f>
        <v>0.13403509016955145</v>
      </c>
      <c r="N22" s="28">
        <v>0.2</v>
      </c>
      <c r="O22" s="31">
        <f>(S9)</f>
        <v>0.78918170652225295</v>
      </c>
      <c r="P22" s="26" t="s">
        <v>3</v>
      </c>
      <c r="Q22" s="26" t="s">
        <v>5</v>
      </c>
      <c r="R22" s="26">
        <v>0.9</v>
      </c>
      <c r="S22" s="32">
        <f t="shared" ref="S22:S23" si="2">(O22*R22)</f>
        <v>0.71026353587002766</v>
      </c>
    </row>
    <row r="23" spans="2:20" ht="15" thickBot="1" x14ac:dyDescent="0.35">
      <c r="D23" s="27">
        <v>0.4</v>
      </c>
      <c r="I23" s="9">
        <v>-0.85</v>
      </c>
      <c r="O23" s="33">
        <f>(S18)</f>
        <v>0.81757447619364365</v>
      </c>
      <c r="P23" s="34" t="s">
        <v>4</v>
      </c>
      <c r="Q23" s="34" t="s">
        <v>5</v>
      </c>
      <c r="R23" s="34">
        <v>0.9</v>
      </c>
      <c r="S23" s="32">
        <f t="shared" si="2"/>
        <v>0.73581702857427933</v>
      </c>
    </row>
    <row r="24" spans="2:20" ht="15" thickBot="1" x14ac:dyDescent="0.35">
      <c r="K24" s="48" t="s">
        <v>23</v>
      </c>
      <c r="L24" s="49"/>
      <c r="M24" s="42">
        <v>0.1</v>
      </c>
      <c r="N24" s="45">
        <v>0.1</v>
      </c>
      <c r="O24" s="35"/>
      <c r="P24" s="35"/>
      <c r="Q24" s="35"/>
      <c r="R24" s="35"/>
      <c r="S24" s="36">
        <f>SUM(S21:S23)</f>
        <v>1.9460805644443071</v>
      </c>
    </row>
    <row r="25" spans="2:20" ht="15" thickBot="1" x14ac:dyDescent="0.35">
      <c r="K25" s="50" t="s">
        <v>25</v>
      </c>
      <c r="L25" s="51"/>
      <c r="M25" s="15" t="s">
        <v>5</v>
      </c>
      <c r="N25" s="46" t="s">
        <v>6</v>
      </c>
      <c r="O25" s="35"/>
      <c r="P25" s="35"/>
      <c r="Q25" s="35"/>
      <c r="R25" s="35"/>
      <c r="S25" s="35"/>
    </row>
    <row r="26" spans="2:20" ht="15" thickBot="1" x14ac:dyDescent="0.35">
      <c r="K26" s="52" t="s">
        <v>24</v>
      </c>
      <c r="L26" s="53"/>
      <c r="M26" s="44">
        <f>(N17-M17)</f>
        <v>-7.5018637992050774E-2</v>
      </c>
      <c r="N26" s="47">
        <f>(N22-M22)</f>
        <v>6.5964909830448559E-2</v>
      </c>
      <c r="O26" s="35"/>
      <c r="P26" s="26" t="s">
        <v>20</v>
      </c>
      <c r="Q26" s="35" t="s">
        <v>21</v>
      </c>
      <c r="R26" s="35"/>
      <c r="S26" s="37">
        <f>(1/(1+EXP(-S24)))</f>
        <v>0.87501863799205082</v>
      </c>
    </row>
    <row r="27" spans="2:20" ht="15" thickBot="1" x14ac:dyDescent="0.35">
      <c r="B27" s="11" t="s">
        <v>12</v>
      </c>
      <c r="C27" s="12" t="s">
        <v>13</v>
      </c>
      <c r="D27" s="12" t="s">
        <v>26</v>
      </c>
      <c r="E27" s="12" t="s">
        <v>29</v>
      </c>
      <c r="F27" s="12" t="s">
        <v>27</v>
      </c>
      <c r="G27" s="13" t="s">
        <v>28</v>
      </c>
    </row>
    <row r="28" spans="2:20" ht="15" thickBot="1" x14ac:dyDescent="0.35">
      <c r="B28" s="17" t="s">
        <v>2</v>
      </c>
      <c r="C28" s="18" t="s">
        <v>5</v>
      </c>
      <c r="D28" s="18">
        <v>1</v>
      </c>
      <c r="E28" s="18">
        <f>$M$24*$I$29*D28</f>
        <v>-8.204114856737053E-4</v>
      </c>
      <c r="F28" s="18">
        <v>0.5</v>
      </c>
      <c r="G28" s="19">
        <f>(F28+E28)</f>
        <v>0.49917958851432631</v>
      </c>
      <c r="I28" s="48" t="s">
        <v>30</v>
      </c>
      <c r="J28" s="54"/>
    </row>
    <row r="29" spans="2:20" ht="15" thickBot="1" x14ac:dyDescent="0.35">
      <c r="B29" s="17" t="s">
        <v>3</v>
      </c>
      <c r="C29" s="18" t="s">
        <v>5</v>
      </c>
      <c r="D29" s="18">
        <v>0.78918170652225295</v>
      </c>
      <c r="E29" s="18">
        <f>$M$24*$I$29*D29</f>
        <v>-6.4745373631443161E-4</v>
      </c>
      <c r="F29" s="18">
        <v>0.9</v>
      </c>
      <c r="G29" s="19">
        <f t="shared" ref="G29:G30" si="3">(F29+E29)</f>
        <v>0.89935254626368555</v>
      </c>
      <c r="I29" s="43">
        <f>M17*(1-M17)*(N17-M17)</f>
        <v>-8.204114856737053E-3</v>
      </c>
      <c r="J29" s="55"/>
      <c r="O29" s="38" t="s">
        <v>11</v>
      </c>
      <c r="P29" s="39" t="s">
        <v>12</v>
      </c>
      <c r="Q29" s="39" t="s">
        <v>13</v>
      </c>
      <c r="R29" s="39" t="s">
        <v>14</v>
      </c>
      <c r="S29" s="40" t="s">
        <v>15</v>
      </c>
    </row>
    <row r="30" spans="2:20" ht="15" thickBot="1" x14ac:dyDescent="0.35">
      <c r="B30" s="23" t="s">
        <v>4</v>
      </c>
      <c r="C30" s="24" t="s">
        <v>5</v>
      </c>
      <c r="D30" s="24">
        <v>0.81757447619364365</v>
      </c>
      <c r="E30" s="24">
        <f>$M$24*$I$29*D30</f>
        <v>-6.7074749066292855E-4</v>
      </c>
      <c r="F30" s="24">
        <v>0.9</v>
      </c>
      <c r="G30" s="25">
        <f t="shared" si="3"/>
        <v>0.89932925250933704</v>
      </c>
      <c r="O30" s="31">
        <v>1</v>
      </c>
      <c r="P30" s="26" t="s">
        <v>2</v>
      </c>
      <c r="Q30" s="26" t="s">
        <v>6</v>
      </c>
      <c r="R30" s="26">
        <v>-0.5</v>
      </c>
      <c r="S30" s="32">
        <f>(O30*R30)</f>
        <v>-0.5</v>
      </c>
    </row>
    <row r="31" spans="2:20" ht="15" thickBot="1" x14ac:dyDescent="0.35">
      <c r="O31" s="31">
        <f>(S9)</f>
        <v>0.78918170652225295</v>
      </c>
      <c r="P31" s="26" t="s">
        <v>3</v>
      </c>
      <c r="Q31" s="26" t="s">
        <v>6</v>
      </c>
      <c r="R31" s="26">
        <v>-0.85</v>
      </c>
      <c r="S31" s="32">
        <f t="shared" ref="S31:S32" si="4">(O31*R31)</f>
        <v>-0.67080445054391502</v>
      </c>
    </row>
    <row r="32" spans="2:20" ht="15" thickBot="1" x14ac:dyDescent="0.35">
      <c r="B32" s="11" t="s">
        <v>12</v>
      </c>
      <c r="C32" s="12" t="s">
        <v>13</v>
      </c>
      <c r="D32" s="12" t="s">
        <v>26</v>
      </c>
      <c r="E32" s="12" t="s">
        <v>29</v>
      </c>
      <c r="F32" s="12" t="s">
        <v>27</v>
      </c>
      <c r="G32" s="13" t="s">
        <v>28</v>
      </c>
      <c r="O32" s="33">
        <f>(S18)</f>
        <v>0.81757447619364365</v>
      </c>
      <c r="P32" s="34" t="s">
        <v>4</v>
      </c>
      <c r="Q32" s="34" t="s">
        <v>6</v>
      </c>
      <c r="R32" s="34">
        <v>-0.85</v>
      </c>
      <c r="S32" s="32">
        <f t="shared" si="4"/>
        <v>-0.69493830476459706</v>
      </c>
    </row>
    <row r="33" spans="2:19" ht="15" thickBot="1" x14ac:dyDescent="0.35">
      <c r="B33" s="17" t="s">
        <v>2</v>
      </c>
      <c r="C33" s="18" t="s">
        <v>6</v>
      </c>
      <c r="D33" s="18">
        <v>1</v>
      </c>
      <c r="E33" s="18">
        <f>$N$24*$I$34*D33</f>
        <v>7.6565262900857908E-4</v>
      </c>
      <c r="F33" s="18">
        <v>0.5</v>
      </c>
      <c r="G33" s="19">
        <f>(F33+E33)</f>
        <v>0.50076565262900863</v>
      </c>
      <c r="I33" s="48" t="s">
        <v>31</v>
      </c>
      <c r="J33" s="54"/>
      <c r="O33" s="35"/>
      <c r="P33" s="35"/>
      <c r="Q33" s="35"/>
      <c r="R33" s="35"/>
      <c r="S33" s="36">
        <f>SUM(S30:S32)</f>
        <v>-1.8657427553085122</v>
      </c>
    </row>
    <row r="34" spans="2:19" ht="15" thickBot="1" x14ac:dyDescent="0.35">
      <c r="B34" s="17" t="s">
        <v>3</v>
      </c>
      <c r="C34" s="18" t="s">
        <v>6</v>
      </c>
      <c r="D34" s="18">
        <v>0.78918170652225295</v>
      </c>
      <c r="E34" s="18">
        <f t="shared" ref="E34:E35" si="5">$N$24*$I$34*D34</f>
        <v>6.0423904836423982E-4</v>
      </c>
      <c r="F34" s="18">
        <v>0.9</v>
      </c>
      <c r="G34" s="19">
        <f t="shared" ref="G34:G35" si="6">(F34+E34)</f>
        <v>0.90060423904836429</v>
      </c>
      <c r="I34" s="43">
        <f>M22*(1-M22)*(N22-M22)</f>
        <v>7.6565262900857899E-3</v>
      </c>
      <c r="J34" s="55"/>
      <c r="O34" s="35"/>
      <c r="P34" s="35"/>
      <c r="Q34" s="35"/>
      <c r="R34" s="35"/>
      <c r="S34" s="35"/>
    </row>
    <row r="35" spans="2:19" ht="15" thickBot="1" x14ac:dyDescent="0.35">
      <c r="B35" s="23" t="s">
        <v>4</v>
      </c>
      <c r="C35" s="24" t="s">
        <v>6</v>
      </c>
      <c r="D35" s="24">
        <v>0.81757447619364365</v>
      </c>
      <c r="E35" s="24">
        <f t="shared" si="5"/>
        <v>6.259780471079752E-4</v>
      </c>
      <c r="F35" s="24">
        <v>0.9</v>
      </c>
      <c r="G35" s="25">
        <f t="shared" si="6"/>
        <v>0.90062597804710798</v>
      </c>
      <c r="O35" s="35"/>
      <c r="P35" s="26" t="s">
        <v>20</v>
      </c>
      <c r="Q35" s="35" t="s">
        <v>21</v>
      </c>
      <c r="R35" s="35"/>
      <c r="S35" s="37">
        <f>(1/(1+EXP(-S33)))</f>
        <v>0.13403509016955145</v>
      </c>
    </row>
    <row r="36" spans="2:19" ht="15" thickBot="1" x14ac:dyDescent="0.35"/>
    <row r="37" spans="2:19" x14ac:dyDescent="0.3">
      <c r="B37" s="11" t="s">
        <v>12</v>
      </c>
      <c r="C37" s="12" t="s">
        <v>13</v>
      </c>
      <c r="D37" s="12" t="s">
        <v>26</v>
      </c>
      <c r="E37" s="12" t="s">
        <v>29</v>
      </c>
      <c r="F37" s="12" t="s">
        <v>27</v>
      </c>
      <c r="G37" s="13" t="s">
        <v>28</v>
      </c>
    </row>
    <row r="38" spans="2:19" ht="15" thickBot="1" x14ac:dyDescent="0.35">
      <c r="B38" s="17" t="s">
        <v>2</v>
      </c>
      <c r="C38" s="18" t="s">
        <v>3</v>
      </c>
      <c r="D38" s="18">
        <f>(C3)</f>
        <v>1</v>
      </c>
      <c r="E38" s="18">
        <f>$M$24*$I$40*D38</f>
        <v>-4.0997010450747661E-6</v>
      </c>
      <c r="F38" s="18">
        <v>0.5</v>
      </c>
      <c r="G38" s="19">
        <f>(F38+E38)</f>
        <v>0.49999590029895491</v>
      </c>
    </row>
    <row r="39" spans="2:19" x14ac:dyDescent="0.3">
      <c r="B39" s="17" t="s">
        <v>17</v>
      </c>
      <c r="C39" s="18" t="s">
        <v>3</v>
      </c>
      <c r="D39" s="18">
        <f t="shared" ref="D39:D41" si="7">(C4)</f>
        <v>0.4</v>
      </c>
      <c r="E39" s="18">
        <f t="shared" ref="E39:E41" si="8">$M$24*$I$40*D39</f>
        <v>-1.6398804180299065E-6</v>
      </c>
      <c r="F39" s="18">
        <v>0.6</v>
      </c>
      <c r="G39" s="19">
        <f t="shared" ref="G39:G41" si="9">(F39+E39)</f>
        <v>0.59999836011958196</v>
      </c>
      <c r="I39" s="48" t="s">
        <v>34</v>
      </c>
      <c r="J39" s="54"/>
      <c r="K39" s="59">
        <f>(S9 * (1 - S9) * F34 * I34)</f>
        <v>1.1464618052589022E-3</v>
      </c>
      <c r="L39" s="57" t="s">
        <v>32</v>
      </c>
    </row>
    <row r="40" spans="2:19" ht="15" thickBot="1" x14ac:dyDescent="0.35">
      <c r="B40" s="17" t="s">
        <v>18</v>
      </c>
      <c r="C40" s="18" t="s">
        <v>3</v>
      </c>
      <c r="D40" s="18">
        <f t="shared" si="7"/>
        <v>0.2</v>
      </c>
      <c r="E40" s="18">
        <f t="shared" si="8"/>
        <v>-8.1994020901495324E-7</v>
      </c>
      <c r="F40" s="18">
        <v>0.8</v>
      </c>
      <c r="G40" s="19">
        <f t="shared" si="9"/>
        <v>0.79999918005979098</v>
      </c>
      <c r="I40" s="56">
        <f>(K40+K39)/2</f>
        <v>-4.0997010450747663E-5</v>
      </c>
      <c r="J40" s="55"/>
      <c r="K40" s="60">
        <f>(S9*(1-S9)*F29* I29)</f>
        <v>-1.2284558261603975E-3</v>
      </c>
      <c r="L40" s="58" t="s">
        <v>33</v>
      </c>
    </row>
    <row r="41" spans="2:19" ht="15" thickBot="1" x14ac:dyDescent="0.35">
      <c r="B41" s="23" t="s">
        <v>19</v>
      </c>
      <c r="C41" s="24" t="s">
        <v>3</v>
      </c>
      <c r="D41" s="24">
        <f t="shared" si="7"/>
        <v>0.7</v>
      </c>
      <c r="E41" s="24">
        <f t="shared" si="8"/>
        <v>-2.8697907315523362E-6</v>
      </c>
      <c r="F41" s="24">
        <v>0.6</v>
      </c>
      <c r="G41" s="25">
        <f t="shared" si="9"/>
        <v>0.59999713020926837</v>
      </c>
      <c r="L41" s="1"/>
    </row>
    <row r="42" spans="2:19" ht="15" thickBot="1" x14ac:dyDescent="0.35">
      <c r="L42" s="1"/>
    </row>
    <row r="43" spans="2:19" x14ac:dyDescent="0.3">
      <c r="B43" s="11" t="s">
        <v>12</v>
      </c>
      <c r="C43" s="12" t="s">
        <v>13</v>
      </c>
      <c r="D43" s="12" t="s">
        <v>26</v>
      </c>
      <c r="E43" s="12" t="s">
        <v>29</v>
      </c>
      <c r="F43" s="12" t="s">
        <v>27</v>
      </c>
      <c r="G43" s="13" t="s">
        <v>28</v>
      </c>
      <c r="L43" s="1"/>
    </row>
    <row r="44" spans="2:19" ht="15" thickBot="1" x14ac:dyDescent="0.35">
      <c r="B44" s="17" t="s">
        <v>2</v>
      </c>
      <c r="C44" s="18" t="s">
        <v>4</v>
      </c>
      <c r="D44" s="18">
        <f>(C3)</f>
        <v>1</v>
      </c>
      <c r="E44" s="18">
        <f>$N$24*$I$46*D44</f>
        <v>-3.6751901359641673E-6</v>
      </c>
      <c r="F44" s="18">
        <v>0.7</v>
      </c>
      <c r="G44" s="19">
        <f>(F44+E44)</f>
        <v>0.69999632480986396</v>
      </c>
      <c r="L44" s="1"/>
    </row>
    <row r="45" spans="2:19" x14ac:dyDescent="0.3">
      <c r="B45" s="17" t="s">
        <v>17</v>
      </c>
      <c r="C45" s="18" t="s">
        <v>4</v>
      </c>
      <c r="D45" s="18">
        <f t="shared" ref="D45:D47" si="10">(C4)</f>
        <v>0.4</v>
      </c>
      <c r="E45" s="18">
        <f t="shared" ref="E45:E47" si="11">$N$24*$I$46*D45</f>
        <v>-1.4700760543856671E-6</v>
      </c>
      <c r="F45" s="18">
        <v>0.9</v>
      </c>
      <c r="G45" s="19">
        <f t="shared" ref="G45:G47" si="12">(F45+E45)</f>
        <v>0.89999852992394569</v>
      </c>
      <c r="I45" s="48" t="s">
        <v>35</v>
      </c>
      <c r="J45" s="54"/>
      <c r="K45" s="59">
        <f>(S18 * (1 - S18) * F30 * I29)</f>
        <v>-1.1012531609338547E-3</v>
      </c>
      <c r="L45" s="57" t="s">
        <v>32</v>
      </c>
    </row>
    <row r="46" spans="2:19" ht="15" thickBot="1" x14ac:dyDescent="0.35">
      <c r="B46" s="17" t="s">
        <v>18</v>
      </c>
      <c r="C46" s="18" t="s">
        <v>4</v>
      </c>
      <c r="D46" s="18">
        <f t="shared" si="10"/>
        <v>0.2</v>
      </c>
      <c r="E46" s="18">
        <f t="shared" si="11"/>
        <v>-7.3503802719283355E-7</v>
      </c>
      <c r="F46" s="18">
        <v>0.8</v>
      </c>
      <c r="G46" s="19">
        <f t="shared" si="12"/>
        <v>0.79999926496197282</v>
      </c>
      <c r="I46" s="56">
        <f>(K46+K45)/2</f>
        <v>-3.6751901359641671E-5</v>
      </c>
      <c r="J46" s="55"/>
      <c r="K46" s="60">
        <f>(S18 * (1 - S18) * F35 * I34)</f>
        <v>1.0277493582145714E-3</v>
      </c>
      <c r="L46" s="58" t="s">
        <v>33</v>
      </c>
    </row>
    <row r="47" spans="2:19" ht="15" thickBot="1" x14ac:dyDescent="0.35">
      <c r="B47" s="23" t="s">
        <v>19</v>
      </c>
      <c r="C47" s="24" t="s">
        <v>4</v>
      </c>
      <c r="D47" s="24">
        <f t="shared" si="10"/>
        <v>0.7</v>
      </c>
      <c r="E47" s="24">
        <f t="shared" si="11"/>
        <v>-2.572633095174917E-6</v>
      </c>
      <c r="F47" s="24">
        <v>0.4</v>
      </c>
      <c r="G47" s="25">
        <f t="shared" si="12"/>
        <v>0.39999742736690486</v>
      </c>
    </row>
    <row r="48" spans="2:19" x14ac:dyDescent="0.3">
      <c r="F48" s="18"/>
    </row>
  </sheetData>
  <mergeCells count="12">
    <mergeCell ref="I45:J45"/>
    <mergeCell ref="I46:J46"/>
    <mergeCell ref="I33:J33"/>
    <mergeCell ref="I34:J34"/>
    <mergeCell ref="I39:J39"/>
    <mergeCell ref="I40:J40"/>
    <mergeCell ref="P1:R1"/>
    <mergeCell ref="K24:L24"/>
    <mergeCell ref="K26:L26"/>
    <mergeCell ref="K25:L25"/>
    <mergeCell ref="I28:J28"/>
    <mergeCell ref="I29:J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2021-12-05T00:41:02Z</dcterms:created>
  <dcterms:modified xsi:type="dcterms:W3CDTF">2021-12-05T02:19:41Z</dcterms:modified>
</cp:coreProperties>
</file>