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_Material\Anudip_foundation\Main_Projects\PortfolioTracker\DATA\SOURCE\TradeHistory\"/>
    </mc:Choice>
  </mc:AlternateContent>
  <xr:revisionPtr revIDLastSave="0" documentId="13_ncr:1_{180AB16B-D81A-4B67-B5A8-3BC7A61DB363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TRADE" sheetId="1" r:id="rId1"/>
    <sheet name="Sheet2" sheetId="3" r:id="rId2"/>
  </sheets>
  <calcPr calcId="191029"/>
  <pivotCaches>
    <pivotCache cacheId="78" r:id="rId3"/>
  </pivotCaches>
</workbook>
</file>

<file path=xl/calcChain.xml><?xml version="1.0" encoding="utf-8"?>
<calcChain xmlns="http://schemas.openxmlformats.org/spreadsheetml/2006/main">
  <c r="N26" i="1" l="1"/>
  <c r="N115" i="1"/>
  <c r="N114" i="1"/>
  <c r="N68" i="1"/>
  <c r="N155" i="1"/>
  <c r="N146" i="1"/>
  <c r="N145" i="1"/>
  <c r="N87" i="1"/>
  <c r="E3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19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N53" i="1"/>
  <c r="N116" i="1"/>
  <c r="N67" i="1"/>
  <c r="N140" i="1"/>
  <c r="N101" i="1"/>
  <c r="N142" i="1"/>
  <c r="N19" i="1"/>
  <c r="N92" i="1"/>
  <c r="N43" i="1"/>
  <c r="N34" i="1"/>
  <c r="N100" i="1"/>
  <c r="N139" i="1"/>
  <c r="N109" i="1"/>
  <c r="N113" i="1"/>
  <c r="N112" i="1"/>
  <c r="N161" i="1"/>
  <c r="N163" i="1"/>
  <c r="N130" i="1"/>
  <c r="N73" i="1"/>
  <c r="N25" i="1"/>
  <c r="N162" i="1"/>
  <c r="N153" i="1"/>
  <c r="N154" i="1"/>
  <c r="N65" i="1"/>
  <c r="N33" i="1"/>
  <c r="N152" i="1"/>
  <c r="N24" i="1"/>
  <c r="N91" i="1"/>
  <c r="N35" i="1"/>
  <c r="N32" i="1"/>
  <c r="N52" i="1"/>
  <c r="N21" i="1"/>
  <c r="N117" i="1"/>
  <c r="N14" i="1"/>
  <c r="N159" i="1"/>
  <c r="N75" i="1"/>
  <c r="N157" i="1"/>
  <c r="N51" i="1"/>
  <c r="N121" i="1"/>
  <c r="N122" i="1"/>
  <c r="N86" i="1"/>
  <c r="N90" i="1"/>
  <c r="N16" i="1"/>
  <c r="N66" i="1"/>
  <c r="N40" i="1"/>
  <c r="N111" i="1"/>
  <c r="N88" i="1"/>
  <c r="N89" i="1"/>
  <c r="N133" i="1"/>
  <c r="N85" i="1"/>
  <c r="N98" i="1"/>
  <c r="N99" i="1"/>
  <c r="N38" i="1"/>
  <c r="N39" i="1"/>
  <c r="N96" i="1"/>
  <c r="N97" i="1"/>
  <c r="N81" i="1"/>
  <c r="N82" i="1"/>
  <c r="N83" i="1"/>
  <c r="N84" i="1"/>
  <c r="N48" i="1"/>
  <c r="N49" i="1"/>
  <c r="N50" i="1"/>
  <c r="N74" i="1"/>
  <c r="N158" i="1"/>
  <c r="N78" i="1"/>
  <c r="N79" i="1"/>
  <c r="N42" i="1"/>
  <c r="N80" i="1"/>
  <c r="N120" i="1"/>
  <c r="N141" i="1"/>
  <c r="N37" i="1"/>
  <c r="N31" i="1"/>
  <c r="N94" i="1"/>
  <c r="N138" i="1"/>
  <c r="N95" i="1"/>
  <c r="N156" i="1"/>
  <c r="N131" i="1"/>
  <c r="N132" i="1"/>
  <c r="N144" i="1"/>
  <c r="N29" i="1"/>
  <c r="N30" i="1"/>
  <c r="N27" i="1"/>
  <c r="N28" i="1"/>
  <c r="N77" i="1"/>
  <c r="N93" i="1"/>
  <c r="N119" i="1"/>
  <c r="N72" i="1"/>
  <c r="N108" i="1"/>
  <c r="N107" i="1"/>
  <c r="N23" i="1"/>
  <c r="N118" i="1"/>
  <c r="N143" i="1"/>
  <c r="N137" i="1"/>
  <c r="N41" i="1"/>
  <c r="N160" i="1"/>
  <c r="N22" i="1"/>
  <c r="N47" i="1"/>
  <c r="N64" i="1"/>
  <c r="N63" i="1"/>
  <c r="N69" i="1"/>
  <c r="N18" i="1"/>
  <c r="N105" i="1"/>
  <c r="N106" i="1"/>
  <c r="N46" i="1"/>
  <c r="N10" i="1"/>
  <c r="N11" i="1"/>
  <c r="N15" i="1"/>
  <c r="N13" i="1"/>
  <c r="N103" i="1"/>
  <c r="N104" i="1"/>
  <c r="N129" i="1"/>
  <c r="N71" i="1"/>
  <c r="N76" i="1"/>
  <c r="N70" i="1"/>
  <c r="N12" i="1"/>
  <c r="N102" i="1"/>
  <c r="N36" i="1"/>
  <c r="N128" i="1"/>
  <c r="N127" i="1"/>
  <c r="N60" i="1"/>
  <c r="N61" i="1"/>
  <c r="N62" i="1"/>
  <c r="N151" i="1"/>
  <c r="N17" i="1"/>
  <c r="N136" i="1"/>
  <c r="N110" i="1"/>
  <c r="N54" i="1"/>
  <c r="N55" i="1"/>
  <c r="N56" i="1"/>
  <c r="N57" i="1"/>
  <c r="N123" i="1"/>
  <c r="N124" i="1"/>
  <c r="N125" i="1"/>
  <c r="N58" i="1"/>
  <c r="N59" i="1"/>
  <c r="N126" i="1"/>
  <c r="N135" i="1"/>
  <c r="N20" i="1"/>
  <c r="N134" i="1"/>
  <c r="N149" i="1"/>
  <c r="N150" i="1"/>
  <c r="N148" i="1"/>
  <c r="N147" i="1"/>
  <c r="N45" i="1"/>
  <c r="N44" i="1"/>
</calcChain>
</file>

<file path=xl/sharedStrings.xml><?xml version="1.0" encoding="utf-8"?>
<sst xmlns="http://schemas.openxmlformats.org/spreadsheetml/2006/main" count="839" uniqueCount="72">
  <si>
    <t>UPSTOX SECURITIES PRIVATE LIMITED</t>
  </si>
  <si>
    <t>(Formerly EPX Uptech Private Limited)</t>
  </si>
  <si>
    <t>RKSV COMMODITIES INDIA PVT LTD.</t>
  </si>
  <si>
    <t>Date</t>
  </si>
  <si>
    <t>Company</t>
  </si>
  <si>
    <t>Amount</t>
  </si>
  <si>
    <t>Exchange</t>
  </si>
  <si>
    <t>Segment</t>
  </si>
  <si>
    <t>Scrip Code</t>
  </si>
  <si>
    <t>Instrument Type</t>
  </si>
  <si>
    <t>Strike Price</t>
  </si>
  <si>
    <t>Expiry</t>
  </si>
  <si>
    <t>Trade Num</t>
  </si>
  <si>
    <t>Trade Time</t>
  </si>
  <si>
    <t>Side</t>
  </si>
  <si>
    <t>Quantity</t>
  </si>
  <si>
    <t>Price</t>
  </si>
  <si>
    <t>Buy</t>
  </si>
  <si>
    <t>Sell</t>
  </si>
  <si>
    <t>NSE</t>
  </si>
  <si>
    <t>EQ</t>
  </si>
  <si>
    <t>Equity</t>
  </si>
  <si>
    <t>MPS Infotecnics</t>
  </si>
  <si>
    <t>Capital Trade Links</t>
  </si>
  <si>
    <t>RattanIndia Power</t>
  </si>
  <si>
    <t>IDFC First Bank</t>
  </si>
  <si>
    <t>Deepak Nitrite</t>
  </si>
  <si>
    <t>KNR Constructions</t>
  </si>
  <si>
    <t>Urja Global</t>
  </si>
  <si>
    <t>Cressanda Railway Solutions</t>
  </si>
  <si>
    <t>Prakash Steelage</t>
  </si>
  <si>
    <t>Orient Green Power Company</t>
  </si>
  <si>
    <t>Data Patterns (India)</t>
  </si>
  <si>
    <t>Campus Activewear</t>
  </si>
  <si>
    <t>Virtual Global Education</t>
  </si>
  <si>
    <t>Jaiprakash Power Ventures</t>
  </si>
  <si>
    <t>Sword-Edge Commercials</t>
  </si>
  <si>
    <t>Lloyds Engineering Works</t>
  </si>
  <si>
    <t>Tata Teleservices (Maharashtra)</t>
  </si>
  <si>
    <t>Reliance Power</t>
  </si>
  <si>
    <t>Raghuvir Synthetics</t>
  </si>
  <si>
    <t>Brightcom Group</t>
  </si>
  <si>
    <t>Yamini Investments Company</t>
  </si>
  <si>
    <t>Gravita India</t>
  </si>
  <si>
    <t>HFCL</t>
  </si>
  <si>
    <t>Vikas Lifecare</t>
  </si>
  <si>
    <t>FCS Software Solutions</t>
  </si>
  <si>
    <t>KPIT Technologies</t>
  </si>
  <si>
    <t>RattanIndia Enterprises</t>
  </si>
  <si>
    <t>Suzlon Energy</t>
  </si>
  <si>
    <t>Tata Power Company</t>
  </si>
  <si>
    <t>Trident</t>
  </si>
  <si>
    <t>Viji Finance</t>
  </si>
  <si>
    <t>Gita Renewable Energy</t>
  </si>
  <si>
    <t>K.P. Energy Limited</t>
  </si>
  <si>
    <t>Punjab National Bank</t>
  </si>
  <si>
    <t>Sintex Industries</t>
  </si>
  <si>
    <t>Exide Industries</t>
  </si>
  <si>
    <t>Bank of Baroda</t>
  </si>
  <si>
    <t>Dealing Office :Sunshine Tower30th Floor Senapati Bapat MargDadar (West) Mumbai 400 013</t>
  </si>
  <si>
    <t>Row Labels</t>
  </si>
  <si>
    <t>Grand Total</t>
  </si>
  <si>
    <t>qt</t>
  </si>
  <si>
    <t>Sum of qt</t>
  </si>
  <si>
    <t>note</t>
  </si>
  <si>
    <t>manully free share</t>
  </si>
  <si>
    <t>I have</t>
  </si>
  <si>
    <t>equal</t>
  </si>
  <si>
    <t>split</t>
  </si>
  <si>
    <t>bonus</t>
  </si>
  <si>
    <t>entry missing so enter manually</t>
  </si>
  <si>
    <t>Split 2:1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</si>
</sst>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0" fillId="0" borderId="0" xfId="0"/>
    <xf numFmtId="0" fontId="1" fillId="0" borderId="0" xfId="1"/>
    <xf numFmtId="21" fontId="0" fillId="0" borderId="0" xfId="0" applyNumberFormat="1"/>
    <xf numFmtId="164" fontId="0" fillId="0" borderId="0" xfId="0" applyNumberFormat="1"/>
    <xf numFmtId="0" fontId="0" fillId="0" borderId="0" xfId="0" applyNumberFormat="1"/>
    <xf numFmtId="4" fontId="0" fillId="0" borderId="0" xfId="0" applyNumberFormat="1"/>
    <xf numFmtId="0" fontId="0" fillId="0" borderId="0" xfId="0"/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Normal 2" xfId="1" xr:uid="{E0C31603-E24C-4A1E-B0F4-416F65BCCBFA}"/>
  </cellStyles>
  <dxfs count="4">
    <dxf>
      <numFmt numFmtId="0" formatCode="General"/>
    </dxf>
    <dxf>
      <numFmt numFmtId="26" formatCode="h:mm:ss"/>
    </dxf>
    <dxf>
      <numFmt numFmtId="0" formatCode="General"/>
    </dxf>
    <dxf>
      <numFmt numFmtId="164" formatCode="[$-14009]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shal Khandalkar" refreshedDate="45549.003339120369" createdVersion="6" refreshedVersion="6" minRefreshableVersion="3" recordCount="154" xr:uid="{386BCEE2-5C2E-4B30-89A9-DA9C85F0EDCE}">
  <cacheSource type="worksheet">
    <worksheetSource name="Table1"/>
  </cacheSource>
  <cacheFields count="16">
    <cacheField name="Date" numFmtId="164">
      <sharedItems containsSemiMixedTypes="0" containsNonDate="0" containsDate="1" containsString="0" minDate="2021-10-25T00:00:00" maxDate="2024-08-28T00:00:00"/>
    </cacheField>
    <cacheField name="Company" numFmtId="0">
      <sharedItems containsBlank="1" count="39">
        <s v="Exide Industries"/>
        <s v="HFCL"/>
        <s v="Tata Power Company"/>
        <s v="Sintex Industries"/>
        <s v="Deepak Nitrite"/>
        <s v="Yamini Investments Company"/>
        <s v="Sword-Edge Commercials"/>
        <s v="Cressanda Railway Solutions"/>
        <s v="Raghuvir Synthetics"/>
        <s v="Trident"/>
        <s v="Urja Global"/>
        <s v="Bank of Baroda"/>
        <s v="Brightcom Group"/>
        <s v="Tata Teleservices (Maharashtra)"/>
        <s v="MPS Infotecnics"/>
        <s v="Punjab National Bank"/>
        <s v="Jaiprakash Power Ventures"/>
        <s v="FCS Software Solutions"/>
        <s v="Suzlon Energy"/>
        <s v="Reliance Power"/>
        <s v="KNR Constructions"/>
        <s v="RattanIndia Power"/>
        <s v="Prakash Steelage"/>
        <s v="Orient Green Power Company"/>
        <s v="Gravita India"/>
        <s v="RattanIndia Enterprises"/>
        <s v="Virtual Global Education"/>
        <s v="Viji Finance"/>
        <s v="Capital Trade Links"/>
        <s v="Gita Renewable Energy"/>
        <s v="IDFC First Bank"/>
        <s v="K.P. Energy Limited"/>
        <s v="Lloyds Engineering Works"/>
        <s v="KPIT Technologies"/>
        <s v="Vikas Lifecare"/>
        <s v="Data Patterns (India)"/>
        <s v="Campus Activewear"/>
        <m u="1"/>
        <s v="Orient Green Power Company Ltd." u="1"/>
      </sharedItems>
    </cacheField>
    <cacheField name="Amount" numFmtId="0">
      <sharedItems containsSemiMixedTypes="0" containsString="0" containsNumber="1" minValue="0" maxValue="18750"/>
    </cacheField>
    <cacheField name="Exchange" numFmtId="0">
      <sharedItems/>
    </cacheField>
    <cacheField name="Segment" numFmtId="0">
      <sharedItems/>
    </cacheField>
    <cacheField name="Scrip Code" numFmtId="0">
      <sharedItems containsSemiMixedTypes="0" containsString="0" containsNumber="1" containsInteger="1" minValue="500086" maxValue="543523"/>
    </cacheField>
    <cacheField name="Instrument Type" numFmtId="0">
      <sharedItems/>
    </cacheField>
    <cacheField name="Strike Price" numFmtId="0">
      <sharedItems containsNonDate="0" containsString="0" containsBlank="1"/>
    </cacheField>
    <cacheField name="Expiry" numFmtId="0">
      <sharedItems containsNonDate="0" containsString="0" containsBlank="1"/>
    </cacheField>
    <cacheField name="Trade Num" numFmtId="0">
      <sharedItems containsSemiMixedTypes="0" containsString="0" containsNumber="1" containsInteger="1" minValue="0" maxValue="0"/>
    </cacheField>
    <cacheField name="Trade Time" numFmtId="21">
      <sharedItems containsSemiMixedTypes="0" containsNonDate="0" containsDate="1" containsString="0" minDate="1899-12-30T00:00:00" maxDate="1899-12-30T23:24:00"/>
    </cacheField>
    <cacheField name="Side" numFmtId="0">
      <sharedItems/>
    </cacheField>
    <cacheField name="Quantity" numFmtId="0">
      <sharedItems containsSemiMixedTypes="0" containsString="0" containsNumber="1" containsInteger="1" minValue="1" maxValue="1500"/>
    </cacheField>
    <cacheField name="qt" numFmtId="0">
      <sharedItems containsSemiMixedTypes="0" containsString="0" containsNumber="1" containsInteger="1" minValue="-1000" maxValue="1500"/>
    </cacheField>
    <cacheField name="Price" numFmtId="0">
      <sharedItems containsSemiMixedTypes="0" containsString="0" containsNumber="1" minValue="0" maxValue="2546"/>
    </cacheField>
    <cacheField name="no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4">
  <r>
    <d v="2021-12-22T00:00:00"/>
    <x v="0"/>
    <n v="7965"/>
    <s v="NSE"/>
    <s v="EQ"/>
    <n v="500086"/>
    <s v="Equity"/>
    <m/>
    <m/>
    <n v="0"/>
    <d v="1899-12-30T09:18:00"/>
    <s v="Sell"/>
    <n v="50"/>
    <n v="-50"/>
    <n v="159.30000000000001"/>
    <m/>
  </r>
  <r>
    <d v="2021-12-22T00:00:00"/>
    <x v="0"/>
    <n v="7912.5"/>
    <s v="NSE"/>
    <s v="EQ"/>
    <n v="500086"/>
    <s v="Equity"/>
    <m/>
    <m/>
    <n v="0"/>
    <d v="1899-12-30T09:16:00"/>
    <s v="Buy"/>
    <n v="50"/>
    <n v="50"/>
    <n v="158.25"/>
    <m/>
  </r>
  <r>
    <d v="2021-12-15T00:00:00"/>
    <x v="1"/>
    <n v="825.5"/>
    <s v="NSE"/>
    <s v="EQ"/>
    <n v="500183"/>
    <s v="Equity"/>
    <m/>
    <m/>
    <n v="0"/>
    <d v="1899-12-30T10:03:00"/>
    <s v="Buy"/>
    <n v="10"/>
    <n v="10"/>
    <n v="82.55"/>
    <m/>
  </r>
  <r>
    <d v="2021-12-21T00:00:00"/>
    <x v="1"/>
    <n v="1154.25"/>
    <s v="NSE"/>
    <s v="EQ"/>
    <n v="500183"/>
    <s v="Equity"/>
    <m/>
    <m/>
    <n v="0"/>
    <d v="1899-12-30T11:34:00"/>
    <s v="Buy"/>
    <n v="15"/>
    <n v="15"/>
    <n v="76.95"/>
    <m/>
  </r>
  <r>
    <d v="2022-02-01T00:00:00"/>
    <x v="1"/>
    <n v="424.75"/>
    <s v="NSE"/>
    <s v="EQ"/>
    <n v="500183"/>
    <s v="Equity"/>
    <m/>
    <m/>
    <n v="0"/>
    <d v="1899-12-30T12:04:00"/>
    <s v="Buy"/>
    <n v="5"/>
    <n v="5"/>
    <n v="84.95"/>
    <m/>
  </r>
  <r>
    <d v="2021-12-21T00:00:00"/>
    <x v="2"/>
    <n v="4293"/>
    <s v="NSE"/>
    <s v="EQ"/>
    <n v="500400"/>
    <s v="Equity"/>
    <m/>
    <m/>
    <n v="0"/>
    <d v="1899-12-30T13:09:00"/>
    <s v="Buy"/>
    <n v="20"/>
    <n v="20"/>
    <n v="214.65"/>
    <m/>
  </r>
  <r>
    <d v="2022-01-24T00:00:00"/>
    <x v="2"/>
    <n v="2279"/>
    <s v="NSE"/>
    <s v="EQ"/>
    <n v="500400"/>
    <s v="Equity"/>
    <m/>
    <m/>
    <n v="0"/>
    <d v="1899-12-30T15:29:00"/>
    <s v="Buy"/>
    <n v="10"/>
    <n v="10"/>
    <n v="227.9"/>
    <m/>
  </r>
  <r>
    <d v="2021-11-28T00:00:00"/>
    <x v="3"/>
    <n v="9953"/>
    <s v="NSE"/>
    <s v="EQ"/>
    <n v="502742"/>
    <s v="Equity"/>
    <m/>
    <m/>
    <n v="0"/>
    <d v="1899-12-30T21:02:00"/>
    <s v="Buy"/>
    <n v="740"/>
    <n v="740"/>
    <n v="13.45"/>
    <m/>
  </r>
  <r>
    <d v="2021-12-23T00:00:00"/>
    <x v="3"/>
    <n v="10101"/>
    <s v="NSE"/>
    <s v="EQ"/>
    <n v="502742"/>
    <s v="Equity"/>
    <m/>
    <m/>
    <n v="0"/>
    <d v="1899-12-30T09:17:00"/>
    <s v="Sell"/>
    <n v="740"/>
    <n v="-740"/>
    <n v="13.65"/>
    <m/>
  </r>
  <r>
    <d v="2024-06-21T00:00:00"/>
    <x v="4"/>
    <n v="2546"/>
    <s v="NSE"/>
    <s v="EQ"/>
    <n v="506401"/>
    <s v="Equity"/>
    <m/>
    <m/>
    <n v="0"/>
    <d v="1899-12-30T15:13:00"/>
    <s v="Buy"/>
    <n v="1"/>
    <n v="1"/>
    <n v="2546"/>
    <m/>
  </r>
  <r>
    <d v="2021-11-25T00:00:00"/>
    <x v="5"/>
    <n v="97"/>
    <s v="NSE"/>
    <s v="EQ"/>
    <n v="511012"/>
    <s v="Equity"/>
    <m/>
    <m/>
    <n v="0"/>
    <d v="1899-12-30T00:02:00"/>
    <s v="Buy"/>
    <n v="100"/>
    <n v="100"/>
    <n v="0.97"/>
    <m/>
  </r>
  <r>
    <d v="2022-02-08T00:00:00"/>
    <x v="5"/>
    <n v="236"/>
    <s v="NSE"/>
    <s v="EQ"/>
    <n v="511012"/>
    <s v="Equity"/>
    <m/>
    <m/>
    <n v="0"/>
    <d v="1899-12-30T09:20:00"/>
    <s v="Sell"/>
    <n v="100"/>
    <n v="-100"/>
    <n v="2.36"/>
    <m/>
  </r>
  <r>
    <d v="2021-12-24T00:00:00"/>
    <x v="6"/>
    <n v="230"/>
    <s v="NSE"/>
    <s v="EQ"/>
    <n v="512359"/>
    <s v="Equity"/>
    <m/>
    <m/>
    <n v="0"/>
    <d v="1899-12-30T09:53:00"/>
    <s v="Buy"/>
    <n v="200"/>
    <n v="200"/>
    <n v="1.1499999999999999"/>
    <m/>
  </r>
  <r>
    <d v="2021-12-28T00:00:00"/>
    <x v="6"/>
    <n v="252"/>
    <s v="NSE"/>
    <s v="EQ"/>
    <n v="512359"/>
    <s v="Equity"/>
    <m/>
    <m/>
    <n v="0"/>
    <d v="1899-12-30T09:37:00"/>
    <s v="Buy"/>
    <n v="200"/>
    <n v="200"/>
    <n v="1.26"/>
    <m/>
  </r>
  <r>
    <d v="2022-02-24T00:00:00"/>
    <x v="6"/>
    <n v="492"/>
    <s v="NSE"/>
    <s v="EQ"/>
    <n v="512359"/>
    <s v="Equity"/>
    <m/>
    <m/>
    <n v="0"/>
    <d v="1899-12-30T10:00:00"/>
    <s v="Sell"/>
    <n v="600"/>
    <n v="-600"/>
    <n v="0.82"/>
    <m/>
  </r>
  <r>
    <d v="2022-05-20T00:00:00"/>
    <x v="6"/>
    <n v="154"/>
    <s v="NSE"/>
    <s v="EQ"/>
    <n v="512359"/>
    <s v="Equity"/>
    <m/>
    <m/>
    <n v="0"/>
    <d v="1899-12-30T14:14:00"/>
    <s v="Sell"/>
    <n v="200"/>
    <n v="-200"/>
    <n v="0.77"/>
    <m/>
  </r>
  <r>
    <d v="2022-02-03T00:00:00"/>
    <x v="6"/>
    <n v="0"/>
    <s v="NSE"/>
    <s v="EQ"/>
    <n v="512359"/>
    <s v="Equity"/>
    <m/>
    <m/>
    <n v="0"/>
    <d v="1899-12-30T00:00:00"/>
    <s v="Buy"/>
    <n v="400"/>
    <n v="400"/>
    <n v="0"/>
    <s v="Split 2:1"/>
  </r>
  <r>
    <d v="2021-12-30T00:00:00"/>
    <x v="7"/>
    <n v="6.17"/>
    <s v="NSE"/>
    <s v="EQ"/>
    <n v="512379"/>
    <s v="Equity"/>
    <m/>
    <m/>
    <n v="0"/>
    <d v="1899-12-30T10:23:00"/>
    <s v="Buy"/>
    <n v="1"/>
    <n v="1"/>
    <n v="6.17"/>
    <m/>
  </r>
  <r>
    <d v="2021-12-30T00:00:00"/>
    <x v="7"/>
    <n v="117.23"/>
    <s v="NSE"/>
    <s v="EQ"/>
    <n v="512379"/>
    <s v="Equity"/>
    <m/>
    <m/>
    <n v="0"/>
    <d v="1899-12-30T10:15:00"/>
    <s v="Buy"/>
    <n v="19"/>
    <n v="19"/>
    <n v="6.17"/>
    <m/>
  </r>
  <r>
    <d v="2021-12-31T00:00:00"/>
    <x v="7"/>
    <n v="64.7"/>
    <s v="NSE"/>
    <s v="EQ"/>
    <n v="512379"/>
    <s v="Equity"/>
    <m/>
    <m/>
    <n v="0"/>
    <d v="1899-12-30T09:25:00"/>
    <s v="Buy"/>
    <n v="10"/>
    <n v="10"/>
    <n v="6.47"/>
    <m/>
  </r>
  <r>
    <d v="2021-12-31T00:00:00"/>
    <x v="7"/>
    <n v="1294"/>
    <s v="NSE"/>
    <s v="EQ"/>
    <n v="512379"/>
    <s v="Equity"/>
    <m/>
    <m/>
    <n v="0"/>
    <d v="1899-12-30T09:24:00"/>
    <s v="Buy"/>
    <n v="200"/>
    <n v="200"/>
    <n v="6.47"/>
    <m/>
  </r>
  <r>
    <d v="2022-01-03T00:00:00"/>
    <x v="7"/>
    <n v="475.3"/>
    <s v="NSE"/>
    <s v="EQ"/>
    <n v="512379"/>
    <s v="Equity"/>
    <m/>
    <m/>
    <n v="0"/>
    <d v="1899-12-30T09:33:00"/>
    <s v="Buy"/>
    <n v="70"/>
    <n v="70"/>
    <n v="6.79"/>
    <m/>
  </r>
  <r>
    <d v="2022-02-11T00:00:00"/>
    <x v="7"/>
    <n v="1987.5"/>
    <s v="NSE"/>
    <s v="EQ"/>
    <n v="512379"/>
    <s v="Equity"/>
    <m/>
    <m/>
    <n v="0"/>
    <d v="1899-12-30T12:30:00"/>
    <s v="Sell"/>
    <n v="250"/>
    <n v="-250"/>
    <n v="7.95"/>
    <m/>
  </r>
  <r>
    <d v="2022-03-17T00:00:00"/>
    <x v="7"/>
    <n v="320.75"/>
    <s v="NSE"/>
    <s v="EQ"/>
    <n v="512379"/>
    <s v="Equity"/>
    <m/>
    <m/>
    <n v="0"/>
    <d v="1899-12-30T11:09:00"/>
    <s v="Sell"/>
    <n v="25"/>
    <n v="-25"/>
    <n v="12.83"/>
    <m/>
  </r>
  <r>
    <d v="2024-01-19T00:00:00"/>
    <x v="7"/>
    <n v="600"/>
    <s v="NSE"/>
    <s v="EQ"/>
    <n v="512379"/>
    <s v="Equity"/>
    <m/>
    <m/>
    <n v="0"/>
    <d v="1899-12-30T10:38:00"/>
    <s v="Sell"/>
    <n v="25"/>
    <n v="-25"/>
    <n v="24"/>
    <m/>
  </r>
  <r>
    <d v="2022-02-16T00:00:00"/>
    <x v="8"/>
    <n v="225.95"/>
    <s v="NSE"/>
    <s v="EQ"/>
    <n v="514316"/>
    <s v="Equity"/>
    <m/>
    <m/>
    <n v="0"/>
    <d v="1899-12-30T09:15:00"/>
    <s v="Buy"/>
    <n v="1"/>
    <n v="1"/>
    <n v="225.95"/>
    <m/>
  </r>
  <r>
    <d v="2021-12-09T00:00:00"/>
    <x v="9"/>
    <n v="2800"/>
    <s v="NSE"/>
    <s v="EQ"/>
    <n v="521064"/>
    <s v="Equity"/>
    <m/>
    <m/>
    <n v="0"/>
    <d v="1899-12-30T16:17:00"/>
    <s v="Buy"/>
    <n v="50"/>
    <n v="50"/>
    <n v="56"/>
    <m/>
  </r>
  <r>
    <d v="2022-01-03T00:00:00"/>
    <x v="9"/>
    <n v="537.5"/>
    <s v="NSE"/>
    <s v="EQ"/>
    <n v="521064"/>
    <s v="Equity"/>
    <m/>
    <m/>
    <n v="0"/>
    <d v="1899-12-30T09:36:00"/>
    <s v="Buy"/>
    <n v="10"/>
    <n v="10"/>
    <n v="53.75"/>
    <m/>
  </r>
  <r>
    <d v="2022-01-06T00:00:00"/>
    <x v="9"/>
    <n v="1072"/>
    <s v="NSE"/>
    <s v="EQ"/>
    <n v="521064"/>
    <s v="Equity"/>
    <m/>
    <m/>
    <n v="0"/>
    <d v="1899-12-30T11:27:00"/>
    <s v="Buy"/>
    <n v="20"/>
    <n v="20"/>
    <n v="53.6"/>
    <m/>
  </r>
  <r>
    <d v="2022-01-06T00:00:00"/>
    <x v="9"/>
    <n v="533.5"/>
    <s v="NSE"/>
    <s v="EQ"/>
    <n v="521064"/>
    <s v="Equity"/>
    <m/>
    <m/>
    <n v="0"/>
    <d v="1899-12-30T11:25:00"/>
    <s v="Buy"/>
    <n v="10"/>
    <n v="10"/>
    <n v="53.35"/>
    <m/>
  </r>
  <r>
    <d v="2022-01-21T00:00:00"/>
    <x v="9"/>
    <n v="649"/>
    <s v="NSE"/>
    <s v="EQ"/>
    <n v="521064"/>
    <s v="Equity"/>
    <m/>
    <m/>
    <n v="0"/>
    <d v="1899-12-30T14:12:00"/>
    <s v="Buy"/>
    <n v="10"/>
    <n v="10"/>
    <n v="64.900000000000006"/>
    <m/>
  </r>
  <r>
    <d v="2021-12-24T00:00:00"/>
    <x v="10"/>
    <n v="850"/>
    <s v="NSE"/>
    <s v="EQ"/>
    <n v="526987"/>
    <s v="Equity"/>
    <m/>
    <m/>
    <n v="0"/>
    <d v="1899-12-30T16:04:00"/>
    <s v="Buy"/>
    <n v="50"/>
    <n v="50"/>
    <n v="17"/>
    <m/>
  </r>
  <r>
    <d v="2022-01-04T00:00:00"/>
    <x v="10"/>
    <n v="1140"/>
    <s v="NSE"/>
    <s v="EQ"/>
    <n v="526987"/>
    <s v="Equity"/>
    <m/>
    <m/>
    <n v="0"/>
    <d v="1899-12-30T12:23:00"/>
    <s v="Buy"/>
    <n v="50"/>
    <n v="50"/>
    <n v="22.8"/>
    <m/>
  </r>
  <r>
    <d v="2024-03-13T00:00:00"/>
    <x v="10"/>
    <n v="2000"/>
    <s v="NSE"/>
    <s v="EQ"/>
    <n v="526987"/>
    <s v="Equity"/>
    <m/>
    <m/>
    <n v="0"/>
    <d v="1899-12-30T09:34:00"/>
    <s v="Sell"/>
    <n v="100"/>
    <n v="-100"/>
    <n v="20"/>
    <m/>
  </r>
  <r>
    <d v="2021-10-28T00:00:00"/>
    <x v="11"/>
    <n v="100.2"/>
    <s v="NSE"/>
    <s v="EQ"/>
    <n v="532134"/>
    <s v="Equity"/>
    <m/>
    <m/>
    <n v="0"/>
    <d v="1899-12-30T00:02:00"/>
    <s v="Buy"/>
    <n v="1"/>
    <n v="1"/>
    <n v="100.2"/>
    <m/>
  </r>
  <r>
    <d v="2021-11-08T00:00:00"/>
    <x v="11"/>
    <n v="103.2"/>
    <s v="NSE"/>
    <s v="EQ"/>
    <n v="532134"/>
    <s v="Equity"/>
    <m/>
    <m/>
    <n v="0"/>
    <d v="1899-12-30T09:01:00"/>
    <s v="Sell"/>
    <n v="1"/>
    <n v="-1"/>
    <n v="103.2"/>
    <m/>
  </r>
  <r>
    <d v="2021-12-22T00:00:00"/>
    <x v="12"/>
    <n v="3717"/>
    <s v="NSE"/>
    <s v="EQ"/>
    <n v="532368"/>
    <s v="Equity"/>
    <m/>
    <m/>
    <n v="0"/>
    <d v="1899-12-30T09:41:00"/>
    <s v="Buy"/>
    <n v="20"/>
    <n v="20"/>
    <n v="185.85"/>
    <m/>
  </r>
  <r>
    <d v="2021-12-24T00:00:00"/>
    <x v="12"/>
    <n v="4000"/>
    <s v="NSE"/>
    <s v="EQ"/>
    <n v="532368"/>
    <s v="Equity"/>
    <m/>
    <m/>
    <n v="0"/>
    <d v="1899-12-30T09:42:00"/>
    <s v="Buy"/>
    <n v="20"/>
    <n v="20"/>
    <n v="200"/>
    <m/>
  </r>
  <r>
    <d v="2022-01-06T00:00:00"/>
    <x v="12"/>
    <n v="773"/>
    <s v="NSE"/>
    <s v="EQ"/>
    <n v="532368"/>
    <s v="Equity"/>
    <m/>
    <m/>
    <n v="0"/>
    <d v="1899-12-30T09:17:00"/>
    <s v="Buy"/>
    <n v="5"/>
    <n v="5"/>
    <n v="154.6"/>
    <m/>
  </r>
  <r>
    <d v="2022-01-06T00:00:00"/>
    <x v="12"/>
    <n v="6032"/>
    <s v="NSE"/>
    <s v="EQ"/>
    <n v="532368"/>
    <s v="Equity"/>
    <m/>
    <m/>
    <n v="0"/>
    <d v="1899-12-30T09:15:00"/>
    <s v="Buy"/>
    <n v="40"/>
    <n v="40"/>
    <n v="150.80000000000001"/>
    <m/>
  </r>
  <r>
    <d v="2022-01-06T00:00:00"/>
    <x v="12"/>
    <n v="1500"/>
    <s v="NSE"/>
    <s v="EQ"/>
    <n v="532368"/>
    <s v="Equity"/>
    <m/>
    <m/>
    <n v="0"/>
    <d v="1899-12-30T09:09:00"/>
    <s v="Buy"/>
    <n v="10"/>
    <n v="10"/>
    <n v="150"/>
    <m/>
  </r>
  <r>
    <d v="2022-01-25T00:00:00"/>
    <x v="12"/>
    <n v="854.5"/>
    <s v="NSE"/>
    <s v="EQ"/>
    <n v="532368"/>
    <s v="Equity"/>
    <m/>
    <m/>
    <n v="0"/>
    <d v="1899-12-30T10:03:00"/>
    <s v="Buy"/>
    <n v="5"/>
    <n v="5"/>
    <n v="170.9"/>
    <m/>
  </r>
  <r>
    <d v="2022-02-11T00:00:00"/>
    <x v="12"/>
    <n v="316.10000000000002"/>
    <s v="NSE"/>
    <s v="EQ"/>
    <n v="532368"/>
    <s v="Equity"/>
    <m/>
    <m/>
    <n v="0"/>
    <d v="1899-12-30T09:17:00"/>
    <s v="Buy"/>
    <n v="2"/>
    <n v="2"/>
    <n v="158.05000000000001"/>
    <m/>
  </r>
  <r>
    <d v="2022-05-30T00:00:00"/>
    <x v="12"/>
    <n v="0"/>
    <s v="NSE"/>
    <s v="EQ"/>
    <n v="532368"/>
    <s v="Equity"/>
    <m/>
    <m/>
    <n v="0"/>
    <d v="1899-12-30T00:00:00"/>
    <s v="Buy"/>
    <n v="68"/>
    <n v="68"/>
    <n v="0"/>
    <s v="manully free share"/>
  </r>
  <r>
    <d v="2021-11-26T00:00:00"/>
    <x v="13"/>
    <n v="10200"/>
    <s v="NSE"/>
    <s v="EQ"/>
    <n v="532371"/>
    <s v="Equity"/>
    <m/>
    <m/>
    <n v="0"/>
    <d v="1899-12-30T10:14:00"/>
    <s v="Sell"/>
    <n v="100"/>
    <n v="-100"/>
    <n v="102"/>
    <m/>
  </r>
  <r>
    <d v="2021-11-26T00:00:00"/>
    <x v="13"/>
    <n v="676.2"/>
    <s v="NSE"/>
    <s v="EQ"/>
    <n v="532371"/>
    <s v="Equity"/>
    <m/>
    <m/>
    <n v="0"/>
    <d v="1899-12-30T10:09:00"/>
    <s v="Buy"/>
    <n v="7"/>
    <n v="7"/>
    <n v="96.6"/>
    <m/>
  </r>
  <r>
    <d v="2021-11-26T00:00:00"/>
    <x v="13"/>
    <n v="1292.8499999999999"/>
    <s v="NSE"/>
    <s v="EQ"/>
    <n v="532371"/>
    <s v="Equity"/>
    <m/>
    <m/>
    <n v="0"/>
    <d v="1899-12-30T09:59:00"/>
    <s v="Buy"/>
    <n v="13"/>
    <n v="13"/>
    <n v="99.45"/>
    <m/>
  </r>
  <r>
    <d v="2021-11-26T00:00:00"/>
    <x v="13"/>
    <n v="694.4"/>
    <s v="NSE"/>
    <s v="EQ"/>
    <n v="532371"/>
    <s v="Equity"/>
    <m/>
    <m/>
    <n v="0"/>
    <d v="1899-12-30T09:51:00"/>
    <s v="Buy"/>
    <n v="7"/>
    <n v="7"/>
    <n v="99.2"/>
    <m/>
  </r>
  <r>
    <d v="2021-11-26T00:00:00"/>
    <x v="13"/>
    <n v="4044.15"/>
    <s v="NSE"/>
    <s v="EQ"/>
    <n v="532371"/>
    <s v="Equity"/>
    <m/>
    <m/>
    <n v="0"/>
    <d v="1899-12-30T09:09:00"/>
    <s v="Buy"/>
    <n v="43"/>
    <n v="43"/>
    <n v="94.05"/>
    <m/>
  </r>
  <r>
    <d v="2021-11-26T00:00:00"/>
    <x v="13"/>
    <n v="4862.5"/>
    <s v="NSE"/>
    <s v="EQ"/>
    <n v="532371"/>
    <s v="Equity"/>
    <m/>
    <m/>
    <n v="0"/>
    <d v="1899-12-30T08:55:00"/>
    <s v="Buy"/>
    <n v="50"/>
    <n v="50"/>
    <n v="97.25"/>
    <m/>
  </r>
  <r>
    <d v="2021-11-29T00:00:00"/>
    <x v="13"/>
    <n v="16080"/>
    <s v="NSE"/>
    <s v="EQ"/>
    <n v="532371"/>
    <s v="Equity"/>
    <m/>
    <m/>
    <n v="0"/>
    <d v="1899-12-30T09:40:00"/>
    <s v="Sell"/>
    <n v="150"/>
    <n v="-150"/>
    <n v="107.2"/>
    <m/>
  </r>
  <r>
    <d v="2021-11-29T00:00:00"/>
    <x v="13"/>
    <n v="10155.6"/>
    <s v="NSE"/>
    <s v="EQ"/>
    <n v="532371"/>
    <s v="Equity"/>
    <m/>
    <m/>
    <n v="0"/>
    <d v="1899-12-30T09:25:00"/>
    <s v="Buy"/>
    <n v="104"/>
    <n v="104"/>
    <n v="97.65"/>
    <m/>
  </r>
  <r>
    <d v="2021-11-29T00:00:00"/>
    <x v="13"/>
    <n v="6996"/>
    <s v="NSE"/>
    <s v="EQ"/>
    <n v="532371"/>
    <s v="Equity"/>
    <m/>
    <m/>
    <n v="0"/>
    <d v="1899-12-30T09:12:00"/>
    <s v="Buy"/>
    <n v="66"/>
    <n v="66"/>
    <n v="106"/>
    <m/>
  </r>
  <r>
    <d v="2021-12-23T00:00:00"/>
    <x v="13"/>
    <n v="1541"/>
    <s v="NSE"/>
    <s v="EQ"/>
    <n v="532371"/>
    <s v="Equity"/>
    <m/>
    <m/>
    <n v="0"/>
    <d v="1899-12-30T10:23:00"/>
    <s v="Buy"/>
    <n v="10"/>
    <n v="10"/>
    <n v="154.1"/>
    <m/>
  </r>
  <r>
    <d v="2021-12-24T00:00:00"/>
    <x v="13"/>
    <n v="8090"/>
    <s v="NSE"/>
    <s v="EQ"/>
    <n v="532371"/>
    <s v="Equity"/>
    <m/>
    <m/>
    <n v="0"/>
    <d v="1899-12-30T09:16:00"/>
    <s v="Buy"/>
    <n v="50"/>
    <n v="50"/>
    <n v="161.80000000000001"/>
    <m/>
  </r>
  <r>
    <d v="2022-05-06T00:00:00"/>
    <x v="13"/>
    <n v="9688"/>
    <s v="NSE"/>
    <s v="EQ"/>
    <n v="532371"/>
    <s v="Equity"/>
    <m/>
    <m/>
    <n v="0"/>
    <d v="1899-12-30T10:13:00"/>
    <s v="Sell"/>
    <n v="70"/>
    <n v="-70"/>
    <n v="138.4"/>
    <m/>
  </r>
  <r>
    <d v="2022-01-24T00:00:00"/>
    <x v="14"/>
    <n v="290"/>
    <s v="NSE"/>
    <s v="EQ"/>
    <n v="532411"/>
    <s v="Equity"/>
    <m/>
    <m/>
    <n v="0"/>
    <d v="1899-12-30T10:34:00"/>
    <s v="Buy"/>
    <n v="200"/>
    <n v="200"/>
    <n v="1.45"/>
    <m/>
  </r>
  <r>
    <d v="2024-07-29T00:00:00"/>
    <x v="14"/>
    <n v="82"/>
    <s v="NSE"/>
    <s v="EQ"/>
    <n v="532411"/>
    <s v="Equity"/>
    <m/>
    <m/>
    <n v="0"/>
    <d v="1899-12-30T14:08:00"/>
    <s v="Sell"/>
    <n v="200"/>
    <n v="-200"/>
    <n v="0.41"/>
    <m/>
  </r>
  <r>
    <d v="2021-10-25T00:00:00"/>
    <x v="15"/>
    <n v="90.7"/>
    <s v="NSE"/>
    <s v="EQ"/>
    <n v="532461"/>
    <s v="Equity"/>
    <m/>
    <m/>
    <n v="0"/>
    <d v="1899-12-30T09:45:00"/>
    <s v="Buy"/>
    <n v="2"/>
    <n v="2"/>
    <n v="45.35"/>
    <s v="entry missing so enter manually"/>
  </r>
  <r>
    <d v="2021-12-23T00:00:00"/>
    <x v="15"/>
    <n v="75.900000000000006"/>
    <s v="NSE"/>
    <s v="EQ"/>
    <n v="532461"/>
    <s v="Equity"/>
    <m/>
    <m/>
    <n v="0"/>
    <d v="1899-12-30T09:45:00"/>
    <s v="Sell"/>
    <n v="2"/>
    <n v="-2"/>
    <n v="37.950000000000003"/>
    <m/>
  </r>
  <r>
    <d v="2021-12-20T00:00:00"/>
    <x v="16"/>
    <n v="96"/>
    <s v="NSE"/>
    <s v="EQ"/>
    <n v="532627"/>
    <s v="Equity"/>
    <m/>
    <m/>
    <n v="0"/>
    <d v="1899-12-30T09:46:00"/>
    <s v="Buy"/>
    <n v="20"/>
    <n v="20"/>
    <n v="4.8"/>
    <m/>
  </r>
  <r>
    <d v="2021-12-21T00:00:00"/>
    <x v="16"/>
    <n v="150"/>
    <s v="NSE"/>
    <s v="EQ"/>
    <n v="532627"/>
    <s v="Equity"/>
    <m/>
    <m/>
    <n v="0"/>
    <d v="1899-12-30T11:01:00"/>
    <s v="Buy"/>
    <n v="30"/>
    <n v="30"/>
    <n v="5"/>
    <m/>
  </r>
  <r>
    <d v="2021-12-29T00:00:00"/>
    <x v="16"/>
    <n v="332.5"/>
    <s v="NSE"/>
    <s v="EQ"/>
    <n v="532627"/>
    <s v="Equity"/>
    <m/>
    <m/>
    <n v="0"/>
    <d v="1899-12-30T09:32:00"/>
    <s v="Buy"/>
    <n v="50"/>
    <n v="50"/>
    <n v="6.65"/>
    <m/>
  </r>
  <r>
    <d v="2022-05-25T00:00:00"/>
    <x v="16"/>
    <n v="700"/>
    <s v="NSE"/>
    <s v="EQ"/>
    <n v="532627"/>
    <s v="Equity"/>
    <m/>
    <m/>
    <n v="0"/>
    <d v="1899-12-30T14:32:00"/>
    <s v="Sell"/>
    <n v="100"/>
    <n v="-100"/>
    <n v="7"/>
    <m/>
  </r>
  <r>
    <d v="2022-01-05T00:00:00"/>
    <x v="17"/>
    <n v="972"/>
    <s v="NSE"/>
    <s v="EQ"/>
    <n v="532666"/>
    <s v="Equity"/>
    <m/>
    <m/>
    <n v="0"/>
    <d v="1899-12-30T09:28:00"/>
    <s v="Buy"/>
    <n v="150"/>
    <n v="150"/>
    <n v="6.48"/>
    <m/>
  </r>
  <r>
    <d v="2022-01-31T00:00:00"/>
    <x v="17"/>
    <n v="1012.5"/>
    <s v="NSE"/>
    <s v="EQ"/>
    <n v="532666"/>
    <s v="Equity"/>
    <m/>
    <m/>
    <n v="0"/>
    <d v="1899-12-30T09:12:00"/>
    <s v="Buy"/>
    <n v="150"/>
    <n v="150"/>
    <n v="6.75"/>
    <m/>
  </r>
  <r>
    <d v="2021-12-20T00:00:00"/>
    <x v="18"/>
    <n v="365"/>
    <s v="NSE"/>
    <s v="EQ"/>
    <n v="532667"/>
    <s v="Equity"/>
    <m/>
    <m/>
    <n v="0"/>
    <d v="1899-12-30T16:05:00"/>
    <s v="Buy"/>
    <n v="50"/>
    <n v="50"/>
    <n v="7.3"/>
    <m/>
  </r>
  <r>
    <d v="2021-12-29T00:00:00"/>
    <x v="18"/>
    <n v="223.75"/>
    <s v="NSE"/>
    <s v="EQ"/>
    <n v="532667"/>
    <s v="Equity"/>
    <m/>
    <m/>
    <n v="0"/>
    <d v="1899-12-30T11:40:00"/>
    <s v="Buy"/>
    <n v="25"/>
    <n v="25"/>
    <n v="8.9499999999999993"/>
    <m/>
  </r>
  <r>
    <d v="2022-01-04T00:00:00"/>
    <x v="18"/>
    <n v="816"/>
    <s v="NSE"/>
    <s v="EQ"/>
    <n v="532667"/>
    <s v="Equity"/>
    <m/>
    <m/>
    <n v="0"/>
    <d v="1899-12-30T12:25:00"/>
    <s v="Buy"/>
    <n v="80"/>
    <n v="80"/>
    <n v="10.199999999999999"/>
    <m/>
  </r>
  <r>
    <d v="2022-01-04T00:00:00"/>
    <x v="18"/>
    <n v="51"/>
    <s v="NSE"/>
    <s v="EQ"/>
    <n v="532667"/>
    <s v="Equity"/>
    <m/>
    <m/>
    <n v="0"/>
    <d v="1899-12-30T12:25:00"/>
    <s v="Buy"/>
    <n v="5"/>
    <n v="5"/>
    <n v="10.199999999999999"/>
    <m/>
  </r>
  <r>
    <d v="2022-01-04T00:00:00"/>
    <x v="18"/>
    <n v="212"/>
    <s v="NSE"/>
    <s v="EQ"/>
    <n v="532667"/>
    <s v="Equity"/>
    <m/>
    <m/>
    <n v="0"/>
    <d v="1899-12-30T09:43:00"/>
    <s v="Buy"/>
    <n v="20"/>
    <n v="20"/>
    <n v="10.6"/>
    <m/>
  </r>
  <r>
    <d v="2022-01-06T00:00:00"/>
    <x v="18"/>
    <n v="388"/>
    <s v="NSE"/>
    <s v="EQ"/>
    <n v="532667"/>
    <s v="Equity"/>
    <m/>
    <m/>
    <n v="0"/>
    <d v="1899-12-30T09:43:00"/>
    <s v="Buy"/>
    <n v="40"/>
    <n v="40"/>
    <n v="9.6999999999999993"/>
    <m/>
  </r>
  <r>
    <d v="2022-01-06T00:00:00"/>
    <x v="18"/>
    <n v="96"/>
    <s v="NSE"/>
    <s v="EQ"/>
    <n v="532667"/>
    <s v="Equity"/>
    <m/>
    <m/>
    <n v="0"/>
    <d v="1899-12-30T09:41:00"/>
    <s v="Buy"/>
    <n v="10"/>
    <n v="10"/>
    <n v="9.6"/>
    <m/>
  </r>
  <r>
    <d v="2022-01-06T00:00:00"/>
    <x v="18"/>
    <n v="97.5"/>
    <s v="NSE"/>
    <s v="EQ"/>
    <n v="532667"/>
    <s v="Equity"/>
    <m/>
    <m/>
    <n v="0"/>
    <d v="1899-12-30T09:41:00"/>
    <s v="Buy"/>
    <n v="10"/>
    <n v="10"/>
    <n v="9.75"/>
    <m/>
  </r>
  <r>
    <d v="2022-01-06T00:00:00"/>
    <x v="18"/>
    <n v="96"/>
    <s v="NSE"/>
    <s v="EQ"/>
    <n v="532667"/>
    <s v="Equity"/>
    <m/>
    <m/>
    <n v="0"/>
    <d v="1899-12-30T09:39:00"/>
    <s v="Buy"/>
    <n v="10"/>
    <n v="10"/>
    <n v="9.6"/>
    <m/>
  </r>
  <r>
    <d v="2022-01-07T00:00:00"/>
    <x v="18"/>
    <n v="105.5"/>
    <s v="NSE"/>
    <s v="EQ"/>
    <n v="532667"/>
    <s v="Equity"/>
    <m/>
    <m/>
    <n v="0"/>
    <d v="1899-12-30T09:30:00"/>
    <s v="Buy"/>
    <n v="10"/>
    <n v="10"/>
    <n v="10.55"/>
    <m/>
  </r>
  <r>
    <d v="2022-01-25T00:00:00"/>
    <x v="18"/>
    <n v="432"/>
    <s v="NSE"/>
    <s v="EQ"/>
    <n v="532667"/>
    <s v="Equity"/>
    <m/>
    <m/>
    <n v="0"/>
    <d v="1899-12-30T09:57:00"/>
    <s v="Buy"/>
    <n v="40"/>
    <n v="40"/>
    <n v="10.8"/>
    <m/>
  </r>
  <r>
    <d v="2023-04-12T00:00:00"/>
    <x v="18"/>
    <n v="0"/>
    <s v="NSE"/>
    <s v="EQ"/>
    <n v="532667"/>
    <s v="Equity"/>
    <m/>
    <m/>
    <n v="0"/>
    <d v="1899-12-30T00:00:00"/>
    <s v="Buy"/>
    <n v="71"/>
    <n v="71"/>
    <n v="0"/>
    <s v="manully free share"/>
  </r>
  <r>
    <d v="2022-01-11T00:00:00"/>
    <x v="19"/>
    <n v="153"/>
    <s v="NSE"/>
    <s v="EQ"/>
    <n v="532939"/>
    <s v="Equity"/>
    <m/>
    <m/>
    <n v="0"/>
    <d v="1899-12-30T09:13:00"/>
    <s v="Buy"/>
    <n v="10"/>
    <n v="10"/>
    <n v="15.3"/>
    <m/>
  </r>
  <r>
    <d v="2022-01-11T00:00:00"/>
    <x v="19"/>
    <n v="1224"/>
    <s v="NSE"/>
    <s v="EQ"/>
    <n v="532939"/>
    <s v="Equity"/>
    <m/>
    <m/>
    <n v="0"/>
    <d v="1899-12-30T00:22:00"/>
    <s v="Buy"/>
    <n v="80"/>
    <n v="80"/>
    <n v="15.3"/>
    <m/>
  </r>
  <r>
    <d v="2022-01-25T00:00:00"/>
    <x v="19"/>
    <n v="150"/>
    <s v="NSE"/>
    <s v="EQ"/>
    <n v="532939"/>
    <s v="Equity"/>
    <m/>
    <m/>
    <n v="0"/>
    <d v="1899-12-30T09:50:00"/>
    <s v="Buy"/>
    <n v="10"/>
    <n v="10"/>
    <n v="15"/>
    <m/>
  </r>
  <r>
    <d v="2022-02-21T00:00:00"/>
    <x v="19"/>
    <n v="1400"/>
    <s v="NSE"/>
    <s v="EQ"/>
    <n v="532939"/>
    <s v="Equity"/>
    <m/>
    <m/>
    <n v="0"/>
    <d v="1899-12-30T11:10:00"/>
    <s v="Sell"/>
    <n v="100"/>
    <n v="-100"/>
    <n v="14"/>
    <m/>
  </r>
  <r>
    <d v="2024-06-21T00:00:00"/>
    <x v="20"/>
    <n v="2824"/>
    <s v="NSE"/>
    <s v="EQ"/>
    <n v="532942"/>
    <s v="Equity"/>
    <m/>
    <m/>
    <n v="0"/>
    <d v="1899-12-30T15:09:00"/>
    <s v="Buy"/>
    <n v="8"/>
    <n v="8"/>
    <n v="353"/>
    <m/>
  </r>
  <r>
    <d v="2021-12-29T00:00:00"/>
    <x v="21"/>
    <n v="337.5"/>
    <s v="NSE"/>
    <s v="EQ"/>
    <n v="533122"/>
    <s v="Equity"/>
    <m/>
    <m/>
    <n v="0"/>
    <d v="1899-12-30T11:35:00"/>
    <s v="Buy"/>
    <n v="50"/>
    <n v="50"/>
    <n v="6.75"/>
    <m/>
  </r>
  <r>
    <d v="2022-01-03T00:00:00"/>
    <x v="21"/>
    <n v="770"/>
    <s v="NSE"/>
    <s v="EQ"/>
    <n v="533122"/>
    <s v="Equity"/>
    <m/>
    <m/>
    <n v="0"/>
    <d v="1899-12-30T09:30:00"/>
    <s v="Buy"/>
    <n v="100"/>
    <n v="100"/>
    <n v="7.7"/>
    <m/>
  </r>
  <r>
    <d v="2022-01-03T00:00:00"/>
    <x v="21"/>
    <n v="382.5"/>
    <s v="NSE"/>
    <s v="EQ"/>
    <n v="533122"/>
    <s v="Equity"/>
    <m/>
    <m/>
    <n v="0"/>
    <d v="1899-12-30T09:22:00"/>
    <s v="Buy"/>
    <n v="50"/>
    <n v="50"/>
    <n v="7.65"/>
    <m/>
  </r>
  <r>
    <d v="2022-01-06T00:00:00"/>
    <x v="21"/>
    <n v="2220"/>
    <s v="NSE"/>
    <s v="EQ"/>
    <n v="533122"/>
    <s v="Equity"/>
    <m/>
    <m/>
    <n v="0"/>
    <d v="1899-12-30T10:09:00"/>
    <s v="Buy"/>
    <n v="300"/>
    <n v="300"/>
    <n v="7.4"/>
    <m/>
  </r>
  <r>
    <d v="2022-01-06T00:00:00"/>
    <x v="21"/>
    <n v="43.8"/>
    <s v="NSE"/>
    <s v="EQ"/>
    <n v="533122"/>
    <s v="Equity"/>
    <m/>
    <m/>
    <n v="0"/>
    <d v="1899-12-30T10:08:00"/>
    <s v="Buy"/>
    <n v="6"/>
    <n v="6"/>
    <n v="7.3"/>
    <m/>
  </r>
  <r>
    <d v="2022-01-07T00:00:00"/>
    <x v="21"/>
    <n v="750"/>
    <s v="NSE"/>
    <s v="EQ"/>
    <n v="533122"/>
    <s v="Equity"/>
    <m/>
    <m/>
    <n v="0"/>
    <d v="1899-12-30T09:19:00"/>
    <s v="Buy"/>
    <n v="100"/>
    <n v="100"/>
    <n v="7.5"/>
    <m/>
  </r>
  <r>
    <d v="2022-01-07T00:00:00"/>
    <x v="21"/>
    <n v="700.3"/>
    <s v="NSE"/>
    <s v="EQ"/>
    <n v="533122"/>
    <s v="Equity"/>
    <m/>
    <m/>
    <n v="0"/>
    <d v="1899-12-30T09:17:00"/>
    <s v="Buy"/>
    <n v="94"/>
    <n v="94"/>
    <n v="7.45"/>
    <m/>
  </r>
  <r>
    <d v="2024-01-18T00:00:00"/>
    <x v="21"/>
    <n v="5250"/>
    <s v="NSE"/>
    <s v="EQ"/>
    <n v="533122"/>
    <s v="Equity"/>
    <m/>
    <m/>
    <n v="0"/>
    <d v="1899-12-30T12:55:00"/>
    <s v="Sell"/>
    <n v="500"/>
    <n v="-500"/>
    <n v="10.5"/>
    <m/>
  </r>
  <r>
    <d v="2024-07-04T00:00:00"/>
    <x v="21"/>
    <n v="3424"/>
    <s v="NSE"/>
    <s v="EQ"/>
    <n v="533122"/>
    <s v="Equity"/>
    <m/>
    <m/>
    <n v="0"/>
    <d v="1899-12-30T14:54:00"/>
    <s v="Sell"/>
    <n v="200"/>
    <n v="-200"/>
    <n v="17.12"/>
    <m/>
  </r>
  <r>
    <d v="2021-12-10T00:00:00"/>
    <x v="22"/>
    <n v="381"/>
    <s v="NSE"/>
    <s v="EQ"/>
    <n v="533239"/>
    <s v="Equity"/>
    <m/>
    <m/>
    <n v="0"/>
    <d v="1899-12-30T09:54:00"/>
    <s v="Buy"/>
    <n v="60"/>
    <n v="60"/>
    <n v="6.35"/>
    <m/>
  </r>
  <r>
    <d v="2021-12-21T00:00:00"/>
    <x v="22"/>
    <n v="52"/>
    <s v="NSE"/>
    <s v="EQ"/>
    <n v="533239"/>
    <s v="Equity"/>
    <m/>
    <m/>
    <n v="0"/>
    <d v="1899-12-30T11:14:00"/>
    <s v="Buy"/>
    <n v="10"/>
    <n v="10"/>
    <n v="5.2"/>
    <m/>
  </r>
  <r>
    <d v="2021-12-21T00:00:00"/>
    <x v="22"/>
    <n v="52"/>
    <s v="NSE"/>
    <s v="EQ"/>
    <n v="533239"/>
    <s v="Equity"/>
    <m/>
    <m/>
    <n v="0"/>
    <d v="1899-12-30T11:13:00"/>
    <s v="Buy"/>
    <n v="10"/>
    <n v="10"/>
    <n v="5.2"/>
    <m/>
  </r>
  <r>
    <d v="2021-12-22T00:00:00"/>
    <x v="22"/>
    <n v="50"/>
    <s v="NSE"/>
    <s v="EQ"/>
    <n v="533239"/>
    <s v="Equity"/>
    <m/>
    <m/>
    <n v="0"/>
    <d v="1899-12-30T10:05:00"/>
    <s v="Buy"/>
    <n v="10"/>
    <n v="10"/>
    <n v="5"/>
    <m/>
  </r>
  <r>
    <d v="2021-12-22T00:00:00"/>
    <x v="22"/>
    <n v="49.5"/>
    <s v="NSE"/>
    <s v="EQ"/>
    <n v="533239"/>
    <s v="Equity"/>
    <m/>
    <m/>
    <n v="0"/>
    <d v="1899-12-30T10:03:00"/>
    <s v="Buy"/>
    <n v="10"/>
    <n v="10"/>
    <n v="4.95"/>
    <m/>
  </r>
  <r>
    <d v="2021-12-28T00:00:00"/>
    <x v="22"/>
    <n v="922.5"/>
    <s v="NSE"/>
    <s v="EQ"/>
    <n v="533239"/>
    <s v="Equity"/>
    <m/>
    <m/>
    <n v="0"/>
    <d v="1899-12-30T15:48:00"/>
    <s v="Buy"/>
    <n v="150"/>
    <n v="150"/>
    <n v="6.15"/>
    <m/>
  </r>
  <r>
    <d v="2021-12-29T00:00:00"/>
    <x v="22"/>
    <n v="302.5"/>
    <s v="NSE"/>
    <s v="EQ"/>
    <n v="533239"/>
    <s v="Equity"/>
    <m/>
    <m/>
    <n v="0"/>
    <d v="1899-12-30T09:27:00"/>
    <s v="Buy"/>
    <n v="50"/>
    <n v="50"/>
    <n v="6.05"/>
    <m/>
  </r>
  <r>
    <d v="2023-11-23T00:00:00"/>
    <x v="22"/>
    <n v="1650"/>
    <s v="NSE"/>
    <s v="EQ"/>
    <n v="533239"/>
    <s v="Equity"/>
    <m/>
    <m/>
    <n v="0"/>
    <d v="1899-12-30T13:41:00"/>
    <s v="Sell"/>
    <n v="300"/>
    <n v="-300"/>
    <n v="5.5"/>
    <m/>
  </r>
  <r>
    <d v="2021-11-28T00:00:00"/>
    <x v="23"/>
    <n v="4625"/>
    <s v="NSE"/>
    <s v="EQ"/>
    <n v="533263"/>
    <s v="Equity"/>
    <m/>
    <m/>
    <n v="0"/>
    <d v="1899-12-30T20:42:00"/>
    <s v="Buy"/>
    <n v="500"/>
    <n v="500"/>
    <n v="9.25"/>
    <m/>
  </r>
  <r>
    <d v="2022-01-21T00:00:00"/>
    <x v="23"/>
    <n v="4410"/>
    <s v="NSE"/>
    <s v="EQ"/>
    <n v="533263"/>
    <s v="Equity"/>
    <m/>
    <m/>
    <n v="0"/>
    <d v="1899-12-30T14:02:00"/>
    <s v="Buy"/>
    <n v="200"/>
    <n v="200"/>
    <n v="22.05"/>
    <m/>
  </r>
  <r>
    <d v="2023-09-07T00:00:00"/>
    <x v="23"/>
    <n v="2740"/>
    <s v="NSE"/>
    <s v="EQ"/>
    <n v="533263"/>
    <s v="Equity"/>
    <m/>
    <m/>
    <n v="0"/>
    <d v="1899-12-30T15:17:00"/>
    <s v="Sell"/>
    <n v="200"/>
    <n v="-200"/>
    <n v="13.7"/>
    <m/>
  </r>
  <r>
    <d v="2023-11-20T00:00:00"/>
    <x v="23"/>
    <n v="9280"/>
    <s v="NSE"/>
    <s v="EQ"/>
    <n v="533263"/>
    <s v="Equity"/>
    <m/>
    <m/>
    <n v="0"/>
    <d v="1899-12-30T14:37:00"/>
    <s v="Sell"/>
    <n v="400"/>
    <n v="-400"/>
    <n v="23.2"/>
    <m/>
  </r>
  <r>
    <d v="2023-08-27T00:00:00"/>
    <x v="23"/>
    <n v="0"/>
    <s v="NSE"/>
    <s v="EQ"/>
    <n v="533263"/>
    <s v="Equity"/>
    <m/>
    <m/>
    <n v="0"/>
    <d v="1899-12-30T00:00:00"/>
    <s v="Buy"/>
    <n v="214"/>
    <n v="214"/>
    <n v="0"/>
    <m/>
  </r>
  <r>
    <d v="2024-08-27T00:00:00"/>
    <x v="23"/>
    <n v="0"/>
    <s v="NSE"/>
    <s v="EQ"/>
    <n v="533263"/>
    <s v="Equity"/>
    <m/>
    <m/>
    <n v="0"/>
    <d v="1899-12-30T00:00:00"/>
    <s v="Buy"/>
    <n v="61"/>
    <n v="61"/>
    <n v="0"/>
    <m/>
  </r>
  <r>
    <d v="2024-08-27T00:00:00"/>
    <x v="23"/>
    <n v="392.23"/>
    <s v="NSE"/>
    <s v="EQ"/>
    <n v="533263"/>
    <s v="Equity"/>
    <m/>
    <m/>
    <n v="0"/>
    <d v="1899-12-30T11:02:00"/>
    <s v="Sell"/>
    <n v="61"/>
    <n v="-61"/>
    <n v="6.43"/>
    <m/>
  </r>
  <r>
    <d v="2022-02-01T00:00:00"/>
    <x v="24"/>
    <n v="3714.5"/>
    <s v="NSE"/>
    <s v="EQ"/>
    <n v="533282"/>
    <s v="Equity"/>
    <m/>
    <m/>
    <n v="0"/>
    <d v="1899-12-30T12:44:00"/>
    <s v="Buy"/>
    <n v="10"/>
    <n v="10"/>
    <n v="371.45"/>
    <m/>
  </r>
  <r>
    <d v="2021-12-27T00:00:00"/>
    <x v="25"/>
    <n v="460"/>
    <s v="NSE"/>
    <s v="EQ"/>
    <n v="534597"/>
    <s v="Equity"/>
    <m/>
    <m/>
    <n v="0"/>
    <d v="1899-12-30T10:48:00"/>
    <s v="Buy"/>
    <n v="10"/>
    <n v="10"/>
    <n v="46"/>
    <m/>
  </r>
  <r>
    <d v="2021-12-29T00:00:00"/>
    <x v="25"/>
    <n v="1924"/>
    <s v="NSE"/>
    <s v="EQ"/>
    <n v="534597"/>
    <s v="Equity"/>
    <m/>
    <m/>
    <n v="0"/>
    <d v="1899-12-30T10:56:00"/>
    <s v="Buy"/>
    <n v="40"/>
    <n v="40"/>
    <n v="48.1"/>
    <m/>
  </r>
  <r>
    <d v="2022-01-04T00:00:00"/>
    <x v="25"/>
    <n v="1032"/>
    <s v="NSE"/>
    <s v="EQ"/>
    <n v="534597"/>
    <s v="Equity"/>
    <m/>
    <m/>
    <n v="0"/>
    <d v="1899-12-30T09:18:00"/>
    <s v="Buy"/>
    <n v="20"/>
    <n v="20"/>
    <n v="51.6"/>
    <m/>
  </r>
  <r>
    <d v="2022-01-25T00:00:00"/>
    <x v="25"/>
    <n v="533.5"/>
    <s v="NSE"/>
    <s v="EQ"/>
    <n v="534597"/>
    <s v="Equity"/>
    <m/>
    <m/>
    <n v="0"/>
    <d v="1899-12-30T10:03:00"/>
    <s v="Buy"/>
    <n v="10"/>
    <n v="10"/>
    <n v="53.35"/>
    <m/>
  </r>
  <r>
    <d v="2022-01-25T00:00:00"/>
    <x v="25"/>
    <n v="536.5"/>
    <s v="NSE"/>
    <s v="EQ"/>
    <n v="534597"/>
    <s v="Equity"/>
    <m/>
    <m/>
    <n v="0"/>
    <d v="1899-12-30T10:01:00"/>
    <s v="Buy"/>
    <n v="10"/>
    <n v="10"/>
    <n v="53.65"/>
    <m/>
  </r>
  <r>
    <d v="2021-11-26T00:00:00"/>
    <x v="26"/>
    <n v="90"/>
    <s v="NSE"/>
    <s v="EQ"/>
    <n v="534741"/>
    <s v="Equity"/>
    <m/>
    <m/>
    <n v="0"/>
    <d v="1899-12-30T09:24:00"/>
    <s v="Buy"/>
    <n v="100"/>
    <n v="100"/>
    <n v="0.9"/>
    <m/>
  </r>
  <r>
    <d v="2021-11-26T00:00:00"/>
    <x v="26"/>
    <n v="93"/>
    <s v="NSE"/>
    <s v="EQ"/>
    <n v="534741"/>
    <s v="Equity"/>
    <m/>
    <m/>
    <n v="0"/>
    <d v="1899-12-30T09:19:00"/>
    <s v="Buy"/>
    <n v="100"/>
    <n v="100"/>
    <n v="0.93"/>
    <m/>
  </r>
  <r>
    <d v="2021-11-26T00:00:00"/>
    <x v="26"/>
    <n v="94"/>
    <s v="NSE"/>
    <s v="EQ"/>
    <n v="534741"/>
    <s v="Equity"/>
    <m/>
    <m/>
    <n v="0"/>
    <d v="1899-12-30T09:19:00"/>
    <s v="Buy"/>
    <n v="100"/>
    <n v="100"/>
    <n v="0.94"/>
    <m/>
  </r>
  <r>
    <d v="2021-11-26T00:00:00"/>
    <x v="26"/>
    <n v="97"/>
    <s v="NSE"/>
    <s v="EQ"/>
    <n v="534741"/>
    <s v="Equity"/>
    <m/>
    <m/>
    <n v="0"/>
    <d v="1899-12-30T01:40:00"/>
    <s v="Buy"/>
    <n v="100"/>
    <n v="100"/>
    <n v="0.97"/>
    <m/>
  </r>
  <r>
    <d v="2021-12-02T00:00:00"/>
    <x v="26"/>
    <n v="348"/>
    <s v="NSE"/>
    <s v="EQ"/>
    <n v="534741"/>
    <s v="Equity"/>
    <m/>
    <m/>
    <n v="0"/>
    <d v="1899-12-30T09:16:00"/>
    <s v="Buy"/>
    <n v="300"/>
    <n v="300"/>
    <n v="1.1599999999999999"/>
    <m/>
  </r>
  <r>
    <d v="2021-12-03T00:00:00"/>
    <x v="26"/>
    <n v="444"/>
    <s v="NSE"/>
    <s v="EQ"/>
    <n v="534741"/>
    <s v="Equity"/>
    <m/>
    <m/>
    <n v="0"/>
    <d v="1899-12-30T09:30:00"/>
    <s v="Sell"/>
    <n v="400"/>
    <n v="-400"/>
    <n v="1.1100000000000001"/>
    <m/>
  </r>
  <r>
    <d v="2021-12-21T00:00:00"/>
    <x v="26"/>
    <n v="318"/>
    <s v="NSE"/>
    <s v="EQ"/>
    <n v="534741"/>
    <s v="Equity"/>
    <m/>
    <m/>
    <n v="0"/>
    <d v="1899-12-30T11:01:00"/>
    <s v="Buy"/>
    <n v="200"/>
    <n v="200"/>
    <n v="1.59"/>
    <m/>
  </r>
  <r>
    <d v="2022-06-03T00:00:00"/>
    <x v="26"/>
    <n v="700"/>
    <s v="NSE"/>
    <s v="EQ"/>
    <n v="534741"/>
    <s v="Equity"/>
    <m/>
    <m/>
    <n v="0"/>
    <d v="1899-12-30T09:52:00"/>
    <s v="Sell"/>
    <n v="500"/>
    <n v="-500"/>
    <n v="1.4"/>
    <m/>
  </r>
  <r>
    <d v="2021-12-31T00:00:00"/>
    <x v="27"/>
    <n v="312.5"/>
    <s v="NSE"/>
    <s v="EQ"/>
    <n v="537820"/>
    <s v="Equity"/>
    <m/>
    <m/>
    <n v="0"/>
    <d v="1899-12-30T13:22:00"/>
    <s v="Buy"/>
    <n v="50"/>
    <n v="50"/>
    <n v="6.25"/>
    <m/>
  </r>
  <r>
    <d v="2021-12-31T00:00:00"/>
    <x v="27"/>
    <n v="312.5"/>
    <s v="NSE"/>
    <s v="EQ"/>
    <n v="537820"/>
    <s v="Equity"/>
    <m/>
    <m/>
    <n v="0"/>
    <d v="1899-12-30T13:21:00"/>
    <s v="Buy"/>
    <n v="50"/>
    <n v="50"/>
    <n v="6.25"/>
    <m/>
  </r>
  <r>
    <d v="2022-01-09T00:00:00"/>
    <x v="27"/>
    <n v="570"/>
    <s v="NSE"/>
    <s v="EQ"/>
    <n v="537820"/>
    <s v="Equity"/>
    <m/>
    <m/>
    <n v="0"/>
    <d v="1899-12-30T23:24:00"/>
    <s v="Sell"/>
    <n v="100"/>
    <n v="-100"/>
    <n v="5.7"/>
    <m/>
  </r>
  <r>
    <d v="2021-11-24T00:00:00"/>
    <x v="28"/>
    <n v="73.5"/>
    <s v="NSE"/>
    <s v="EQ"/>
    <n v="538476"/>
    <s v="Equity"/>
    <m/>
    <m/>
    <n v="0"/>
    <d v="1899-12-30T09:36:00"/>
    <s v="Buy"/>
    <n v="10"/>
    <n v="10"/>
    <n v="7.35"/>
    <m/>
  </r>
  <r>
    <d v="2021-11-25T00:00:00"/>
    <x v="28"/>
    <n v="121.1"/>
    <s v="NSE"/>
    <s v="EQ"/>
    <n v="538476"/>
    <s v="Equity"/>
    <m/>
    <m/>
    <n v="0"/>
    <d v="1899-12-30T09:31:00"/>
    <s v="Buy"/>
    <n v="14"/>
    <n v="14"/>
    <n v="8.65"/>
    <m/>
  </r>
  <r>
    <d v="2021-11-28T00:00:00"/>
    <x v="28"/>
    <n v="10800"/>
    <s v="NSE"/>
    <s v="EQ"/>
    <n v="538476"/>
    <s v="Equity"/>
    <m/>
    <m/>
    <n v="0"/>
    <d v="1899-12-30T20:48:00"/>
    <s v="Buy"/>
    <n v="1000"/>
    <n v="1000"/>
    <n v="10.8"/>
    <m/>
  </r>
  <r>
    <d v="2021-12-27T00:00:00"/>
    <x v="28"/>
    <n v="5375"/>
    <s v="NSE"/>
    <s v="EQ"/>
    <n v="538476"/>
    <s v="Equity"/>
    <m/>
    <m/>
    <n v="0"/>
    <d v="1899-12-30T09:15:00"/>
    <s v="Sell"/>
    <n v="500"/>
    <n v="-500"/>
    <n v="10.75"/>
    <m/>
  </r>
  <r>
    <d v="2022-01-03T00:00:00"/>
    <x v="28"/>
    <n v="4160.16"/>
    <s v="NSE"/>
    <s v="EQ"/>
    <n v="538476"/>
    <s v="Equity"/>
    <m/>
    <m/>
    <n v="0"/>
    <d v="1899-12-30T09:26:00"/>
    <s v="Sell"/>
    <n v="324"/>
    <n v="-324"/>
    <n v="12.84"/>
    <m/>
  </r>
  <r>
    <d v="2024-01-18T00:00:00"/>
    <x v="28"/>
    <n v="40.200000000000003"/>
    <s v="NSE"/>
    <s v="EQ"/>
    <n v="538476"/>
    <s v="Equity"/>
    <m/>
    <m/>
    <n v="0"/>
    <d v="1899-12-30T10:48:00"/>
    <s v="Sell"/>
    <n v="1"/>
    <n v="-1"/>
    <n v="40.200000000000003"/>
    <m/>
  </r>
  <r>
    <d v="2024-07-04T00:00:00"/>
    <x v="28"/>
    <n v="2147.7800000000002"/>
    <s v="NSE"/>
    <s v="EQ"/>
    <n v="538476"/>
    <s v="Equity"/>
    <m/>
    <m/>
    <n v="0"/>
    <d v="1899-12-30T14:55:00"/>
    <s v="Sell"/>
    <n v="34"/>
    <n v="-34"/>
    <n v="63.17"/>
    <m/>
  </r>
  <r>
    <d v="2022-01-03T00:00:00"/>
    <x v="29"/>
    <n v="1332"/>
    <s v="NSE"/>
    <s v="EQ"/>
    <n v="539013"/>
    <s v="Equity"/>
    <m/>
    <m/>
    <n v="0"/>
    <d v="1899-12-30T09:39:00"/>
    <s v="Buy"/>
    <n v="5"/>
    <n v="5"/>
    <n v="266.39999999999998"/>
    <m/>
  </r>
  <r>
    <d v="2024-06-21T00:00:00"/>
    <x v="30"/>
    <n v="1920.5"/>
    <s v="NSE"/>
    <s v="EQ"/>
    <n v="539437"/>
    <s v="Equity"/>
    <m/>
    <m/>
    <n v="0"/>
    <d v="1899-12-30T15:14:00"/>
    <s v="Buy"/>
    <n v="23"/>
    <n v="23"/>
    <n v="83.5"/>
    <m/>
  </r>
  <r>
    <d v="2021-12-27T00:00:00"/>
    <x v="31"/>
    <n v="4742"/>
    <s v="NSE"/>
    <s v="EQ"/>
    <n v="539686"/>
    <s v="Equity"/>
    <m/>
    <m/>
    <n v="0"/>
    <d v="1899-12-30T09:52:00"/>
    <s v="Buy"/>
    <n v="20"/>
    <n v="20"/>
    <n v="237.1"/>
    <m/>
  </r>
  <r>
    <d v="2021-12-31T00:00:00"/>
    <x v="31"/>
    <n v="2283"/>
    <s v="NSE"/>
    <s v="EQ"/>
    <n v="539686"/>
    <s v="Equity"/>
    <m/>
    <m/>
    <n v="0"/>
    <d v="1899-12-30T10:10:00"/>
    <s v="Buy"/>
    <n v="10"/>
    <n v="10"/>
    <n v="228.3"/>
    <m/>
  </r>
  <r>
    <d v="2023-03-10T00:00:00"/>
    <x v="31"/>
    <n v="0"/>
    <s v="NSE"/>
    <s v="EQ"/>
    <n v="539686"/>
    <s v="Equity"/>
    <m/>
    <m/>
    <n v="0"/>
    <d v="1899-12-30T00:00:00"/>
    <s v="Buy"/>
    <n v="30"/>
    <n v="30"/>
    <n v="0"/>
    <s v="split"/>
  </r>
  <r>
    <d v="2024-02-26T00:00:00"/>
    <x v="31"/>
    <n v="0"/>
    <s v="NSE"/>
    <s v="EQ"/>
    <n v="539686"/>
    <s v="Equity"/>
    <m/>
    <m/>
    <n v="0"/>
    <d v="1899-12-30T00:00:00"/>
    <s v="Buy"/>
    <n v="120"/>
    <n v="120"/>
    <n v="0"/>
    <s v="bonus"/>
  </r>
  <r>
    <d v="2021-11-15T00:00:00"/>
    <x v="32"/>
    <n v="24.9"/>
    <s v="NSE"/>
    <s v="EQ"/>
    <n v="539992"/>
    <s v="Equity"/>
    <m/>
    <m/>
    <n v="0"/>
    <d v="1899-12-30T00:45:00"/>
    <s v="Buy"/>
    <n v="3"/>
    <n v="3"/>
    <n v="8.3000000000000007"/>
    <m/>
  </r>
  <r>
    <d v="2021-11-22T00:00:00"/>
    <x v="32"/>
    <n v="67.55"/>
    <s v="NSE"/>
    <s v="EQ"/>
    <n v="539992"/>
    <s v="Equity"/>
    <m/>
    <m/>
    <n v="0"/>
    <d v="1899-12-30T09:31:00"/>
    <s v="Buy"/>
    <n v="7"/>
    <n v="7"/>
    <n v="9.65"/>
    <m/>
  </r>
  <r>
    <d v="2021-11-24T00:00:00"/>
    <x v="32"/>
    <n v="442.8"/>
    <s v="NSE"/>
    <s v="EQ"/>
    <n v="539992"/>
    <s v="Equity"/>
    <m/>
    <m/>
    <n v="0"/>
    <d v="1899-12-30T09:19:00"/>
    <s v="Buy"/>
    <n v="40"/>
    <n v="40"/>
    <n v="11.07"/>
    <m/>
  </r>
  <r>
    <d v="2021-11-24T00:00:00"/>
    <x v="32"/>
    <n v="553.5"/>
    <s v="NSE"/>
    <s v="EQ"/>
    <n v="539992"/>
    <s v="Equity"/>
    <m/>
    <m/>
    <n v="0"/>
    <d v="1899-12-30T09:18:00"/>
    <s v="Buy"/>
    <n v="50"/>
    <n v="50"/>
    <n v="11.07"/>
    <m/>
  </r>
  <r>
    <d v="2021-11-29T00:00:00"/>
    <x v="32"/>
    <n v="18750"/>
    <s v="NSE"/>
    <s v="EQ"/>
    <n v="539992"/>
    <s v="Equity"/>
    <m/>
    <m/>
    <n v="0"/>
    <d v="1899-12-30T09:11:00"/>
    <s v="Buy"/>
    <n v="1500"/>
    <n v="1500"/>
    <n v="12.5"/>
    <m/>
  </r>
  <r>
    <d v="2022-02-28T00:00:00"/>
    <x v="32"/>
    <n v="12630"/>
    <s v="NSE"/>
    <s v="EQ"/>
    <n v="539992"/>
    <s v="Equity"/>
    <m/>
    <m/>
    <n v="0"/>
    <d v="1899-12-30T13:00:00"/>
    <s v="Sell"/>
    <n v="1000"/>
    <n v="-1000"/>
    <n v="12.63"/>
    <m/>
  </r>
  <r>
    <d v="2022-05-09T00:00:00"/>
    <x v="32"/>
    <n v="2766"/>
    <s v="NSE"/>
    <s v="EQ"/>
    <n v="539992"/>
    <s v="Equity"/>
    <m/>
    <m/>
    <n v="0"/>
    <d v="1899-12-30T09:54:00"/>
    <s v="Sell"/>
    <n v="200"/>
    <n v="-200"/>
    <n v="13.83"/>
    <m/>
  </r>
  <r>
    <d v="2022-05-09T00:00:00"/>
    <x v="32"/>
    <n v="4230"/>
    <s v="NSE"/>
    <s v="EQ"/>
    <n v="539992"/>
    <s v="Equity"/>
    <m/>
    <m/>
    <n v="0"/>
    <d v="1899-12-30T09:52:00"/>
    <s v="Sell"/>
    <n v="300"/>
    <n v="-300"/>
    <n v="14.1"/>
    <m/>
  </r>
  <r>
    <d v="2024-01-25T00:00:00"/>
    <x v="32"/>
    <n v="0"/>
    <s v="NSE"/>
    <s v="EQ"/>
    <n v="539992"/>
    <s v="Equity"/>
    <m/>
    <m/>
    <n v="0"/>
    <d v="1899-12-30T00:00:00"/>
    <s v="Buy"/>
    <n v="5"/>
    <n v="5"/>
    <n v="0"/>
    <s v="bonus"/>
  </r>
  <r>
    <d v="2021-12-31T00:00:00"/>
    <x v="33"/>
    <n v="6123"/>
    <s v="NSE"/>
    <s v="EQ"/>
    <n v="542651"/>
    <s v="Equity"/>
    <m/>
    <m/>
    <n v="0"/>
    <d v="1899-12-30T13:50:00"/>
    <s v="Buy"/>
    <n v="10"/>
    <n v="10"/>
    <n v="612.29999999999995"/>
    <m/>
  </r>
  <r>
    <d v="2022-01-28T00:00:00"/>
    <x v="33"/>
    <n v="6411"/>
    <s v="NSE"/>
    <s v="EQ"/>
    <n v="542651"/>
    <s v="Equity"/>
    <m/>
    <m/>
    <n v="0"/>
    <d v="1899-12-30T09:26:00"/>
    <s v="Buy"/>
    <n v="10"/>
    <n v="10"/>
    <n v="641.1"/>
    <m/>
  </r>
  <r>
    <d v="2022-01-05T00:00:00"/>
    <x v="34"/>
    <n v="460"/>
    <s v="NSE"/>
    <s v="EQ"/>
    <n v="542655"/>
    <s v="Equity"/>
    <m/>
    <m/>
    <n v="0"/>
    <d v="1899-12-30T09:20:00"/>
    <s v="Buy"/>
    <n v="100"/>
    <n v="100"/>
    <n v="4.5999999999999996"/>
    <m/>
  </r>
  <r>
    <d v="2022-01-31T00:00:00"/>
    <x v="34"/>
    <n v="1923"/>
    <s v="NSE"/>
    <s v="EQ"/>
    <n v="542655"/>
    <s v="Equity"/>
    <m/>
    <m/>
    <n v="0"/>
    <d v="1899-12-30T09:16:00"/>
    <s v="Buy"/>
    <n v="300"/>
    <n v="300"/>
    <n v="6.41"/>
    <m/>
  </r>
  <r>
    <d v="2021-12-24T00:00:00"/>
    <x v="35"/>
    <n v="1592"/>
    <s v="NSE"/>
    <s v="EQ"/>
    <n v="543428"/>
    <s v="Equity"/>
    <m/>
    <m/>
    <n v="0"/>
    <d v="1899-12-30T10:11:00"/>
    <s v="Buy"/>
    <n v="2"/>
    <n v="2"/>
    <n v="796"/>
    <m/>
  </r>
  <r>
    <d v="2022-08-12T00:00:00"/>
    <x v="35"/>
    <n v="1664"/>
    <s v="NSE"/>
    <s v="EQ"/>
    <n v="543428"/>
    <s v="Equity"/>
    <m/>
    <m/>
    <n v="0"/>
    <d v="1899-12-30T09:37:00"/>
    <s v="Sell"/>
    <n v="2"/>
    <n v="-2"/>
    <n v="832"/>
    <m/>
  </r>
  <r>
    <d v="2022-05-09T00:00:00"/>
    <x v="36"/>
    <n v="1700"/>
    <s v="NSE"/>
    <s v="EQ"/>
    <n v="543523"/>
    <s v="Equity"/>
    <m/>
    <m/>
    <n v="0"/>
    <d v="1899-12-30T10:03:00"/>
    <s v="Buy"/>
    <n v="5"/>
    <n v="5"/>
    <n v="340"/>
    <m/>
  </r>
  <r>
    <d v="2022-07-06T00:00:00"/>
    <x v="36"/>
    <n v="1732.75"/>
    <s v="NSE"/>
    <s v="EQ"/>
    <n v="543523"/>
    <s v="Equity"/>
    <m/>
    <m/>
    <n v="0"/>
    <d v="1899-12-30T09:55:00"/>
    <s v="Sell"/>
    <n v="5"/>
    <n v="-5"/>
    <n v="346.5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A94185-584D-4C1B-BFE5-24D6A580CC2F}" name="PivotTable1" cacheId="7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39" firstHeaderRow="1" firstDataRow="1" firstDataCol="1"/>
  <pivotFields count="16">
    <pivotField numFmtId="164" showAll="0"/>
    <pivotField axis="axisRow" showAll="0">
      <items count="40">
        <item x="11"/>
        <item x="12"/>
        <item x="36"/>
        <item x="28"/>
        <item x="7"/>
        <item x="35"/>
        <item x="4"/>
        <item x="0"/>
        <item x="17"/>
        <item x="29"/>
        <item x="24"/>
        <item x="1"/>
        <item x="30"/>
        <item x="16"/>
        <item x="31"/>
        <item x="20"/>
        <item x="33"/>
        <item x="32"/>
        <item x="14"/>
        <item x="23"/>
        <item m="1" x="38"/>
        <item x="22"/>
        <item x="15"/>
        <item x="8"/>
        <item x="25"/>
        <item x="21"/>
        <item x="19"/>
        <item x="3"/>
        <item x="18"/>
        <item x="6"/>
        <item x="2"/>
        <item x="13"/>
        <item x="9"/>
        <item x="10"/>
        <item x="27"/>
        <item x="34"/>
        <item x="26"/>
        <item x="5"/>
        <item m="1" x="3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21" showAll="0"/>
    <pivotField showAll="0"/>
    <pivotField showAll="0"/>
    <pivotField dataField="1" showAll="0"/>
    <pivotField showAll="0"/>
    <pivotField showAll="0"/>
  </pivotFields>
  <rowFields count="1">
    <field x="1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Items count="1">
    <i/>
  </colItems>
  <dataFields count="1">
    <dataField name="Sum of qt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FA74C7-43B0-49E4-8290-6371B5501894}" name="Table1" displayName="Table1" ref="A9:P163" totalsRowShown="0">
  <autoFilter ref="A9:P163" xr:uid="{69796851-74B9-4E1E-900A-9ADFFEBA219F}"/>
  <sortState ref="A10:O163">
    <sortCondition ref="F10:F163"/>
    <sortCondition ref="B10:B163"/>
    <sortCondition ref="A10:A163"/>
  </sortState>
  <tableColumns count="16">
    <tableColumn id="1" xr3:uid="{AFC68F38-DE62-4FB6-88A9-1D78AE6C5B59}" name="Date" dataDxfId="3"/>
    <tableColumn id="2" xr3:uid="{2612B3EA-45C0-42DF-B519-FD41BC9958B6}" name="Company"/>
    <tableColumn id="3" xr3:uid="{2BC0184B-771A-4AFA-B31D-FD85A8FE5309}" name="Amount" dataDxfId="2"/>
    <tableColumn id="4" xr3:uid="{D359288B-809F-47BD-AF20-34202F742FE9}" name="Exchange"/>
    <tableColumn id="5" xr3:uid="{66DEF3A7-BE92-4108-AA3B-99845F163839}" name="Segment"/>
    <tableColumn id="6" xr3:uid="{86B2A162-1749-41DA-92AF-E2E71CBAB8B9}" name="Scrip Code"/>
    <tableColumn id="7" xr3:uid="{57ADED64-891C-44FC-A275-F0FDFC27E91D}" name="Instrument Type"/>
    <tableColumn id="8" xr3:uid="{91BDA588-6147-45BE-BBA9-389FB2A98B94}" name="Strike Price"/>
    <tableColumn id="9" xr3:uid="{DA79AF51-8E1C-4260-9CF2-7E702A7B3144}" name="Expiry"/>
    <tableColumn id="10" xr3:uid="{5820CAA5-D351-4E16-BE65-8CE5EAC94791}" name="Trade Num"/>
    <tableColumn id="11" xr3:uid="{A68F9207-AABA-4CBB-BABD-ECFABF82F5AC}" name="Trade Time" dataDxfId="1"/>
    <tableColumn id="12" xr3:uid="{1FFAF8FC-6C35-4F66-9EB7-13F52ED28DB0}" name="Side"/>
    <tableColumn id="13" xr3:uid="{491CDFB9-7F30-47F9-B2CE-0AD0B6384FD8}" name="Quantity"/>
    <tableColumn id="15" xr3:uid="{5F07253E-2316-4DF3-8AB3-D7934718CB9F}" name="qt" dataDxfId="0">
      <calculatedColumnFormula>IF(Table1[[#This Row],[Side]]="Sell",-Table1[[#This Row],[Quantity]],Table1[[#This Row],[Quantity]])</calculatedColumnFormula>
    </tableColumn>
    <tableColumn id="14" xr3:uid="{C174B8B5-1B81-4FA9-845C-56B518CA35E5}" name="Price"/>
    <tableColumn id="16" xr3:uid="{634B46DE-366E-4D0B-B717-4FE49DD9A9E1}" name="not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77"/>
  <sheetViews>
    <sheetView tabSelected="1" topLeftCell="B1" zoomScale="101" workbookViewId="0">
      <selection activeCell="H30" sqref="H30"/>
    </sheetView>
  </sheetViews>
  <sheetFormatPr defaultColWidth="16" defaultRowHeight="14.4" x14ac:dyDescent="0.3"/>
  <cols>
    <col min="2" max="2" width="52.5546875" bestFit="1" customWidth="1"/>
    <col min="7" max="7" width="16.109375" customWidth="1"/>
    <col min="14" max="14" width="16" style="7"/>
  </cols>
  <sheetData>
    <row r="1" spans="1:16" x14ac:dyDescent="0.3">
      <c r="A1" s="8" t="s">
        <v>0</v>
      </c>
      <c r="B1" s="8"/>
      <c r="C1" s="8"/>
      <c r="D1" s="8"/>
      <c r="E1" s="8"/>
      <c r="F1" s="8"/>
      <c r="G1" s="8"/>
      <c r="H1" s="8"/>
      <c r="I1" s="8"/>
    </row>
    <row r="2" spans="1:16" x14ac:dyDescent="0.3">
      <c r="A2" s="8" t="s">
        <v>1</v>
      </c>
      <c r="B2" s="8"/>
      <c r="C2" s="8"/>
      <c r="D2" s="8"/>
      <c r="E2" s="8"/>
      <c r="F2" s="8"/>
      <c r="G2" s="8"/>
      <c r="H2" s="8"/>
      <c r="I2" s="8"/>
    </row>
    <row r="3" spans="1:16" x14ac:dyDescent="0.3">
      <c r="A3" t="s">
        <v>2</v>
      </c>
    </row>
    <row r="4" spans="1:16" x14ac:dyDescent="0.3">
      <c r="A4" t="s">
        <v>59</v>
      </c>
    </row>
    <row r="9" spans="1:16" x14ac:dyDescent="0.3">
      <c r="A9" s="1" t="s">
        <v>3</v>
      </c>
      <c r="B9" s="1" t="s">
        <v>4</v>
      </c>
      <c r="C9" s="1" t="s">
        <v>5</v>
      </c>
      <c r="D9" s="1" t="s">
        <v>6</v>
      </c>
      <c r="E9" s="1" t="s">
        <v>7</v>
      </c>
      <c r="F9" s="1" t="s">
        <v>8</v>
      </c>
      <c r="G9" s="1" t="s">
        <v>9</v>
      </c>
      <c r="H9" s="1" t="s">
        <v>10</v>
      </c>
      <c r="I9" s="1" t="s">
        <v>11</v>
      </c>
      <c r="J9" s="1" t="s">
        <v>12</v>
      </c>
      <c r="K9" s="1" t="s">
        <v>13</v>
      </c>
      <c r="L9" s="1" t="s">
        <v>14</v>
      </c>
      <c r="M9" s="1" t="s">
        <v>15</v>
      </c>
      <c r="N9" s="7" t="s">
        <v>62</v>
      </c>
      <c r="O9" s="1" t="s">
        <v>16</v>
      </c>
      <c r="P9" t="s">
        <v>64</v>
      </c>
    </row>
    <row r="10" spans="1:16" x14ac:dyDescent="0.3">
      <c r="A10" s="4">
        <v>44552</v>
      </c>
      <c r="B10" s="1" t="s">
        <v>57</v>
      </c>
      <c r="C10" s="6">
        <v>7965</v>
      </c>
      <c r="D10" s="1" t="s">
        <v>19</v>
      </c>
      <c r="E10" s="1" t="s">
        <v>20</v>
      </c>
      <c r="F10" s="1">
        <v>500086</v>
      </c>
      <c r="G10" s="7" t="s">
        <v>21</v>
      </c>
      <c r="H10" s="1"/>
      <c r="I10" s="1"/>
      <c r="J10" s="1">
        <v>0</v>
      </c>
      <c r="K10" s="3">
        <v>0.38750000000000001</v>
      </c>
      <c r="L10" s="1" t="s">
        <v>18</v>
      </c>
      <c r="M10" s="1">
        <v>50</v>
      </c>
      <c r="N10" s="7">
        <f>IF(Table1[[#This Row],[Side]]="Sell",-Table1[[#This Row],[Quantity]],Table1[[#This Row],[Quantity]])</f>
        <v>-50</v>
      </c>
      <c r="O10" s="1">
        <v>159.30000000000001</v>
      </c>
    </row>
    <row r="11" spans="1:16" x14ac:dyDescent="0.3">
      <c r="A11" s="4">
        <v>44552</v>
      </c>
      <c r="B11" s="1" t="s">
        <v>57</v>
      </c>
      <c r="C11" s="6">
        <v>7912.5</v>
      </c>
      <c r="D11" s="1" t="s">
        <v>19</v>
      </c>
      <c r="E11" s="1" t="s">
        <v>20</v>
      </c>
      <c r="F11" s="1">
        <v>500086</v>
      </c>
      <c r="G11" s="1" t="s">
        <v>21</v>
      </c>
      <c r="H11" s="1"/>
      <c r="I11" s="1"/>
      <c r="J11" s="1">
        <v>0</v>
      </c>
      <c r="K11" s="3">
        <v>0.38611111111111113</v>
      </c>
      <c r="L11" s="1" t="s">
        <v>17</v>
      </c>
      <c r="M11" s="1">
        <v>50</v>
      </c>
      <c r="N11" s="7">
        <f>IF(Table1[[#This Row],[Side]]="Sell",-Table1[[#This Row],[Quantity]],Table1[[#This Row],[Quantity]])</f>
        <v>50</v>
      </c>
      <c r="O11" s="1">
        <v>158.25</v>
      </c>
    </row>
    <row r="12" spans="1:16" x14ac:dyDescent="0.3">
      <c r="A12" s="4">
        <v>44545</v>
      </c>
      <c r="B12" s="1" t="s">
        <v>44</v>
      </c>
      <c r="C12" s="5">
        <v>825.5</v>
      </c>
      <c r="D12" s="1" t="s">
        <v>19</v>
      </c>
      <c r="E12" s="1" t="s">
        <v>20</v>
      </c>
      <c r="F12" s="1">
        <v>500183</v>
      </c>
      <c r="G12" s="1" t="s">
        <v>21</v>
      </c>
      <c r="H12" s="1"/>
      <c r="I12" s="1"/>
      <c r="J12" s="1">
        <v>0</v>
      </c>
      <c r="K12" s="3">
        <v>0.41875000000000001</v>
      </c>
      <c r="L12" s="1" t="s">
        <v>17</v>
      </c>
      <c r="M12" s="1">
        <v>10</v>
      </c>
      <c r="N12" s="7">
        <f>IF(Table1[[#This Row],[Side]]="Sell",-Table1[[#This Row],[Quantity]],Table1[[#This Row],[Quantity]])</f>
        <v>10</v>
      </c>
      <c r="O12" s="1">
        <v>82.55</v>
      </c>
    </row>
    <row r="13" spans="1:16" x14ac:dyDescent="0.3">
      <c r="A13" s="4">
        <v>44551</v>
      </c>
      <c r="B13" s="1" t="s">
        <v>44</v>
      </c>
      <c r="C13" s="6">
        <v>1154.25</v>
      </c>
      <c r="D13" s="1" t="s">
        <v>19</v>
      </c>
      <c r="E13" s="1" t="s">
        <v>20</v>
      </c>
      <c r="F13" s="1">
        <v>500183</v>
      </c>
      <c r="G13" s="1" t="s">
        <v>21</v>
      </c>
      <c r="H13" s="1"/>
      <c r="I13" s="1"/>
      <c r="J13" s="1">
        <v>0</v>
      </c>
      <c r="K13" s="3">
        <v>0.48194444444444445</v>
      </c>
      <c r="L13" s="1" t="s">
        <v>17</v>
      </c>
      <c r="M13" s="1">
        <v>15</v>
      </c>
      <c r="N13" s="7">
        <f>IF(Table1[[#This Row],[Side]]="Sell",-Table1[[#This Row],[Quantity]],Table1[[#This Row],[Quantity]])</f>
        <v>15</v>
      </c>
      <c r="O13" s="1">
        <v>76.95</v>
      </c>
    </row>
    <row r="14" spans="1:16" x14ac:dyDescent="0.3">
      <c r="A14" s="4">
        <v>44593</v>
      </c>
      <c r="B14" s="1" t="s">
        <v>44</v>
      </c>
      <c r="C14" s="5">
        <v>424.75</v>
      </c>
      <c r="D14" s="1" t="s">
        <v>19</v>
      </c>
      <c r="E14" s="1" t="s">
        <v>20</v>
      </c>
      <c r="F14" s="1">
        <v>500183</v>
      </c>
      <c r="G14" s="1" t="s">
        <v>21</v>
      </c>
      <c r="H14" s="1"/>
      <c r="I14" s="1"/>
      <c r="J14" s="1">
        <v>0</v>
      </c>
      <c r="K14" s="3">
        <v>0.50277777777777777</v>
      </c>
      <c r="L14" s="1" t="s">
        <v>17</v>
      </c>
      <c r="M14" s="1">
        <v>5</v>
      </c>
      <c r="N14" s="7">
        <f>IF(Table1[[#This Row],[Side]]="Sell",-Table1[[#This Row],[Quantity]],Table1[[#This Row],[Quantity]])</f>
        <v>5</v>
      </c>
      <c r="O14" s="1">
        <v>84.95</v>
      </c>
    </row>
    <row r="15" spans="1:16" x14ac:dyDescent="0.3">
      <c r="A15" s="4">
        <v>44551</v>
      </c>
      <c r="B15" s="1" t="s">
        <v>50</v>
      </c>
      <c r="C15" s="6">
        <v>4293</v>
      </c>
      <c r="D15" s="1" t="s">
        <v>19</v>
      </c>
      <c r="E15" s="1" t="s">
        <v>20</v>
      </c>
      <c r="F15" s="1">
        <v>500400</v>
      </c>
      <c r="G15" s="1" t="s">
        <v>21</v>
      </c>
      <c r="H15" s="1"/>
      <c r="I15" s="1"/>
      <c r="J15" s="1">
        <v>0</v>
      </c>
      <c r="K15" s="3">
        <v>0.54791666666666672</v>
      </c>
      <c r="L15" s="1" t="s">
        <v>17</v>
      </c>
      <c r="M15" s="1">
        <v>20</v>
      </c>
      <c r="N15" s="7">
        <f>IF(Table1[[#This Row],[Side]]="Sell",-Table1[[#This Row],[Quantity]],Table1[[#This Row],[Quantity]])</f>
        <v>20</v>
      </c>
      <c r="O15" s="1">
        <v>214.65</v>
      </c>
    </row>
    <row r="16" spans="1:16" x14ac:dyDescent="0.3">
      <c r="A16" s="4">
        <v>44585</v>
      </c>
      <c r="B16" s="1" t="s">
        <v>50</v>
      </c>
      <c r="C16" s="6">
        <v>2279</v>
      </c>
      <c r="D16" s="1" t="s">
        <v>19</v>
      </c>
      <c r="E16" s="1" t="s">
        <v>20</v>
      </c>
      <c r="F16" s="1">
        <v>500400</v>
      </c>
      <c r="G16" s="1" t="s">
        <v>21</v>
      </c>
      <c r="H16" s="1"/>
      <c r="I16" s="1"/>
      <c r="J16" s="1">
        <v>0</v>
      </c>
      <c r="K16" s="3">
        <v>0.64513888888888882</v>
      </c>
      <c r="L16" s="1" t="s">
        <v>17</v>
      </c>
      <c r="M16" s="1">
        <v>10</v>
      </c>
      <c r="N16" s="7">
        <f>IF(Table1[[#This Row],[Side]]="Sell",-Table1[[#This Row],[Quantity]],Table1[[#This Row],[Quantity]])</f>
        <v>10</v>
      </c>
      <c r="O16" s="1">
        <v>227.9</v>
      </c>
    </row>
    <row r="17" spans="1:16" x14ac:dyDescent="0.3">
      <c r="A17" s="4">
        <v>44528</v>
      </c>
      <c r="B17" s="1" t="s">
        <v>56</v>
      </c>
      <c r="C17" s="6">
        <v>9953</v>
      </c>
      <c r="D17" s="1" t="s">
        <v>19</v>
      </c>
      <c r="E17" s="1" t="s">
        <v>20</v>
      </c>
      <c r="F17" s="1">
        <v>502742</v>
      </c>
      <c r="G17" s="1" t="s">
        <v>21</v>
      </c>
      <c r="H17" s="1"/>
      <c r="I17" s="1"/>
      <c r="J17" s="1">
        <v>0</v>
      </c>
      <c r="K17" s="3">
        <v>0.87638888888888899</v>
      </c>
      <c r="L17" s="1" t="s">
        <v>17</v>
      </c>
      <c r="M17" s="1">
        <v>740</v>
      </c>
      <c r="N17" s="7">
        <f>IF(Table1[[#This Row],[Side]]="Sell",-Table1[[#This Row],[Quantity]],Table1[[#This Row],[Quantity]])</f>
        <v>740</v>
      </c>
      <c r="O17" s="1">
        <v>13.45</v>
      </c>
    </row>
    <row r="18" spans="1:16" x14ac:dyDescent="0.3">
      <c r="A18" s="4">
        <v>44553</v>
      </c>
      <c r="B18" s="1" t="s">
        <v>56</v>
      </c>
      <c r="C18" s="6">
        <v>10101</v>
      </c>
      <c r="D18" s="1" t="s">
        <v>19</v>
      </c>
      <c r="E18" s="1" t="s">
        <v>20</v>
      </c>
      <c r="F18" s="1">
        <v>502742</v>
      </c>
      <c r="G18" s="1" t="s">
        <v>21</v>
      </c>
      <c r="H18" s="1"/>
      <c r="I18" s="1"/>
      <c r="J18" s="1">
        <v>0</v>
      </c>
      <c r="K18" s="3">
        <v>0.38680555555555557</v>
      </c>
      <c r="L18" s="1" t="s">
        <v>18</v>
      </c>
      <c r="M18" s="1">
        <v>740</v>
      </c>
      <c r="N18" s="7">
        <f>IF(Table1[[#This Row],[Side]]="Sell",-Table1[[#This Row],[Quantity]],Table1[[#This Row],[Quantity]])</f>
        <v>-740</v>
      </c>
      <c r="O18" s="1">
        <v>13.65</v>
      </c>
    </row>
    <row r="19" spans="1:16" x14ac:dyDescent="0.3">
      <c r="A19" s="4">
        <v>45464</v>
      </c>
      <c r="B19" s="1" t="s">
        <v>26</v>
      </c>
      <c r="C19" s="6">
        <v>2546</v>
      </c>
      <c r="D19" s="1" t="s">
        <v>19</v>
      </c>
      <c r="E19" s="1" t="s">
        <v>20</v>
      </c>
      <c r="F19" s="1">
        <v>506401</v>
      </c>
      <c r="G19" s="1" t="s">
        <v>21</v>
      </c>
      <c r="H19" s="1"/>
      <c r="I19" s="1"/>
      <c r="J19" s="1">
        <v>0</v>
      </c>
      <c r="K19" s="3">
        <v>0.63402777777777775</v>
      </c>
      <c r="L19" s="1" t="s">
        <v>17</v>
      </c>
      <c r="M19" s="1">
        <v>1</v>
      </c>
      <c r="N19" s="7">
        <f>IF(Table1[[#This Row],[Side]]="Sell",-Table1[[#This Row],[Quantity]],Table1[[#This Row],[Quantity]])</f>
        <v>1</v>
      </c>
      <c r="O19" s="1">
        <v>2546</v>
      </c>
    </row>
    <row r="20" spans="1:16" x14ac:dyDescent="0.3">
      <c r="A20" s="4">
        <v>44525</v>
      </c>
      <c r="B20" s="1" t="s">
        <v>42</v>
      </c>
      <c r="C20" s="5">
        <v>97</v>
      </c>
      <c r="D20" s="1" t="s">
        <v>19</v>
      </c>
      <c r="E20" s="1" t="s">
        <v>20</v>
      </c>
      <c r="F20" s="1">
        <v>511012</v>
      </c>
      <c r="G20" s="1" t="s">
        <v>21</v>
      </c>
      <c r="H20" s="1"/>
      <c r="I20" s="1"/>
      <c r="J20" s="1">
        <v>0</v>
      </c>
      <c r="K20" s="3">
        <v>1.3888888888888889E-3</v>
      </c>
      <c r="L20" s="1" t="s">
        <v>17</v>
      </c>
      <c r="M20" s="1">
        <v>100</v>
      </c>
      <c r="N20" s="7">
        <f>IF(Table1[[#This Row],[Side]]="Sell",-Table1[[#This Row],[Quantity]],Table1[[#This Row],[Quantity]])</f>
        <v>100</v>
      </c>
      <c r="O20" s="1">
        <v>0.97</v>
      </c>
    </row>
    <row r="21" spans="1:16" x14ac:dyDescent="0.3">
      <c r="A21" s="4">
        <v>44600</v>
      </c>
      <c r="B21" s="1" t="s">
        <v>42</v>
      </c>
      <c r="C21" s="5">
        <v>236</v>
      </c>
      <c r="D21" s="1" t="s">
        <v>19</v>
      </c>
      <c r="E21" s="1" t="s">
        <v>20</v>
      </c>
      <c r="F21" s="1">
        <v>511012</v>
      </c>
      <c r="G21" s="1" t="s">
        <v>21</v>
      </c>
      <c r="H21" s="1"/>
      <c r="I21" s="1"/>
      <c r="J21" s="1">
        <v>0</v>
      </c>
      <c r="K21" s="3">
        <v>0.3888888888888889</v>
      </c>
      <c r="L21" s="1" t="s">
        <v>18</v>
      </c>
      <c r="M21" s="1">
        <v>100</v>
      </c>
      <c r="N21" s="7">
        <f>IF(Table1[[#This Row],[Side]]="Sell",-Table1[[#This Row],[Quantity]],Table1[[#This Row],[Quantity]])</f>
        <v>-100</v>
      </c>
      <c r="O21" s="1">
        <v>2.36</v>
      </c>
    </row>
    <row r="22" spans="1:16" x14ac:dyDescent="0.3">
      <c r="A22" s="4">
        <v>44554</v>
      </c>
      <c r="B22" s="1" t="s">
        <v>36</v>
      </c>
      <c r="C22" s="5">
        <v>230</v>
      </c>
      <c r="D22" s="1" t="s">
        <v>19</v>
      </c>
      <c r="E22" s="1" t="s">
        <v>20</v>
      </c>
      <c r="F22" s="1">
        <v>512359</v>
      </c>
      <c r="G22" s="1" t="s">
        <v>21</v>
      </c>
      <c r="H22" s="1"/>
      <c r="I22" s="1"/>
      <c r="J22" s="1">
        <v>0</v>
      </c>
      <c r="K22" s="3">
        <v>0.41180555555555554</v>
      </c>
      <c r="L22" s="1" t="s">
        <v>17</v>
      </c>
      <c r="M22" s="1">
        <v>200</v>
      </c>
      <c r="N22" s="7">
        <f>IF(Table1[[#This Row],[Side]]="Sell",-Table1[[#This Row],[Quantity]],Table1[[#This Row],[Quantity]])</f>
        <v>200</v>
      </c>
      <c r="O22" s="1">
        <v>1.1499999999999999</v>
      </c>
    </row>
    <row r="23" spans="1:16" x14ac:dyDescent="0.3">
      <c r="A23" s="4">
        <v>44558</v>
      </c>
      <c r="B23" s="1" t="s">
        <v>36</v>
      </c>
      <c r="C23" s="5">
        <v>252</v>
      </c>
      <c r="D23" s="1" t="s">
        <v>19</v>
      </c>
      <c r="E23" s="1" t="s">
        <v>20</v>
      </c>
      <c r="F23" s="1">
        <v>512359</v>
      </c>
      <c r="G23" s="1" t="s">
        <v>21</v>
      </c>
      <c r="H23" s="1"/>
      <c r="I23" s="1"/>
      <c r="J23" s="1">
        <v>0</v>
      </c>
      <c r="K23" s="3">
        <v>0.40069444444444446</v>
      </c>
      <c r="L23" s="1" t="s">
        <v>17</v>
      </c>
      <c r="M23" s="1">
        <v>200</v>
      </c>
      <c r="N23" s="7">
        <f>IF(Table1[[#This Row],[Side]]="Sell",-Table1[[#This Row],[Quantity]],Table1[[#This Row],[Quantity]])</f>
        <v>200</v>
      </c>
      <c r="O23" s="1">
        <v>1.26</v>
      </c>
    </row>
    <row r="24" spans="1:16" x14ac:dyDescent="0.3">
      <c r="A24" s="4">
        <v>44616</v>
      </c>
      <c r="B24" s="1" t="s">
        <v>36</v>
      </c>
      <c r="C24" s="5">
        <v>492</v>
      </c>
      <c r="D24" s="1" t="s">
        <v>19</v>
      </c>
      <c r="E24" s="1" t="s">
        <v>20</v>
      </c>
      <c r="F24" s="1">
        <v>512359</v>
      </c>
      <c r="G24" s="1" t="s">
        <v>21</v>
      </c>
      <c r="H24" s="1"/>
      <c r="I24" s="1"/>
      <c r="J24" s="1">
        <v>0</v>
      </c>
      <c r="K24" s="3">
        <v>0.41666666666666669</v>
      </c>
      <c r="L24" s="1" t="s">
        <v>18</v>
      </c>
      <c r="M24" s="1">
        <v>600</v>
      </c>
      <c r="N24" s="7">
        <f>IF(Table1[[#This Row],[Side]]="Sell",-Table1[[#This Row],[Quantity]],Table1[[#This Row],[Quantity]])</f>
        <v>-600</v>
      </c>
      <c r="O24" s="1">
        <v>0.82</v>
      </c>
    </row>
    <row r="25" spans="1:16" x14ac:dyDescent="0.3">
      <c r="A25" s="4">
        <v>44701</v>
      </c>
      <c r="B25" s="1" t="s">
        <v>36</v>
      </c>
      <c r="C25" s="5">
        <v>154</v>
      </c>
      <c r="D25" s="1" t="s">
        <v>19</v>
      </c>
      <c r="E25" s="1" t="s">
        <v>20</v>
      </c>
      <c r="F25" s="1">
        <v>512359</v>
      </c>
      <c r="G25" s="1" t="s">
        <v>21</v>
      </c>
      <c r="H25" s="1"/>
      <c r="I25" s="1"/>
      <c r="J25" s="1">
        <v>0</v>
      </c>
      <c r="K25" s="3">
        <v>0.59305555555555556</v>
      </c>
      <c r="L25" s="1" t="s">
        <v>18</v>
      </c>
      <c r="M25" s="1">
        <v>200</v>
      </c>
      <c r="N25" s="7">
        <f>IF(Table1[[#This Row],[Side]]="Sell",-Table1[[#This Row],[Quantity]],Table1[[#This Row],[Quantity]])</f>
        <v>-200</v>
      </c>
      <c r="O25" s="1">
        <v>0.77</v>
      </c>
    </row>
    <row r="26" spans="1:16" s="7" customFormat="1" x14ac:dyDescent="0.3">
      <c r="A26" s="4">
        <v>44595</v>
      </c>
      <c r="B26" s="7" t="s">
        <v>36</v>
      </c>
      <c r="C26" s="5">
        <v>0</v>
      </c>
      <c r="D26" s="7" t="s">
        <v>19</v>
      </c>
      <c r="E26" s="7" t="s">
        <v>20</v>
      </c>
      <c r="F26" s="7">
        <v>512359</v>
      </c>
      <c r="G26" s="7" t="s">
        <v>21</v>
      </c>
      <c r="J26" s="7">
        <v>0</v>
      </c>
      <c r="K26" s="3">
        <v>0</v>
      </c>
      <c r="L26" s="7" t="s">
        <v>17</v>
      </c>
      <c r="M26" s="7">
        <v>400</v>
      </c>
      <c r="N26" s="7">
        <f>IF(Table1[[#This Row],[Side]]="Sell",-Table1[[#This Row],[Quantity]],Table1[[#This Row],[Quantity]])</f>
        <v>400</v>
      </c>
      <c r="O26" s="7">
        <v>0</v>
      </c>
      <c r="P26" s="7" t="s">
        <v>71</v>
      </c>
    </row>
    <row r="27" spans="1:16" x14ac:dyDescent="0.3">
      <c r="A27" s="4">
        <v>44560</v>
      </c>
      <c r="B27" s="1" t="s">
        <v>29</v>
      </c>
      <c r="C27" s="5">
        <v>6.17</v>
      </c>
      <c r="D27" s="1" t="s">
        <v>19</v>
      </c>
      <c r="E27" s="1" t="s">
        <v>20</v>
      </c>
      <c r="F27" s="1">
        <v>512379</v>
      </c>
      <c r="G27" s="1" t="s">
        <v>21</v>
      </c>
      <c r="H27" s="1"/>
      <c r="I27" s="1"/>
      <c r="J27" s="1">
        <v>0</v>
      </c>
      <c r="K27" s="3">
        <v>0.43263888888888885</v>
      </c>
      <c r="L27" s="1" t="s">
        <v>17</v>
      </c>
      <c r="M27" s="1">
        <v>1</v>
      </c>
      <c r="N27" s="7">
        <f>IF(Table1[[#This Row],[Side]]="Sell",-Table1[[#This Row],[Quantity]],Table1[[#This Row],[Quantity]])</f>
        <v>1</v>
      </c>
      <c r="O27" s="1">
        <v>6.17</v>
      </c>
    </row>
    <row r="28" spans="1:16" x14ac:dyDescent="0.3">
      <c r="A28" s="4">
        <v>44560</v>
      </c>
      <c r="B28" s="1" t="s">
        <v>29</v>
      </c>
      <c r="C28" s="5">
        <v>117.23</v>
      </c>
      <c r="D28" s="1" t="s">
        <v>19</v>
      </c>
      <c r="E28" s="1" t="s">
        <v>20</v>
      </c>
      <c r="F28" s="1">
        <v>512379</v>
      </c>
      <c r="G28" s="1" t="s">
        <v>21</v>
      </c>
      <c r="H28" s="1"/>
      <c r="I28" s="1"/>
      <c r="J28" s="1">
        <v>0</v>
      </c>
      <c r="K28" s="3">
        <v>0.42708333333333331</v>
      </c>
      <c r="L28" s="1" t="s">
        <v>17</v>
      </c>
      <c r="M28" s="1">
        <v>19</v>
      </c>
      <c r="N28" s="7">
        <f>IF(Table1[[#This Row],[Side]]="Sell",-Table1[[#This Row],[Quantity]],Table1[[#This Row],[Quantity]])</f>
        <v>19</v>
      </c>
      <c r="O28" s="1">
        <v>6.17</v>
      </c>
    </row>
    <row r="29" spans="1:16" x14ac:dyDescent="0.3">
      <c r="A29" s="4">
        <v>44561</v>
      </c>
      <c r="B29" s="1" t="s">
        <v>29</v>
      </c>
      <c r="C29" s="5">
        <v>64.7</v>
      </c>
      <c r="D29" s="1" t="s">
        <v>19</v>
      </c>
      <c r="E29" s="1" t="s">
        <v>20</v>
      </c>
      <c r="F29" s="1">
        <v>512379</v>
      </c>
      <c r="G29" s="1" t="s">
        <v>21</v>
      </c>
      <c r="H29" s="1"/>
      <c r="I29" s="1"/>
      <c r="J29" s="1">
        <v>0</v>
      </c>
      <c r="K29" s="3">
        <v>0.3923611111111111</v>
      </c>
      <c r="L29" s="1" t="s">
        <v>17</v>
      </c>
      <c r="M29" s="1">
        <v>10</v>
      </c>
      <c r="N29" s="7">
        <f>IF(Table1[[#This Row],[Side]]="Sell",-Table1[[#This Row],[Quantity]],Table1[[#This Row],[Quantity]])</f>
        <v>10</v>
      </c>
      <c r="O29" s="1">
        <v>6.47</v>
      </c>
    </row>
    <row r="30" spans="1:16" x14ac:dyDescent="0.3">
      <c r="A30" s="4">
        <v>44561</v>
      </c>
      <c r="B30" s="1" t="s">
        <v>29</v>
      </c>
      <c r="C30" s="6">
        <v>1294</v>
      </c>
      <c r="D30" s="1" t="s">
        <v>19</v>
      </c>
      <c r="E30" s="1" t="s">
        <v>20</v>
      </c>
      <c r="F30" s="1">
        <v>512379</v>
      </c>
      <c r="G30" s="1" t="s">
        <v>21</v>
      </c>
      <c r="H30" s="1"/>
      <c r="I30" s="1"/>
      <c r="J30" s="1">
        <v>0</v>
      </c>
      <c r="K30" s="3">
        <v>0.39166666666666666</v>
      </c>
      <c r="L30" s="1" t="s">
        <v>17</v>
      </c>
      <c r="M30" s="1">
        <v>200</v>
      </c>
      <c r="N30" s="7">
        <f>IF(Table1[[#This Row],[Side]]="Sell",-Table1[[#This Row],[Quantity]],Table1[[#This Row],[Quantity]])</f>
        <v>200</v>
      </c>
      <c r="O30" s="1">
        <v>6.47</v>
      </c>
    </row>
    <row r="31" spans="1:16" x14ac:dyDescent="0.3">
      <c r="A31" s="4">
        <v>44564</v>
      </c>
      <c r="B31" s="1" t="s">
        <v>29</v>
      </c>
      <c r="C31" s="5">
        <v>475.3</v>
      </c>
      <c r="D31" s="1" t="s">
        <v>19</v>
      </c>
      <c r="E31" s="1" t="s">
        <v>20</v>
      </c>
      <c r="F31" s="1">
        <v>512379</v>
      </c>
      <c r="G31" s="1" t="s">
        <v>21</v>
      </c>
      <c r="H31" s="1"/>
      <c r="I31" s="1"/>
      <c r="J31" s="1">
        <v>0</v>
      </c>
      <c r="K31" s="3">
        <v>0.3979166666666667</v>
      </c>
      <c r="L31" s="1" t="s">
        <v>17</v>
      </c>
      <c r="M31" s="1">
        <v>70</v>
      </c>
      <c r="N31" s="7">
        <f>IF(Table1[[#This Row],[Side]]="Sell",-Table1[[#This Row],[Quantity]],Table1[[#This Row],[Quantity]])</f>
        <v>70</v>
      </c>
      <c r="O31" s="1">
        <v>6.79</v>
      </c>
    </row>
    <row r="32" spans="1:16" x14ac:dyDescent="0.3">
      <c r="A32" s="4">
        <v>44603</v>
      </c>
      <c r="B32" s="1" t="s">
        <v>29</v>
      </c>
      <c r="C32" s="6">
        <v>1987.5</v>
      </c>
      <c r="D32" s="1" t="s">
        <v>19</v>
      </c>
      <c r="E32" s="1" t="s">
        <v>20</v>
      </c>
      <c r="F32" s="1">
        <v>512379</v>
      </c>
      <c r="G32" s="1" t="s">
        <v>21</v>
      </c>
      <c r="H32" s="1"/>
      <c r="I32" s="1"/>
      <c r="J32" s="1">
        <v>0</v>
      </c>
      <c r="K32" s="3">
        <v>0.52083333333333337</v>
      </c>
      <c r="L32" s="1" t="s">
        <v>18</v>
      </c>
      <c r="M32" s="1">
        <v>250</v>
      </c>
      <c r="N32" s="7">
        <f>IF(Table1[[#This Row],[Side]]="Sell",-Table1[[#This Row],[Quantity]],Table1[[#This Row],[Quantity]])</f>
        <v>-250</v>
      </c>
      <c r="O32" s="1">
        <v>7.95</v>
      </c>
    </row>
    <row r="33" spans="1:15" x14ac:dyDescent="0.3">
      <c r="A33" s="4">
        <v>44637</v>
      </c>
      <c r="B33" s="1" t="s">
        <v>29</v>
      </c>
      <c r="C33" s="5">
        <v>320.75</v>
      </c>
      <c r="D33" s="1" t="s">
        <v>19</v>
      </c>
      <c r="E33" s="1" t="s">
        <v>20</v>
      </c>
      <c r="F33" s="1">
        <v>512379</v>
      </c>
      <c r="G33" s="1" t="s">
        <v>21</v>
      </c>
      <c r="H33" s="1"/>
      <c r="I33" s="1"/>
      <c r="J33" s="1">
        <v>0</v>
      </c>
      <c r="K33" s="3">
        <v>0.46458333333333335</v>
      </c>
      <c r="L33" s="1" t="s">
        <v>18</v>
      </c>
      <c r="M33" s="1">
        <v>25</v>
      </c>
      <c r="N33" s="7">
        <f>IF(Table1[[#This Row],[Side]]="Sell",-Table1[[#This Row],[Quantity]],Table1[[#This Row],[Quantity]])</f>
        <v>-25</v>
      </c>
      <c r="O33" s="1">
        <v>12.83</v>
      </c>
    </row>
    <row r="34" spans="1:15" x14ac:dyDescent="0.3">
      <c r="A34" s="4">
        <v>45310</v>
      </c>
      <c r="B34" s="1" t="s">
        <v>29</v>
      </c>
      <c r="C34" s="5">
        <v>600</v>
      </c>
      <c r="D34" s="1" t="s">
        <v>19</v>
      </c>
      <c r="E34" s="1" t="s">
        <v>20</v>
      </c>
      <c r="F34" s="1">
        <v>512379</v>
      </c>
      <c r="G34" s="1" t="s">
        <v>21</v>
      </c>
      <c r="H34" s="1"/>
      <c r="I34" s="1"/>
      <c r="J34" s="1">
        <v>0</v>
      </c>
      <c r="K34" s="3">
        <v>0.44305555555555554</v>
      </c>
      <c r="L34" s="1" t="s">
        <v>18</v>
      </c>
      <c r="M34" s="1">
        <v>25</v>
      </c>
      <c r="N34" s="7">
        <f>IF(Table1[[#This Row],[Side]]="Sell",-Table1[[#This Row],[Quantity]],Table1[[#This Row],[Quantity]])</f>
        <v>-25</v>
      </c>
      <c r="O34" s="1">
        <v>24</v>
      </c>
    </row>
    <row r="35" spans="1:15" x14ac:dyDescent="0.3">
      <c r="A35" s="4">
        <v>44608</v>
      </c>
      <c r="B35" s="1" t="s">
        <v>40</v>
      </c>
      <c r="C35" s="5">
        <v>225.95</v>
      </c>
      <c r="D35" s="1" t="s">
        <v>19</v>
      </c>
      <c r="E35" s="1" t="s">
        <v>20</v>
      </c>
      <c r="F35" s="1">
        <v>514316</v>
      </c>
      <c r="G35" s="1" t="s">
        <v>21</v>
      </c>
      <c r="H35" s="1"/>
      <c r="I35" s="1"/>
      <c r="J35" s="1">
        <v>0</v>
      </c>
      <c r="K35" s="3">
        <v>0.38541666666666669</v>
      </c>
      <c r="L35" s="1" t="s">
        <v>17</v>
      </c>
      <c r="M35" s="1">
        <v>1</v>
      </c>
      <c r="N35" s="7">
        <f>IF(Table1[[#This Row],[Side]]="Sell",-Table1[[#This Row],[Quantity]],Table1[[#This Row],[Quantity]])</f>
        <v>1</v>
      </c>
      <c r="O35" s="1">
        <v>225.95</v>
      </c>
    </row>
    <row r="36" spans="1:15" x14ac:dyDescent="0.3">
      <c r="A36" s="4">
        <v>44539</v>
      </c>
      <c r="B36" s="1" t="s">
        <v>51</v>
      </c>
      <c r="C36" s="6">
        <v>2800</v>
      </c>
      <c r="D36" s="1" t="s">
        <v>19</v>
      </c>
      <c r="E36" s="1" t="s">
        <v>20</v>
      </c>
      <c r="F36" s="1">
        <v>521064</v>
      </c>
      <c r="G36" s="1" t="s">
        <v>21</v>
      </c>
      <c r="H36" s="1"/>
      <c r="I36" s="1"/>
      <c r="J36" s="1">
        <v>0</v>
      </c>
      <c r="K36" s="3">
        <v>0.67847222222222225</v>
      </c>
      <c r="L36" s="1" t="s">
        <v>17</v>
      </c>
      <c r="M36" s="1">
        <v>50</v>
      </c>
      <c r="N36" s="7">
        <f>IF(Table1[[#This Row],[Side]]="Sell",-Table1[[#This Row],[Quantity]],Table1[[#This Row],[Quantity]])</f>
        <v>50</v>
      </c>
      <c r="O36" s="1">
        <v>56</v>
      </c>
    </row>
    <row r="37" spans="1:15" x14ac:dyDescent="0.3">
      <c r="A37" s="4">
        <v>44564</v>
      </c>
      <c r="B37" s="1" t="s">
        <v>51</v>
      </c>
      <c r="C37" s="5">
        <v>537.5</v>
      </c>
      <c r="D37" s="1" t="s">
        <v>19</v>
      </c>
      <c r="E37" s="1" t="s">
        <v>20</v>
      </c>
      <c r="F37" s="1">
        <v>521064</v>
      </c>
      <c r="G37" s="1" t="s">
        <v>21</v>
      </c>
      <c r="H37" s="1"/>
      <c r="I37" s="1"/>
      <c r="J37" s="1">
        <v>0</v>
      </c>
      <c r="K37" s="3">
        <v>0.39999999999999997</v>
      </c>
      <c r="L37" s="1" t="s">
        <v>17</v>
      </c>
      <c r="M37" s="1">
        <v>10</v>
      </c>
      <c r="N37" s="7">
        <f>IF(Table1[[#This Row],[Side]]="Sell",-Table1[[#This Row],[Quantity]],Table1[[#This Row],[Quantity]])</f>
        <v>10</v>
      </c>
      <c r="O37" s="1">
        <v>53.75</v>
      </c>
    </row>
    <row r="38" spans="1:15" x14ac:dyDescent="0.3">
      <c r="A38" s="4">
        <v>44567</v>
      </c>
      <c r="B38" s="1" t="s">
        <v>51</v>
      </c>
      <c r="C38" s="6">
        <v>1072</v>
      </c>
      <c r="D38" s="1" t="s">
        <v>19</v>
      </c>
      <c r="E38" s="1" t="s">
        <v>20</v>
      </c>
      <c r="F38" s="1">
        <v>521064</v>
      </c>
      <c r="G38" s="1" t="s">
        <v>21</v>
      </c>
      <c r="H38" s="1"/>
      <c r="I38" s="1"/>
      <c r="J38" s="1">
        <v>0</v>
      </c>
      <c r="K38" s="3">
        <v>0.4770833333333333</v>
      </c>
      <c r="L38" s="1" t="s">
        <v>17</v>
      </c>
      <c r="M38" s="1">
        <v>20</v>
      </c>
      <c r="N38" s="7">
        <f>IF(Table1[[#This Row],[Side]]="Sell",-Table1[[#This Row],[Quantity]],Table1[[#This Row],[Quantity]])</f>
        <v>20</v>
      </c>
      <c r="O38" s="1">
        <v>53.6</v>
      </c>
    </row>
    <row r="39" spans="1:15" x14ac:dyDescent="0.3">
      <c r="A39" s="4">
        <v>44567</v>
      </c>
      <c r="B39" s="1" t="s">
        <v>51</v>
      </c>
      <c r="C39" s="5">
        <v>533.5</v>
      </c>
      <c r="D39" s="1" t="s">
        <v>19</v>
      </c>
      <c r="E39" s="1" t="s">
        <v>20</v>
      </c>
      <c r="F39" s="1">
        <v>521064</v>
      </c>
      <c r="G39" s="1" t="s">
        <v>21</v>
      </c>
      <c r="H39" s="1"/>
      <c r="I39" s="1"/>
      <c r="J39" s="1">
        <v>0</v>
      </c>
      <c r="K39" s="3">
        <v>0.47569444444444442</v>
      </c>
      <c r="L39" s="1" t="s">
        <v>17</v>
      </c>
      <c r="M39" s="1">
        <v>10</v>
      </c>
      <c r="N39" s="7">
        <f>IF(Table1[[#This Row],[Side]]="Sell",-Table1[[#This Row],[Quantity]],Table1[[#This Row],[Quantity]])</f>
        <v>10</v>
      </c>
      <c r="O39" s="1">
        <v>53.35</v>
      </c>
    </row>
    <row r="40" spans="1:15" x14ac:dyDescent="0.3">
      <c r="A40" s="4">
        <v>44582</v>
      </c>
      <c r="B40" s="1" t="s">
        <v>51</v>
      </c>
      <c r="C40" s="5">
        <v>649</v>
      </c>
      <c r="D40" s="1" t="s">
        <v>19</v>
      </c>
      <c r="E40" s="1" t="s">
        <v>20</v>
      </c>
      <c r="F40" s="1">
        <v>521064</v>
      </c>
      <c r="G40" s="1" t="s">
        <v>21</v>
      </c>
      <c r="H40" s="1"/>
      <c r="I40" s="1"/>
      <c r="J40" s="1">
        <v>0</v>
      </c>
      <c r="K40" s="3">
        <v>0.59166666666666667</v>
      </c>
      <c r="L40" s="1" t="s">
        <v>17</v>
      </c>
      <c r="M40" s="1">
        <v>10</v>
      </c>
      <c r="N40" s="7">
        <f>IF(Table1[[#This Row],[Side]]="Sell",-Table1[[#This Row],[Quantity]],Table1[[#This Row],[Quantity]])</f>
        <v>10</v>
      </c>
      <c r="O40" s="1">
        <v>64.900000000000006</v>
      </c>
    </row>
    <row r="41" spans="1:15" x14ac:dyDescent="0.3">
      <c r="A41" s="4">
        <v>44554</v>
      </c>
      <c r="B41" s="1" t="s">
        <v>28</v>
      </c>
      <c r="C41" s="5">
        <v>850</v>
      </c>
      <c r="D41" s="1" t="s">
        <v>19</v>
      </c>
      <c r="E41" s="1" t="s">
        <v>20</v>
      </c>
      <c r="F41" s="1">
        <v>526987</v>
      </c>
      <c r="G41" s="1" t="s">
        <v>21</v>
      </c>
      <c r="H41" s="1"/>
      <c r="I41" s="1"/>
      <c r="J41" s="1">
        <v>0</v>
      </c>
      <c r="K41" s="3">
        <v>0.6694444444444444</v>
      </c>
      <c r="L41" s="1" t="s">
        <v>17</v>
      </c>
      <c r="M41" s="1">
        <v>50</v>
      </c>
      <c r="N41" s="7">
        <f>IF(Table1[[#This Row],[Side]]="Sell",-Table1[[#This Row],[Quantity]],Table1[[#This Row],[Quantity]])</f>
        <v>50</v>
      </c>
      <c r="O41" s="1">
        <v>17</v>
      </c>
    </row>
    <row r="42" spans="1:15" x14ac:dyDescent="0.3">
      <c r="A42" s="4">
        <v>44565</v>
      </c>
      <c r="B42" s="1" t="s">
        <v>28</v>
      </c>
      <c r="C42" s="6">
        <v>1140</v>
      </c>
      <c r="D42" s="1" t="s">
        <v>19</v>
      </c>
      <c r="E42" s="1" t="s">
        <v>20</v>
      </c>
      <c r="F42" s="1">
        <v>526987</v>
      </c>
      <c r="G42" s="1" t="s">
        <v>21</v>
      </c>
      <c r="H42" s="1"/>
      <c r="I42" s="1"/>
      <c r="J42" s="1">
        <v>0</v>
      </c>
      <c r="K42" s="3">
        <v>0.51597222222222217</v>
      </c>
      <c r="L42" s="1" t="s">
        <v>17</v>
      </c>
      <c r="M42" s="1">
        <v>50</v>
      </c>
      <c r="N42" s="7">
        <f>IF(Table1[[#This Row],[Side]]="Sell",-Table1[[#This Row],[Quantity]],Table1[[#This Row],[Quantity]])</f>
        <v>50</v>
      </c>
      <c r="O42" s="1">
        <v>22.8</v>
      </c>
    </row>
    <row r="43" spans="1:15" x14ac:dyDescent="0.3">
      <c r="A43" s="4">
        <v>45364</v>
      </c>
      <c r="B43" s="1" t="s">
        <v>28</v>
      </c>
      <c r="C43" s="6">
        <v>2000</v>
      </c>
      <c r="D43" s="1" t="s">
        <v>19</v>
      </c>
      <c r="E43" s="1" t="s">
        <v>20</v>
      </c>
      <c r="F43" s="1">
        <v>526987</v>
      </c>
      <c r="G43" s="1" t="s">
        <v>21</v>
      </c>
      <c r="H43" s="1"/>
      <c r="I43" s="1"/>
      <c r="J43" s="1">
        <v>0</v>
      </c>
      <c r="K43" s="3">
        <v>0.39861111111111108</v>
      </c>
      <c r="L43" s="1" t="s">
        <v>18</v>
      </c>
      <c r="M43" s="1">
        <v>100</v>
      </c>
      <c r="N43" s="7">
        <f>IF(Table1[[#This Row],[Side]]="Sell",-Table1[[#This Row],[Quantity]],Table1[[#This Row],[Quantity]])</f>
        <v>-100</v>
      </c>
      <c r="O43" s="1">
        <v>20</v>
      </c>
    </row>
    <row r="44" spans="1:15" x14ac:dyDescent="0.3">
      <c r="A44" s="4">
        <v>44497</v>
      </c>
      <c r="B44" s="1" t="s">
        <v>58</v>
      </c>
      <c r="C44" s="5">
        <v>100.2</v>
      </c>
      <c r="D44" s="1" t="s">
        <v>19</v>
      </c>
      <c r="E44" s="1" t="s">
        <v>20</v>
      </c>
      <c r="F44" s="1">
        <v>532134</v>
      </c>
      <c r="G44" s="1" t="s">
        <v>21</v>
      </c>
      <c r="H44" s="1"/>
      <c r="I44" s="1"/>
      <c r="J44" s="1">
        <v>0</v>
      </c>
      <c r="K44" s="3">
        <v>1.3888888888888889E-3</v>
      </c>
      <c r="L44" s="1" t="s">
        <v>17</v>
      </c>
      <c r="M44" s="1">
        <v>1</v>
      </c>
      <c r="N44" s="7">
        <f>IF(Table1[[#This Row],[Side]]="Sell",-Table1[[#This Row],[Quantity]],Table1[[#This Row],[Quantity]])</f>
        <v>1</v>
      </c>
      <c r="O44" s="1">
        <v>100.2</v>
      </c>
    </row>
    <row r="45" spans="1:15" x14ac:dyDescent="0.3">
      <c r="A45" s="4">
        <v>44508</v>
      </c>
      <c r="B45" s="1" t="s">
        <v>58</v>
      </c>
      <c r="C45" s="5">
        <v>103.2</v>
      </c>
      <c r="D45" s="1" t="s">
        <v>19</v>
      </c>
      <c r="E45" s="1" t="s">
        <v>20</v>
      </c>
      <c r="F45" s="1">
        <v>532134</v>
      </c>
      <c r="G45" s="1" t="s">
        <v>21</v>
      </c>
      <c r="H45" s="1"/>
      <c r="I45" s="1"/>
      <c r="J45" s="1">
        <v>0</v>
      </c>
      <c r="K45" s="3">
        <v>0.3756944444444445</v>
      </c>
      <c r="L45" s="1" t="s">
        <v>18</v>
      </c>
      <c r="M45" s="1">
        <v>1</v>
      </c>
      <c r="N45" s="7">
        <f>IF(Table1[[#This Row],[Side]]="Sell",-Table1[[#This Row],[Quantity]],Table1[[#This Row],[Quantity]])</f>
        <v>-1</v>
      </c>
      <c r="O45" s="1">
        <v>103.2</v>
      </c>
    </row>
    <row r="46" spans="1:15" x14ac:dyDescent="0.3">
      <c r="A46" s="4">
        <v>44552</v>
      </c>
      <c r="B46" s="1" t="s">
        <v>41</v>
      </c>
      <c r="C46" s="6">
        <v>3717</v>
      </c>
      <c r="D46" s="1" t="s">
        <v>19</v>
      </c>
      <c r="E46" s="1" t="s">
        <v>20</v>
      </c>
      <c r="F46" s="1">
        <v>532368</v>
      </c>
      <c r="G46" s="1" t="s">
        <v>21</v>
      </c>
      <c r="H46" s="1"/>
      <c r="I46" s="1"/>
      <c r="J46" s="1">
        <v>0</v>
      </c>
      <c r="K46" s="3">
        <v>0.40347222222222223</v>
      </c>
      <c r="L46" s="1" t="s">
        <v>17</v>
      </c>
      <c r="M46" s="1">
        <v>20</v>
      </c>
      <c r="N46" s="7">
        <f>IF(Table1[[#This Row],[Side]]="Sell",-Table1[[#This Row],[Quantity]],Table1[[#This Row],[Quantity]])</f>
        <v>20</v>
      </c>
      <c r="O46" s="1">
        <v>185.85</v>
      </c>
    </row>
    <row r="47" spans="1:15" x14ac:dyDescent="0.3">
      <c r="A47" s="4">
        <v>44554</v>
      </c>
      <c r="B47" s="1" t="s">
        <v>41</v>
      </c>
      <c r="C47" s="6">
        <v>4000</v>
      </c>
      <c r="D47" s="1" t="s">
        <v>19</v>
      </c>
      <c r="E47" s="1" t="s">
        <v>20</v>
      </c>
      <c r="F47" s="1">
        <v>532368</v>
      </c>
      <c r="G47" s="1" t="s">
        <v>21</v>
      </c>
      <c r="H47" s="1"/>
      <c r="I47" s="1"/>
      <c r="J47" s="1">
        <v>0</v>
      </c>
      <c r="K47" s="3">
        <v>0.40416666666666662</v>
      </c>
      <c r="L47" s="1" t="s">
        <v>17</v>
      </c>
      <c r="M47" s="1">
        <v>20</v>
      </c>
      <c r="N47" s="7">
        <f>IF(Table1[[#This Row],[Side]]="Sell",-Table1[[#This Row],[Quantity]],Table1[[#This Row],[Quantity]])</f>
        <v>20</v>
      </c>
      <c r="O47" s="1">
        <v>200</v>
      </c>
    </row>
    <row r="48" spans="1:15" x14ac:dyDescent="0.3">
      <c r="A48" s="4">
        <v>44567</v>
      </c>
      <c r="B48" s="1" t="s">
        <v>41</v>
      </c>
      <c r="C48" s="5">
        <v>773</v>
      </c>
      <c r="D48" s="1" t="s">
        <v>19</v>
      </c>
      <c r="E48" s="1" t="s">
        <v>20</v>
      </c>
      <c r="F48" s="1">
        <v>532368</v>
      </c>
      <c r="G48" s="1" t="s">
        <v>21</v>
      </c>
      <c r="H48" s="1"/>
      <c r="I48" s="1"/>
      <c r="J48" s="1">
        <v>0</v>
      </c>
      <c r="K48" s="3">
        <v>0.38680555555555557</v>
      </c>
      <c r="L48" s="1" t="s">
        <v>17</v>
      </c>
      <c r="M48" s="1">
        <v>5</v>
      </c>
      <c r="N48" s="7">
        <f>IF(Table1[[#This Row],[Side]]="Sell",-Table1[[#This Row],[Quantity]],Table1[[#This Row],[Quantity]])</f>
        <v>5</v>
      </c>
      <c r="O48" s="1">
        <v>154.6</v>
      </c>
    </row>
    <row r="49" spans="1:16" x14ac:dyDescent="0.3">
      <c r="A49" s="4">
        <v>44567</v>
      </c>
      <c r="B49" s="1" t="s">
        <v>41</v>
      </c>
      <c r="C49" s="6">
        <v>6032</v>
      </c>
      <c r="D49" s="1" t="s">
        <v>19</v>
      </c>
      <c r="E49" s="1" t="s">
        <v>20</v>
      </c>
      <c r="F49" s="1">
        <v>532368</v>
      </c>
      <c r="G49" s="1" t="s">
        <v>21</v>
      </c>
      <c r="H49" s="1"/>
      <c r="I49" s="1"/>
      <c r="J49" s="1">
        <v>0</v>
      </c>
      <c r="K49" s="3">
        <v>0.38541666666666669</v>
      </c>
      <c r="L49" s="1" t="s">
        <v>17</v>
      </c>
      <c r="M49" s="1">
        <v>40</v>
      </c>
      <c r="N49" s="7">
        <f>IF(Table1[[#This Row],[Side]]="Sell",-Table1[[#This Row],[Quantity]],Table1[[#This Row],[Quantity]])</f>
        <v>40</v>
      </c>
      <c r="O49" s="1">
        <v>150.80000000000001</v>
      </c>
    </row>
    <row r="50" spans="1:16" x14ac:dyDescent="0.3">
      <c r="A50" s="4">
        <v>44567</v>
      </c>
      <c r="B50" s="1" t="s">
        <v>41</v>
      </c>
      <c r="C50" s="6">
        <v>1500</v>
      </c>
      <c r="D50" s="1" t="s">
        <v>19</v>
      </c>
      <c r="E50" s="1" t="s">
        <v>20</v>
      </c>
      <c r="F50" s="1">
        <v>532368</v>
      </c>
      <c r="G50" s="1" t="s">
        <v>21</v>
      </c>
      <c r="H50" s="1"/>
      <c r="I50" s="1"/>
      <c r="J50" s="1">
        <v>0</v>
      </c>
      <c r="K50" s="3">
        <v>0.38125000000000003</v>
      </c>
      <c r="L50" s="1" t="s">
        <v>17</v>
      </c>
      <c r="M50" s="1">
        <v>10</v>
      </c>
      <c r="N50" s="7">
        <f>IF(Table1[[#This Row],[Side]]="Sell",-Table1[[#This Row],[Quantity]],Table1[[#This Row],[Quantity]])</f>
        <v>10</v>
      </c>
      <c r="O50" s="1">
        <v>150</v>
      </c>
    </row>
    <row r="51" spans="1:16" x14ac:dyDescent="0.3">
      <c r="A51" s="4">
        <v>44586</v>
      </c>
      <c r="B51" s="1" t="s">
        <v>41</v>
      </c>
      <c r="C51" s="5">
        <v>854.5</v>
      </c>
      <c r="D51" s="1" t="s">
        <v>19</v>
      </c>
      <c r="E51" s="1" t="s">
        <v>20</v>
      </c>
      <c r="F51" s="1">
        <v>532368</v>
      </c>
      <c r="G51" s="1" t="s">
        <v>21</v>
      </c>
      <c r="H51" s="1"/>
      <c r="I51" s="1"/>
      <c r="J51" s="1">
        <v>0</v>
      </c>
      <c r="K51" s="3">
        <v>0.41875000000000001</v>
      </c>
      <c r="L51" s="1" t="s">
        <v>17</v>
      </c>
      <c r="M51" s="1">
        <v>5</v>
      </c>
      <c r="N51" s="7">
        <f>IF(Table1[[#This Row],[Side]]="Sell",-Table1[[#This Row],[Quantity]],Table1[[#This Row],[Quantity]])</f>
        <v>5</v>
      </c>
      <c r="O51" s="1">
        <v>170.9</v>
      </c>
    </row>
    <row r="52" spans="1:16" x14ac:dyDescent="0.3">
      <c r="A52" s="4">
        <v>44603</v>
      </c>
      <c r="B52" s="1" t="s">
        <v>41</v>
      </c>
      <c r="C52" s="5">
        <v>316.10000000000002</v>
      </c>
      <c r="D52" s="1" t="s">
        <v>19</v>
      </c>
      <c r="E52" s="1" t="s">
        <v>20</v>
      </c>
      <c r="F52" s="1">
        <v>532368</v>
      </c>
      <c r="G52" s="1" t="s">
        <v>21</v>
      </c>
      <c r="H52" s="1"/>
      <c r="I52" s="1"/>
      <c r="J52" s="1">
        <v>0</v>
      </c>
      <c r="K52" s="3">
        <v>0.38680555555555557</v>
      </c>
      <c r="L52" s="1" t="s">
        <v>17</v>
      </c>
      <c r="M52" s="1">
        <v>2</v>
      </c>
      <c r="N52" s="7">
        <f>IF(Table1[[#This Row],[Side]]="Sell",-Table1[[#This Row],[Quantity]],Table1[[#This Row],[Quantity]])</f>
        <v>2</v>
      </c>
      <c r="O52" s="1">
        <v>158.05000000000001</v>
      </c>
    </row>
    <row r="53" spans="1:16" s="7" customFormat="1" x14ac:dyDescent="0.3">
      <c r="A53" s="4">
        <v>44711</v>
      </c>
      <c r="B53" s="7" t="s">
        <v>41</v>
      </c>
      <c r="C53" s="5">
        <v>0</v>
      </c>
      <c r="D53" s="7" t="s">
        <v>19</v>
      </c>
      <c r="E53" s="7" t="s">
        <v>20</v>
      </c>
      <c r="F53" s="7">
        <v>532368</v>
      </c>
      <c r="G53" s="7" t="s">
        <v>21</v>
      </c>
      <c r="J53" s="7">
        <v>0</v>
      </c>
      <c r="K53" s="3">
        <v>0</v>
      </c>
      <c r="L53" s="7" t="s">
        <v>17</v>
      </c>
      <c r="M53" s="7">
        <v>68</v>
      </c>
      <c r="N53" s="7">
        <f>IF(Table1[[#This Row],[Side]]="Sell",-Table1[[#This Row],[Quantity]],Table1[[#This Row],[Quantity]])</f>
        <v>68</v>
      </c>
      <c r="O53" s="7">
        <v>0</v>
      </c>
      <c r="P53" s="7" t="s">
        <v>65</v>
      </c>
    </row>
    <row r="54" spans="1:16" x14ac:dyDescent="0.3">
      <c r="A54" s="4">
        <v>44526</v>
      </c>
      <c r="B54" s="1" t="s">
        <v>38</v>
      </c>
      <c r="C54" s="6">
        <v>10200</v>
      </c>
      <c r="D54" s="1" t="s">
        <v>19</v>
      </c>
      <c r="E54" s="1" t="s">
        <v>20</v>
      </c>
      <c r="F54" s="1">
        <v>532371</v>
      </c>
      <c r="G54" s="1" t="s">
        <v>21</v>
      </c>
      <c r="H54" s="1"/>
      <c r="I54" s="1"/>
      <c r="J54" s="1">
        <v>0</v>
      </c>
      <c r="K54" s="3">
        <v>0.42638888888888887</v>
      </c>
      <c r="L54" s="1" t="s">
        <v>18</v>
      </c>
      <c r="M54" s="1">
        <v>100</v>
      </c>
      <c r="N54" s="7">
        <f>IF(Table1[[#This Row],[Side]]="Sell",-Table1[[#This Row],[Quantity]],Table1[[#This Row],[Quantity]])</f>
        <v>-100</v>
      </c>
      <c r="O54" s="1">
        <v>102</v>
      </c>
    </row>
    <row r="55" spans="1:16" x14ac:dyDescent="0.3">
      <c r="A55" s="4">
        <v>44526</v>
      </c>
      <c r="B55" s="1" t="s">
        <v>38</v>
      </c>
      <c r="C55" s="5">
        <v>676.2</v>
      </c>
      <c r="D55" s="1" t="s">
        <v>19</v>
      </c>
      <c r="E55" s="1" t="s">
        <v>20</v>
      </c>
      <c r="F55" s="1">
        <v>532371</v>
      </c>
      <c r="G55" s="1" t="s">
        <v>21</v>
      </c>
      <c r="H55" s="1"/>
      <c r="I55" s="1"/>
      <c r="J55" s="1">
        <v>0</v>
      </c>
      <c r="K55" s="3">
        <v>0.42291666666666666</v>
      </c>
      <c r="L55" s="1" t="s">
        <v>17</v>
      </c>
      <c r="M55" s="1">
        <v>7</v>
      </c>
      <c r="N55" s="7">
        <f>IF(Table1[[#This Row],[Side]]="Sell",-Table1[[#This Row],[Quantity]],Table1[[#This Row],[Quantity]])</f>
        <v>7</v>
      </c>
      <c r="O55" s="1">
        <v>96.6</v>
      </c>
    </row>
    <row r="56" spans="1:16" x14ac:dyDescent="0.3">
      <c r="A56" s="4">
        <v>44526</v>
      </c>
      <c r="B56" s="1" t="s">
        <v>38</v>
      </c>
      <c r="C56" s="6">
        <v>1292.8499999999999</v>
      </c>
      <c r="D56" s="1" t="s">
        <v>19</v>
      </c>
      <c r="E56" s="1" t="s">
        <v>20</v>
      </c>
      <c r="F56" s="1">
        <v>532371</v>
      </c>
      <c r="G56" s="1" t="s">
        <v>21</v>
      </c>
      <c r="H56" s="1"/>
      <c r="I56" s="1"/>
      <c r="J56" s="1">
        <v>0</v>
      </c>
      <c r="K56" s="3">
        <v>0.41597222222222219</v>
      </c>
      <c r="L56" s="1" t="s">
        <v>17</v>
      </c>
      <c r="M56" s="1">
        <v>13</v>
      </c>
      <c r="N56" s="7">
        <f>IF(Table1[[#This Row],[Side]]="Sell",-Table1[[#This Row],[Quantity]],Table1[[#This Row],[Quantity]])</f>
        <v>13</v>
      </c>
      <c r="O56" s="1">
        <v>99.45</v>
      </c>
    </row>
    <row r="57" spans="1:16" x14ac:dyDescent="0.3">
      <c r="A57" s="4">
        <v>44526</v>
      </c>
      <c r="B57" s="1" t="s">
        <v>38</v>
      </c>
      <c r="C57" s="5">
        <v>694.4</v>
      </c>
      <c r="D57" s="1" t="s">
        <v>19</v>
      </c>
      <c r="E57" s="1" t="s">
        <v>20</v>
      </c>
      <c r="F57" s="1">
        <v>532371</v>
      </c>
      <c r="G57" s="1" t="s">
        <v>21</v>
      </c>
      <c r="H57" s="1"/>
      <c r="I57" s="1"/>
      <c r="J57" s="1">
        <v>0</v>
      </c>
      <c r="K57" s="3">
        <v>0.41041666666666665</v>
      </c>
      <c r="L57" s="1" t="s">
        <v>17</v>
      </c>
      <c r="M57" s="1">
        <v>7</v>
      </c>
      <c r="N57" s="7">
        <f>IF(Table1[[#This Row],[Side]]="Sell",-Table1[[#This Row],[Quantity]],Table1[[#This Row],[Quantity]])</f>
        <v>7</v>
      </c>
      <c r="O57" s="1">
        <v>99.2</v>
      </c>
    </row>
    <row r="58" spans="1:16" x14ac:dyDescent="0.3">
      <c r="A58" s="4">
        <v>44526</v>
      </c>
      <c r="B58" s="1" t="s">
        <v>38</v>
      </c>
      <c r="C58" s="6">
        <v>4044.15</v>
      </c>
      <c r="D58" s="1" t="s">
        <v>19</v>
      </c>
      <c r="E58" s="1" t="s">
        <v>20</v>
      </c>
      <c r="F58" s="1">
        <v>532371</v>
      </c>
      <c r="G58" s="1" t="s">
        <v>21</v>
      </c>
      <c r="H58" s="1"/>
      <c r="I58" s="1"/>
      <c r="J58" s="1">
        <v>0</v>
      </c>
      <c r="K58" s="3">
        <v>0.38125000000000003</v>
      </c>
      <c r="L58" s="1" t="s">
        <v>17</v>
      </c>
      <c r="M58" s="1">
        <v>43</v>
      </c>
      <c r="N58" s="7">
        <f>IF(Table1[[#This Row],[Side]]="Sell",-Table1[[#This Row],[Quantity]],Table1[[#This Row],[Quantity]])</f>
        <v>43</v>
      </c>
      <c r="O58" s="1">
        <v>94.05</v>
      </c>
    </row>
    <row r="59" spans="1:16" x14ac:dyDescent="0.3">
      <c r="A59" s="4">
        <v>44526</v>
      </c>
      <c r="B59" s="1" t="s">
        <v>38</v>
      </c>
      <c r="C59" s="6">
        <v>4862.5</v>
      </c>
      <c r="D59" s="1" t="s">
        <v>19</v>
      </c>
      <c r="E59" s="1" t="s">
        <v>20</v>
      </c>
      <c r="F59" s="1">
        <v>532371</v>
      </c>
      <c r="G59" s="1" t="s">
        <v>21</v>
      </c>
      <c r="H59" s="1"/>
      <c r="I59" s="1"/>
      <c r="J59" s="1">
        <v>0</v>
      </c>
      <c r="K59" s="3">
        <v>0.37152777777777773</v>
      </c>
      <c r="L59" s="1" t="s">
        <v>17</v>
      </c>
      <c r="M59" s="1">
        <v>50</v>
      </c>
      <c r="N59" s="7">
        <f>IF(Table1[[#This Row],[Side]]="Sell",-Table1[[#This Row],[Quantity]],Table1[[#This Row],[Quantity]])</f>
        <v>50</v>
      </c>
      <c r="O59" s="1">
        <v>97.25</v>
      </c>
    </row>
    <row r="60" spans="1:16" x14ac:dyDescent="0.3">
      <c r="A60" s="4">
        <v>44529</v>
      </c>
      <c r="B60" s="1" t="s">
        <v>38</v>
      </c>
      <c r="C60" s="6">
        <v>16080</v>
      </c>
      <c r="D60" s="1" t="s">
        <v>19</v>
      </c>
      <c r="E60" s="1" t="s">
        <v>20</v>
      </c>
      <c r="F60" s="1">
        <v>532371</v>
      </c>
      <c r="G60" s="1" t="s">
        <v>21</v>
      </c>
      <c r="H60" s="1"/>
      <c r="I60" s="1"/>
      <c r="J60" s="1">
        <v>0</v>
      </c>
      <c r="K60" s="3">
        <v>0.40277777777777773</v>
      </c>
      <c r="L60" s="1" t="s">
        <v>18</v>
      </c>
      <c r="M60" s="1">
        <v>150</v>
      </c>
      <c r="N60" s="7">
        <f>IF(Table1[[#This Row],[Side]]="Sell",-Table1[[#This Row],[Quantity]],Table1[[#This Row],[Quantity]])</f>
        <v>-150</v>
      </c>
      <c r="O60" s="1">
        <v>107.2</v>
      </c>
    </row>
    <row r="61" spans="1:16" x14ac:dyDescent="0.3">
      <c r="A61" s="4">
        <v>44529</v>
      </c>
      <c r="B61" s="1" t="s">
        <v>38</v>
      </c>
      <c r="C61" s="6">
        <v>10155.6</v>
      </c>
      <c r="D61" s="1" t="s">
        <v>19</v>
      </c>
      <c r="E61" s="1" t="s">
        <v>20</v>
      </c>
      <c r="F61" s="1">
        <v>532371</v>
      </c>
      <c r="G61" s="1" t="s">
        <v>21</v>
      </c>
      <c r="H61" s="1"/>
      <c r="I61" s="1"/>
      <c r="J61" s="1">
        <v>0</v>
      </c>
      <c r="K61" s="3">
        <v>0.3923611111111111</v>
      </c>
      <c r="L61" s="1" t="s">
        <v>17</v>
      </c>
      <c r="M61" s="1">
        <v>104</v>
      </c>
      <c r="N61" s="7">
        <f>IF(Table1[[#This Row],[Side]]="Sell",-Table1[[#This Row],[Quantity]],Table1[[#This Row],[Quantity]])</f>
        <v>104</v>
      </c>
      <c r="O61" s="1">
        <v>97.65</v>
      </c>
    </row>
    <row r="62" spans="1:16" x14ac:dyDescent="0.3">
      <c r="A62" s="4">
        <v>44529</v>
      </c>
      <c r="B62" s="1" t="s">
        <v>38</v>
      </c>
      <c r="C62" s="6">
        <v>6996</v>
      </c>
      <c r="D62" s="1" t="s">
        <v>19</v>
      </c>
      <c r="E62" s="1" t="s">
        <v>20</v>
      </c>
      <c r="F62" s="1">
        <v>532371</v>
      </c>
      <c r="G62" s="1" t="s">
        <v>21</v>
      </c>
      <c r="H62" s="1"/>
      <c r="I62" s="1"/>
      <c r="J62" s="1">
        <v>0</v>
      </c>
      <c r="K62" s="3">
        <v>0.3833333333333333</v>
      </c>
      <c r="L62" s="1" t="s">
        <v>17</v>
      </c>
      <c r="M62" s="1">
        <v>66</v>
      </c>
      <c r="N62" s="7">
        <f>IF(Table1[[#This Row],[Side]]="Sell",-Table1[[#This Row],[Quantity]],Table1[[#This Row],[Quantity]])</f>
        <v>66</v>
      </c>
      <c r="O62" s="1">
        <v>106</v>
      </c>
    </row>
    <row r="63" spans="1:16" x14ac:dyDescent="0.3">
      <c r="A63" s="4">
        <v>44553</v>
      </c>
      <c r="B63" s="1" t="s">
        <v>38</v>
      </c>
      <c r="C63" s="6">
        <v>1541</v>
      </c>
      <c r="D63" s="1" t="s">
        <v>19</v>
      </c>
      <c r="E63" s="1" t="s">
        <v>20</v>
      </c>
      <c r="F63" s="1">
        <v>532371</v>
      </c>
      <c r="G63" s="1" t="s">
        <v>21</v>
      </c>
      <c r="H63" s="1"/>
      <c r="I63" s="1"/>
      <c r="J63" s="1">
        <v>0</v>
      </c>
      <c r="K63" s="3">
        <v>0.43263888888888885</v>
      </c>
      <c r="L63" s="1" t="s">
        <v>17</v>
      </c>
      <c r="M63" s="1">
        <v>10</v>
      </c>
      <c r="N63" s="7">
        <f>IF(Table1[[#This Row],[Side]]="Sell",-Table1[[#This Row],[Quantity]],Table1[[#This Row],[Quantity]])</f>
        <v>10</v>
      </c>
      <c r="O63" s="1">
        <v>154.1</v>
      </c>
    </row>
    <row r="64" spans="1:16" x14ac:dyDescent="0.3">
      <c r="A64" s="4">
        <v>44554</v>
      </c>
      <c r="B64" s="1" t="s">
        <v>38</v>
      </c>
      <c r="C64" s="6">
        <v>8090</v>
      </c>
      <c r="D64" s="1" t="s">
        <v>19</v>
      </c>
      <c r="E64" s="1" t="s">
        <v>20</v>
      </c>
      <c r="F64" s="1">
        <v>532371</v>
      </c>
      <c r="G64" s="1" t="s">
        <v>21</v>
      </c>
      <c r="H64" s="1"/>
      <c r="I64" s="1"/>
      <c r="J64" s="1">
        <v>0</v>
      </c>
      <c r="K64" s="3">
        <v>0.38611111111111113</v>
      </c>
      <c r="L64" s="1" t="s">
        <v>17</v>
      </c>
      <c r="M64" s="1">
        <v>50</v>
      </c>
      <c r="N64" s="7">
        <f>IF(Table1[[#This Row],[Side]]="Sell",-Table1[[#This Row],[Quantity]],Table1[[#This Row],[Quantity]])</f>
        <v>50</v>
      </c>
      <c r="O64" s="1">
        <v>161.80000000000001</v>
      </c>
    </row>
    <row r="65" spans="1:18" x14ac:dyDescent="0.3">
      <c r="A65" s="4">
        <v>44687</v>
      </c>
      <c r="B65" s="1" t="s">
        <v>38</v>
      </c>
      <c r="C65" s="6">
        <v>9688</v>
      </c>
      <c r="D65" s="1" t="s">
        <v>19</v>
      </c>
      <c r="E65" s="1" t="s">
        <v>20</v>
      </c>
      <c r="F65" s="1">
        <v>532371</v>
      </c>
      <c r="G65" s="1" t="s">
        <v>21</v>
      </c>
      <c r="H65" s="1"/>
      <c r="I65" s="1"/>
      <c r="J65" s="1">
        <v>0</v>
      </c>
      <c r="K65" s="3">
        <v>0.42569444444444443</v>
      </c>
      <c r="L65" s="1" t="s">
        <v>18</v>
      </c>
      <c r="M65" s="1">
        <v>70</v>
      </c>
      <c r="N65" s="7">
        <f>IF(Table1[[#This Row],[Side]]="Sell",-Table1[[#This Row],[Quantity]],Table1[[#This Row],[Quantity]])</f>
        <v>-70</v>
      </c>
      <c r="O65" s="1">
        <v>138.4</v>
      </c>
    </row>
    <row r="66" spans="1:18" x14ac:dyDescent="0.3">
      <c r="A66" s="4">
        <v>44585</v>
      </c>
      <c r="B66" s="1" t="s">
        <v>22</v>
      </c>
      <c r="C66" s="5">
        <v>290</v>
      </c>
      <c r="D66" s="1" t="s">
        <v>19</v>
      </c>
      <c r="E66" s="1" t="s">
        <v>20</v>
      </c>
      <c r="F66" s="1">
        <v>532411</v>
      </c>
      <c r="G66" s="1" t="s">
        <v>21</v>
      </c>
      <c r="H66" s="1"/>
      <c r="I66" s="1"/>
      <c r="J66" s="1">
        <v>0</v>
      </c>
      <c r="K66" s="3">
        <v>0.44027777777777777</v>
      </c>
      <c r="L66" s="1" t="s">
        <v>17</v>
      </c>
      <c r="M66" s="1">
        <v>200</v>
      </c>
      <c r="N66" s="7">
        <f>IF(Table1[[#This Row],[Side]]="Sell",-Table1[[#This Row],[Quantity]],Table1[[#This Row],[Quantity]])</f>
        <v>200</v>
      </c>
      <c r="O66" s="1">
        <v>1.45</v>
      </c>
    </row>
    <row r="67" spans="1:18" x14ac:dyDescent="0.3">
      <c r="A67" s="4">
        <v>45502</v>
      </c>
      <c r="B67" s="1" t="s">
        <v>22</v>
      </c>
      <c r="C67" s="5">
        <v>82</v>
      </c>
      <c r="D67" s="1" t="s">
        <v>19</v>
      </c>
      <c r="E67" s="1" t="s">
        <v>20</v>
      </c>
      <c r="F67" s="1">
        <v>532411</v>
      </c>
      <c r="G67" s="1" t="s">
        <v>21</v>
      </c>
      <c r="H67" s="1"/>
      <c r="I67" s="1"/>
      <c r="J67" s="1">
        <v>0</v>
      </c>
      <c r="K67" s="3">
        <v>0.58888888888888891</v>
      </c>
      <c r="L67" s="1" t="s">
        <v>18</v>
      </c>
      <c r="M67" s="1">
        <v>200</v>
      </c>
      <c r="N67" s="7">
        <f>IF(Table1[[#This Row],[Side]]="Sell",-Table1[[#This Row],[Quantity]],Table1[[#This Row],[Quantity]])</f>
        <v>-200</v>
      </c>
      <c r="O67" s="1">
        <v>0.41</v>
      </c>
    </row>
    <row r="68" spans="1:18" s="7" customFormat="1" x14ac:dyDescent="0.3">
      <c r="A68" s="4">
        <v>44494</v>
      </c>
      <c r="B68" s="7" t="s">
        <v>55</v>
      </c>
      <c r="C68" s="5">
        <v>90.7</v>
      </c>
      <c r="D68" s="7" t="s">
        <v>19</v>
      </c>
      <c r="E68" s="7" t="s">
        <v>20</v>
      </c>
      <c r="F68" s="7">
        <v>532461</v>
      </c>
      <c r="G68" s="7" t="s">
        <v>21</v>
      </c>
      <c r="J68" s="7">
        <v>0</v>
      </c>
      <c r="K68" s="3">
        <v>0.40625</v>
      </c>
      <c r="L68" s="7" t="s">
        <v>17</v>
      </c>
      <c r="M68" s="7">
        <v>2</v>
      </c>
      <c r="N68" s="7">
        <f>IF(Table1[[#This Row],[Side]]="Sell",-Table1[[#This Row],[Quantity]],Table1[[#This Row],[Quantity]])</f>
        <v>2</v>
      </c>
      <c r="O68" s="7">
        <v>45.35</v>
      </c>
      <c r="P68" s="7" t="s">
        <v>70</v>
      </c>
    </row>
    <row r="69" spans="1:18" x14ac:dyDescent="0.3">
      <c r="A69" s="4">
        <v>44553</v>
      </c>
      <c r="B69" s="1" t="s">
        <v>55</v>
      </c>
      <c r="C69" s="5">
        <v>75.900000000000006</v>
      </c>
      <c r="D69" s="1" t="s">
        <v>19</v>
      </c>
      <c r="E69" s="1" t="s">
        <v>20</v>
      </c>
      <c r="F69" s="1">
        <v>532461</v>
      </c>
      <c r="G69" s="1" t="s">
        <v>21</v>
      </c>
      <c r="H69" s="1"/>
      <c r="I69" s="1"/>
      <c r="J69" s="1">
        <v>0</v>
      </c>
      <c r="K69" s="3">
        <v>0.40625</v>
      </c>
      <c r="L69" s="1" t="s">
        <v>18</v>
      </c>
      <c r="M69" s="1">
        <v>2</v>
      </c>
      <c r="N69" s="7">
        <f>IF(Table1[[#This Row],[Side]]="Sell",-Table1[[#This Row],[Quantity]],Table1[[#This Row],[Quantity]])</f>
        <v>-2</v>
      </c>
      <c r="O69" s="1">
        <v>37.950000000000003</v>
      </c>
      <c r="R69" s="7"/>
    </row>
    <row r="70" spans="1:18" x14ac:dyDescent="0.3">
      <c r="A70" s="4">
        <v>44550</v>
      </c>
      <c r="B70" s="1" t="s">
        <v>35</v>
      </c>
      <c r="C70" s="5">
        <v>96</v>
      </c>
      <c r="D70" s="1" t="s">
        <v>19</v>
      </c>
      <c r="E70" s="1" t="s">
        <v>20</v>
      </c>
      <c r="F70" s="1">
        <v>532627</v>
      </c>
      <c r="G70" s="1" t="s">
        <v>21</v>
      </c>
      <c r="H70" s="1"/>
      <c r="I70" s="1"/>
      <c r="J70" s="1">
        <v>0</v>
      </c>
      <c r="K70" s="3">
        <v>0.4069444444444445</v>
      </c>
      <c r="L70" s="1" t="s">
        <v>17</v>
      </c>
      <c r="M70" s="1">
        <v>20</v>
      </c>
      <c r="N70" s="7">
        <f>IF(Table1[[#This Row],[Side]]="Sell",-Table1[[#This Row],[Quantity]],Table1[[#This Row],[Quantity]])</f>
        <v>20</v>
      </c>
      <c r="O70" s="1">
        <v>4.8</v>
      </c>
    </row>
    <row r="71" spans="1:18" x14ac:dyDescent="0.3">
      <c r="A71" s="4">
        <v>44551</v>
      </c>
      <c r="B71" s="1" t="s">
        <v>35</v>
      </c>
      <c r="C71" s="5">
        <v>150</v>
      </c>
      <c r="D71" s="1" t="s">
        <v>19</v>
      </c>
      <c r="E71" s="1" t="s">
        <v>20</v>
      </c>
      <c r="F71" s="1">
        <v>532627</v>
      </c>
      <c r="G71" s="1" t="s">
        <v>21</v>
      </c>
      <c r="H71" s="1"/>
      <c r="I71" s="1"/>
      <c r="J71" s="1">
        <v>0</v>
      </c>
      <c r="K71" s="3">
        <v>0.45902777777777781</v>
      </c>
      <c r="L71" s="1" t="s">
        <v>17</v>
      </c>
      <c r="M71" s="1">
        <v>30</v>
      </c>
      <c r="N71" s="7">
        <f>IF(Table1[[#This Row],[Side]]="Sell",-Table1[[#This Row],[Quantity]],Table1[[#This Row],[Quantity]])</f>
        <v>30</v>
      </c>
      <c r="O71" s="1">
        <v>5</v>
      </c>
    </row>
    <row r="72" spans="1:18" x14ac:dyDescent="0.3">
      <c r="A72" s="4">
        <v>44559</v>
      </c>
      <c r="B72" s="1" t="s">
        <v>35</v>
      </c>
      <c r="C72" s="5">
        <v>332.5</v>
      </c>
      <c r="D72" s="1" t="s">
        <v>19</v>
      </c>
      <c r="E72" s="1" t="s">
        <v>20</v>
      </c>
      <c r="F72" s="1">
        <v>532627</v>
      </c>
      <c r="G72" s="1" t="s">
        <v>21</v>
      </c>
      <c r="H72" s="1"/>
      <c r="I72" s="1"/>
      <c r="J72" s="1">
        <v>0</v>
      </c>
      <c r="K72" s="3">
        <v>0.3972222222222222</v>
      </c>
      <c r="L72" s="1" t="s">
        <v>17</v>
      </c>
      <c r="M72" s="1">
        <v>50</v>
      </c>
      <c r="N72" s="7">
        <f>IF(Table1[[#This Row],[Side]]="Sell",-Table1[[#This Row],[Quantity]],Table1[[#This Row],[Quantity]])</f>
        <v>50</v>
      </c>
      <c r="O72" s="1">
        <v>6.65</v>
      </c>
    </row>
    <row r="73" spans="1:18" x14ac:dyDescent="0.3">
      <c r="A73" s="4">
        <v>44706</v>
      </c>
      <c r="B73" s="1" t="s">
        <v>35</v>
      </c>
      <c r="C73" s="5">
        <v>700</v>
      </c>
      <c r="D73" s="1" t="s">
        <v>19</v>
      </c>
      <c r="E73" s="1" t="s">
        <v>20</v>
      </c>
      <c r="F73" s="1">
        <v>532627</v>
      </c>
      <c r="G73" s="1" t="s">
        <v>21</v>
      </c>
      <c r="H73" s="1"/>
      <c r="I73" s="1"/>
      <c r="J73" s="1">
        <v>0</v>
      </c>
      <c r="K73" s="3">
        <v>0.60555555555555551</v>
      </c>
      <c r="L73" s="1" t="s">
        <v>18</v>
      </c>
      <c r="M73" s="1">
        <v>100</v>
      </c>
      <c r="N73" s="7">
        <f>IF(Table1[[#This Row],[Side]]="Sell",-Table1[[#This Row],[Quantity]],Table1[[#This Row],[Quantity]])</f>
        <v>-100</v>
      </c>
      <c r="O73" s="1">
        <v>7</v>
      </c>
    </row>
    <row r="74" spans="1:18" x14ac:dyDescent="0.3">
      <c r="A74" s="4">
        <v>44566</v>
      </c>
      <c r="B74" s="1" t="s">
        <v>46</v>
      </c>
      <c r="C74" s="5">
        <v>972</v>
      </c>
      <c r="D74" s="1" t="s">
        <v>19</v>
      </c>
      <c r="E74" s="1" t="s">
        <v>20</v>
      </c>
      <c r="F74" s="1">
        <v>532666</v>
      </c>
      <c r="G74" s="1" t="s">
        <v>21</v>
      </c>
      <c r="H74" s="1"/>
      <c r="I74" s="1"/>
      <c r="J74" s="1">
        <v>0</v>
      </c>
      <c r="K74" s="3">
        <v>0.39444444444444443</v>
      </c>
      <c r="L74" s="1" t="s">
        <v>17</v>
      </c>
      <c r="M74" s="1">
        <v>150</v>
      </c>
      <c r="N74" s="7">
        <f>IF(Table1[[#This Row],[Side]]="Sell",-Table1[[#This Row],[Quantity]],Table1[[#This Row],[Quantity]])</f>
        <v>150</v>
      </c>
      <c r="O74" s="1">
        <v>6.48</v>
      </c>
    </row>
    <row r="75" spans="1:18" x14ac:dyDescent="0.3">
      <c r="A75" s="4">
        <v>44592</v>
      </c>
      <c r="B75" s="1" t="s">
        <v>46</v>
      </c>
      <c r="C75" s="6">
        <v>1012.5</v>
      </c>
      <c r="D75" s="1" t="s">
        <v>19</v>
      </c>
      <c r="E75" s="1" t="s">
        <v>20</v>
      </c>
      <c r="F75" s="1">
        <v>532666</v>
      </c>
      <c r="G75" s="1" t="s">
        <v>21</v>
      </c>
      <c r="H75" s="1"/>
      <c r="I75" s="1"/>
      <c r="J75" s="1">
        <v>0</v>
      </c>
      <c r="K75" s="3">
        <v>0.3833333333333333</v>
      </c>
      <c r="L75" s="1" t="s">
        <v>17</v>
      </c>
      <c r="M75" s="1">
        <v>150</v>
      </c>
      <c r="N75" s="7">
        <f>IF(Table1[[#This Row],[Side]]="Sell",-Table1[[#This Row],[Quantity]],Table1[[#This Row],[Quantity]])</f>
        <v>150</v>
      </c>
      <c r="O75" s="1">
        <v>6.75</v>
      </c>
    </row>
    <row r="76" spans="1:18" x14ac:dyDescent="0.3">
      <c r="A76" s="4">
        <v>44550</v>
      </c>
      <c r="B76" s="1" t="s">
        <v>49</v>
      </c>
      <c r="C76" s="5">
        <v>365</v>
      </c>
      <c r="D76" s="1" t="s">
        <v>19</v>
      </c>
      <c r="E76" s="1" t="s">
        <v>20</v>
      </c>
      <c r="F76" s="1">
        <v>532667</v>
      </c>
      <c r="G76" s="1" t="s">
        <v>21</v>
      </c>
      <c r="H76" s="1"/>
      <c r="I76" s="1"/>
      <c r="J76" s="1">
        <v>0</v>
      </c>
      <c r="K76" s="3">
        <v>0.67013888888888884</v>
      </c>
      <c r="L76" s="1" t="s">
        <v>17</v>
      </c>
      <c r="M76" s="1">
        <v>50</v>
      </c>
      <c r="N76" s="7">
        <f>IF(Table1[[#This Row],[Side]]="Sell",-Table1[[#This Row],[Quantity]],Table1[[#This Row],[Quantity]])</f>
        <v>50</v>
      </c>
      <c r="O76" s="1">
        <v>7.3</v>
      </c>
    </row>
    <row r="77" spans="1:18" x14ac:dyDescent="0.3">
      <c r="A77" s="4">
        <v>44559</v>
      </c>
      <c r="B77" s="1" t="s">
        <v>49</v>
      </c>
      <c r="C77" s="5">
        <v>223.75</v>
      </c>
      <c r="D77" s="1" t="s">
        <v>19</v>
      </c>
      <c r="E77" s="1" t="s">
        <v>20</v>
      </c>
      <c r="F77" s="1">
        <v>532667</v>
      </c>
      <c r="G77" s="1" t="s">
        <v>21</v>
      </c>
      <c r="H77" s="1"/>
      <c r="I77" s="1"/>
      <c r="J77" s="1">
        <v>0</v>
      </c>
      <c r="K77" s="3">
        <v>0.4861111111111111</v>
      </c>
      <c r="L77" s="1" t="s">
        <v>17</v>
      </c>
      <c r="M77" s="1">
        <v>25</v>
      </c>
      <c r="N77" s="7">
        <f>IF(Table1[[#This Row],[Side]]="Sell",-Table1[[#This Row],[Quantity]],Table1[[#This Row],[Quantity]])</f>
        <v>25</v>
      </c>
      <c r="O77" s="1">
        <v>8.9499999999999993</v>
      </c>
    </row>
    <row r="78" spans="1:18" x14ac:dyDescent="0.3">
      <c r="A78" s="4">
        <v>44565</v>
      </c>
      <c r="B78" s="1" t="s">
        <v>49</v>
      </c>
      <c r="C78" s="5">
        <v>816</v>
      </c>
      <c r="D78" s="1" t="s">
        <v>19</v>
      </c>
      <c r="E78" s="1" t="s">
        <v>20</v>
      </c>
      <c r="F78" s="1">
        <v>532667</v>
      </c>
      <c r="G78" s="1" t="s">
        <v>21</v>
      </c>
      <c r="H78" s="1"/>
      <c r="I78" s="1"/>
      <c r="J78" s="1">
        <v>0</v>
      </c>
      <c r="K78" s="3">
        <v>0.51736111111111105</v>
      </c>
      <c r="L78" s="1" t="s">
        <v>17</v>
      </c>
      <c r="M78" s="1">
        <v>80</v>
      </c>
      <c r="N78" s="7">
        <f>IF(Table1[[#This Row],[Side]]="Sell",-Table1[[#This Row],[Quantity]],Table1[[#This Row],[Quantity]])</f>
        <v>80</v>
      </c>
      <c r="O78" s="1">
        <v>10.199999999999999</v>
      </c>
    </row>
    <row r="79" spans="1:18" x14ac:dyDescent="0.3">
      <c r="A79" s="4">
        <v>44565</v>
      </c>
      <c r="B79" s="1" t="s">
        <v>49</v>
      </c>
      <c r="C79" s="5">
        <v>51</v>
      </c>
      <c r="D79" s="1" t="s">
        <v>19</v>
      </c>
      <c r="E79" s="1" t="s">
        <v>20</v>
      </c>
      <c r="F79" s="1">
        <v>532667</v>
      </c>
      <c r="G79" s="1" t="s">
        <v>21</v>
      </c>
      <c r="H79" s="1"/>
      <c r="I79" s="1"/>
      <c r="J79" s="1">
        <v>0</v>
      </c>
      <c r="K79" s="3">
        <v>0.51736111111111105</v>
      </c>
      <c r="L79" s="1" t="s">
        <v>17</v>
      </c>
      <c r="M79" s="1">
        <v>5</v>
      </c>
      <c r="N79" s="7">
        <f>IF(Table1[[#This Row],[Side]]="Sell",-Table1[[#This Row],[Quantity]],Table1[[#This Row],[Quantity]])</f>
        <v>5</v>
      </c>
      <c r="O79" s="1">
        <v>10.199999999999999</v>
      </c>
    </row>
    <row r="80" spans="1:18" x14ac:dyDescent="0.3">
      <c r="A80" s="4">
        <v>44565</v>
      </c>
      <c r="B80" s="1" t="s">
        <v>49</v>
      </c>
      <c r="C80" s="5">
        <v>212</v>
      </c>
      <c r="D80" s="1" t="s">
        <v>19</v>
      </c>
      <c r="E80" s="1" t="s">
        <v>20</v>
      </c>
      <c r="F80" s="1">
        <v>532667</v>
      </c>
      <c r="G80" s="1" t="s">
        <v>21</v>
      </c>
      <c r="H80" s="1"/>
      <c r="I80" s="1"/>
      <c r="J80" s="1">
        <v>0</v>
      </c>
      <c r="K80" s="3">
        <v>0.40486111111111112</v>
      </c>
      <c r="L80" s="1" t="s">
        <v>17</v>
      </c>
      <c r="M80" s="1">
        <v>20</v>
      </c>
      <c r="N80" s="7">
        <f>IF(Table1[[#This Row],[Side]]="Sell",-Table1[[#This Row],[Quantity]],Table1[[#This Row],[Quantity]])</f>
        <v>20</v>
      </c>
      <c r="O80" s="1">
        <v>10.6</v>
      </c>
    </row>
    <row r="81" spans="1:16" x14ac:dyDescent="0.3">
      <c r="A81" s="4">
        <v>44567</v>
      </c>
      <c r="B81" s="1" t="s">
        <v>49</v>
      </c>
      <c r="C81" s="5">
        <v>388</v>
      </c>
      <c r="D81" s="1" t="s">
        <v>19</v>
      </c>
      <c r="E81" s="1" t="s">
        <v>20</v>
      </c>
      <c r="F81" s="1">
        <v>532667</v>
      </c>
      <c r="G81" s="1" t="s">
        <v>21</v>
      </c>
      <c r="H81" s="1"/>
      <c r="I81" s="1"/>
      <c r="J81" s="1">
        <v>0</v>
      </c>
      <c r="K81" s="3">
        <v>0.40486111111111112</v>
      </c>
      <c r="L81" s="1" t="s">
        <v>17</v>
      </c>
      <c r="M81" s="1">
        <v>40</v>
      </c>
      <c r="N81" s="7">
        <f>IF(Table1[[#This Row],[Side]]="Sell",-Table1[[#This Row],[Quantity]],Table1[[#This Row],[Quantity]])</f>
        <v>40</v>
      </c>
      <c r="O81" s="1">
        <v>9.6999999999999993</v>
      </c>
    </row>
    <row r="82" spans="1:16" x14ac:dyDescent="0.3">
      <c r="A82" s="4">
        <v>44567</v>
      </c>
      <c r="B82" s="1" t="s">
        <v>49</v>
      </c>
      <c r="C82" s="5">
        <v>96</v>
      </c>
      <c r="D82" s="1" t="s">
        <v>19</v>
      </c>
      <c r="E82" s="1" t="s">
        <v>20</v>
      </c>
      <c r="F82" s="1">
        <v>532667</v>
      </c>
      <c r="G82" s="1" t="s">
        <v>21</v>
      </c>
      <c r="H82" s="1"/>
      <c r="I82" s="1"/>
      <c r="J82" s="1">
        <v>0</v>
      </c>
      <c r="K82" s="3">
        <v>0.40347222222222223</v>
      </c>
      <c r="L82" s="1" t="s">
        <v>17</v>
      </c>
      <c r="M82" s="1">
        <v>10</v>
      </c>
      <c r="N82" s="7">
        <f>IF(Table1[[#This Row],[Side]]="Sell",-Table1[[#This Row],[Quantity]],Table1[[#This Row],[Quantity]])</f>
        <v>10</v>
      </c>
      <c r="O82" s="1">
        <v>9.6</v>
      </c>
    </row>
    <row r="83" spans="1:16" x14ac:dyDescent="0.3">
      <c r="A83" s="4">
        <v>44567</v>
      </c>
      <c r="B83" s="1" t="s">
        <v>49</v>
      </c>
      <c r="C83" s="5">
        <v>97.5</v>
      </c>
      <c r="D83" s="1" t="s">
        <v>19</v>
      </c>
      <c r="E83" s="1" t="s">
        <v>20</v>
      </c>
      <c r="F83" s="1">
        <v>532667</v>
      </c>
      <c r="G83" s="1" t="s">
        <v>21</v>
      </c>
      <c r="H83" s="1"/>
      <c r="I83" s="1"/>
      <c r="J83" s="1">
        <v>0</v>
      </c>
      <c r="K83" s="3">
        <v>0.40347222222222223</v>
      </c>
      <c r="L83" s="1" t="s">
        <v>17</v>
      </c>
      <c r="M83" s="1">
        <v>10</v>
      </c>
      <c r="N83" s="7">
        <f>IF(Table1[[#This Row],[Side]]="Sell",-Table1[[#This Row],[Quantity]],Table1[[#This Row],[Quantity]])</f>
        <v>10</v>
      </c>
      <c r="O83" s="1">
        <v>9.75</v>
      </c>
    </row>
    <row r="84" spans="1:16" x14ac:dyDescent="0.3">
      <c r="A84" s="4">
        <v>44567</v>
      </c>
      <c r="B84" s="1" t="s">
        <v>49</v>
      </c>
      <c r="C84" s="5">
        <v>96</v>
      </c>
      <c r="D84" s="1" t="s">
        <v>19</v>
      </c>
      <c r="E84" s="1" t="s">
        <v>20</v>
      </c>
      <c r="F84" s="1">
        <v>532667</v>
      </c>
      <c r="G84" s="1" t="s">
        <v>21</v>
      </c>
      <c r="H84" s="1"/>
      <c r="I84" s="1"/>
      <c r="J84" s="1">
        <v>0</v>
      </c>
      <c r="K84" s="3">
        <v>0.40208333333333335</v>
      </c>
      <c r="L84" s="1" t="s">
        <v>17</v>
      </c>
      <c r="M84" s="1">
        <v>10</v>
      </c>
      <c r="N84" s="7">
        <f>IF(Table1[[#This Row],[Side]]="Sell",-Table1[[#This Row],[Quantity]],Table1[[#This Row],[Quantity]])</f>
        <v>10</v>
      </c>
      <c r="O84" s="1">
        <v>9.6</v>
      </c>
    </row>
    <row r="85" spans="1:16" x14ac:dyDescent="0.3">
      <c r="A85" s="4">
        <v>44568</v>
      </c>
      <c r="B85" s="1" t="s">
        <v>49</v>
      </c>
      <c r="C85" s="5">
        <v>105.5</v>
      </c>
      <c r="D85" s="1" t="s">
        <v>19</v>
      </c>
      <c r="E85" s="1" t="s">
        <v>20</v>
      </c>
      <c r="F85" s="1">
        <v>532667</v>
      </c>
      <c r="G85" s="1" t="s">
        <v>21</v>
      </c>
      <c r="H85" s="1"/>
      <c r="I85" s="1"/>
      <c r="J85" s="1">
        <v>0</v>
      </c>
      <c r="K85" s="3">
        <v>0.39583333333333331</v>
      </c>
      <c r="L85" s="1" t="s">
        <v>17</v>
      </c>
      <c r="M85" s="1">
        <v>10</v>
      </c>
      <c r="N85" s="7">
        <f>IF(Table1[[#This Row],[Side]]="Sell",-Table1[[#This Row],[Quantity]],Table1[[#This Row],[Quantity]])</f>
        <v>10</v>
      </c>
      <c r="O85" s="1">
        <v>10.55</v>
      </c>
    </row>
    <row r="86" spans="1:16" x14ac:dyDescent="0.3">
      <c r="A86" s="4">
        <v>44586</v>
      </c>
      <c r="B86" s="1" t="s">
        <v>49</v>
      </c>
      <c r="C86" s="5">
        <v>432</v>
      </c>
      <c r="D86" s="1" t="s">
        <v>19</v>
      </c>
      <c r="E86" s="1" t="s">
        <v>20</v>
      </c>
      <c r="F86" s="1">
        <v>532667</v>
      </c>
      <c r="G86" s="1" t="s">
        <v>21</v>
      </c>
      <c r="H86" s="1"/>
      <c r="I86" s="1"/>
      <c r="J86" s="1">
        <v>0</v>
      </c>
      <c r="K86" s="3">
        <v>0.4145833333333333</v>
      </c>
      <c r="L86" s="1" t="s">
        <v>17</v>
      </c>
      <c r="M86" s="1">
        <v>40</v>
      </c>
      <c r="N86" s="7">
        <f>IF(Table1[[#This Row],[Side]]="Sell",-Table1[[#This Row],[Quantity]],Table1[[#This Row],[Quantity]])</f>
        <v>40</v>
      </c>
      <c r="O86" s="1">
        <v>10.8</v>
      </c>
    </row>
    <row r="87" spans="1:16" s="7" customFormat="1" x14ac:dyDescent="0.3">
      <c r="A87" s="4">
        <v>45028</v>
      </c>
      <c r="B87" s="7" t="s">
        <v>49</v>
      </c>
      <c r="C87" s="5">
        <v>0</v>
      </c>
      <c r="D87" s="7" t="s">
        <v>19</v>
      </c>
      <c r="E87" s="7" t="s">
        <v>20</v>
      </c>
      <c r="F87" s="7">
        <v>532667</v>
      </c>
      <c r="G87" s="7" t="s">
        <v>21</v>
      </c>
      <c r="J87" s="7">
        <v>0</v>
      </c>
      <c r="K87" s="3">
        <v>0</v>
      </c>
      <c r="L87" s="7" t="s">
        <v>17</v>
      </c>
      <c r="M87" s="7">
        <v>71</v>
      </c>
      <c r="N87" s="7">
        <f>IF(Table1[[#This Row],[Side]]="Sell",-Table1[[#This Row],[Quantity]],Table1[[#This Row],[Quantity]])</f>
        <v>71</v>
      </c>
      <c r="O87" s="7">
        <v>0</v>
      </c>
      <c r="P87" s="7" t="s">
        <v>65</v>
      </c>
    </row>
    <row r="88" spans="1:16" x14ac:dyDescent="0.3">
      <c r="A88" s="4">
        <v>44572</v>
      </c>
      <c r="B88" s="1" t="s">
        <v>39</v>
      </c>
      <c r="C88" s="5">
        <v>153</v>
      </c>
      <c r="D88" s="1" t="s">
        <v>19</v>
      </c>
      <c r="E88" s="1" t="s">
        <v>20</v>
      </c>
      <c r="F88" s="1">
        <v>532939</v>
      </c>
      <c r="G88" s="1" t="s">
        <v>21</v>
      </c>
      <c r="H88" s="1"/>
      <c r="I88" s="1"/>
      <c r="J88" s="1">
        <v>0</v>
      </c>
      <c r="K88" s="3">
        <v>0.3840277777777778</v>
      </c>
      <c r="L88" s="1" t="s">
        <v>17</v>
      </c>
      <c r="M88" s="1">
        <v>10</v>
      </c>
      <c r="N88" s="7">
        <f>IF(Table1[[#This Row],[Side]]="Sell",-Table1[[#This Row],[Quantity]],Table1[[#This Row],[Quantity]])</f>
        <v>10</v>
      </c>
      <c r="O88" s="1">
        <v>15.3</v>
      </c>
    </row>
    <row r="89" spans="1:16" x14ac:dyDescent="0.3">
      <c r="A89" s="4">
        <v>44572</v>
      </c>
      <c r="B89" s="1" t="s">
        <v>39</v>
      </c>
      <c r="C89" s="6">
        <v>1224</v>
      </c>
      <c r="D89" s="1" t="s">
        <v>19</v>
      </c>
      <c r="E89" s="1" t="s">
        <v>20</v>
      </c>
      <c r="F89" s="1">
        <v>532939</v>
      </c>
      <c r="G89" s="1" t="s">
        <v>21</v>
      </c>
      <c r="H89" s="1"/>
      <c r="I89" s="1"/>
      <c r="J89" s="1">
        <v>0</v>
      </c>
      <c r="K89" s="3">
        <v>1.5277777777777777E-2</v>
      </c>
      <c r="L89" s="1" t="s">
        <v>17</v>
      </c>
      <c r="M89" s="1">
        <v>80</v>
      </c>
      <c r="N89" s="7">
        <f>IF(Table1[[#This Row],[Side]]="Sell",-Table1[[#This Row],[Quantity]],Table1[[#This Row],[Quantity]])</f>
        <v>80</v>
      </c>
      <c r="O89" s="1">
        <v>15.3</v>
      </c>
    </row>
    <row r="90" spans="1:16" x14ac:dyDescent="0.3">
      <c r="A90" s="4">
        <v>44586</v>
      </c>
      <c r="B90" s="1" t="s">
        <v>39</v>
      </c>
      <c r="C90" s="5">
        <v>150</v>
      </c>
      <c r="D90" s="1" t="s">
        <v>19</v>
      </c>
      <c r="E90" s="1" t="s">
        <v>20</v>
      </c>
      <c r="F90" s="1">
        <v>532939</v>
      </c>
      <c r="G90" s="1" t="s">
        <v>21</v>
      </c>
      <c r="H90" s="1"/>
      <c r="I90" s="1"/>
      <c r="J90" s="1">
        <v>0</v>
      </c>
      <c r="K90" s="3">
        <v>0.40972222222222227</v>
      </c>
      <c r="L90" s="1" t="s">
        <v>17</v>
      </c>
      <c r="M90" s="1">
        <v>10</v>
      </c>
      <c r="N90" s="7">
        <f>IF(Table1[[#This Row],[Side]]="Sell",-Table1[[#This Row],[Quantity]],Table1[[#This Row],[Quantity]])</f>
        <v>10</v>
      </c>
      <c r="O90" s="1">
        <v>15</v>
      </c>
    </row>
    <row r="91" spans="1:16" x14ac:dyDescent="0.3">
      <c r="A91" s="4">
        <v>44613</v>
      </c>
      <c r="B91" s="1" t="s">
        <v>39</v>
      </c>
      <c r="C91" s="6">
        <v>1400</v>
      </c>
      <c r="D91" s="1" t="s">
        <v>19</v>
      </c>
      <c r="E91" s="1" t="s">
        <v>20</v>
      </c>
      <c r="F91" s="1">
        <v>532939</v>
      </c>
      <c r="G91" s="1" t="s">
        <v>21</v>
      </c>
      <c r="H91" s="1"/>
      <c r="I91" s="1"/>
      <c r="J91" s="1">
        <v>0</v>
      </c>
      <c r="K91" s="3">
        <v>0.46527777777777773</v>
      </c>
      <c r="L91" s="1" t="s">
        <v>18</v>
      </c>
      <c r="M91" s="1">
        <v>100</v>
      </c>
      <c r="N91" s="7">
        <f>IF(Table1[[#This Row],[Side]]="Sell",-Table1[[#This Row],[Quantity]],Table1[[#This Row],[Quantity]])</f>
        <v>-100</v>
      </c>
      <c r="O91" s="1">
        <v>14</v>
      </c>
    </row>
    <row r="92" spans="1:16" x14ac:dyDescent="0.3">
      <c r="A92" s="4">
        <v>45464</v>
      </c>
      <c r="B92" s="1" t="s">
        <v>27</v>
      </c>
      <c r="C92" s="6">
        <v>2824</v>
      </c>
      <c r="D92" s="1" t="s">
        <v>19</v>
      </c>
      <c r="E92" s="1" t="s">
        <v>20</v>
      </c>
      <c r="F92" s="1">
        <v>532942</v>
      </c>
      <c r="G92" s="1" t="s">
        <v>21</v>
      </c>
      <c r="H92" s="1"/>
      <c r="I92" s="1"/>
      <c r="J92" s="1">
        <v>0</v>
      </c>
      <c r="K92" s="3">
        <v>0.63124999999999998</v>
      </c>
      <c r="L92" s="1" t="s">
        <v>17</v>
      </c>
      <c r="M92" s="1">
        <v>8</v>
      </c>
      <c r="N92" s="7">
        <f>IF(Table1[[#This Row],[Side]]="Sell",-Table1[[#This Row],[Quantity]],Table1[[#This Row],[Quantity]])</f>
        <v>8</v>
      </c>
      <c r="O92" s="1">
        <v>353</v>
      </c>
    </row>
    <row r="93" spans="1:16" x14ac:dyDescent="0.3">
      <c r="A93" s="4">
        <v>44559</v>
      </c>
      <c r="B93" s="1" t="s">
        <v>24</v>
      </c>
      <c r="C93" s="5">
        <v>337.5</v>
      </c>
      <c r="D93" s="1" t="s">
        <v>19</v>
      </c>
      <c r="E93" s="1" t="s">
        <v>20</v>
      </c>
      <c r="F93" s="1">
        <v>533122</v>
      </c>
      <c r="G93" s="1" t="s">
        <v>21</v>
      </c>
      <c r="H93" s="1"/>
      <c r="I93" s="1"/>
      <c r="J93" s="1">
        <v>0</v>
      </c>
      <c r="K93" s="3">
        <v>0.4826388888888889</v>
      </c>
      <c r="L93" s="1" t="s">
        <v>17</v>
      </c>
      <c r="M93" s="1">
        <v>50</v>
      </c>
      <c r="N93" s="7">
        <f>IF(Table1[[#This Row],[Side]]="Sell",-Table1[[#This Row],[Quantity]],Table1[[#This Row],[Quantity]])</f>
        <v>50</v>
      </c>
      <c r="O93" s="1">
        <v>6.75</v>
      </c>
    </row>
    <row r="94" spans="1:16" x14ac:dyDescent="0.3">
      <c r="A94" s="4">
        <v>44564</v>
      </c>
      <c r="B94" s="1" t="s">
        <v>24</v>
      </c>
      <c r="C94" s="5">
        <v>770</v>
      </c>
      <c r="D94" s="1" t="s">
        <v>19</v>
      </c>
      <c r="E94" s="1" t="s">
        <v>20</v>
      </c>
      <c r="F94" s="1">
        <v>533122</v>
      </c>
      <c r="G94" s="1" t="s">
        <v>21</v>
      </c>
      <c r="H94" s="1"/>
      <c r="I94" s="1"/>
      <c r="J94" s="1">
        <v>0</v>
      </c>
      <c r="K94" s="3">
        <v>0.39583333333333331</v>
      </c>
      <c r="L94" s="1" t="s">
        <v>17</v>
      </c>
      <c r="M94" s="1">
        <v>100</v>
      </c>
      <c r="N94" s="7">
        <f>IF(Table1[[#This Row],[Side]]="Sell",-Table1[[#This Row],[Quantity]],Table1[[#This Row],[Quantity]])</f>
        <v>100</v>
      </c>
      <c r="O94" s="1">
        <v>7.7</v>
      </c>
    </row>
    <row r="95" spans="1:16" x14ac:dyDescent="0.3">
      <c r="A95" s="4">
        <v>44564</v>
      </c>
      <c r="B95" s="1" t="s">
        <v>24</v>
      </c>
      <c r="C95" s="5">
        <v>382.5</v>
      </c>
      <c r="D95" s="1" t="s">
        <v>19</v>
      </c>
      <c r="E95" s="1" t="s">
        <v>20</v>
      </c>
      <c r="F95" s="1">
        <v>533122</v>
      </c>
      <c r="G95" s="1" t="s">
        <v>21</v>
      </c>
      <c r="H95" s="1"/>
      <c r="I95" s="1"/>
      <c r="J95" s="1">
        <v>0</v>
      </c>
      <c r="K95" s="3">
        <v>0.39027777777777778</v>
      </c>
      <c r="L95" s="1" t="s">
        <v>17</v>
      </c>
      <c r="M95" s="1">
        <v>50</v>
      </c>
      <c r="N95" s="7">
        <f>IF(Table1[[#This Row],[Side]]="Sell",-Table1[[#This Row],[Quantity]],Table1[[#This Row],[Quantity]])</f>
        <v>50</v>
      </c>
      <c r="O95" s="1">
        <v>7.65</v>
      </c>
    </row>
    <row r="96" spans="1:16" x14ac:dyDescent="0.3">
      <c r="A96" s="4">
        <v>44567</v>
      </c>
      <c r="B96" s="1" t="s">
        <v>24</v>
      </c>
      <c r="C96" s="6">
        <v>2220</v>
      </c>
      <c r="D96" s="1" t="s">
        <v>19</v>
      </c>
      <c r="E96" s="1" t="s">
        <v>20</v>
      </c>
      <c r="F96" s="1">
        <v>533122</v>
      </c>
      <c r="G96" s="1" t="s">
        <v>21</v>
      </c>
      <c r="H96" s="1"/>
      <c r="I96" s="1"/>
      <c r="J96" s="1">
        <v>0</v>
      </c>
      <c r="K96" s="3">
        <v>0.42291666666666666</v>
      </c>
      <c r="L96" s="1" t="s">
        <v>17</v>
      </c>
      <c r="M96" s="1">
        <v>300</v>
      </c>
      <c r="N96" s="7">
        <f>IF(Table1[[#This Row],[Side]]="Sell",-Table1[[#This Row],[Quantity]],Table1[[#This Row],[Quantity]])</f>
        <v>300</v>
      </c>
      <c r="O96" s="1">
        <v>7.4</v>
      </c>
    </row>
    <row r="97" spans="1:15" x14ac:dyDescent="0.3">
      <c r="A97" s="4">
        <v>44567</v>
      </c>
      <c r="B97" s="1" t="s">
        <v>24</v>
      </c>
      <c r="C97" s="5">
        <v>43.8</v>
      </c>
      <c r="D97" s="1" t="s">
        <v>19</v>
      </c>
      <c r="E97" s="1" t="s">
        <v>20</v>
      </c>
      <c r="F97" s="1">
        <v>533122</v>
      </c>
      <c r="G97" s="1" t="s">
        <v>21</v>
      </c>
      <c r="H97" s="1"/>
      <c r="I97" s="1"/>
      <c r="J97" s="1">
        <v>0</v>
      </c>
      <c r="K97" s="3">
        <v>0.42222222222222222</v>
      </c>
      <c r="L97" s="1" t="s">
        <v>17</v>
      </c>
      <c r="M97" s="1">
        <v>6</v>
      </c>
      <c r="N97" s="7">
        <f>IF(Table1[[#This Row],[Side]]="Sell",-Table1[[#This Row],[Quantity]],Table1[[#This Row],[Quantity]])</f>
        <v>6</v>
      </c>
      <c r="O97" s="1">
        <v>7.3</v>
      </c>
    </row>
    <row r="98" spans="1:15" x14ac:dyDescent="0.3">
      <c r="A98" s="4">
        <v>44568</v>
      </c>
      <c r="B98" s="1" t="s">
        <v>24</v>
      </c>
      <c r="C98" s="5">
        <v>750</v>
      </c>
      <c r="D98" s="1" t="s">
        <v>19</v>
      </c>
      <c r="E98" s="1" t="s">
        <v>20</v>
      </c>
      <c r="F98" s="1">
        <v>533122</v>
      </c>
      <c r="G98" s="1" t="s">
        <v>21</v>
      </c>
      <c r="H98" s="1"/>
      <c r="I98" s="1"/>
      <c r="J98" s="1">
        <v>0</v>
      </c>
      <c r="K98" s="3">
        <v>0.38819444444444445</v>
      </c>
      <c r="L98" s="1" t="s">
        <v>17</v>
      </c>
      <c r="M98" s="1">
        <v>100</v>
      </c>
      <c r="N98" s="7">
        <f>IF(Table1[[#This Row],[Side]]="Sell",-Table1[[#This Row],[Quantity]],Table1[[#This Row],[Quantity]])</f>
        <v>100</v>
      </c>
      <c r="O98" s="1">
        <v>7.5</v>
      </c>
    </row>
    <row r="99" spans="1:15" x14ac:dyDescent="0.3">
      <c r="A99" s="4">
        <v>44568</v>
      </c>
      <c r="B99" s="1" t="s">
        <v>24</v>
      </c>
      <c r="C99" s="5">
        <v>700.3</v>
      </c>
      <c r="D99" s="1" t="s">
        <v>19</v>
      </c>
      <c r="E99" s="1" t="s">
        <v>20</v>
      </c>
      <c r="F99" s="1">
        <v>533122</v>
      </c>
      <c r="G99" s="1" t="s">
        <v>21</v>
      </c>
      <c r="H99" s="1"/>
      <c r="I99" s="1"/>
      <c r="J99" s="1">
        <v>0</v>
      </c>
      <c r="K99" s="3">
        <v>0.38680555555555557</v>
      </c>
      <c r="L99" s="1" t="s">
        <v>17</v>
      </c>
      <c r="M99" s="1">
        <v>94</v>
      </c>
      <c r="N99" s="7">
        <f>IF(Table1[[#This Row],[Side]]="Sell",-Table1[[#This Row],[Quantity]],Table1[[#This Row],[Quantity]])</f>
        <v>94</v>
      </c>
      <c r="O99" s="1">
        <v>7.45</v>
      </c>
    </row>
    <row r="100" spans="1:15" x14ac:dyDescent="0.3">
      <c r="A100" s="4">
        <v>45309</v>
      </c>
      <c r="B100" s="1" t="s">
        <v>24</v>
      </c>
      <c r="C100" s="6">
        <v>5250</v>
      </c>
      <c r="D100" s="1" t="s">
        <v>19</v>
      </c>
      <c r="E100" s="1" t="s">
        <v>20</v>
      </c>
      <c r="F100" s="1">
        <v>533122</v>
      </c>
      <c r="G100" s="1" t="s">
        <v>21</v>
      </c>
      <c r="H100" s="1"/>
      <c r="I100" s="1"/>
      <c r="J100" s="1">
        <v>0</v>
      </c>
      <c r="K100" s="3">
        <v>0.53819444444444442</v>
      </c>
      <c r="L100" s="1" t="s">
        <v>18</v>
      </c>
      <c r="M100" s="1">
        <v>500</v>
      </c>
      <c r="N100" s="7">
        <f>IF(Table1[[#This Row],[Side]]="Sell",-Table1[[#This Row],[Quantity]],Table1[[#This Row],[Quantity]])</f>
        <v>-500</v>
      </c>
      <c r="O100" s="1">
        <v>10.5</v>
      </c>
    </row>
    <row r="101" spans="1:15" x14ac:dyDescent="0.3">
      <c r="A101" s="4">
        <v>45477</v>
      </c>
      <c r="B101" s="1" t="s">
        <v>24</v>
      </c>
      <c r="C101" s="6">
        <v>3424</v>
      </c>
      <c r="D101" s="1" t="s">
        <v>19</v>
      </c>
      <c r="E101" s="1" t="s">
        <v>20</v>
      </c>
      <c r="F101" s="1">
        <v>533122</v>
      </c>
      <c r="G101" s="1" t="s">
        <v>21</v>
      </c>
      <c r="H101" s="1"/>
      <c r="I101" s="1"/>
      <c r="J101" s="1">
        <v>0</v>
      </c>
      <c r="K101" s="3">
        <v>0.62083333333333335</v>
      </c>
      <c r="L101" s="1" t="s">
        <v>18</v>
      </c>
      <c r="M101" s="1">
        <v>200</v>
      </c>
      <c r="N101" s="7">
        <f>IF(Table1[[#This Row],[Side]]="Sell",-Table1[[#This Row],[Quantity]],Table1[[#This Row],[Quantity]])</f>
        <v>-200</v>
      </c>
      <c r="O101" s="1">
        <v>17.12</v>
      </c>
    </row>
    <row r="102" spans="1:15" x14ac:dyDescent="0.3">
      <c r="A102" s="4">
        <v>44540</v>
      </c>
      <c r="B102" s="1" t="s">
        <v>30</v>
      </c>
      <c r="C102" s="5">
        <v>381</v>
      </c>
      <c r="D102" s="1" t="s">
        <v>19</v>
      </c>
      <c r="E102" s="1" t="s">
        <v>20</v>
      </c>
      <c r="F102" s="1">
        <v>533239</v>
      </c>
      <c r="G102" s="1" t="s">
        <v>21</v>
      </c>
      <c r="H102" s="1"/>
      <c r="I102" s="1"/>
      <c r="J102" s="1">
        <v>0</v>
      </c>
      <c r="K102" s="3">
        <v>0.41250000000000003</v>
      </c>
      <c r="L102" s="1" t="s">
        <v>17</v>
      </c>
      <c r="M102" s="1">
        <v>60</v>
      </c>
      <c r="N102" s="7">
        <f>IF(Table1[[#This Row],[Side]]="Sell",-Table1[[#This Row],[Quantity]],Table1[[#This Row],[Quantity]])</f>
        <v>60</v>
      </c>
      <c r="O102" s="1">
        <v>6.35</v>
      </c>
    </row>
    <row r="103" spans="1:15" x14ac:dyDescent="0.3">
      <c r="A103" s="4">
        <v>44551</v>
      </c>
      <c r="B103" s="1" t="s">
        <v>30</v>
      </c>
      <c r="C103" s="5">
        <v>52</v>
      </c>
      <c r="D103" s="1" t="s">
        <v>19</v>
      </c>
      <c r="E103" s="1" t="s">
        <v>20</v>
      </c>
      <c r="F103" s="1">
        <v>533239</v>
      </c>
      <c r="G103" s="1" t="s">
        <v>21</v>
      </c>
      <c r="H103" s="1"/>
      <c r="I103" s="1"/>
      <c r="J103" s="1">
        <v>0</v>
      </c>
      <c r="K103" s="3">
        <v>0.4680555555555555</v>
      </c>
      <c r="L103" s="1" t="s">
        <v>17</v>
      </c>
      <c r="M103" s="1">
        <v>10</v>
      </c>
      <c r="N103" s="7">
        <f>IF(Table1[[#This Row],[Side]]="Sell",-Table1[[#This Row],[Quantity]],Table1[[#This Row],[Quantity]])</f>
        <v>10</v>
      </c>
      <c r="O103" s="1">
        <v>5.2</v>
      </c>
    </row>
    <row r="104" spans="1:15" x14ac:dyDescent="0.3">
      <c r="A104" s="4">
        <v>44551</v>
      </c>
      <c r="B104" s="1" t="s">
        <v>30</v>
      </c>
      <c r="C104" s="5">
        <v>52</v>
      </c>
      <c r="D104" s="1" t="s">
        <v>19</v>
      </c>
      <c r="E104" s="1" t="s">
        <v>20</v>
      </c>
      <c r="F104" s="1">
        <v>533239</v>
      </c>
      <c r="G104" s="1" t="s">
        <v>21</v>
      </c>
      <c r="H104" s="1"/>
      <c r="I104" s="1"/>
      <c r="J104" s="1">
        <v>0</v>
      </c>
      <c r="K104" s="3">
        <v>0.46736111111111112</v>
      </c>
      <c r="L104" s="1" t="s">
        <v>17</v>
      </c>
      <c r="M104" s="1">
        <v>10</v>
      </c>
      <c r="N104" s="7">
        <f>IF(Table1[[#This Row],[Side]]="Sell",-Table1[[#This Row],[Quantity]],Table1[[#This Row],[Quantity]])</f>
        <v>10</v>
      </c>
      <c r="O104" s="1">
        <v>5.2</v>
      </c>
    </row>
    <row r="105" spans="1:15" x14ac:dyDescent="0.3">
      <c r="A105" s="4">
        <v>44552</v>
      </c>
      <c r="B105" s="1" t="s">
        <v>30</v>
      </c>
      <c r="C105" s="5">
        <v>50</v>
      </c>
      <c r="D105" s="1" t="s">
        <v>19</v>
      </c>
      <c r="E105" s="1" t="s">
        <v>20</v>
      </c>
      <c r="F105" s="1">
        <v>533239</v>
      </c>
      <c r="G105" s="1" t="s">
        <v>21</v>
      </c>
      <c r="H105" s="1"/>
      <c r="I105" s="1"/>
      <c r="J105" s="1">
        <v>0</v>
      </c>
      <c r="K105" s="3">
        <v>0.4201388888888889</v>
      </c>
      <c r="L105" s="1" t="s">
        <v>17</v>
      </c>
      <c r="M105" s="1">
        <v>10</v>
      </c>
      <c r="N105" s="7">
        <f>IF(Table1[[#This Row],[Side]]="Sell",-Table1[[#This Row],[Quantity]],Table1[[#This Row],[Quantity]])</f>
        <v>10</v>
      </c>
      <c r="O105" s="1">
        <v>5</v>
      </c>
    </row>
    <row r="106" spans="1:15" x14ac:dyDescent="0.3">
      <c r="A106" s="4">
        <v>44552</v>
      </c>
      <c r="B106" s="1" t="s">
        <v>30</v>
      </c>
      <c r="C106" s="5">
        <v>49.5</v>
      </c>
      <c r="D106" s="1" t="s">
        <v>19</v>
      </c>
      <c r="E106" s="1" t="s">
        <v>20</v>
      </c>
      <c r="F106" s="1">
        <v>533239</v>
      </c>
      <c r="G106" s="1" t="s">
        <v>21</v>
      </c>
      <c r="H106" s="1"/>
      <c r="I106" s="1"/>
      <c r="J106" s="1">
        <v>0</v>
      </c>
      <c r="K106" s="3">
        <v>0.41875000000000001</v>
      </c>
      <c r="L106" s="1" t="s">
        <v>17</v>
      </c>
      <c r="M106" s="1">
        <v>10</v>
      </c>
      <c r="N106" s="7">
        <f>IF(Table1[[#This Row],[Side]]="Sell",-Table1[[#This Row],[Quantity]],Table1[[#This Row],[Quantity]])</f>
        <v>10</v>
      </c>
      <c r="O106" s="1">
        <v>4.95</v>
      </c>
    </row>
    <row r="107" spans="1:15" x14ac:dyDescent="0.3">
      <c r="A107" s="4">
        <v>44558</v>
      </c>
      <c r="B107" s="1" t="s">
        <v>30</v>
      </c>
      <c r="C107" s="5">
        <v>922.5</v>
      </c>
      <c r="D107" s="1" t="s">
        <v>19</v>
      </c>
      <c r="E107" s="1" t="s">
        <v>20</v>
      </c>
      <c r="F107" s="1">
        <v>533239</v>
      </c>
      <c r="G107" s="1" t="s">
        <v>21</v>
      </c>
      <c r="H107" s="1"/>
      <c r="I107" s="1"/>
      <c r="J107" s="1">
        <v>0</v>
      </c>
      <c r="K107" s="3">
        <v>0.65833333333333333</v>
      </c>
      <c r="L107" s="1" t="s">
        <v>17</v>
      </c>
      <c r="M107" s="1">
        <v>150</v>
      </c>
      <c r="N107" s="7">
        <f>IF(Table1[[#This Row],[Side]]="Sell",-Table1[[#This Row],[Quantity]],Table1[[#This Row],[Quantity]])</f>
        <v>150</v>
      </c>
      <c r="O107" s="1">
        <v>6.15</v>
      </c>
    </row>
    <row r="108" spans="1:15" x14ac:dyDescent="0.3">
      <c r="A108" s="4">
        <v>44559</v>
      </c>
      <c r="B108" s="1" t="s">
        <v>30</v>
      </c>
      <c r="C108" s="5">
        <v>302.5</v>
      </c>
      <c r="D108" s="1" t="s">
        <v>19</v>
      </c>
      <c r="E108" s="1" t="s">
        <v>20</v>
      </c>
      <c r="F108" s="1">
        <v>533239</v>
      </c>
      <c r="G108" s="1" t="s">
        <v>21</v>
      </c>
      <c r="H108" s="1"/>
      <c r="I108" s="1"/>
      <c r="J108" s="1">
        <v>0</v>
      </c>
      <c r="K108" s="3">
        <v>0.39374999999999999</v>
      </c>
      <c r="L108" s="1" t="s">
        <v>17</v>
      </c>
      <c r="M108" s="1">
        <v>50</v>
      </c>
      <c r="N108" s="7">
        <f>IF(Table1[[#This Row],[Side]]="Sell",-Table1[[#This Row],[Quantity]],Table1[[#This Row],[Quantity]])</f>
        <v>50</v>
      </c>
      <c r="O108" s="1">
        <v>6.05</v>
      </c>
    </row>
    <row r="109" spans="1:15" x14ac:dyDescent="0.3">
      <c r="A109" s="4">
        <v>45253</v>
      </c>
      <c r="B109" s="1" t="s">
        <v>30</v>
      </c>
      <c r="C109" s="6">
        <v>1650</v>
      </c>
      <c r="D109" s="1" t="s">
        <v>19</v>
      </c>
      <c r="E109" s="1" t="s">
        <v>20</v>
      </c>
      <c r="F109" s="1">
        <v>533239</v>
      </c>
      <c r="G109" s="1" t="s">
        <v>21</v>
      </c>
      <c r="H109" s="1"/>
      <c r="I109" s="1"/>
      <c r="J109" s="1">
        <v>0</v>
      </c>
      <c r="K109" s="3">
        <v>0.57013888888888886</v>
      </c>
      <c r="L109" s="1" t="s">
        <v>18</v>
      </c>
      <c r="M109" s="1">
        <v>300</v>
      </c>
      <c r="N109" s="7">
        <f>IF(Table1[[#This Row],[Side]]="Sell",-Table1[[#This Row],[Quantity]],Table1[[#This Row],[Quantity]])</f>
        <v>-300</v>
      </c>
      <c r="O109" s="1">
        <v>5.5</v>
      </c>
    </row>
    <row r="110" spans="1:15" x14ac:dyDescent="0.3">
      <c r="A110" s="4">
        <v>44528</v>
      </c>
      <c r="B110" s="1" t="s">
        <v>31</v>
      </c>
      <c r="C110" s="6">
        <v>4625</v>
      </c>
      <c r="D110" s="1" t="s">
        <v>19</v>
      </c>
      <c r="E110" s="1" t="s">
        <v>20</v>
      </c>
      <c r="F110" s="1">
        <v>533263</v>
      </c>
      <c r="G110" s="1" t="s">
        <v>21</v>
      </c>
      <c r="H110" s="1"/>
      <c r="I110" s="1"/>
      <c r="J110" s="1">
        <v>0</v>
      </c>
      <c r="K110" s="3">
        <v>0.86249999999999993</v>
      </c>
      <c r="L110" s="1" t="s">
        <v>17</v>
      </c>
      <c r="M110" s="1">
        <v>500</v>
      </c>
      <c r="N110" s="7">
        <f>IF(Table1[[#This Row],[Side]]="Sell",-Table1[[#This Row],[Quantity]],Table1[[#This Row],[Quantity]])</f>
        <v>500</v>
      </c>
      <c r="O110" s="1">
        <v>9.25</v>
      </c>
    </row>
    <row r="111" spans="1:15" x14ac:dyDescent="0.3">
      <c r="A111" s="4">
        <v>44582</v>
      </c>
      <c r="B111" s="1" t="s">
        <v>31</v>
      </c>
      <c r="C111" s="6">
        <v>4410</v>
      </c>
      <c r="D111" s="1" t="s">
        <v>19</v>
      </c>
      <c r="E111" s="1" t="s">
        <v>20</v>
      </c>
      <c r="F111" s="1">
        <v>533263</v>
      </c>
      <c r="G111" s="1" t="s">
        <v>21</v>
      </c>
      <c r="H111" s="1"/>
      <c r="I111" s="1"/>
      <c r="J111" s="1">
        <v>0</v>
      </c>
      <c r="K111" s="3">
        <v>0.58472222222222225</v>
      </c>
      <c r="L111" s="1" t="s">
        <v>17</v>
      </c>
      <c r="M111" s="1">
        <v>200</v>
      </c>
      <c r="N111" s="7">
        <f>IF(Table1[[#This Row],[Side]]="Sell",-Table1[[#This Row],[Quantity]],Table1[[#This Row],[Quantity]])</f>
        <v>200</v>
      </c>
      <c r="O111" s="1">
        <v>22.05</v>
      </c>
    </row>
    <row r="112" spans="1:15" x14ac:dyDescent="0.3">
      <c r="A112" s="4">
        <v>45176</v>
      </c>
      <c r="B112" s="1" t="s">
        <v>31</v>
      </c>
      <c r="C112" s="6">
        <v>2740</v>
      </c>
      <c r="D112" s="1" t="s">
        <v>19</v>
      </c>
      <c r="E112" s="1" t="s">
        <v>20</v>
      </c>
      <c r="F112" s="1">
        <v>533263</v>
      </c>
      <c r="G112" s="1" t="s">
        <v>21</v>
      </c>
      <c r="H112" s="1"/>
      <c r="I112" s="1"/>
      <c r="J112" s="1">
        <v>0</v>
      </c>
      <c r="K112" s="3">
        <v>0.63680555555555551</v>
      </c>
      <c r="L112" s="1" t="s">
        <v>18</v>
      </c>
      <c r="M112" s="1">
        <v>200</v>
      </c>
      <c r="N112" s="7">
        <f>IF(Table1[[#This Row],[Side]]="Sell",-Table1[[#This Row],[Quantity]],Table1[[#This Row],[Quantity]])</f>
        <v>-200</v>
      </c>
      <c r="O112" s="1">
        <v>13.7</v>
      </c>
    </row>
    <row r="113" spans="1:15" x14ac:dyDescent="0.3">
      <c r="A113" s="4">
        <v>45250</v>
      </c>
      <c r="B113" s="1" t="s">
        <v>31</v>
      </c>
      <c r="C113" s="6">
        <v>9280</v>
      </c>
      <c r="D113" s="1" t="s">
        <v>19</v>
      </c>
      <c r="E113" s="1" t="s">
        <v>20</v>
      </c>
      <c r="F113" s="1">
        <v>533263</v>
      </c>
      <c r="G113" s="1" t="s">
        <v>21</v>
      </c>
      <c r="H113" s="1"/>
      <c r="I113" s="1"/>
      <c r="J113" s="1">
        <v>0</v>
      </c>
      <c r="K113" s="3">
        <v>0.60902777777777783</v>
      </c>
      <c r="L113" s="1" t="s">
        <v>18</v>
      </c>
      <c r="M113" s="1">
        <v>400</v>
      </c>
      <c r="N113" s="7">
        <f>IF(Table1[[#This Row],[Side]]="Sell",-Table1[[#This Row],[Quantity]],Table1[[#This Row],[Quantity]])</f>
        <v>-400</v>
      </c>
      <c r="O113" s="1">
        <v>23.2</v>
      </c>
    </row>
    <row r="114" spans="1:15" s="7" customFormat="1" x14ac:dyDescent="0.3">
      <c r="A114" s="4">
        <v>45165</v>
      </c>
      <c r="B114" s="7" t="s">
        <v>31</v>
      </c>
      <c r="C114" s="5">
        <v>0</v>
      </c>
      <c r="D114" s="7" t="s">
        <v>19</v>
      </c>
      <c r="E114" s="7" t="s">
        <v>20</v>
      </c>
      <c r="F114" s="7">
        <v>533263</v>
      </c>
      <c r="G114" s="2" t="s">
        <v>21</v>
      </c>
      <c r="J114" s="7">
        <v>0</v>
      </c>
      <c r="K114" s="3">
        <v>0</v>
      </c>
      <c r="L114" s="7" t="s">
        <v>17</v>
      </c>
      <c r="M114" s="7">
        <v>214</v>
      </c>
      <c r="N114" s="7">
        <f>IF(Table1[[#This Row],[Side]]="Sell",-Table1[[#This Row],[Quantity]],Table1[[#This Row],[Quantity]])</f>
        <v>214</v>
      </c>
      <c r="O114" s="7">
        <v>0</v>
      </c>
    </row>
    <row r="115" spans="1:15" s="7" customFormat="1" x14ac:dyDescent="0.3">
      <c r="A115" s="4">
        <v>45531</v>
      </c>
      <c r="B115" s="7" t="s">
        <v>31</v>
      </c>
      <c r="C115" s="5">
        <v>0</v>
      </c>
      <c r="D115" s="7" t="s">
        <v>19</v>
      </c>
      <c r="E115" s="7" t="s">
        <v>20</v>
      </c>
      <c r="F115" s="7">
        <v>533263</v>
      </c>
      <c r="G115" s="2" t="s">
        <v>21</v>
      </c>
      <c r="J115" s="7">
        <v>0</v>
      </c>
      <c r="K115" s="3">
        <v>0</v>
      </c>
      <c r="L115" s="7" t="s">
        <v>17</v>
      </c>
      <c r="M115" s="7">
        <v>61</v>
      </c>
      <c r="N115" s="7">
        <f>IF(Table1[[#This Row],[Side]]="Sell",-Table1[[#This Row],[Quantity]],Table1[[#This Row],[Quantity]])</f>
        <v>61</v>
      </c>
      <c r="O115" s="7">
        <v>0</v>
      </c>
    </row>
    <row r="116" spans="1:15" x14ac:dyDescent="0.3">
      <c r="A116" s="4">
        <v>45531</v>
      </c>
      <c r="B116" s="1" t="s">
        <v>31</v>
      </c>
      <c r="C116" s="5">
        <v>392.23</v>
      </c>
      <c r="D116" s="1" t="s">
        <v>19</v>
      </c>
      <c r="E116" s="1" t="s">
        <v>20</v>
      </c>
      <c r="F116" s="1">
        <v>533263</v>
      </c>
      <c r="G116" s="2" t="s">
        <v>21</v>
      </c>
      <c r="H116" s="1"/>
      <c r="I116" s="1"/>
      <c r="J116" s="1">
        <v>0</v>
      </c>
      <c r="K116" s="3">
        <v>0.4597222222222222</v>
      </c>
      <c r="L116" s="1" t="s">
        <v>18</v>
      </c>
      <c r="M116" s="1">
        <v>61</v>
      </c>
      <c r="N116" s="7">
        <f>IF(Table1[[#This Row],[Side]]="Sell",-Table1[[#This Row],[Quantity]],Table1[[#This Row],[Quantity]])</f>
        <v>-61</v>
      </c>
      <c r="O116" s="1">
        <v>6.43</v>
      </c>
    </row>
    <row r="117" spans="1:15" x14ac:dyDescent="0.3">
      <c r="A117" s="4">
        <v>44593</v>
      </c>
      <c r="B117" s="1" t="s">
        <v>43</v>
      </c>
      <c r="C117" s="6">
        <v>3714.5</v>
      </c>
      <c r="D117" s="1" t="s">
        <v>19</v>
      </c>
      <c r="E117" s="1" t="s">
        <v>20</v>
      </c>
      <c r="F117" s="1">
        <v>533282</v>
      </c>
      <c r="G117" s="1" t="s">
        <v>21</v>
      </c>
      <c r="H117" s="1"/>
      <c r="I117" s="1"/>
      <c r="J117" s="1">
        <v>0</v>
      </c>
      <c r="K117" s="3">
        <v>0.53055555555555556</v>
      </c>
      <c r="L117" s="1" t="s">
        <v>17</v>
      </c>
      <c r="M117" s="1">
        <v>10</v>
      </c>
      <c r="N117" s="7">
        <f>IF(Table1[[#This Row],[Side]]="Sell",-Table1[[#This Row],[Quantity]],Table1[[#This Row],[Quantity]])</f>
        <v>10</v>
      </c>
      <c r="O117" s="1">
        <v>371.45</v>
      </c>
    </row>
    <row r="118" spans="1:15" x14ac:dyDescent="0.3">
      <c r="A118" s="4">
        <v>44557</v>
      </c>
      <c r="B118" s="1" t="s">
        <v>48</v>
      </c>
      <c r="C118" s="5">
        <v>460</v>
      </c>
      <c r="D118" s="1" t="s">
        <v>19</v>
      </c>
      <c r="E118" s="1" t="s">
        <v>20</v>
      </c>
      <c r="F118" s="1">
        <v>534597</v>
      </c>
      <c r="G118" s="1" t="s">
        <v>21</v>
      </c>
      <c r="H118" s="1"/>
      <c r="I118" s="1"/>
      <c r="J118" s="1">
        <v>0</v>
      </c>
      <c r="K118" s="3">
        <v>0.45</v>
      </c>
      <c r="L118" s="1" t="s">
        <v>17</v>
      </c>
      <c r="M118" s="1">
        <v>10</v>
      </c>
      <c r="N118" s="7">
        <f>IF(Table1[[#This Row],[Side]]="Sell",-Table1[[#This Row],[Quantity]],Table1[[#This Row],[Quantity]])</f>
        <v>10</v>
      </c>
      <c r="O118" s="1">
        <v>46</v>
      </c>
    </row>
    <row r="119" spans="1:15" x14ac:dyDescent="0.3">
      <c r="A119" s="4">
        <v>44559</v>
      </c>
      <c r="B119" s="1" t="s">
        <v>48</v>
      </c>
      <c r="C119" s="6">
        <v>1924</v>
      </c>
      <c r="D119" s="1" t="s">
        <v>19</v>
      </c>
      <c r="E119" s="1" t="s">
        <v>20</v>
      </c>
      <c r="F119" s="1">
        <v>534597</v>
      </c>
      <c r="G119" s="1" t="s">
        <v>21</v>
      </c>
      <c r="H119" s="1"/>
      <c r="I119" s="1"/>
      <c r="J119" s="1">
        <v>0</v>
      </c>
      <c r="K119" s="3">
        <v>0.45555555555555555</v>
      </c>
      <c r="L119" s="1" t="s">
        <v>17</v>
      </c>
      <c r="M119" s="1">
        <v>40</v>
      </c>
      <c r="N119" s="7">
        <f>IF(Table1[[#This Row],[Side]]="Sell",-Table1[[#This Row],[Quantity]],Table1[[#This Row],[Quantity]])</f>
        <v>40</v>
      </c>
      <c r="O119" s="1">
        <v>48.1</v>
      </c>
    </row>
    <row r="120" spans="1:15" x14ac:dyDescent="0.3">
      <c r="A120" s="4">
        <v>44565</v>
      </c>
      <c r="B120" s="1" t="s">
        <v>48</v>
      </c>
      <c r="C120" s="6">
        <v>1032</v>
      </c>
      <c r="D120" s="1" t="s">
        <v>19</v>
      </c>
      <c r="E120" s="1" t="s">
        <v>20</v>
      </c>
      <c r="F120" s="1">
        <v>534597</v>
      </c>
      <c r="G120" s="1" t="s">
        <v>21</v>
      </c>
      <c r="H120" s="1"/>
      <c r="I120" s="1"/>
      <c r="J120" s="1">
        <v>0</v>
      </c>
      <c r="K120" s="3">
        <v>0.38750000000000001</v>
      </c>
      <c r="L120" s="1" t="s">
        <v>17</v>
      </c>
      <c r="M120" s="1">
        <v>20</v>
      </c>
      <c r="N120" s="7">
        <f>IF(Table1[[#This Row],[Side]]="Sell",-Table1[[#This Row],[Quantity]],Table1[[#This Row],[Quantity]])</f>
        <v>20</v>
      </c>
      <c r="O120" s="1">
        <v>51.6</v>
      </c>
    </row>
    <row r="121" spans="1:15" x14ac:dyDescent="0.3">
      <c r="A121" s="4">
        <v>44586</v>
      </c>
      <c r="B121" s="1" t="s">
        <v>48</v>
      </c>
      <c r="C121" s="5">
        <v>533.5</v>
      </c>
      <c r="D121" s="1" t="s">
        <v>19</v>
      </c>
      <c r="E121" s="1" t="s">
        <v>20</v>
      </c>
      <c r="F121" s="1">
        <v>534597</v>
      </c>
      <c r="G121" s="1" t="s">
        <v>21</v>
      </c>
      <c r="H121" s="1"/>
      <c r="I121" s="1"/>
      <c r="J121" s="1">
        <v>0</v>
      </c>
      <c r="K121" s="3">
        <v>0.41875000000000001</v>
      </c>
      <c r="L121" s="1" t="s">
        <v>17</v>
      </c>
      <c r="M121" s="1">
        <v>10</v>
      </c>
      <c r="N121" s="7">
        <f>IF(Table1[[#This Row],[Side]]="Sell",-Table1[[#This Row],[Quantity]],Table1[[#This Row],[Quantity]])</f>
        <v>10</v>
      </c>
      <c r="O121" s="1">
        <v>53.35</v>
      </c>
    </row>
    <row r="122" spans="1:15" x14ac:dyDescent="0.3">
      <c r="A122" s="4">
        <v>44586</v>
      </c>
      <c r="B122" s="1" t="s">
        <v>48</v>
      </c>
      <c r="C122" s="5">
        <v>536.5</v>
      </c>
      <c r="D122" s="1" t="s">
        <v>19</v>
      </c>
      <c r="E122" s="1" t="s">
        <v>20</v>
      </c>
      <c r="F122" s="1">
        <v>534597</v>
      </c>
      <c r="G122" s="1" t="s">
        <v>21</v>
      </c>
      <c r="H122" s="1"/>
      <c r="I122" s="1"/>
      <c r="J122" s="1">
        <v>0</v>
      </c>
      <c r="K122" s="3">
        <v>0.41736111111111113</v>
      </c>
      <c r="L122" s="1" t="s">
        <v>17</v>
      </c>
      <c r="M122" s="1">
        <v>10</v>
      </c>
      <c r="N122" s="7">
        <f>IF(Table1[[#This Row],[Side]]="Sell",-Table1[[#This Row],[Quantity]],Table1[[#This Row],[Quantity]])</f>
        <v>10</v>
      </c>
      <c r="O122" s="1">
        <v>53.65</v>
      </c>
    </row>
    <row r="123" spans="1:15" x14ac:dyDescent="0.3">
      <c r="A123" s="4">
        <v>44526</v>
      </c>
      <c r="B123" s="1" t="s">
        <v>34</v>
      </c>
      <c r="C123" s="5">
        <v>90</v>
      </c>
      <c r="D123" s="1" t="s">
        <v>19</v>
      </c>
      <c r="E123" s="1" t="s">
        <v>20</v>
      </c>
      <c r="F123" s="1">
        <v>534741</v>
      </c>
      <c r="G123" s="1" t="s">
        <v>21</v>
      </c>
      <c r="H123" s="1"/>
      <c r="I123" s="1"/>
      <c r="J123" s="1">
        <v>0</v>
      </c>
      <c r="K123" s="3">
        <v>0.39166666666666666</v>
      </c>
      <c r="L123" s="1" t="s">
        <v>17</v>
      </c>
      <c r="M123" s="1">
        <v>100</v>
      </c>
      <c r="N123" s="7">
        <f>IF(Table1[[#This Row],[Side]]="Sell",-Table1[[#This Row],[Quantity]],Table1[[#This Row],[Quantity]])</f>
        <v>100</v>
      </c>
      <c r="O123" s="1">
        <v>0.9</v>
      </c>
    </row>
    <row r="124" spans="1:15" x14ac:dyDescent="0.3">
      <c r="A124" s="4">
        <v>44526</v>
      </c>
      <c r="B124" s="1" t="s">
        <v>34</v>
      </c>
      <c r="C124" s="5">
        <v>93</v>
      </c>
      <c r="D124" s="1" t="s">
        <v>19</v>
      </c>
      <c r="E124" s="1" t="s">
        <v>20</v>
      </c>
      <c r="F124" s="1">
        <v>534741</v>
      </c>
      <c r="G124" s="1" t="s">
        <v>21</v>
      </c>
      <c r="H124" s="1"/>
      <c r="I124" s="1"/>
      <c r="J124" s="1">
        <v>0</v>
      </c>
      <c r="K124" s="3">
        <v>0.38819444444444445</v>
      </c>
      <c r="L124" s="1" t="s">
        <v>17</v>
      </c>
      <c r="M124" s="1">
        <v>100</v>
      </c>
      <c r="N124" s="7">
        <f>IF(Table1[[#This Row],[Side]]="Sell",-Table1[[#This Row],[Quantity]],Table1[[#This Row],[Quantity]])</f>
        <v>100</v>
      </c>
      <c r="O124" s="1">
        <v>0.93</v>
      </c>
    </row>
    <row r="125" spans="1:15" x14ac:dyDescent="0.3">
      <c r="A125" s="4">
        <v>44526</v>
      </c>
      <c r="B125" s="1" t="s">
        <v>34</v>
      </c>
      <c r="C125" s="5">
        <v>94</v>
      </c>
      <c r="D125" s="1" t="s">
        <v>19</v>
      </c>
      <c r="E125" s="1" t="s">
        <v>20</v>
      </c>
      <c r="F125" s="1">
        <v>534741</v>
      </c>
      <c r="G125" s="1" t="s">
        <v>21</v>
      </c>
      <c r="H125" s="1"/>
      <c r="I125" s="1"/>
      <c r="J125" s="1">
        <v>0</v>
      </c>
      <c r="K125" s="3">
        <v>0.38819444444444445</v>
      </c>
      <c r="L125" s="1" t="s">
        <v>17</v>
      </c>
      <c r="M125" s="1">
        <v>100</v>
      </c>
      <c r="N125" s="7">
        <f>IF(Table1[[#This Row],[Side]]="Sell",-Table1[[#This Row],[Quantity]],Table1[[#This Row],[Quantity]])</f>
        <v>100</v>
      </c>
      <c r="O125" s="1">
        <v>0.94</v>
      </c>
    </row>
    <row r="126" spans="1:15" x14ac:dyDescent="0.3">
      <c r="A126" s="4">
        <v>44526</v>
      </c>
      <c r="B126" s="1" t="s">
        <v>34</v>
      </c>
      <c r="C126" s="5">
        <v>97</v>
      </c>
      <c r="D126" s="1" t="s">
        <v>19</v>
      </c>
      <c r="E126" s="1" t="s">
        <v>20</v>
      </c>
      <c r="F126" s="1">
        <v>534741</v>
      </c>
      <c r="G126" s="1" t="s">
        <v>21</v>
      </c>
      <c r="H126" s="1"/>
      <c r="I126" s="1"/>
      <c r="J126" s="1">
        <v>0</v>
      </c>
      <c r="K126" s="3">
        <v>6.9444444444444434E-2</v>
      </c>
      <c r="L126" s="1" t="s">
        <v>17</v>
      </c>
      <c r="M126" s="1">
        <v>100</v>
      </c>
      <c r="N126" s="7">
        <f>IF(Table1[[#This Row],[Side]]="Sell",-Table1[[#This Row],[Quantity]],Table1[[#This Row],[Quantity]])</f>
        <v>100</v>
      </c>
      <c r="O126" s="1">
        <v>0.97</v>
      </c>
    </row>
    <row r="127" spans="1:15" x14ac:dyDescent="0.3">
      <c r="A127" s="4">
        <v>44532</v>
      </c>
      <c r="B127" s="1" t="s">
        <v>34</v>
      </c>
      <c r="C127" s="5">
        <v>348</v>
      </c>
      <c r="D127" s="1" t="s">
        <v>19</v>
      </c>
      <c r="E127" s="1" t="s">
        <v>20</v>
      </c>
      <c r="F127" s="1">
        <v>534741</v>
      </c>
      <c r="G127" s="1" t="s">
        <v>21</v>
      </c>
      <c r="H127" s="1"/>
      <c r="I127" s="1"/>
      <c r="J127" s="1">
        <v>0</v>
      </c>
      <c r="K127" s="3">
        <v>0.38611111111111113</v>
      </c>
      <c r="L127" s="1" t="s">
        <v>17</v>
      </c>
      <c r="M127" s="1">
        <v>300</v>
      </c>
      <c r="N127" s="7">
        <f>IF(Table1[[#This Row],[Side]]="Sell",-Table1[[#This Row],[Quantity]],Table1[[#This Row],[Quantity]])</f>
        <v>300</v>
      </c>
      <c r="O127" s="1">
        <v>1.1599999999999999</v>
      </c>
    </row>
    <row r="128" spans="1:15" x14ac:dyDescent="0.3">
      <c r="A128" s="4">
        <v>44533</v>
      </c>
      <c r="B128" s="1" t="s">
        <v>34</v>
      </c>
      <c r="C128" s="5">
        <v>444</v>
      </c>
      <c r="D128" s="1" t="s">
        <v>19</v>
      </c>
      <c r="E128" s="1" t="s">
        <v>20</v>
      </c>
      <c r="F128" s="1">
        <v>534741</v>
      </c>
      <c r="G128" s="1" t="s">
        <v>21</v>
      </c>
      <c r="H128" s="1"/>
      <c r="I128" s="1"/>
      <c r="J128" s="1">
        <v>0</v>
      </c>
      <c r="K128" s="3">
        <v>0.39583333333333331</v>
      </c>
      <c r="L128" s="1" t="s">
        <v>18</v>
      </c>
      <c r="M128" s="1">
        <v>400</v>
      </c>
      <c r="N128" s="7">
        <f>IF(Table1[[#This Row],[Side]]="Sell",-Table1[[#This Row],[Quantity]],Table1[[#This Row],[Quantity]])</f>
        <v>-400</v>
      </c>
      <c r="O128" s="1">
        <v>1.1100000000000001</v>
      </c>
    </row>
    <row r="129" spans="1:15" x14ac:dyDescent="0.3">
      <c r="A129" s="4">
        <v>44551</v>
      </c>
      <c r="B129" s="1" t="s">
        <v>34</v>
      </c>
      <c r="C129" s="5">
        <v>318</v>
      </c>
      <c r="D129" s="1" t="s">
        <v>19</v>
      </c>
      <c r="E129" s="1" t="s">
        <v>20</v>
      </c>
      <c r="F129" s="1">
        <v>534741</v>
      </c>
      <c r="G129" s="1" t="s">
        <v>21</v>
      </c>
      <c r="H129" s="1"/>
      <c r="I129" s="1"/>
      <c r="J129" s="1">
        <v>0</v>
      </c>
      <c r="K129" s="3">
        <v>0.45902777777777781</v>
      </c>
      <c r="L129" s="1" t="s">
        <v>17</v>
      </c>
      <c r="M129" s="1">
        <v>200</v>
      </c>
      <c r="N129" s="7">
        <f>IF(Table1[[#This Row],[Side]]="Sell",-Table1[[#This Row],[Quantity]],Table1[[#This Row],[Quantity]])</f>
        <v>200</v>
      </c>
      <c r="O129" s="1">
        <v>1.59</v>
      </c>
    </row>
    <row r="130" spans="1:15" x14ac:dyDescent="0.3">
      <c r="A130" s="4">
        <v>44715</v>
      </c>
      <c r="B130" s="1" t="s">
        <v>34</v>
      </c>
      <c r="C130" s="5">
        <v>700</v>
      </c>
      <c r="D130" s="1" t="s">
        <v>19</v>
      </c>
      <c r="E130" s="1" t="s">
        <v>20</v>
      </c>
      <c r="F130" s="1">
        <v>534741</v>
      </c>
      <c r="G130" s="1" t="s">
        <v>21</v>
      </c>
      <c r="H130" s="1"/>
      <c r="I130" s="1"/>
      <c r="J130" s="1">
        <v>0</v>
      </c>
      <c r="K130" s="3">
        <v>0.41111111111111115</v>
      </c>
      <c r="L130" s="1" t="s">
        <v>18</v>
      </c>
      <c r="M130" s="1">
        <v>500</v>
      </c>
      <c r="N130" s="7">
        <f>IF(Table1[[#This Row],[Side]]="Sell",-Table1[[#This Row],[Quantity]],Table1[[#This Row],[Quantity]])</f>
        <v>-500</v>
      </c>
      <c r="O130" s="1">
        <v>1.4</v>
      </c>
    </row>
    <row r="131" spans="1:15" x14ac:dyDescent="0.3">
      <c r="A131" s="4">
        <v>44561</v>
      </c>
      <c r="B131" s="1" t="s">
        <v>52</v>
      </c>
      <c r="C131" s="5">
        <v>312.5</v>
      </c>
      <c r="D131" s="1" t="s">
        <v>19</v>
      </c>
      <c r="E131" s="1" t="s">
        <v>20</v>
      </c>
      <c r="F131" s="1">
        <v>537820</v>
      </c>
      <c r="G131" s="1" t="s">
        <v>21</v>
      </c>
      <c r="H131" s="1"/>
      <c r="I131" s="1"/>
      <c r="J131" s="1">
        <v>0</v>
      </c>
      <c r="K131" s="3">
        <v>0.55694444444444446</v>
      </c>
      <c r="L131" s="1" t="s">
        <v>17</v>
      </c>
      <c r="M131" s="1">
        <v>50</v>
      </c>
      <c r="N131" s="7">
        <f>IF(Table1[[#This Row],[Side]]="Sell",-Table1[[#This Row],[Quantity]],Table1[[#This Row],[Quantity]])</f>
        <v>50</v>
      </c>
      <c r="O131" s="1">
        <v>6.25</v>
      </c>
    </row>
    <row r="132" spans="1:15" x14ac:dyDescent="0.3">
      <c r="A132" s="4">
        <v>44561</v>
      </c>
      <c r="B132" s="1" t="s">
        <v>52</v>
      </c>
      <c r="C132" s="5">
        <v>312.5</v>
      </c>
      <c r="D132" s="1" t="s">
        <v>19</v>
      </c>
      <c r="E132" s="1" t="s">
        <v>20</v>
      </c>
      <c r="F132" s="1">
        <v>537820</v>
      </c>
      <c r="G132" s="1" t="s">
        <v>21</v>
      </c>
      <c r="H132" s="1"/>
      <c r="I132" s="1"/>
      <c r="J132" s="1">
        <v>0</v>
      </c>
      <c r="K132" s="3">
        <v>0.55625000000000002</v>
      </c>
      <c r="L132" s="1" t="s">
        <v>17</v>
      </c>
      <c r="M132" s="1">
        <v>50</v>
      </c>
      <c r="N132" s="7">
        <f>IF(Table1[[#This Row],[Side]]="Sell",-Table1[[#This Row],[Quantity]],Table1[[#This Row],[Quantity]])</f>
        <v>50</v>
      </c>
      <c r="O132" s="1">
        <v>6.25</v>
      </c>
    </row>
    <row r="133" spans="1:15" x14ac:dyDescent="0.3">
      <c r="A133" s="4">
        <v>44570</v>
      </c>
      <c r="B133" s="1" t="s">
        <v>52</v>
      </c>
      <c r="C133" s="5">
        <v>570</v>
      </c>
      <c r="D133" s="1" t="s">
        <v>19</v>
      </c>
      <c r="E133" s="1" t="s">
        <v>20</v>
      </c>
      <c r="F133" s="1">
        <v>537820</v>
      </c>
      <c r="G133" s="1" t="s">
        <v>21</v>
      </c>
      <c r="H133" s="1"/>
      <c r="I133" s="1"/>
      <c r="J133" s="1">
        <v>0</v>
      </c>
      <c r="K133" s="3">
        <v>0.97499999999999998</v>
      </c>
      <c r="L133" s="1" t="s">
        <v>18</v>
      </c>
      <c r="M133" s="1">
        <v>100</v>
      </c>
      <c r="N133" s="7">
        <f>IF(Table1[[#This Row],[Side]]="Sell",-Table1[[#This Row],[Quantity]],Table1[[#This Row],[Quantity]])</f>
        <v>-100</v>
      </c>
      <c r="O133" s="1">
        <v>5.7</v>
      </c>
    </row>
    <row r="134" spans="1:15" x14ac:dyDescent="0.3">
      <c r="A134" s="4">
        <v>44524</v>
      </c>
      <c r="B134" s="1" t="s">
        <v>23</v>
      </c>
      <c r="C134" s="5">
        <v>73.5</v>
      </c>
      <c r="D134" s="1" t="s">
        <v>19</v>
      </c>
      <c r="E134" s="1" t="s">
        <v>20</v>
      </c>
      <c r="F134" s="1">
        <v>538476</v>
      </c>
      <c r="G134" s="1" t="s">
        <v>21</v>
      </c>
      <c r="H134" s="1"/>
      <c r="I134" s="1"/>
      <c r="J134" s="1">
        <v>0</v>
      </c>
      <c r="K134" s="3">
        <v>0.39999999999999997</v>
      </c>
      <c r="L134" s="1" t="s">
        <v>17</v>
      </c>
      <c r="M134" s="1">
        <v>10</v>
      </c>
      <c r="N134" s="7">
        <f>IF(Table1[[#This Row],[Side]]="Sell",-Table1[[#This Row],[Quantity]],Table1[[#This Row],[Quantity]])</f>
        <v>10</v>
      </c>
      <c r="O134" s="1">
        <v>7.35</v>
      </c>
    </row>
    <row r="135" spans="1:15" x14ac:dyDescent="0.3">
      <c r="A135" s="4">
        <v>44525</v>
      </c>
      <c r="B135" s="1" t="s">
        <v>23</v>
      </c>
      <c r="C135" s="5">
        <v>121.1</v>
      </c>
      <c r="D135" s="1" t="s">
        <v>19</v>
      </c>
      <c r="E135" s="1" t="s">
        <v>20</v>
      </c>
      <c r="F135" s="1">
        <v>538476</v>
      </c>
      <c r="G135" s="1" t="s">
        <v>21</v>
      </c>
      <c r="H135" s="1"/>
      <c r="I135" s="1"/>
      <c r="J135" s="1">
        <v>0</v>
      </c>
      <c r="K135" s="3">
        <v>0.39652777777777781</v>
      </c>
      <c r="L135" s="1" t="s">
        <v>17</v>
      </c>
      <c r="M135" s="1">
        <v>14</v>
      </c>
      <c r="N135" s="7">
        <f>IF(Table1[[#This Row],[Side]]="Sell",-Table1[[#This Row],[Quantity]],Table1[[#This Row],[Quantity]])</f>
        <v>14</v>
      </c>
      <c r="O135" s="1">
        <v>8.65</v>
      </c>
    </row>
    <row r="136" spans="1:15" x14ac:dyDescent="0.3">
      <c r="A136" s="4">
        <v>44528</v>
      </c>
      <c r="B136" s="1" t="s">
        <v>23</v>
      </c>
      <c r="C136" s="6">
        <v>10800</v>
      </c>
      <c r="D136" s="1" t="s">
        <v>19</v>
      </c>
      <c r="E136" s="1" t="s">
        <v>20</v>
      </c>
      <c r="F136" s="1">
        <v>538476</v>
      </c>
      <c r="G136" s="1" t="s">
        <v>21</v>
      </c>
      <c r="H136" s="1"/>
      <c r="I136" s="1"/>
      <c r="J136" s="1">
        <v>0</v>
      </c>
      <c r="K136" s="3">
        <v>0.8666666666666667</v>
      </c>
      <c r="L136" s="1" t="s">
        <v>17</v>
      </c>
      <c r="M136" s="1">
        <v>1000</v>
      </c>
      <c r="N136" s="7">
        <f>IF(Table1[[#This Row],[Side]]="Sell",-Table1[[#This Row],[Quantity]],Table1[[#This Row],[Quantity]])</f>
        <v>1000</v>
      </c>
      <c r="O136" s="1">
        <v>10.8</v>
      </c>
    </row>
    <row r="137" spans="1:15" x14ac:dyDescent="0.3">
      <c r="A137" s="4">
        <v>44557</v>
      </c>
      <c r="B137" s="1" t="s">
        <v>23</v>
      </c>
      <c r="C137" s="6">
        <v>5375</v>
      </c>
      <c r="D137" s="1" t="s">
        <v>19</v>
      </c>
      <c r="E137" s="1" t="s">
        <v>20</v>
      </c>
      <c r="F137" s="1">
        <v>538476</v>
      </c>
      <c r="G137" s="1" t="s">
        <v>21</v>
      </c>
      <c r="H137" s="1"/>
      <c r="I137" s="1"/>
      <c r="J137" s="1">
        <v>0</v>
      </c>
      <c r="K137" s="3">
        <v>0.38541666666666669</v>
      </c>
      <c r="L137" s="1" t="s">
        <v>18</v>
      </c>
      <c r="M137" s="1">
        <v>500</v>
      </c>
      <c r="N137" s="7">
        <f>IF(Table1[[#This Row],[Side]]="Sell",-Table1[[#This Row],[Quantity]],Table1[[#This Row],[Quantity]])</f>
        <v>-500</v>
      </c>
      <c r="O137" s="1">
        <v>10.75</v>
      </c>
    </row>
    <row r="138" spans="1:15" x14ac:dyDescent="0.3">
      <c r="A138" s="4">
        <v>44564</v>
      </c>
      <c r="B138" s="1" t="s">
        <v>23</v>
      </c>
      <c r="C138" s="6">
        <v>4160.16</v>
      </c>
      <c r="D138" s="1" t="s">
        <v>19</v>
      </c>
      <c r="E138" s="1" t="s">
        <v>20</v>
      </c>
      <c r="F138" s="1">
        <v>538476</v>
      </c>
      <c r="G138" s="1" t="s">
        <v>21</v>
      </c>
      <c r="H138" s="1"/>
      <c r="I138" s="1"/>
      <c r="J138" s="1">
        <v>0</v>
      </c>
      <c r="K138" s="3">
        <v>0.39305555555555555</v>
      </c>
      <c r="L138" s="1" t="s">
        <v>18</v>
      </c>
      <c r="M138" s="1">
        <v>324</v>
      </c>
      <c r="N138" s="7">
        <f>IF(Table1[[#This Row],[Side]]="Sell",-Table1[[#This Row],[Quantity]],Table1[[#This Row],[Quantity]])</f>
        <v>-324</v>
      </c>
      <c r="O138" s="1">
        <v>12.84</v>
      </c>
    </row>
    <row r="139" spans="1:15" x14ac:dyDescent="0.3">
      <c r="A139" s="4">
        <v>45309</v>
      </c>
      <c r="B139" s="1" t="s">
        <v>23</v>
      </c>
      <c r="C139" s="5">
        <v>40.200000000000003</v>
      </c>
      <c r="D139" s="1" t="s">
        <v>19</v>
      </c>
      <c r="E139" s="1" t="s">
        <v>20</v>
      </c>
      <c r="F139" s="1">
        <v>538476</v>
      </c>
      <c r="G139" s="1" t="s">
        <v>21</v>
      </c>
      <c r="H139" s="1"/>
      <c r="I139" s="1"/>
      <c r="J139" s="1">
        <v>0</v>
      </c>
      <c r="K139" s="3">
        <v>0.45</v>
      </c>
      <c r="L139" s="1" t="s">
        <v>18</v>
      </c>
      <c r="M139" s="1">
        <v>1</v>
      </c>
      <c r="N139" s="7">
        <f>IF(Table1[[#This Row],[Side]]="Sell",-Table1[[#This Row],[Quantity]],Table1[[#This Row],[Quantity]])</f>
        <v>-1</v>
      </c>
      <c r="O139" s="1">
        <v>40.200000000000003</v>
      </c>
    </row>
    <row r="140" spans="1:15" x14ac:dyDescent="0.3">
      <c r="A140" s="4">
        <v>45477</v>
      </c>
      <c r="B140" s="1" t="s">
        <v>23</v>
      </c>
      <c r="C140" s="6">
        <v>2147.7800000000002</v>
      </c>
      <c r="D140" s="1" t="s">
        <v>19</v>
      </c>
      <c r="E140" s="1" t="s">
        <v>20</v>
      </c>
      <c r="F140" s="1">
        <v>538476</v>
      </c>
      <c r="G140" s="1" t="s">
        <v>21</v>
      </c>
      <c r="H140" s="1"/>
      <c r="I140" s="1"/>
      <c r="J140" s="1">
        <v>0</v>
      </c>
      <c r="K140" s="3">
        <v>0.62152777777777779</v>
      </c>
      <c r="L140" s="1" t="s">
        <v>18</v>
      </c>
      <c r="M140" s="1">
        <v>34</v>
      </c>
      <c r="N140" s="7">
        <f>IF(Table1[[#This Row],[Side]]="Sell",-Table1[[#This Row],[Quantity]],Table1[[#This Row],[Quantity]])</f>
        <v>-34</v>
      </c>
      <c r="O140" s="1">
        <v>63.17</v>
      </c>
    </row>
    <row r="141" spans="1:15" x14ac:dyDescent="0.3">
      <c r="A141" s="4">
        <v>44564</v>
      </c>
      <c r="B141" s="1" t="s">
        <v>53</v>
      </c>
      <c r="C141" s="6">
        <v>1332</v>
      </c>
      <c r="D141" s="1" t="s">
        <v>19</v>
      </c>
      <c r="E141" s="1" t="s">
        <v>20</v>
      </c>
      <c r="F141" s="1">
        <v>539013</v>
      </c>
      <c r="G141" s="1" t="s">
        <v>21</v>
      </c>
      <c r="H141" s="1"/>
      <c r="I141" s="1"/>
      <c r="J141" s="1">
        <v>0</v>
      </c>
      <c r="K141" s="3">
        <v>0.40208333333333335</v>
      </c>
      <c r="L141" s="1" t="s">
        <v>17</v>
      </c>
      <c r="M141" s="1">
        <v>5</v>
      </c>
      <c r="N141" s="7">
        <f>IF(Table1[[#This Row],[Side]]="Sell",-Table1[[#This Row],[Quantity]],Table1[[#This Row],[Quantity]])</f>
        <v>5</v>
      </c>
      <c r="O141" s="1">
        <v>266.39999999999998</v>
      </c>
    </row>
    <row r="142" spans="1:15" x14ac:dyDescent="0.3">
      <c r="A142" s="4">
        <v>45464</v>
      </c>
      <c r="B142" s="1" t="s">
        <v>25</v>
      </c>
      <c r="C142" s="6">
        <v>1920.5</v>
      </c>
      <c r="D142" s="1" t="s">
        <v>19</v>
      </c>
      <c r="E142" s="1" t="s">
        <v>20</v>
      </c>
      <c r="F142" s="1">
        <v>539437</v>
      </c>
      <c r="G142" s="1" t="s">
        <v>21</v>
      </c>
      <c r="H142" s="1"/>
      <c r="I142" s="1"/>
      <c r="J142" s="1">
        <v>0</v>
      </c>
      <c r="K142" s="3">
        <v>0.63472222222222219</v>
      </c>
      <c r="L142" s="1" t="s">
        <v>17</v>
      </c>
      <c r="M142" s="1">
        <v>23</v>
      </c>
      <c r="N142" s="7">
        <f>IF(Table1[[#This Row],[Side]]="Sell",-Table1[[#This Row],[Quantity]],Table1[[#This Row],[Quantity]])</f>
        <v>23</v>
      </c>
      <c r="O142" s="1">
        <v>83.5</v>
      </c>
    </row>
    <row r="143" spans="1:15" x14ac:dyDescent="0.3">
      <c r="A143" s="4">
        <v>44557</v>
      </c>
      <c r="B143" s="1" t="s">
        <v>54</v>
      </c>
      <c r="C143" s="6">
        <v>4742</v>
      </c>
      <c r="D143" s="1" t="s">
        <v>19</v>
      </c>
      <c r="E143" s="1" t="s">
        <v>20</v>
      </c>
      <c r="F143" s="1">
        <v>539686</v>
      </c>
      <c r="G143" s="1" t="s">
        <v>21</v>
      </c>
      <c r="H143" s="1"/>
      <c r="I143" s="1"/>
      <c r="J143" s="1">
        <v>0</v>
      </c>
      <c r="K143" s="3">
        <v>0.41111111111111115</v>
      </c>
      <c r="L143" s="1" t="s">
        <v>17</v>
      </c>
      <c r="M143" s="1">
        <v>20</v>
      </c>
      <c r="N143" s="7">
        <f>IF(Table1[[#This Row],[Side]]="Sell",-Table1[[#This Row],[Quantity]],Table1[[#This Row],[Quantity]])</f>
        <v>20</v>
      </c>
      <c r="O143" s="1">
        <v>237.1</v>
      </c>
    </row>
    <row r="144" spans="1:15" x14ac:dyDescent="0.3">
      <c r="A144" s="4">
        <v>44561</v>
      </c>
      <c r="B144" s="1" t="s">
        <v>54</v>
      </c>
      <c r="C144" s="6">
        <v>2283</v>
      </c>
      <c r="D144" s="1" t="s">
        <v>19</v>
      </c>
      <c r="E144" s="1" t="s">
        <v>20</v>
      </c>
      <c r="F144" s="1">
        <v>539686</v>
      </c>
      <c r="G144" s="1" t="s">
        <v>21</v>
      </c>
      <c r="H144" s="1"/>
      <c r="I144" s="1"/>
      <c r="J144" s="1">
        <v>0</v>
      </c>
      <c r="K144" s="3">
        <v>0.4236111111111111</v>
      </c>
      <c r="L144" s="1" t="s">
        <v>17</v>
      </c>
      <c r="M144" s="1">
        <v>10</v>
      </c>
      <c r="N144" s="7">
        <f>IF(Table1[[#This Row],[Side]]="Sell",-Table1[[#This Row],[Quantity]],Table1[[#This Row],[Quantity]])</f>
        <v>10</v>
      </c>
      <c r="O144" s="1">
        <v>228.3</v>
      </c>
    </row>
    <row r="145" spans="1:16" s="7" customFormat="1" x14ac:dyDescent="0.3">
      <c r="A145" s="4">
        <v>44995</v>
      </c>
      <c r="B145" s="7" t="s">
        <v>54</v>
      </c>
      <c r="C145" s="6">
        <v>0</v>
      </c>
      <c r="D145" s="7" t="s">
        <v>19</v>
      </c>
      <c r="E145" s="7" t="s">
        <v>20</v>
      </c>
      <c r="F145" s="7">
        <v>539686</v>
      </c>
      <c r="G145" s="7" t="s">
        <v>21</v>
      </c>
      <c r="J145" s="7">
        <v>0</v>
      </c>
      <c r="K145" s="3">
        <v>0</v>
      </c>
      <c r="L145" s="7" t="s">
        <v>17</v>
      </c>
      <c r="M145" s="7">
        <v>30</v>
      </c>
      <c r="N145" s="7">
        <f>IF(Table1[[#This Row],[Side]]="Sell",-Table1[[#This Row],[Quantity]],Table1[[#This Row],[Quantity]])</f>
        <v>30</v>
      </c>
      <c r="O145" s="7">
        <v>0</v>
      </c>
      <c r="P145" s="7" t="s">
        <v>68</v>
      </c>
    </row>
    <row r="146" spans="1:16" s="7" customFormat="1" x14ac:dyDescent="0.3">
      <c r="A146" s="4">
        <v>45348</v>
      </c>
      <c r="B146" s="7" t="s">
        <v>54</v>
      </c>
      <c r="C146" s="6">
        <v>0</v>
      </c>
      <c r="D146" s="7" t="s">
        <v>19</v>
      </c>
      <c r="E146" s="7" t="s">
        <v>20</v>
      </c>
      <c r="F146" s="7">
        <v>539686</v>
      </c>
      <c r="G146" s="7" t="s">
        <v>21</v>
      </c>
      <c r="J146" s="7">
        <v>0</v>
      </c>
      <c r="K146" s="3">
        <v>0</v>
      </c>
      <c r="L146" s="7" t="s">
        <v>17</v>
      </c>
      <c r="M146" s="7">
        <v>120</v>
      </c>
      <c r="N146" s="7">
        <f>IF(Table1[[#This Row],[Side]]="Sell",-Table1[[#This Row],[Quantity]],Table1[[#This Row],[Quantity]])</f>
        <v>120</v>
      </c>
      <c r="O146" s="7">
        <v>0</v>
      </c>
      <c r="P146" s="7" t="s">
        <v>69</v>
      </c>
    </row>
    <row r="147" spans="1:16" x14ac:dyDescent="0.3">
      <c r="A147" s="4">
        <v>44515</v>
      </c>
      <c r="B147" s="1" t="s">
        <v>37</v>
      </c>
      <c r="C147" s="5">
        <v>24.9</v>
      </c>
      <c r="D147" s="1" t="s">
        <v>19</v>
      </c>
      <c r="E147" s="1" t="s">
        <v>20</v>
      </c>
      <c r="F147" s="1">
        <v>539992</v>
      </c>
      <c r="G147" s="1" t="s">
        <v>21</v>
      </c>
      <c r="H147" s="1"/>
      <c r="I147" s="1"/>
      <c r="J147" s="1">
        <v>0</v>
      </c>
      <c r="K147" s="3">
        <v>3.125E-2</v>
      </c>
      <c r="L147" s="1" t="s">
        <v>17</v>
      </c>
      <c r="M147" s="1">
        <v>3</v>
      </c>
      <c r="N147" s="7">
        <f>IF(Table1[[#This Row],[Side]]="Sell",-Table1[[#This Row],[Quantity]],Table1[[#This Row],[Quantity]])</f>
        <v>3</v>
      </c>
      <c r="O147" s="1">
        <v>8.3000000000000007</v>
      </c>
    </row>
    <row r="148" spans="1:16" x14ac:dyDescent="0.3">
      <c r="A148" s="4">
        <v>44522</v>
      </c>
      <c r="B148" s="1" t="s">
        <v>37</v>
      </c>
      <c r="C148" s="5">
        <v>67.55</v>
      </c>
      <c r="D148" s="1" t="s">
        <v>19</v>
      </c>
      <c r="E148" s="1" t="s">
        <v>20</v>
      </c>
      <c r="F148" s="1">
        <v>539992</v>
      </c>
      <c r="G148" s="1" t="s">
        <v>21</v>
      </c>
      <c r="H148" s="1"/>
      <c r="I148" s="1"/>
      <c r="J148" s="1">
        <v>0</v>
      </c>
      <c r="K148" s="3">
        <v>0.39652777777777781</v>
      </c>
      <c r="L148" s="1" t="s">
        <v>17</v>
      </c>
      <c r="M148" s="1">
        <v>7</v>
      </c>
      <c r="N148" s="7">
        <f>IF(Table1[[#This Row],[Side]]="Sell",-Table1[[#This Row],[Quantity]],Table1[[#This Row],[Quantity]])</f>
        <v>7</v>
      </c>
      <c r="O148" s="1">
        <v>9.65</v>
      </c>
    </row>
    <row r="149" spans="1:16" x14ac:dyDescent="0.3">
      <c r="A149" s="4">
        <v>44524</v>
      </c>
      <c r="B149" s="1" t="s">
        <v>37</v>
      </c>
      <c r="C149" s="5">
        <v>442.8</v>
      </c>
      <c r="D149" s="1" t="s">
        <v>19</v>
      </c>
      <c r="E149" s="1" t="s">
        <v>20</v>
      </c>
      <c r="F149" s="1">
        <v>539992</v>
      </c>
      <c r="G149" s="1" t="s">
        <v>21</v>
      </c>
      <c r="H149" s="1"/>
      <c r="I149" s="1"/>
      <c r="J149" s="1">
        <v>0</v>
      </c>
      <c r="K149" s="3">
        <v>0.38819444444444445</v>
      </c>
      <c r="L149" s="1" t="s">
        <v>17</v>
      </c>
      <c r="M149" s="1">
        <v>40</v>
      </c>
      <c r="N149" s="7">
        <f>IF(Table1[[#This Row],[Side]]="Sell",-Table1[[#This Row],[Quantity]],Table1[[#This Row],[Quantity]])</f>
        <v>40</v>
      </c>
      <c r="O149" s="1">
        <v>11.07</v>
      </c>
    </row>
    <row r="150" spans="1:16" x14ac:dyDescent="0.3">
      <c r="A150" s="4">
        <v>44524</v>
      </c>
      <c r="B150" s="1" t="s">
        <v>37</v>
      </c>
      <c r="C150" s="5">
        <v>553.5</v>
      </c>
      <c r="D150" s="1" t="s">
        <v>19</v>
      </c>
      <c r="E150" s="1" t="s">
        <v>20</v>
      </c>
      <c r="F150" s="1">
        <v>539992</v>
      </c>
      <c r="G150" s="1" t="s">
        <v>21</v>
      </c>
      <c r="H150" s="1"/>
      <c r="I150" s="1"/>
      <c r="J150" s="1">
        <v>0</v>
      </c>
      <c r="K150" s="3">
        <v>0.38750000000000001</v>
      </c>
      <c r="L150" s="1" t="s">
        <v>17</v>
      </c>
      <c r="M150" s="1">
        <v>50</v>
      </c>
      <c r="N150" s="7">
        <f>IF(Table1[[#This Row],[Side]]="Sell",-Table1[[#This Row],[Quantity]],Table1[[#This Row],[Quantity]])</f>
        <v>50</v>
      </c>
      <c r="O150" s="1">
        <v>11.07</v>
      </c>
    </row>
    <row r="151" spans="1:16" x14ac:dyDescent="0.3">
      <c r="A151" s="4">
        <v>44529</v>
      </c>
      <c r="B151" s="1" t="s">
        <v>37</v>
      </c>
      <c r="C151" s="6">
        <v>18750</v>
      </c>
      <c r="D151" s="1" t="s">
        <v>19</v>
      </c>
      <c r="E151" s="1" t="s">
        <v>20</v>
      </c>
      <c r="F151" s="1">
        <v>539992</v>
      </c>
      <c r="G151" s="1" t="s">
        <v>21</v>
      </c>
      <c r="H151" s="1"/>
      <c r="I151" s="1"/>
      <c r="J151" s="1">
        <v>0</v>
      </c>
      <c r="K151" s="3">
        <v>0.38263888888888892</v>
      </c>
      <c r="L151" s="1" t="s">
        <v>17</v>
      </c>
      <c r="M151" s="1">
        <v>1500</v>
      </c>
      <c r="N151" s="7">
        <f>IF(Table1[[#This Row],[Side]]="Sell",-Table1[[#This Row],[Quantity]],Table1[[#This Row],[Quantity]])</f>
        <v>1500</v>
      </c>
      <c r="O151" s="1">
        <v>12.5</v>
      </c>
    </row>
    <row r="152" spans="1:16" x14ac:dyDescent="0.3">
      <c r="A152" s="4">
        <v>44620</v>
      </c>
      <c r="B152" s="1" t="s">
        <v>37</v>
      </c>
      <c r="C152" s="6">
        <v>12630</v>
      </c>
      <c r="D152" s="1" t="s">
        <v>19</v>
      </c>
      <c r="E152" s="1" t="s">
        <v>20</v>
      </c>
      <c r="F152" s="1">
        <v>539992</v>
      </c>
      <c r="G152" s="1" t="s">
        <v>21</v>
      </c>
      <c r="H152" s="1"/>
      <c r="I152" s="1"/>
      <c r="J152" s="1">
        <v>0</v>
      </c>
      <c r="K152" s="3">
        <v>0.54166666666666663</v>
      </c>
      <c r="L152" s="1" t="s">
        <v>18</v>
      </c>
      <c r="M152" s="1">
        <v>1000</v>
      </c>
      <c r="N152" s="7">
        <f>IF(Table1[[#This Row],[Side]]="Sell",-Table1[[#This Row],[Quantity]],Table1[[#This Row],[Quantity]])</f>
        <v>-1000</v>
      </c>
      <c r="O152" s="1">
        <v>12.63</v>
      </c>
    </row>
    <row r="153" spans="1:16" x14ac:dyDescent="0.3">
      <c r="A153" s="4">
        <v>44690</v>
      </c>
      <c r="B153" s="1" t="s">
        <v>37</v>
      </c>
      <c r="C153" s="6">
        <v>2766</v>
      </c>
      <c r="D153" s="1" t="s">
        <v>19</v>
      </c>
      <c r="E153" s="1" t="s">
        <v>20</v>
      </c>
      <c r="F153" s="1">
        <v>539992</v>
      </c>
      <c r="G153" s="1" t="s">
        <v>21</v>
      </c>
      <c r="H153" s="1"/>
      <c r="I153" s="1"/>
      <c r="J153" s="1">
        <v>0</v>
      </c>
      <c r="K153" s="3">
        <v>0.41250000000000003</v>
      </c>
      <c r="L153" s="1" t="s">
        <v>18</v>
      </c>
      <c r="M153" s="1">
        <v>200</v>
      </c>
      <c r="N153" s="7">
        <f>IF(Table1[[#This Row],[Side]]="Sell",-Table1[[#This Row],[Quantity]],Table1[[#This Row],[Quantity]])</f>
        <v>-200</v>
      </c>
      <c r="O153" s="1">
        <v>13.83</v>
      </c>
    </row>
    <row r="154" spans="1:16" x14ac:dyDescent="0.3">
      <c r="A154" s="4">
        <v>44690</v>
      </c>
      <c r="B154" s="1" t="s">
        <v>37</v>
      </c>
      <c r="C154" s="6">
        <v>4230</v>
      </c>
      <c r="D154" s="1" t="s">
        <v>19</v>
      </c>
      <c r="E154" s="1" t="s">
        <v>20</v>
      </c>
      <c r="F154" s="1">
        <v>539992</v>
      </c>
      <c r="G154" s="1" t="s">
        <v>21</v>
      </c>
      <c r="H154" s="1"/>
      <c r="I154" s="1"/>
      <c r="J154" s="1">
        <v>0</v>
      </c>
      <c r="K154" s="3">
        <v>0.41111111111111115</v>
      </c>
      <c r="L154" s="1" t="s">
        <v>18</v>
      </c>
      <c r="M154" s="1">
        <v>300</v>
      </c>
      <c r="N154" s="7">
        <f>IF(Table1[[#This Row],[Side]]="Sell",-Table1[[#This Row],[Quantity]],Table1[[#This Row],[Quantity]])</f>
        <v>-300</v>
      </c>
      <c r="O154" s="1">
        <v>14.1</v>
      </c>
    </row>
    <row r="155" spans="1:16" s="7" customFormat="1" x14ac:dyDescent="0.3">
      <c r="A155" s="4">
        <v>45316</v>
      </c>
      <c r="B155" s="7" t="s">
        <v>37</v>
      </c>
      <c r="C155" s="6">
        <v>0</v>
      </c>
      <c r="D155" s="7" t="s">
        <v>19</v>
      </c>
      <c r="E155" s="7" t="s">
        <v>20</v>
      </c>
      <c r="F155" s="7">
        <v>539992</v>
      </c>
      <c r="G155" s="7" t="s">
        <v>21</v>
      </c>
      <c r="J155" s="7">
        <v>0</v>
      </c>
      <c r="K155" s="3">
        <v>0</v>
      </c>
      <c r="L155" s="7" t="s">
        <v>17</v>
      </c>
      <c r="M155" s="7">
        <v>5</v>
      </c>
      <c r="N155" s="7">
        <f>IF(Table1[[#This Row],[Side]]="Sell",-Table1[[#This Row],[Quantity]],Table1[[#This Row],[Quantity]])</f>
        <v>5</v>
      </c>
      <c r="O155" s="7">
        <v>0</v>
      </c>
      <c r="P155" s="7" t="s">
        <v>69</v>
      </c>
    </row>
    <row r="156" spans="1:16" x14ac:dyDescent="0.3">
      <c r="A156" s="4">
        <v>44561</v>
      </c>
      <c r="B156" s="1" t="s">
        <v>47</v>
      </c>
      <c r="C156" s="6">
        <v>6123</v>
      </c>
      <c r="D156" s="1" t="s">
        <v>19</v>
      </c>
      <c r="E156" s="1" t="s">
        <v>20</v>
      </c>
      <c r="F156" s="1">
        <v>542651</v>
      </c>
      <c r="G156" s="1" t="s">
        <v>21</v>
      </c>
      <c r="H156" s="1"/>
      <c r="I156" s="1"/>
      <c r="J156" s="1">
        <v>0</v>
      </c>
      <c r="K156" s="3">
        <v>0.57638888888888895</v>
      </c>
      <c r="L156" s="1" t="s">
        <v>17</v>
      </c>
      <c r="M156" s="1">
        <v>10</v>
      </c>
      <c r="N156" s="7">
        <f>IF(Table1[[#This Row],[Side]]="Sell",-Table1[[#This Row],[Quantity]],Table1[[#This Row],[Quantity]])</f>
        <v>10</v>
      </c>
      <c r="O156" s="1">
        <v>612.29999999999995</v>
      </c>
    </row>
    <row r="157" spans="1:16" x14ac:dyDescent="0.3">
      <c r="A157" s="4">
        <v>44589</v>
      </c>
      <c r="B157" s="1" t="s">
        <v>47</v>
      </c>
      <c r="C157" s="6">
        <v>6411</v>
      </c>
      <c r="D157" s="1" t="s">
        <v>19</v>
      </c>
      <c r="E157" s="1" t="s">
        <v>20</v>
      </c>
      <c r="F157" s="1">
        <v>542651</v>
      </c>
      <c r="G157" s="1" t="s">
        <v>21</v>
      </c>
      <c r="H157" s="1"/>
      <c r="I157" s="1"/>
      <c r="J157" s="1">
        <v>0</v>
      </c>
      <c r="K157" s="3">
        <v>0.39305555555555555</v>
      </c>
      <c r="L157" s="1" t="s">
        <v>17</v>
      </c>
      <c r="M157" s="1">
        <v>10</v>
      </c>
      <c r="N157" s="7">
        <f>IF(Table1[[#This Row],[Side]]="Sell",-Table1[[#This Row],[Quantity]],Table1[[#This Row],[Quantity]])</f>
        <v>10</v>
      </c>
      <c r="O157" s="1">
        <v>641.1</v>
      </c>
    </row>
    <row r="158" spans="1:16" x14ac:dyDescent="0.3">
      <c r="A158" s="4">
        <v>44566</v>
      </c>
      <c r="B158" s="1" t="s">
        <v>45</v>
      </c>
      <c r="C158" s="5">
        <v>460</v>
      </c>
      <c r="D158" s="1" t="s">
        <v>19</v>
      </c>
      <c r="E158" s="1" t="s">
        <v>20</v>
      </c>
      <c r="F158" s="1">
        <v>542655</v>
      </c>
      <c r="G158" s="1" t="s">
        <v>21</v>
      </c>
      <c r="H158" s="1"/>
      <c r="I158" s="1"/>
      <c r="J158" s="1">
        <v>0</v>
      </c>
      <c r="K158" s="3">
        <v>0.3888888888888889</v>
      </c>
      <c r="L158" s="1" t="s">
        <v>17</v>
      </c>
      <c r="M158" s="1">
        <v>100</v>
      </c>
      <c r="N158" s="7">
        <f>IF(Table1[[#This Row],[Side]]="Sell",-Table1[[#This Row],[Quantity]],Table1[[#This Row],[Quantity]])</f>
        <v>100</v>
      </c>
      <c r="O158" s="1">
        <v>4.5999999999999996</v>
      </c>
    </row>
    <row r="159" spans="1:16" x14ac:dyDescent="0.3">
      <c r="A159" s="4">
        <v>44592</v>
      </c>
      <c r="B159" s="1" t="s">
        <v>45</v>
      </c>
      <c r="C159" s="6">
        <v>1923</v>
      </c>
      <c r="D159" s="1" t="s">
        <v>19</v>
      </c>
      <c r="E159" s="1" t="s">
        <v>20</v>
      </c>
      <c r="F159" s="1">
        <v>542655</v>
      </c>
      <c r="G159" s="1" t="s">
        <v>21</v>
      </c>
      <c r="H159" s="1"/>
      <c r="I159" s="1"/>
      <c r="J159" s="1">
        <v>0</v>
      </c>
      <c r="K159" s="3">
        <v>0.38611111111111113</v>
      </c>
      <c r="L159" s="1" t="s">
        <v>17</v>
      </c>
      <c r="M159" s="1">
        <v>300</v>
      </c>
      <c r="N159" s="7">
        <f>IF(Table1[[#This Row],[Side]]="Sell",-Table1[[#This Row],[Quantity]],Table1[[#This Row],[Quantity]])</f>
        <v>300</v>
      </c>
      <c r="O159" s="1">
        <v>6.41</v>
      </c>
    </row>
    <row r="160" spans="1:16" x14ac:dyDescent="0.3">
      <c r="A160" s="4">
        <v>44554</v>
      </c>
      <c r="B160" s="1" t="s">
        <v>32</v>
      </c>
      <c r="C160" s="6">
        <v>1592</v>
      </c>
      <c r="D160" s="1" t="s">
        <v>19</v>
      </c>
      <c r="E160" s="1" t="s">
        <v>20</v>
      </c>
      <c r="F160" s="1">
        <v>543428</v>
      </c>
      <c r="G160" s="1" t="s">
        <v>21</v>
      </c>
      <c r="H160" s="1"/>
      <c r="I160" s="1"/>
      <c r="J160" s="1">
        <v>0</v>
      </c>
      <c r="K160" s="3">
        <v>0.42430555555555555</v>
      </c>
      <c r="L160" s="1" t="s">
        <v>17</v>
      </c>
      <c r="M160" s="1">
        <v>2</v>
      </c>
      <c r="N160" s="7">
        <f>IF(Table1[[#This Row],[Side]]="Sell",-Table1[[#This Row],[Quantity]],Table1[[#This Row],[Quantity]])</f>
        <v>2</v>
      </c>
      <c r="O160" s="1">
        <v>796</v>
      </c>
    </row>
    <row r="161" spans="1:15" x14ac:dyDescent="0.3">
      <c r="A161" s="4">
        <v>44785</v>
      </c>
      <c r="B161" s="1" t="s">
        <v>32</v>
      </c>
      <c r="C161" s="6">
        <v>1664</v>
      </c>
      <c r="D161" s="1" t="s">
        <v>19</v>
      </c>
      <c r="E161" s="1" t="s">
        <v>20</v>
      </c>
      <c r="F161" s="1">
        <v>543428</v>
      </c>
      <c r="G161" s="1" t="s">
        <v>21</v>
      </c>
      <c r="H161" s="1"/>
      <c r="I161" s="1"/>
      <c r="J161" s="1">
        <v>0</v>
      </c>
      <c r="K161" s="3">
        <v>0.40069444444444446</v>
      </c>
      <c r="L161" s="1" t="s">
        <v>18</v>
      </c>
      <c r="M161" s="1">
        <v>2</v>
      </c>
      <c r="N161" s="7">
        <f>IF(Table1[[#This Row],[Side]]="Sell",-Table1[[#This Row],[Quantity]],Table1[[#This Row],[Quantity]])</f>
        <v>-2</v>
      </c>
      <c r="O161" s="1">
        <v>832</v>
      </c>
    </row>
    <row r="162" spans="1:15" x14ac:dyDescent="0.3">
      <c r="A162" s="4">
        <v>44690</v>
      </c>
      <c r="B162" s="1" t="s">
        <v>33</v>
      </c>
      <c r="C162" s="6">
        <v>1700</v>
      </c>
      <c r="D162" s="1" t="s">
        <v>19</v>
      </c>
      <c r="E162" s="1" t="s">
        <v>20</v>
      </c>
      <c r="F162" s="1">
        <v>543523</v>
      </c>
      <c r="G162" s="1" t="s">
        <v>21</v>
      </c>
      <c r="H162" s="1"/>
      <c r="I162" s="1"/>
      <c r="J162" s="1">
        <v>0</v>
      </c>
      <c r="K162" s="3">
        <v>0.41875000000000001</v>
      </c>
      <c r="L162" s="1" t="s">
        <v>17</v>
      </c>
      <c r="M162" s="1">
        <v>5</v>
      </c>
      <c r="N162" s="7">
        <f>IF(Table1[[#This Row],[Side]]="Sell",-Table1[[#This Row],[Quantity]],Table1[[#This Row],[Quantity]])</f>
        <v>5</v>
      </c>
      <c r="O162" s="1">
        <v>340</v>
      </c>
    </row>
    <row r="163" spans="1:15" x14ac:dyDescent="0.3">
      <c r="A163" s="4">
        <v>44748</v>
      </c>
      <c r="B163" s="1" t="s">
        <v>33</v>
      </c>
      <c r="C163" s="6">
        <v>1732.75</v>
      </c>
      <c r="D163" s="1" t="s">
        <v>19</v>
      </c>
      <c r="E163" s="1" t="s">
        <v>20</v>
      </c>
      <c r="F163" s="1">
        <v>543523</v>
      </c>
      <c r="G163" s="1" t="s">
        <v>21</v>
      </c>
      <c r="H163" s="1"/>
      <c r="I163" s="1"/>
      <c r="J163" s="1">
        <v>0</v>
      </c>
      <c r="K163" s="3">
        <v>0.41319444444444442</v>
      </c>
      <c r="L163" s="1" t="s">
        <v>18</v>
      </c>
      <c r="M163" s="1">
        <v>5</v>
      </c>
      <c r="N163" s="7">
        <f>IF(Table1[[#This Row],[Side]]="Sell",-Table1[[#This Row],[Quantity]],Table1[[#This Row],[Quantity]])</f>
        <v>-5</v>
      </c>
      <c r="O163" s="1">
        <v>346.55</v>
      </c>
    </row>
    <row r="164" spans="1:15" x14ac:dyDescent="0.3">
      <c r="C164" s="5"/>
    </row>
    <row r="165" spans="1:15" x14ac:dyDescent="0.3">
      <c r="C165" s="5"/>
    </row>
    <row r="166" spans="1:15" x14ac:dyDescent="0.3">
      <c r="C166" s="5"/>
    </row>
    <row r="167" spans="1:15" x14ac:dyDescent="0.3">
      <c r="C167" s="5"/>
    </row>
    <row r="168" spans="1:15" x14ac:dyDescent="0.3">
      <c r="C168" s="5"/>
    </row>
    <row r="169" spans="1:15" x14ac:dyDescent="0.3">
      <c r="C169" s="5"/>
    </row>
    <row r="170" spans="1:15" x14ac:dyDescent="0.3">
      <c r="C170" s="5"/>
    </row>
    <row r="171" spans="1:15" x14ac:dyDescent="0.3">
      <c r="C171" s="5"/>
    </row>
    <row r="172" spans="1:15" x14ac:dyDescent="0.3">
      <c r="C172" s="5"/>
    </row>
    <row r="173" spans="1:15" x14ac:dyDescent="0.3">
      <c r="C173" s="5"/>
    </row>
    <row r="174" spans="1:15" x14ac:dyDescent="0.3">
      <c r="C174" s="5"/>
    </row>
    <row r="175" spans="1:15" x14ac:dyDescent="0.3">
      <c r="C175" s="5"/>
    </row>
    <row r="176" spans="1:15" x14ac:dyDescent="0.3">
      <c r="C176" s="5"/>
    </row>
    <row r="177" spans="3:3" x14ac:dyDescent="0.3">
      <c r="C177" s="5"/>
    </row>
  </sheetData>
  <mergeCells count="2">
    <mergeCell ref="A1:I1"/>
    <mergeCell ref="A2:I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5BB5B-DB76-464A-AE80-3ABF80E478AC}">
  <dimension ref="A1:E39"/>
  <sheetViews>
    <sheetView topLeftCell="A23" zoomScale="109" workbookViewId="0">
      <selection activeCell="D21" sqref="D21"/>
    </sheetView>
  </sheetViews>
  <sheetFormatPr defaultRowHeight="14.4" x14ac:dyDescent="0.3"/>
  <cols>
    <col min="1" max="1" width="28.5546875" bestFit="1" customWidth="1"/>
    <col min="2" max="3" width="9.21875" bestFit="1" customWidth="1"/>
  </cols>
  <sheetData>
    <row r="1" spans="1:5" x14ac:dyDescent="0.3">
      <c r="A1" s="9" t="s">
        <v>60</v>
      </c>
      <c r="B1" t="s">
        <v>63</v>
      </c>
      <c r="D1" t="s">
        <v>66</v>
      </c>
      <c r="E1" t="s">
        <v>67</v>
      </c>
    </row>
    <row r="2" spans="1:5" x14ac:dyDescent="0.3">
      <c r="A2" s="10" t="s">
        <v>58</v>
      </c>
      <c r="B2" s="5">
        <v>0</v>
      </c>
    </row>
    <row r="3" spans="1:5" x14ac:dyDescent="0.3">
      <c r="A3" s="10" t="s">
        <v>41</v>
      </c>
      <c r="B3" s="5">
        <v>170</v>
      </c>
      <c r="D3">
        <v>170</v>
      </c>
      <c r="E3">
        <f>D3-B3</f>
        <v>0</v>
      </c>
    </row>
    <row r="4" spans="1:5" x14ac:dyDescent="0.3">
      <c r="A4" s="10" t="s">
        <v>33</v>
      </c>
      <c r="B4" s="5">
        <v>0</v>
      </c>
      <c r="E4" s="7">
        <f t="shared" ref="E4:E38" si="0">D4-B4</f>
        <v>0</v>
      </c>
    </row>
    <row r="5" spans="1:5" x14ac:dyDescent="0.3">
      <c r="A5" s="10" t="s">
        <v>23</v>
      </c>
      <c r="B5" s="5">
        <v>165</v>
      </c>
      <c r="D5">
        <v>165</v>
      </c>
      <c r="E5" s="7">
        <f t="shared" si="0"/>
        <v>0</v>
      </c>
    </row>
    <row r="6" spans="1:5" x14ac:dyDescent="0.3">
      <c r="A6" s="10" t="s">
        <v>29</v>
      </c>
      <c r="B6" s="5">
        <v>0</v>
      </c>
      <c r="E6" s="7">
        <f t="shared" si="0"/>
        <v>0</v>
      </c>
    </row>
    <row r="7" spans="1:5" x14ac:dyDescent="0.3">
      <c r="A7" s="10" t="s">
        <v>32</v>
      </c>
      <c r="B7" s="5">
        <v>0</v>
      </c>
      <c r="E7" s="7">
        <f t="shared" si="0"/>
        <v>0</v>
      </c>
    </row>
    <row r="8" spans="1:5" x14ac:dyDescent="0.3">
      <c r="A8" s="10" t="s">
        <v>26</v>
      </c>
      <c r="B8" s="5">
        <v>1</v>
      </c>
      <c r="D8">
        <v>1</v>
      </c>
      <c r="E8" s="7">
        <f t="shared" si="0"/>
        <v>0</v>
      </c>
    </row>
    <row r="9" spans="1:5" x14ac:dyDescent="0.3">
      <c r="A9" s="10" t="s">
        <v>57</v>
      </c>
      <c r="B9" s="5">
        <v>0</v>
      </c>
      <c r="E9" s="7">
        <f t="shared" si="0"/>
        <v>0</v>
      </c>
    </row>
    <row r="10" spans="1:5" x14ac:dyDescent="0.3">
      <c r="A10" s="10" t="s">
        <v>46</v>
      </c>
      <c r="B10" s="5">
        <v>300</v>
      </c>
      <c r="D10">
        <v>300</v>
      </c>
      <c r="E10" s="7">
        <f t="shared" si="0"/>
        <v>0</v>
      </c>
    </row>
    <row r="11" spans="1:5" x14ac:dyDescent="0.3">
      <c r="A11" s="10" t="s">
        <v>53</v>
      </c>
      <c r="B11" s="5">
        <v>5</v>
      </c>
      <c r="D11">
        <v>5</v>
      </c>
      <c r="E11" s="7">
        <f t="shared" si="0"/>
        <v>0</v>
      </c>
    </row>
    <row r="12" spans="1:5" x14ac:dyDescent="0.3">
      <c r="A12" s="10" t="s">
        <v>43</v>
      </c>
      <c r="B12" s="5">
        <v>10</v>
      </c>
      <c r="D12">
        <v>10</v>
      </c>
      <c r="E12" s="7">
        <f t="shared" si="0"/>
        <v>0</v>
      </c>
    </row>
    <row r="13" spans="1:5" x14ac:dyDescent="0.3">
      <c r="A13" s="10" t="s">
        <v>44</v>
      </c>
      <c r="B13" s="5">
        <v>30</v>
      </c>
      <c r="D13">
        <v>30</v>
      </c>
      <c r="E13" s="7">
        <f t="shared" si="0"/>
        <v>0</v>
      </c>
    </row>
    <row r="14" spans="1:5" x14ac:dyDescent="0.3">
      <c r="A14" s="10" t="s">
        <v>25</v>
      </c>
      <c r="B14" s="5">
        <v>23</v>
      </c>
      <c r="D14">
        <v>23</v>
      </c>
      <c r="E14" s="7">
        <f t="shared" si="0"/>
        <v>0</v>
      </c>
    </row>
    <row r="15" spans="1:5" x14ac:dyDescent="0.3">
      <c r="A15" s="10" t="s">
        <v>35</v>
      </c>
      <c r="B15" s="5">
        <v>0</v>
      </c>
      <c r="E15" s="7">
        <f t="shared" si="0"/>
        <v>0</v>
      </c>
    </row>
    <row r="16" spans="1:5" x14ac:dyDescent="0.3">
      <c r="A16" s="10" t="s">
        <v>54</v>
      </c>
      <c r="B16" s="5">
        <v>180</v>
      </c>
      <c r="D16">
        <v>180</v>
      </c>
      <c r="E16" s="7">
        <f t="shared" si="0"/>
        <v>0</v>
      </c>
    </row>
    <row r="17" spans="1:5" x14ac:dyDescent="0.3">
      <c r="A17" s="10" t="s">
        <v>27</v>
      </c>
      <c r="B17" s="5">
        <v>8</v>
      </c>
      <c r="D17">
        <v>8</v>
      </c>
      <c r="E17" s="7">
        <f t="shared" si="0"/>
        <v>0</v>
      </c>
    </row>
    <row r="18" spans="1:5" x14ac:dyDescent="0.3">
      <c r="A18" s="10" t="s">
        <v>47</v>
      </c>
      <c r="B18" s="5">
        <v>20</v>
      </c>
      <c r="D18">
        <v>20</v>
      </c>
      <c r="E18" s="7">
        <f t="shared" si="0"/>
        <v>0</v>
      </c>
    </row>
    <row r="19" spans="1:5" x14ac:dyDescent="0.3">
      <c r="A19" s="10" t="s">
        <v>37</v>
      </c>
      <c r="B19" s="5">
        <v>105</v>
      </c>
      <c r="D19">
        <v>105</v>
      </c>
      <c r="E19" s="7">
        <f t="shared" si="0"/>
        <v>0</v>
      </c>
    </row>
    <row r="20" spans="1:5" x14ac:dyDescent="0.3">
      <c r="A20" s="10" t="s">
        <v>22</v>
      </c>
      <c r="B20" s="5">
        <v>0</v>
      </c>
      <c r="E20" s="7">
        <f t="shared" si="0"/>
        <v>0</v>
      </c>
    </row>
    <row r="21" spans="1:5" x14ac:dyDescent="0.3">
      <c r="A21" s="10" t="s">
        <v>31</v>
      </c>
      <c r="B21" s="5">
        <v>314</v>
      </c>
      <c r="D21">
        <v>314</v>
      </c>
      <c r="E21" s="7">
        <f t="shared" si="0"/>
        <v>0</v>
      </c>
    </row>
    <row r="22" spans="1:5" x14ac:dyDescent="0.3">
      <c r="A22" s="10" t="s">
        <v>30</v>
      </c>
      <c r="B22" s="5">
        <v>0</v>
      </c>
      <c r="E22" s="7">
        <f t="shared" si="0"/>
        <v>0</v>
      </c>
    </row>
    <row r="23" spans="1:5" x14ac:dyDescent="0.3">
      <c r="A23" s="10" t="s">
        <v>55</v>
      </c>
      <c r="B23" s="5">
        <v>0</v>
      </c>
      <c r="E23" s="7">
        <f t="shared" si="0"/>
        <v>0</v>
      </c>
    </row>
    <row r="24" spans="1:5" x14ac:dyDescent="0.3">
      <c r="A24" s="10" t="s">
        <v>40</v>
      </c>
      <c r="B24" s="5">
        <v>1</v>
      </c>
      <c r="D24">
        <v>1</v>
      </c>
      <c r="E24" s="7">
        <f t="shared" si="0"/>
        <v>0</v>
      </c>
    </row>
    <row r="25" spans="1:5" x14ac:dyDescent="0.3">
      <c r="A25" s="10" t="s">
        <v>48</v>
      </c>
      <c r="B25" s="5">
        <v>90</v>
      </c>
      <c r="D25">
        <v>90</v>
      </c>
      <c r="E25" s="7">
        <f t="shared" si="0"/>
        <v>0</v>
      </c>
    </row>
    <row r="26" spans="1:5" x14ac:dyDescent="0.3">
      <c r="A26" s="10" t="s">
        <v>24</v>
      </c>
      <c r="B26" s="5">
        <v>0</v>
      </c>
      <c r="E26" s="7">
        <f t="shared" si="0"/>
        <v>0</v>
      </c>
    </row>
    <row r="27" spans="1:5" x14ac:dyDescent="0.3">
      <c r="A27" s="10" t="s">
        <v>39</v>
      </c>
      <c r="B27" s="5">
        <v>0</v>
      </c>
      <c r="E27" s="7">
        <f t="shared" si="0"/>
        <v>0</v>
      </c>
    </row>
    <row r="28" spans="1:5" x14ac:dyDescent="0.3">
      <c r="A28" s="10" t="s">
        <v>56</v>
      </c>
      <c r="B28" s="5">
        <v>0</v>
      </c>
      <c r="E28" s="7">
        <f t="shared" si="0"/>
        <v>0</v>
      </c>
    </row>
    <row r="29" spans="1:5" x14ac:dyDescent="0.3">
      <c r="A29" s="10" t="s">
        <v>49</v>
      </c>
      <c r="B29" s="5">
        <v>371</v>
      </c>
      <c r="D29">
        <v>371</v>
      </c>
      <c r="E29" s="7">
        <f t="shared" si="0"/>
        <v>0</v>
      </c>
    </row>
    <row r="30" spans="1:5" x14ac:dyDescent="0.3">
      <c r="A30" s="10" t="s">
        <v>36</v>
      </c>
      <c r="B30" s="5">
        <v>0</v>
      </c>
      <c r="E30" s="7">
        <f t="shared" si="0"/>
        <v>0</v>
      </c>
    </row>
    <row r="31" spans="1:5" x14ac:dyDescent="0.3">
      <c r="A31" s="10" t="s">
        <v>50</v>
      </c>
      <c r="B31" s="5">
        <v>30</v>
      </c>
      <c r="D31">
        <v>30</v>
      </c>
      <c r="E31" s="7">
        <f t="shared" si="0"/>
        <v>0</v>
      </c>
    </row>
    <row r="32" spans="1:5" x14ac:dyDescent="0.3">
      <c r="A32" s="10" t="s">
        <v>38</v>
      </c>
      <c r="B32" s="5">
        <v>30</v>
      </c>
      <c r="D32">
        <v>30</v>
      </c>
      <c r="E32" s="7">
        <f t="shared" si="0"/>
        <v>0</v>
      </c>
    </row>
    <row r="33" spans="1:5" x14ac:dyDescent="0.3">
      <c r="A33" s="10" t="s">
        <v>51</v>
      </c>
      <c r="B33" s="5">
        <v>100</v>
      </c>
      <c r="D33">
        <v>100</v>
      </c>
      <c r="E33" s="7">
        <f t="shared" si="0"/>
        <v>0</v>
      </c>
    </row>
    <row r="34" spans="1:5" x14ac:dyDescent="0.3">
      <c r="A34" s="10" t="s">
        <v>28</v>
      </c>
      <c r="B34" s="5">
        <v>0</v>
      </c>
      <c r="E34" s="7">
        <f t="shared" si="0"/>
        <v>0</v>
      </c>
    </row>
    <row r="35" spans="1:5" x14ac:dyDescent="0.3">
      <c r="A35" s="10" t="s">
        <v>52</v>
      </c>
      <c r="B35" s="5">
        <v>0</v>
      </c>
      <c r="E35" s="7">
        <f t="shared" si="0"/>
        <v>0</v>
      </c>
    </row>
    <row r="36" spans="1:5" x14ac:dyDescent="0.3">
      <c r="A36" s="10" t="s">
        <v>45</v>
      </c>
      <c r="B36" s="5">
        <v>400</v>
      </c>
      <c r="D36">
        <v>400</v>
      </c>
      <c r="E36" s="7">
        <f t="shared" si="0"/>
        <v>0</v>
      </c>
    </row>
    <row r="37" spans="1:5" x14ac:dyDescent="0.3">
      <c r="A37" s="10" t="s">
        <v>34</v>
      </c>
      <c r="B37" s="5">
        <v>0</v>
      </c>
      <c r="E37" s="7">
        <f t="shared" si="0"/>
        <v>0</v>
      </c>
    </row>
    <row r="38" spans="1:5" x14ac:dyDescent="0.3">
      <c r="A38" s="10" t="s">
        <v>42</v>
      </c>
      <c r="B38" s="5">
        <v>0</v>
      </c>
      <c r="E38" s="7">
        <f t="shared" si="0"/>
        <v>0</v>
      </c>
    </row>
    <row r="39" spans="1:5" x14ac:dyDescent="0.3">
      <c r="A39" s="10" t="s">
        <v>61</v>
      </c>
      <c r="B39" s="5">
        <v>2353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TRADE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Harshal Khandalkar</cp:lastModifiedBy>
  <dcterms:created xsi:type="dcterms:W3CDTF">2024-09-13T09:37:19Z</dcterms:created>
  <dcterms:modified xsi:type="dcterms:W3CDTF">2024-09-13T18:36:38Z</dcterms:modified>
</cp:coreProperties>
</file>