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j/Documents/courses/cs230/project/labelImages/"/>
    </mc:Choice>
  </mc:AlternateContent>
  <xr:revisionPtr revIDLastSave="0" documentId="13_ncr:1_{3F11D417-7F96-6E4B-A4DF-A20124A54336}" xr6:coauthVersionLast="45" xr6:coauthVersionMax="45" xr10:uidLastSave="{00000000-0000-0000-0000-000000000000}"/>
  <bookViews>
    <workbookView xWindow="0" yWindow="460" windowWidth="25600" windowHeight="14560" xr2:uid="{F6D6E3E5-DC70-EB40-8190-65D88E204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1" l="1"/>
  <c r="K34" i="1"/>
  <c r="O28" i="1"/>
  <c r="O29" i="1"/>
  <c r="O30" i="1"/>
  <c r="O27" i="1"/>
  <c r="N37" i="1"/>
  <c r="N34" i="1"/>
  <c r="J27" i="1" l="1"/>
  <c r="K27" i="1"/>
  <c r="I27" i="1"/>
  <c r="M27" i="1"/>
  <c r="L27" i="1"/>
  <c r="J28" i="1"/>
  <c r="K28" i="1"/>
  <c r="I28" i="1"/>
  <c r="M28" i="1"/>
  <c r="L28" i="1"/>
  <c r="J29" i="1"/>
  <c r="K29" i="1"/>
  <c r="I29" i="1"/>
  <c r="M29" i="1"/>
  <c r="L29" i="1"/>
  <c r="J30" i="1"/>
  <c r="K30" i="1"/>
  <c r="I30" i="1"/>
  <c r="M30" i="1"/>
  <c r="L30" i="1"/>
  <c r="V9" i="1"/>
  <c r="I9" i="1"/>
  <c r="V8" i="1"/>
  <c r="V7" i="1"/>
  <c r="I8" i="1"/>
  <c r="I7" i="1"/>
  <c r="V6" i="1"/>
  <c r="I6" i="1"/>
  <c r="X6" i="1" l="1"/>
  <c r="X8" i="1"/>
  <c r="X7" i="1"/>
  <c r="X9" i="1"/>
</calcChain>
</file>

<file path=xl/sharedStrings.xml><?xml version="1.0" encoding="utf-8"?>
<sst xmlns="http://schemas.openxmlformats.org/spreadsheetml/2006/main" count="59" uniqueCount="41">
  <si>
    <t>Subject 1</t>
  </si>
  <si>
    <t>ImageNet</t>
  </si>
  <si>
    <t>artifact</t>
  </si>
  <si>
    <t>animal</t>
  </si>
  <si>
    <t>food</t>
  </si>
  <si>
    <t>plant</t>
  </si>
  <si>
    <t>scene</t>
  </si>
  <si>
    <t>communication</t>
  </si>
  <si>
    <t>person</t>
  </si>
  <si>
    <t>vehicle</t>
  </si>
  <si>
    <t>furniture</t>
  </si>
  <si>
    <t>kitchen</t>
  </si>
  <si>
    <t>sports</t>
  </si>
  <si>
    <t>indoor</t>
  </si>
  <si>
    <t>electronic</t>
  </si>
  <si>
    <t>accessory</t>
  </si>
  <si>
    <t>outdoor</t>
  </si>
  <si>
    <t>appliance</t>
  </si>
  <si>
    <t>Coco</t>
  </si>
  <si>
    <t>Scene</t>
  </si>
  <si>
    <t>Subject 2</t>
  </si>
  <si>
    <t>Subject 3</t>
  </si>
  <si>
    <t>Subject 4</t>
  </si>
  <si>
    <t>ImageNet Total</t>
  </si>
  <si>
    <t>Coco Total</t>
  </si>
  <si>
    <t>Total Images</t>
  </si>
  <si>
    <t>mega categories</t>
  </si>
  <si>
    <t>sports &gt; person</t>
  </si>
  <si>
    <t>kitchen &gt; food</t>
  </si>
  <si>
    <t>outdoor &gt; scene</t>
  </si>
  <si>
    <t>indoor  &gt; drop</t>
  </si>
  <si>
    <t>accessory &gt; drop</t>
  </si>
  <si>
    <t>electronic &gt; drop</t>
  </si>
  <si>
    <t>appliance &gt; drop</t>
  </si>
  <si>
    <t>imagenet</t>
  </si>
  <si>
    <t>plant &gt; drop</t>
  </si>
  <si>
    <t>communication &gt; drop</t>
  </si>
  <si>
    <t>coco</t>
  </si>
  <si>
    <t>vehicle &gt; drop</t>
  </si>
  <si>
    <t>furniture &gt; drop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</si>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</sst>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6097-9F9F-EE46-BC59-4FBF3FE6EE9A}">
  <dimension ref="A4:X44"/>
  <sheetViews>
    <sheetView tabSelected="1" topLeftCell="A2" zoomScale="73" zoomScaleNormal="73" workbookViewId="0">
      <selection activeCell="N36" sqref="N36"/>
    </sheetView>
  </sheetViews>
  <sheetFormatPr baseColWidth="10" defaultRowHeight="16" x14ac:dyDescent="0.2"/>
  <cols>
    <col min="1" max="1" width="17.5" style="4" bestFit="1" customWidth="1"/>
    <col min="2" max="2" width="14.83203125" style="4" bestFit="1" customWidth="1"/>
    <col min="3" max="6" width="10.83203125" style="4"/>
    <col min="7" max="7" width="16.5" style="4" bestFit="1" customWidth="1"/>
    <col min="8" max="8" width="10.83203125" style="4"/>
    <col min="9" max="9" width="16.5" style="4" bestFit="1" customWidth="1"/>
    <col min="10" max="17" width="10.83203125" style="4"/>
    <col min="18" max="18" width="12.83203125" style="4" bestFit="1" customWidth="1"/>
    <col min="19" max="19" width="11.6640625" style="4" bestFit="1" customWidth="1"/>
    <col min="20" max="20" width="9.33203125" style="4" bestFit="1" customWidth="1"/>
    <col min="21" max="21" width="10.83203125" style="4"/>
    <col min="22" max="22" width="12.83203125" style="4" bestFit="1" customWidth="1"/>
    <col min="23" max="23" width="10.83203125" style="4"/>
    <col min="24" max="24" width="11.83203125" style="4" bestFit="1" customWidth="1"/>
    <col min="25" max="16384" width="10.83203125" style="4"/>
  </cols>
  <sheetData>
    <row r="4" spans="1:24" x14ac:dyDescent="0.2">
      <c r="B4" s="12" t="s">
        <v>1</v>
      </c>
      <c r="C4" s="12"/>
      <c r="D4" s="12"/>
      <c r="E4" s="12"/>
      <c r="F4" s="12"/>
      <c r="G4" s="12"/>
      <c r="H4" s="12"/>
      <c r="I4" s="7"/>
      <c r="J4" s="13" t="s">
        <v>18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/>
      <c r="W4" s="2" t="s">
        <v>19</v>
      </c>
    </row>
    <row r="5" spans="1:24" x14ac:dyDescent="0.2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23</v>
      </c>
      <c r="J5" s="6" t="s">
        <v>3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6" t="s">
        <v>13</v>
      </c>
      <c r="Q5" s="6" t="s">
        <v>4</v>
      </c>
      <c r="R5" s="6" t="s">
        <v>14</v>
      </c>
      <c r="S5" s="6" t="s">
        <v>15</v>
      </c>
      <c r="T5" s="6" t="s">
        <v>16</v>
      </c>
      <c r="U5" s="6" t="s">
        <v>17</v>
      </c>
      <c r="V5" s="6" t="s">
        <v>24</v>
      </c>
      <c r="W5" s="3" t="s">
        <v>6</v>
      </c>
      <c r="X5" s="9" t="s">
        <v>25</v>
      </c>
    </row>
    <row r="6" spans="1:24" x14ac:dyDescent="0.2">
      <c r="A6" s="4" t="s">
        <v>0</v>
      </c>
      <c r="B6" s="5">
        <v>1014</v>
      </c>
      <c r="C6" s="5">
        <v>736</v>
      </c>
      <c r="D6" s="5">
        <v>94</v>
      </c>
      <c r="E6" s="5">
        <v>30</v>
      </c>
      <c r="F6" s="5">
        <v>20</v>
      </c>
      <c r="G6" s="5">
        <v>12</v>
      </c>
      <c r="H6" s="5">
        <v>10</v>
      </c>
      <c r="I6" s="5">
        <f>SUM(B6:H6)</f>
        <v>1916</v>
      </c>
      <c r="J6" s="6">
        <v>491</v>
      </c>
      <c r="K6" s="6">
        <v>365</v>
      </c>
      <c r="L6" s="6">
        <v>293</v>
      </c>
      <c r="M6" s="6">
        <v>179</v>
      </c>
      <c r="N6" s="6">
        <v>121</v>
      </c>
      <c r="O6" s="6">
        <v>109</v>
      </c>
      <c r="P6" s="6">
        <v>91</v>
      </c>
      <c r="Q6" s="6">
        <v>87</v>
      </c>
      <c r="R6" s="6">
        <v>84</v>
      </c>
      <c r="S6" s="6">
        <v>74</v>
      </c>
      <c r="T6" s="6">
        <v>62</v>
      </c>
      <c r="U6" s="6">
        <v>44</v>
      </c>
      <c r="V6" s="6">
        <f>SUM(J6:U6)</f>
        <v>2000</v>
      </c>
      <c r="W6" s="3">
        <v>1338</v>
      </c>
      <c r="X6" s="9">
        <f>I6+V6+W6</f>
        <v>5254</v>
      </c>
    </row>
    <row r="7" spans="1:24" x14ac:dyDescent="0.2">
      <c r="A7" s="4" t="s">
        <v>20</v>
      </c>
      <c r="B7" s="5">
        <v>1014</v>
      </c>
      <c r="C7" s="5">
        <v>736</v>
      </c>
      <c r="D7" s="5">
        <v>94</v>
      </c>
      <c r="E7" s="5">
        <v>30</v>
      </c>
      <c r="F7" s="5">
        <v>20</v>
      </c>
      <c r="G7" s="5">
        <v>12</v>
      </c>
      <c r="H7" s="5">
        <v>10</v>
      </c>
      <c r="I7" s="5">
        <f>SUM(B7:H7)</f>
        <v>1916</v>
      </c>
      <c r="J7" s="6">
        <v>491</v>
      </c>
      <c r="K7" s="6">
        <v>365</v>
      </c>
      <c r="L7" s="6">
        <v>293</v>
      </c>
      <c r="M7" s="6">
        <v>179</v>
      </c>
      <c r="N7" s="6">
        <v>121</v>
      </c>
      <c r="O7" s="6">
        <v>109</v>
      </c>
      <c r="P7" s="6">
        <v>91</v>
      </c>
      <c r="Q7" s="6">
        <v>87</v>
      </c>
      <c r="R7" s="6">
        <v>84</v>
      </c>
      <c r="S7" s="6">
        <v>74</v>
      </c>
      <c r="T7" s="6">
        <v>62</v>
      </c>
      <c r="U7" s="6">
        <v>44</v>
      </c>
      <c r="V7" s="6">
        <f>SUM(J7:U7)</f>
        <v>2000</v>
      </c>
      <c r="W7" s="3">
        <v>1338</v>
      </c>
      <c r="X7" s="9">
        <f t="shared" ref="X7:X9" si="0">I7+V7+W7</f>
        <v>5254</v>
      </c>
    </row>
    <row r="8" spans="1:24" x14ac:dyDescent="0.2">
      <c r="A8" s="4" t="s">
        <v>21</v>
      </c>
      <c r="B8" s="5">
        <v>1014</v>
      </c>
      <c r="C8" s="5">
        <v>736</v>
      </c>
      <c r="D8" s="5">
        <v>94</v>
      </c>
      <c r="E8" s="5">
        <v>30</v>
      </c>
      <c r="F8" s="5">
        <v>20</v>
      </c>
      <c r="G8" s="5">
        <v>12</v>
      </c>
      <c r="H8" s="5">
        <v>10</v>
      </c>
      <c r="I8" s="5">
        <f>SUM(B8:H8)</f>
        <v>1916</v>
      </c>
      <c r="J8" s="6">
        <v>491</v>
      </c>
      <c r="K8" s="6">
        <v>365</v>
      </c>
      <c r="L8" s="6">
        <v>293</v>
      </c>
      <c r="M8" s="6">
        <v>179</v>
      </c>
      <c r="N8" s="6">
        <v>121</v>
      </c>
      <c r="O8" s="6">
        <v>109</v>
      </c>
      <c r="P8" s="6">
        <v>91</v>
      </c>
      <c r="Q8" s="6">
        <v>87</v>
      </c>
      <c r="R8" s="6">
        <v>84</v>
      </c>
      <c r="S8" s="6">
        <v>74</v>
      </c>
      <c r="T8" s="6">
        <v>62</v>
      </c>
      <c r="U8" s="6">
        <v>44</v>
      </c>
      <c r="V8" s="6">
        <f>SUM(J8:U8)</f>
        <v>2000</v>
      </c>
      <c r="W8" s="3">
        <v>1338</v>
      </c>
      <c r="X8" s="9">
        <f t="shared" si="0"/>
        <v>5254</v>
      </c>
    </row>
    <row r="9" spans="1:24" x14ac:dyDescent="0.2">
      <c r="A9" s="4" t="s">
        <v>22</v>
      </c>
      <c r="B9" s="7">
        <v>585</v>
      </c>
      <c r="C9" s="7">
        <v>437</v>
      </c>
      <c r="D9" s="7">
        <v>53</v>
      </c>
      <c r="E9" s="7">
        <v>22</v>
      </c>
      <c r="F9" s="7">
        <v>14</v>
      </c>
      <c r="G9" s="7">
        <v>5</v>
      </c>
      <c r="H9" s="7">
        <v>6</v>
      </c>
      <c r="I9" s="5">
        <f>SUM(B9:H9)</f>
        <v>1122</v>
      </c>
      <c r="J9" s="8">
        <v>289</v>
      </c>
      <c r="K9" s="8">
        <v>218</v>
      </c>
      <c r="L9" s="8">
        <v>173</v>
      </c>
      <c r="M9" s="8">
        <v>107</v>
      </c>
      <c r="N9" s="8">
        <v>80</v>
      </c>
      <c r="O9" s="8">
        <v>66</v>
      </c>
      <c r="P9" s="8">
        <v>50</v>
      </c>
      <c r="Q9" s="8">
        <v>58</v>
      </c>
      <c r="R9" s="8">
        <v>50</v>
      </c>
      <c r="S9" s="8">
        <v>42</v>
      </c>
      <c r="T9" s="8">
        <v>30</v>
      </c>
      <c r="U9" s="8">
        <v>25</v>
      </c>
      <c r="V9" s="6">
        <f>SUM(J9:U9)</f>
        <v>1188</v>
      </c>
      <c r="W9" s="3">
        <v>798</v>
      </c>
      <c r="X9" s="9">
        <f t="shared" si="0"/>
        <v>3108</v>
      </c>
    </row>
    <row r="12" spans="1:24" x14ac:dyDescent="0.2">
      <c r="A12" s="4" t="s">
        <v>34</v>
      </c>
    </row>
    <row r="13" spans="1:24" x14ac:dyDescent="0.2">
      <c r="A13" s="4" t="s">
        <v>35</v>
      </c>
      <c r="J13" s="1"/>
    </row>
    <row r="14" spans="1:24" x14ac:dyDescent="0.2">
      <c r="A14" s="4" t="s">
        <v>36</v>
      </c>
      <c r="J14" s="1"/>
    </row>
    <row r="15" spans="1:24" x14ac:dyDescent="0.2">
      <c r="J15" s="1"/>
    </row>
    <row r="16" spans="1:24" x14ac:dyDescent="0.2">
      <c r="A16" s="4" t="s">
        <v>37</v>
      </c>
      <c r="J16" s="1"/>
    </row>
    <row r="17" spans="1:15" x14ac:dyDescent="0.2">
      <c r="A17" s="4" t="s">
        <v>38</v>
      </c>
      <c r="J17" s="1"/>
    </row>
    <row r="18" spans="1:15" x14ac:dyDescent="0.2">
      <c r="A18" s="4" t="s">
        <v>39</v>
      </c>
      <c r="J18" s="1"/>
    </row>
    <row r="19" spans="1:15" x14ac:dyDescent="0.2">
      <c r="A19" s="4" t="s">
        <v>28</v>
      </c>
      <c r="J19" s="1"/>
    </row>
    <row r="20" spans="1:15" x14ac:dyDescent="0.2">
      <c r="A20" s="4" t="s">
        <v>27</v>
      </c>
    </row>
    <row r="21" spans="1:15" x14ac:dyDescent="0.2">
      <c r="A21" s="4" t="s">
        <v>30</v>
      </c>
    </row>
    <row r="22" spans="1:15" x14ac:dyDescent="0.2">
      <c r="A22" s="4" t="s">
        <v>32</v>
      </c>
    </row>
    <row r="23" spans="1:15" x14ac:dyDescent="0.2">
      <c r="A23" s="4" t="s">
        <v>31</v>
      </c>
    </row>
    <row r="24" spans="1:15" x14ac:dyDescent="0.2">
      <c r="A24" s="4" t="s">
        <v>29</v>
      </c>
    </row>
    <row r="25" spans="1:15" x14ac:dyDescent="0.2">
      <c r="A25" s="4" t="s">
        <v>33</v>
      </c>
    </row>
    <row r="26" spans="1:15" x14ac:dyDescent="0.2">
      <c r="I26" s="4" t="s">
        <v>3</v>
      </c>
      <c r="J26" s="4" t="s">
        <v>2</v>
      </c>
      <c r="K26" s="4" t="s">
        <v>6</v>
      </c>
      <c r="L26" s="4" t="s">
        <v>8</v>
      </c>
      <c r="M26" s="4" t="s">
        <v>4</v>
      </c>
      <c r="O26" s="4" t="s">
        <v>40</v>
      </c>
    </row>
    <row r="27" spans="1:15" x14ac:dyDescent="0.2">
      <c r="I27" s="4">
        <f>C6+J6</f>
        <v>1227</v>
      </c>
      <c r="J27" s="4">
        <f>B6</f>
        <v>1014</v>
      </c>
      <c r="K27" s="4">
        <f>F6+T6+W6</f>
        <v>1420</v>
      </c>
      <c r="L27" s="4">
        <f>H6+K6+O6</f>
        <v>484</v>
      </c>
      <c r="M27" s="4">
        <f>D6+N6+Q6</f>
        <v>302</v>
      </c>
      <c r="O27" s="4">
        <f>E6+G6+L6+M6+P6+R6+S6+U6</f>
        <v>807</v>
      </c>
    </row>
    <row r="28" spans="1:15" x14ac:dyDescent="0.2">
      <c r="A28" s="4" t="s">
        <v>26</v>
      </c>
      <c r="B28" s="4" t="s">
        <v>3</v>
      </c>
      <c r="C28" s="4" t="s">
        <v>2</v>
      </c>
      <c r="D28" s="4" t="s">
        <v>6</v>
      </c>
      <c r="E28" s="4" t="s">
        <v>8</v>
      </c>
      <c r="F28" s="4" t="s">
        <v>4</v>
      </c>
      <c r="I28" s="4">
        <f>C7+J7</f>
        <v>1227</v>
      </c>
      <c r="J28" s="4">
        <f t="shared" ref="J28:J30" si="1">B7</f>
        <v>1014</v>
      </c>
      <c r="K28" s="4">
        <f t="shared" ref="K28:K30" si="2">F7+T7+W7</f>
        <v>1420</v>
      </c>
      <c r="L28" s="4">
        <f>H7+K7+O7</f>
        <v>484</v>
      </c>
      <c r="M28" s="4">
        <f>D7+N7+Q7</f>
        <v>302</v>
      </c>
      <c r="O28" s="4">
        <f t="shared" ref="O28:O30" si="3">E7+G7+L7+M7+P7+R7+S7+U7</f>
        <v>807</v>
      </c>
    </row>
    <row r="29" spans="1:15" x14ac:dyDescent="0.2">
      <c r="A29" s="4" t="s">
        <v>0</v>
      </c>
      <c r="B29" s="10">
        <v>1227</v>
      </c>
      <c r="C29" s="4">
        <v>1014</v>
      </c>
      <c r="D29" s="10">
        <v>1420</v>
      </c>
      <c r="E29" s="4">
        <v>484</v>
      </c>
      <c r="F29" s="10">
        <v>302</v>
      </c>
      <c r="I29" s="4">
        <f>C8+J8</f>
        <v>1227</v>
      </c>
      <c r="J29" s="4">
        <f t="shared" si="1"/>
        <v>1014</v>
      </c>
      <c r="K29" s="4">
        <f t="shared" si="2"/>
        <v>1420</v>
      </c>
      <c r="L29" s="4">
        <f>H8+K8+O8</f>
        <v>484</v>
      </c>
      <c r="M29" s="4">
        <f>D8+N8+Q8</f>
        <v>302</v>
      </c>
      <c r="O29" s="4">
        <f t="shared" si="3"/>
        <v>807</v>
      </c>
    </row>
    <row r="30" spans="1:15" x14ac:dyDescent="0.2">
      <c r="A30" s="4" t="s">
        <v>20</v>
      </c>
      <c r="B30" s="10">
        <v>1227</v>
      </c>
      <c r="C30" s="4">
        <v>1014</v>
      </c>
      <c r="D30" s="10">
        <v>1420</v>
      </c>
      <c r="E30" s="4">
        <v>484</v>
      </c>
      <c r="F30" s="10">
        <v>302</v>
      </c>
      <c r="I30" s="4">
        <f>C9+J9</f>
        <v>726</v>
      </c>
      <c r="J30" s="4">
        <f t="shared" si="1"/>
        <v>585</v>
      </c>
      <c r="K30" s="4">
        <f t="shared" si="2"/>
        <v>842</v>
      </c>
      <c r="L30" s="4">
        <f>H9+K9+O9</f>
        <v>290</v>
      </c>
      <c r="M30" s="4">
        <f>D9+N9+Q9</f>
        <v>191</v>
      </c>
      <c r="O30" s="4">
        <f t="shared" si="3"/>
        <v>474</v>
      </c>
    </row>
    <row r="31" spans="1:15" x14ac:dyDescent="0.2">
      <c r="A31" s="4" t="s">
        <v>21</v>
      </c>
      <c r="B31" s="10">
        <v>1227</v>
      </c>
      <c r="C31" s="4">
        <v>1014</v>
      </c>
      <c r="D31" s="10">
        <v>1420</v>
      </c>
      <c r="E31" s="4">
        <v>484</v>
      </c>
      <c r="F31" s="10">
        <v>302</v>
      </c>
    </row>
    <row r="32" spans="1:15" x14ac:dyDescent="0.2">
      <c r="A32" s="4" t="s">
        <v>22</v>
      </c>
      <c r="B32" s="11">
        <v>726</v>
      </c>
      <c r="C32" s="4">
        <v>585</v>
      </c>
      <c r="D32" s="10">
        <v>842</v>
      </c>
      <c r="E32" s="4">
        <v>290</v>
      </c>
      <c r="F32" s="4">
        <v>191</v>
      </c>
    </row>
    <row r="34" spans="2:14" x14ac:dyDescent="0.2">
      <c r="B34" s="4">
        <v>0</v>
      </c>
      <c r="C34" s="4">
        <v>1</v>
      </c>
      <c r="D34" s="4">
        <v>2</v>
      </c>
      <c r="E34" s="4">
        <v>3</v>
      </c>
      <c r="F34" s="4">
        <v>4</v>
      </c>
      <c r="I34" s="1"/>
      <c r="J34" s="1">
        <v>5707</v>
      </c>
      <c r="K34" s="4">
        <f>B29*B34+C29*C34+D29*D34+E29*E34+F29*F34-O27</f>
        <v>5707</v>
      </c>
      <c r="M34" s="1">
        <v>6514</v>
      </c>
      <c r="N34" s="4">
        <f>B29*B34+C29*C34+D29*D34+E29*E34+F29*F34</f>
        <v>6514</v>
      </c>
    </row>
    <row r="35" spans="2:14" x14ac:dyDescent="0.2">
      <c r="I35" s="1"/>
      <c r="J35" s="1">
        <v>5707</v>
      </c>
      <c r="M35" s="1">
        <v>6514</v>
      </c>
    </row>
    <row r="36" spans="2:14" x14ac:dyDescent="0.2">
      <c r="I36" s="1"/>
      <c r="J36" s="1">
        <v>5707</v>
      </c>
      <c r="M36" s="1">
        <v>6514</v>
      </c>
    </row>
    <row r="37" spans="2:14" x14ac:dyDescent="0.2">
      <c r="E37" s="1"/>
      <c r="I37" s="1"/>
      <c r="J37" s="1">
        <v>3429</v>
      </c>
      <c r="K37" s="4">
        <f>B32*B34+C32*C34+D32*D34+E32*E34+F32*F34-O30</f>
        <v>3429</v>
      </c>
      <c r="M37" s="1">
        <v>3903</v>
      </c>
      <c r="N37" s="4">
        <f>B32*B34+C32*C34+D32*D34+E32*E34+F32*F34</f>
        <v>3903</v>
      </c>
    </row>
    <row r="38" spans="2:14" x14ac:dyDescent="0.2">
      <c r="E38" s="1"/>
      <c r="F38" s="10"/>
    </row>
    <row r="39" spans="2:14" x14ac:dyDescent="0.2">
      <c r="E39" s="1"/>
      <c r="F39" s="10"/>
    </row>
    <row r="40" spans="2:14" x14ac:dyDescent="0.2">
      <c r="F40" s="10"/>
    </row>
    <row r="41" spans="2:14" x14ac:dyDescent="0.2">
      <c r="C41" s="1"/>
      <c r="F41" s="10"/>
    </row>
    <row r="42" spans="2:14" x14ac:dyDescent="0.2">
      <c r="C42" s="1"/>
    </row>
    <row r="43" spans="2:14" x14ac:dyDescent="0.2">
      <c r="C43" s="1"/>
    </row>
    <row r="44" spans="2:14" x14ac:dyDescent="0.2">
      <c r="C44" s="1"/>
    </row>
  </sheetData>
  <mergeCells count="2">
    <mergeCell ref="B4:H4"/>
    <mergeCell ref="J4:U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2019-12-01T19:27:51Z</dcterms:created>
  <dcterms:modified xsi:type="dcterms:W3CDTF">2019-12-01T22:35:57Z</dcterms:modified>
</cp:coreProperties>
</file>