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b\Desktop\Academics\Spring 2020\ISE 4100\Final Project\Output Analysis\"/>
    </mc:Choice>
  </mc:AlternateContent>
  <xr:revisionPtr revIDLastSave="0" documentId="13_ncr:1_{F57D5DE9-0C00-4577-997C-255D2BC3ED8C}" xr6:coauthVersionLast="45" xr6:coauthVersionMax="45" xr10:uidLastSave="{00000000-0000-0000-0000-000000000000}"/>
  <bookViews>
    <workbookView xWindow="-98" yWindow="-98" windowWidth="20715" windowHeight="13276" xr2:uid="{1B4B9556-77EF-41F9-9AC3-8A0BDCC8C161}"/>
  </bookViews>
  <sheets>
    <sheet name="Sheet1" sheetId="1" r:id="rId1"/>
  </sheets>
  <definedNames>
    <definedName name="_xlchart.v1.0" hidden="1">Sheet1!$M$43</definedName>
    <definedName name="_xlchart.v1.1" hidden="1">Sheet1!$M$44:$M$66</definedName>
    <definedName name="_xlchart.v1.10" hidden="1">Sheet1!$J$17</definedName>
    <definedName name="_xlchart.v1.11" hidden="1">Sheet1!$J$18:$J$40</definedName>
    <definedName name="_xlchart.v1.12" hidden="1">Sheet1!$K$17</definedName>
    <definedName name="_xlchart.v1.13" hidden="1">Sheet1!$K$18:$K$40</definedName>
    <definedName name="_xlchart.v1.14" hidden="1">Sheet1!$L$17</definedName>
    <definedName name="_xlchart.v1.15" hidden="1">Sheet1!$L$18:$L$40</definedName>
    <definedName name="_xlchart.v1.16" hidden="1">Sheet1!$M$17</definedName>
    <definedName name="_xlchart.v1.17" hidden="1">Sheet1!$M$18:$M$40</definedName>
    <definedName name="_xlchart.v1.18" hidden="1">Sheet1!$N$17</definedName>
    <definedName name="_xlchart.v1.19" hidden="1">Sheet1!$N$18:$N$40</definedName>
    <definedName name="_xlchart.v1.2" hidden="1">Sheet1!$N$43</definedName>
    <definedName name="_xlchart.v1.20" hidden="1">Sheet1!$O$17</definedName>
    <definedName name="_xlchart.v1.21" hidden="1">Sheet1!$O$18:$O$40</definedName>
    <definedName name="_xlchart.v1.22" hidden="1">Sheet1!$P$17</definedName>
    <definedName name="_xlchart.v1.23" hidden="1">Sheet1!$P$18:$P$40</definedName>
    <definedName name="_xlchart.v1.24" hidden="1">Sheet1!$Q$17</definedName>
    <definedName name="_xlchart.v1.25" hidden="1">Sheet1!$Q$18:$Q$40</definedName>
    <definedName name="_xlchart.v1.26" hidden="1">Sheet1!$R$17</definedName>
    <definedName name="_xlchart.v1.27" hidden="1">Sheet1!$R$18:$R$40</definedName>
    <definedName name="_xlchart.v1.28" hidden="1">Sheet1!$S$17</definedName>
    <definedName name="_xlchart.v1.29" hidden="1">Sheet1!$S$18:$S$40</definedName>
    <definedName name="_xlchart.v1.3" hidden="1">Sheet1!$N$44:$N$66</definedName>
    <definedName name="_xlchart.v1.4" hidden="1">Sheet1!$O$43</definedName>
    <definedName name="_xlchart.v1.5" hidden="1">Sheet1!$O$44:$O$66</definedName>
    <definedName name="_xlchart.v1.6" hidden="1">Sheet1!$H$17</definedName>
    <definedName name="_xlchart.v1.7" hidden="1">Sheet1!$H$18:$H$40</definedName>
    <definedName name="_xlchart.v1.8" hidden="1">Sheet1!$I$17</definedName>
    <definedName name="_xlchart.v1.9" hidden="1">Sheet1!$I$18:$I$40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  <c r="D70" i="1"/>
  <c r="E52" i="1" l="1"/>
  <c r="D51" i="1"/>
  <c r="C50" i="1"/>
  <c r="F29" i="1"/>
  <c r="E29" i="1"/>
  <c r="D29" i="1"/>
  <c r="C29" i="1"/>
  <c r="F28" i="1"/>
  <c r="E28" i="1"/>
  <c r="D28" i="1"/>
  <c r="C28" i="1"/>
  <c r="F27" i="1"/>
  <c r="E27" i="1"/>
  <c r="D27" i="1"/>
  <c r="C27" i="1"/>
</calcChain>
</file>

<file path=xl/sharedStrings.xml><?xml version="1.0" encoding="utf-8"?>
<sst xmlns="http://schemas.openxmlformats.org/spreadsheetml/2006/main" count="156" uniqueCount="91">
  <si>
    <t>10 day 25%</t>
  </si>
  <si>
    <t>(85554.80</t>
  </si>
  <si>
    <t>96244.99)</t>
  </si>
  <si>
    <t>10 day 35%</t>
  </si>
  <si>
    <t>10 day 45%</t>
  </si>
  <si>
    <t>10 day 55%</t>
  </si>
  <si>
    <t>5 day 25%</t>
  </si>
  <si>
    <t>5 day 35%</t>
  </si>
  <si>
    <t>5 day 45%</t>
  </si>
  <si>
    <t>5 day 55%</t>
  </si>
  <si>
    <t>3 day 25%</t>
  </si>
  <si>
    <t>3 day 35%</t>
  </si>
  <si>
    <t>3 day 45%</t>
  </si>
  <si>
    <t>3 day 55%</t>
  </si>
  <si>
    <t>(75033.01</t>
  </si>
  <si>
    <t>88367.97)</t>
  </si>
  <si>
    <t>(69517.88</t>
  </si>
  <si>
    <t>85444.03)</t>
  </si>
  <si>
    <t>(71960.02</t>
  </si>
  <si>
    <t>88634.27)</t>
  </si>
  <si>
    <t>(99709.63</t>
  </si>
  <si>
    <t>105059.52)</t>
  </si>
  <si>
    <t>(99336.01</t>
  </si>
  <si>
    <t>106211.94)</t>
  </si>
  <si>
    <t>(97940.51</t>
  </si>
  <si>
    <t>102788.46)</t>
  </si>
  <si>
    <t>(96222.79</t>
  </si>
  <si>
    <t>100602.01)</t>
  </si>
  <si>
    <t>(97246.77</t>
  </si>
  <si>
    <t>100172.09)</t>
  </si>
  <si>
    <t>(102529.23</t>
  </si>
  <si>
    <t>105537.17)</t>
  </si>
  <si>
    <t>(102855.11</t>
  </si>
  <si>
    <t>106730.40)</t>
  </si>
  <si>
    <t>(101912.82</t>
  </si>
  <si>
    <t>104726.80)</t>
  </si>
  <si>
    <t>3 day single s 45%</t>
  </si>
  <si>
    <t>(102247.49</t>
  </si>
  <si>
    <t>107130.66)</t>
  </si>
  <si>
    <t>5 day single s 35%</t>
  </si>
  <si>
    <t>(94084.16</t>
  </si>
  <si>
    <t>99987.19)</t>
  </si>
  <si>
    <t>10 day single s 25%</t>
  </si>
  <si>
    <t>80151.86)</t>
  </si>
  <si>
    <t>(56411.68</t>
  </si>
  <si>
    <t>10 Day</t>
  </si>
  <si>
    <t>5 Day</t>
  </si>
  <si>
    <t>3 Day</t>
  </si>
  <si>
    <t>MEAN QUARTERLY PROFIT</t>
  </si>
  <si>
    <t>VARIANCE QUARTERLY PROFIT</t>
  </si>
  <si>
    <t>95% CONFIDENCE INTERVAL QUARTERLY PROFIT</t>
  </si>
  <si>
    <t>($85,554.80 , $96,244.99)</t>
  </si>
  <si>
    <t>($75,033.01 , $88,367.97)</t>
  </si>
  <si>
    <t>($69,517.88 , $85,444.03)</t>
  </si>
  <si>
    <t>($71,960.02 , $88,634.27)</t>
  </si>
  <si>
    <t>($99,709.63 , $105,059.52)</t>
  </si>
  <si>
    <t>($99,336.01 , $106,211.94)</t>
  </si>
  <si>
    <t>($97,940.51 , $102,788.46)</t>
  </si>
  <si>
    <t>($96,222.79 , $100,602.01)</t>
  </si>
  <si>
    <t>($97,246.77 , $100,172.09)</t>
  </si>
  <si>
    <t>($102,529.23 , $105,537.17)</t>
  </si>
  <si>
    <t>($102,855.11 , $106,730.40)</t>
  </si>
  <si>
    <t>($101,912.82 , $104,726.80)</t>
  </si>
  <si>
    <t>PERCENT BACKORDERS</t>
  </si>
  <si>
    <t>SINGLE s MEAN QUARTERLY PROFIT</t>
  </si>
  <si>
    <t>-</t>
  </si>
  <si>
    <t>SINGLE s VARIANCE QUARTERLY PROFIT</t>
  </si>
  <si>
    <t>SINGLE s 95% CONF. INT. QUARTERLY PROFIT</t>
  </si>
  <si>
    <t>($56,411.68 , $80,151.86)</t>
  </si>
  <si>
    <t>($94,084.16 , $99,987.19)</t>
  </si>
  <si>
    <t>($102,247.49 , $107,130.66)</t>
  </si>
  <si>
    <t>SINGLE s PERCENT BACKORDERS</t>
  </si>
  <si>
    <t>10DAY 35%</t>
  </si>
  <si>
    <t>10DAY 45%</t>
  </si>
  <si>
    <t>10DAY 55%</t>
  </si>
  <si>
    <t>5DAY 25%</t>
  </si>
  <si>
    <t>5DAY 35%</t>
  </si>
  <si>
    <t>5DAY 45%</t>
  </si>
  <si>
    <t>5DAY 55%</t>
  </si>
  <si>
    <t>3DAY 25%</t>
  </si>
  <si>
    <t>3DAY 35%</t>
  </si>
  <si>
    <t>3DAY 45%</t>
  </si>
  <si>
    <t>3DAY 55%</t>
  </si>
  <si>
    <t>10DAY 25%</t>
  </si>
  <si>
    <t>LITTLE S1 and Big S2</t>
  </si>
  <si>
    <t>Days Supply of Inventory (Big S1)</t>
  </si>
  <si>
    <t>Excel Solver Output Analysis</t>
  </si>
  <si>
    <t>5 Day 55%</t>
  </si>
  <si>
    <t>95% CONFIDENCE INT. QUARTERLY PROFIT</t>
  </si>
  <si>
    <t>($100,025.66 , $105,197.90)</t>
  </si>
  <si>
    <t>Excel Solver vs. 5 Day 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</si>
</sst>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8BCF9D"/>
        <bgColor indexed="64"/>
      </patternFill>
    </fill>
    <fill>
      <patternFill patternType="solid">
        <fgColor rgb="FFABDDB8"/>
        <bgColor indexed="64"/>
      </patternFill>
    </fill>
    <fill>
      <patternFill patternType="solid">
        <fgColor rgb="FFE4F4E8"/>
        <bgColor indexed="64"/>
      </patternFill>
    </fill>
    <fill>
      <patternFill patternType="solid">
        <fgColor rgb="FFFDCBCC"/>
        <bgColor indexed="64"/>
      </patternFill>
    </fill>
    <fill>
      <patternFill patternType="solid">
        <fgColor rgb="FFFB9B9D"/>
        <bgColor indexed="64"/>
      </patternFill>
    </fill>
    <fill>
      <patternFill patternType="solid">
        <fgColor rgb="FFF96F72"/>
        <bgColor indexed="64"/>
      </patternFill>
    </fill>
    <fill>
      <patternFill patternType="solid">
        <fgColor rgb="FFFA8689"/>
        <bgColor indexed="64"/>
      </patternFill>
    </fill>
    <fill>
      <patternFill patternType="solid">
        <fgColor rgb="FFFBA3A5"/>
        <bgColor indexed="64"/>
      </patternFill>
    </fill>
    <fill>
      <patternFill patternType="solid">
        <fgColor rgb="FFFCB6B8"/>
        <bgColor indexed="64"/>
      </patternFill>
    </fill>
    <fill>
      <patternFill patternType="solid">
        <fgColor rgb="FFFDD7D8"/>
        <bgColor indexed="64"/>
      </patternFill>
    </fill>
    <fill>
      <patternFill patternType="solid">
        <fgColor rgb="FFC9E9D1"/>
        <bgColor indexed="64"/>
      </patternFill>
    </fill>
    <fill>
      <patternFill patternType="solid">
        <fgColor rgb="FFABDDB7"/>
        <bgColor indexed="64"/>
      </patternFill>
    </fill>
    <fill>
      <patternFill patternType="solid">
        <fgColor rgb="FF73C787"/>
        <bgColor indexed="64"/>
      </patternFill>
    </fill>
    <fill>
      <patternFill patternType="solid">
        <fgColor rgb="FF87CF98"/>
        <bgColor indexed="64"/>
      </patternFill>
    </fill>
    <fill>
      <patternFill patternType="solid">
        <fgColor rgb="FFA5DBB2"/>
        <bgColor indexed="64"/>
      </patternFill>
    </fill>
    <fill>
      <patternFill patternType="solid">
        <fgColor rgb="FFBBE3C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9" fontId="0" fillId="2" borderId="13" xfId="0" applyNumberFormat="1" applyFill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44" fontId="0" fillId="0" borderId="20" xfId="1" applyNumberFormat="1" applyFont="1" applyFill="1" applyBorder="1" applyAlignment="1">
      <alignment vertical="center"/>
    </xf>
    <xf numFmtId="164" fontId="0" fillId="0" borderId="24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5" borderId="15" xfId="0" applyNumberFormat="1" applyFont="1" applyFill="1" applyBorder="1" applyAlignment="1">
      <alignment horizontal="center" vertical="center"/>
    </xf>
    <xf numFmtId="10" fontId="0" fillId="5" borderId="17" xfId="0" applyNumberFormat="1" applyFont="1" applyFill="1" applyBorder="1" applyAlignment="1">
      <alignment horizontal="center" vertical="center"/>
    </xf>
    <xf numFmtId="164" fontId="0" fillId="5" borderId="25" xfId="0" applyNumberFormat="1" applyFont="1" applyFill="1" applyBorder="1" applyAlignment="1">
      <alignment horizontal="center" vertical="center"/>
    </xf>
    <xf numFmtId="10" fontId="0" fillId="5" borderId="15" xfId="0" applyNumberFormat="1" applyFon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0" fontId="0" fillId="6" borderId="23" xfId="0" applyNumberFormat="1" applyFill="1" applyBorder="1" applyAlignment="1">
      <alignment horizontal="center" vertical="center"/>
    </xf>
    <xf numFmtId="10" fontId="0" fillId="6" borderId="25" xfId="0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11" borderId="15" xfId="0" applyNumberFormat="1" applyFill="1" applyBorder="1" applyAlignment="1">
      <alignment horizontal="center" vertical="center"/>
    </xf>
    <xf numFmtId="164" fontId="0" fillId="13" borderId="15" xfId="0" applyNumberFormat="1" applyFill="1" applyBorder="1" applyAlignment="1">
      <alignment horizontal="center" vertical="center"/>
    </xf>
    <xf numFmtId="10" fontId="0" fillId="13" borderId="24" xfId="0" applyNumberFormat="1" applyFill="1" applyBorder="1" applyAlignment="1">
      <alignment horizontal="center" vertical="center"/>
    </xf>
    <xf numFmtId="10" fontId="0" fillId="14" borderId="24" xfId="0" applyNumberFormat="1" applyFill="1" applyBorder="1" applyAlignment="1">
      <alignment horizontal="center" vertical="center"/>
    </xf>
    <xf numFmtId="10" fontId="0" fillId="15" borderId="25" xfId="0" applyNumberFormat="1" applyFill="1" applyBorder="1" applyAlignment="1">
      <alignment horizontal="center" vertical="center"/>
    </xf>
    <xf numFmtId="10" fontId="0" fillId="16" borderId="19" xfId="0" applyNumberFormat="1" applyFill="1" applyBorder="1" applyAlignment="1">
      <alignment horizontal="center" vertical="center"/>
    </xf>
    <xf numFmtId="10" fontId="0" fillId="9" borderId="20" xfId="0" applyNumberFormat="1" applyFill="1" applyBorder="1" applyAlignment="1">
      <alignment horizontal="center" vertical="center"/>
    </xf>
    <xf numFmtId="10" fontId="0" fillId="17" borderId="20" xfId="0" applyNumberFormat="1" applyFill="1" applyBorder="1" applyAlignment="1">
      <alignment horizontal="center" vertical="center"/>
    </xf>
    <xf numFmtId="10" fontId="0" fillId="18" borderId="21" xfId="0" applyNumberFormat="1" applyFill="1" applyBorder="1" applyAlignment="1">
      <alignment horizontal="center" vertical="center"/>
    </xf>
    <xf numFmtId="10" fontId="0" fillId="19" borderId="16" xfId="0" applyNumberFormat="1" applyFill="1" applyBorder="1" applyAlignment="1">
      <alignment horizontal="center" vertical="center"/>
    </xf>
    <xf numFmtId="10" fontId="0" fillId="20" borderId="15" xfId="0" applyNumberFormat="1" applyFill="1" applyBorder="1" applyAlignment="1">
      <alignment horizontal="center" vertical="center"/>
    </xf>
    <xf numFmtId="164" fontId="0" fillId="21" borderId="20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164" fontId="0" fillId="19" borderId="16" xfId="0" applyNumberFormat="1" applyFill="1" applyBorder="1" applyAlignment="1">
      <alignment horizontal="center" vertical="center"/>
    </xf>
    <xf numFmtId="164" fontId="0" fillId="18" borderId="23" xfId="0" applyNumberFormat="1" applyFill="1" applyBorder="1" applyAlignment="1">
      <alignment horizontal="center" vertical="center"/>
    </xf>
    <xf numFmtId="10" fontId="0" fillId="19" borderId="17" xfId="0" applyNumberFormat="1" applyFill="1" applyBorder="1" applyAlignment="1">
      <alignment horizontal="center" vertical="center"/>
    </xf>
    <xf numFmtId="10" fontId="0" fillId="18" borderId="25" xfId="0" applyNumberFormat="1" applyFill="1" applyBorder="1" applyAlignment="1">
      <alignment horizontal="center" vertical="center"/>
    </xf>
    <xf numFmtId="164" fontId="0" fillId="18" borderId="16" xfId="0" applyNumberFormat="1" applyFill="1" applyBorder="1" applyAlignment="1">
      <alignment horizontal="center" vertical="center"/>
    </xf>
    <xf numFmtId="164" fontId="0" fillId="22" borderId="24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0" fontId="0" fillId="23" borderId="38" xfId="0" applyFill="1" applyBorder="1" applyAlignment="1">
      <alignment horizontal="center" vertical="center" wrapText="1"/>
    </xf>
    <xf numFmtId="164" fontId="0" fillId="23" borderId="30" xfId="0" applyNumberFormat="1" applyFill="1" applyBorder="1" applyAlignment="1">
      <alignment horizontal="center" vertical="center"/>
    </xf>
    <xf numFmtId="164" fontId="0" fillId="23" borderId="30" xfId="0" applyNumberFormat="1" applyFont="1" applyFill="1" applyBorder="1" applyAlignment="1">
      <alignment horizontal="center" vertical="center"/>
    </xf>
    <xf numFmtId="164" fontId="0" fillId="23" borderId="31" xfId="0" applyNumberFormat="1" applyFill="1" applyBorder="1" applyAlignment="1">
      <alignment horizontal="center" vertical="center"/>
    </xf>
    <xf numFmtId="164" fontId="0" fillId="23" borderId="4" xfId="0" applyNumberFormat="1" applyFill="1" applyBorder="1" applyAlignment="1">
      <alignment horizontal="center" vertical="center"/>
    </xf>
    <xf numFmtId="164" fontId="0" fillId="23" borderId="31" xfId="0" applyNumberFormat="1" applyFont="1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164" fontId="0" fillId="23" borderId="6" xfId="0" applyNumberFormat="1" applyFill="1" applyBorder="1" applyAlignment="1">
      <alignment horizontal="center" vertical="center"/>
    </xf>
    <xf numFmtId="164" fontId="0" fillId="23" borderId="6" xfId="0" applyNumberFormat="1" applyFont="1" applyFill="1" applyBorder="1" applyAlignment="1">
      <alignment horizontal="center" vertical="center"/>
    </xf>
    <xf numFmtId="164" fontId="0" fillId="12" borderId="14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23" borderId="2" xfId="0" applyNumberFormat="1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 wrapText="1"/>
    </xf>
    <xf numFmtId="164" fontId="0" fillId="23" borderId="7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3BE7B"/>
      <color rgb="FFBBE3C5"/>
      <color rgb="FFABDDB7"/>
      <color rgb="FF73C787"/>
      <color rgb="FFF8696B"/>
      <color rgb="FFE4F4E8"/>
      <color rgb="FFA5DBB2"/>
      <color rgb="FF87CF98"/>
      <color rgb="FFC9E9D1"/>
      <color rgb="FFFDD7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  <cx:data id="4">
      <cx:numDim type="val">
        <cx:f>_xlchart.v1.15</cx:f>
      </cx:numDim>
    </cx:data>
    <cx:data id="5">
      <cx:numDim type="val">
        <cx:f>_xlchart.v1.17</cx:f>
      </cx:numDim>
    </cx:data>
    <cx:data id="6">
      <cx:numDim type="val">
        <cx:f>_xlchart.v1.19</cx:f>
      </cx:numDim>
    </cx:data>
    <cx:data id="7">
      <cx:numDim type="val">
        <cx:f>_xlchart.v1.21</cx:f>
      </cx:numDim>
    </cx:data>
    <cx:data id="8">
      <cx:numDim type="val">
        <cx:f>_xlchart.v1.23</cx:f>
      </cx:numDim>
    </cx:data>
    <cx:data id="9">
      <cx:numDim type="val">
        <cx:f>_xlchart.v1.25</cx:f>
      </cx:numDim>
    </cx:data>
    <cx:data id="10">
      <cx:numDim type="val">
        <cx:f>_xlchart.v1.27</cx:f>
      </cx:numDim>
    </cx:data>
    <cx:data id="11">
      <cx:numDim type="val">
        <cx:f>_xlchart.v1.29</cx:f>
      </cx:numDim>
    </cx:data>
  </cx:chartData>
  <cx:chart>
    <cx:title pos="t" align="ctr" overlay="0">
      <cx:tx>
        <cx:txData>
          <cx:v>Double s Quarterly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Double s Quarterly Profit</a:t>
          </a:r>
        </a:p>
      </cx:txPr>
    </cx:title>
    <cx:plotArea>
      <cx:plotAreaRegion>
        <cx:series layoutId="boxWhisker" uniqueId="{46527A47-BDAA-4683-A407-40BD3960C209}">
          <cx:tx>
            <cx:txData>
              <cx:f>_xlchart.v1.6</cx:f>
              <cx:v>10DAY 25%</cx:v>
            </cx:txData>
          </cx:tx>
          <cx:spPr>
            <a:noFill/>
            <a:ln w="19050">
              <a:solidFill>
                <a:srgbClr val="C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3376517-A07B-45B9-A7C4-2844734FBE40}">
          <cx:tx>
            <cx:txData>
              <cx:f>_xlchart.v1.8</cx:f>
              <cx:v>10DAY 35%</cx:v>
            </cx:txData>
          </cx:tx>
          <cx:spPr>
            <a:noFill/>
            <a:ln w="19050">
              <a:solidFill>
                <a:srgbClr val="00206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37ED09B-195A-48B9-8608-F810DCCE1101}">
          <cx:tx>
            <cx:txData>
              <cx:f>_xlchart.v1.10</cx:f>
              <cx:v>10DAY 45%</cx:v>
            </cx:txData>
          </cx:tx>
          <cx:spPr>
            <a:noFill/>
            <a:ln w="19050">
              <a:solidFill>
                <a:srgbClr val="00B050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C47D24F4-72D4-4299-89DC-C7651841F818}">
          <cx:tx>
            <cx:txData>
              <cx:f>_xlchart.v1.12</cx:f>
              <cx:v>10DAY 55%</cx:v>
            </cx:txData>
          </cx:tx>
          <cx:spPr>
            <a:noFill/>
            <a:ln w="19050">
              <a:solidFill>
                <a:srgbClr val="CC9B00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949DBC6C-1EB2-476B-BA87-094925FB0F32}">
          <cx:tx>
            <cx:txData>
              <cx:f>_xlchart.v1.14</cx:f>
              <cx:v>5DAY 25%</cx:v>
            </cx:txData>
          </cx:tx>
          <cx:spPr>
            <a:noFill/>
            <a:ln w="19050">
              <a:solidFill>
                <a:srgbClr val="00B0F0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CE2CFB8-FDF9-4445-B844-C87E8356EE84}">
          <cx:tx>
            <cx:txData>
              <cx:f>_xlchart.v1.16</cx:f>
              <cx:v>5DAY 35%</cx:v>
            </cx:txData>
          </cx:tx>
          <cx:spPr>
            <a:noFill/>
            <a:ln w="19050">
              <a:solidFill>
                <a:srgbClr val="FF000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AE5809A-7BEE-480E-BC80-1351B0CC07F5}">
          <cx:tx>
            <cx:txData>
              <cx:f>_xlchart.v1.18</cx:f>
              <cx:v>5DAY 45%</cx:v>
            </cx:txData>
          </cx:tx>
          <cx:spPr>
            <a:noFill/>
            <a:ln w="19050">
              <a:solidFill>
                <a:srgbClr val="7030A0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AD7DDB2-4DF5-4560-B868-069DEFE1DBF6}">
          <cx:tx>
            <cx:txData>
              <cx:f>_xlchart.v1.20</cx:f>
              <cx:v>5DAY 55%</cx:v>
            </cx:txData>
          </cx:tx>
          <cx:spPr>
            <a:noFill/>
            <a:ln w="19050">
              <a:solidFill>
                <a:srgbClr val="FFC00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32B3F2B-DA2D-408D-BCBB-46F17A58A305}">
          <cx:tx>
            <cx:txData>
              <cx:f>_xlchart.v1.22</cx:f>
              <cx:v>3DAY 25%</cx:v>
            </cx:txData>
          </cx:tx>
          <cx:spPr>
            <a:noFill/>
            <a:ln w="19050">
              <a:solidFill>
                <a:srgbClr val="92D050"/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115F2F2-ADBB-42DE-8A62-F7B98F02B904}">
          <cx:tx>
            <cx:txData>
              <cx:f>_xlchart.v1.24</cx:f>
              <cx:v>3DAY 35%</cx:v>
            </cx:txData>
          </cx:tx>
          <cx:spPr>
            <a:noFill/>
            <a:ln w="19050">
              <a:solidFill>
                <a:srgbClr val="0070C0"/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E3F8B76-96DB-4966-9856-BBD400FFE627}">
          <cx:tx>
            <cx:txData>
              <cx:f>_xlchart.v1.26</cx:f>
              <cx:v>3DAY 45%</cx:v>
            </cx:txData>
          </cx:tx>
          <cx:spPr>
            <a:noFill/>
            <a:ln w="19050">
              <a:solidFill>
                <a:schemeClr val="accent3"/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F60CDE4-7E0B-4334-A103-18649C84D71D}">
          <cx:tx>
            <cx:txData>
              <cx:f>_xlchart.v1.28</cx:f>
              <cx:v>3DAY 55%</cx:v>
            </cx:txData>
          </cx:tx>
          <cx:spPr>
            <a:noFill/>
            <a:ln w="19050">
              <a:solidFill>
                <a:srgbClr val="FF00FF"/>
              </a:solidFill>
            </a:ln>
          </cx:spPr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 min="40000"/>
        <cx:majorGridlines>
          <cx:spPr>
            <a:ln>
              <a:solidFill>
                <a:schemeClr val="tx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>
            <a:solidFill>
              <a:schemeClr val="tx1"/>
            </a:solidFill>
          </a:endParaRPr>
        </a:p>
      </cx:txPr>
    </cx:legend>
  </cx:chart>
  <cx:spPr>
    <a:solidFill>
      <a:schemeClr val="bg1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Single s Quarterly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Single s Quarterly Profit</a:t>
          </a:r>
        </a:p>
      </cx:txPr>
    </cx:title>
    <cx:plotArea>
      <cx:plotAreaRegion>
        <cx:series layoutId="boxWhisker" uniqueId="{6B6502DA-DEE6-4A13-99C9-20416903BAE7}">
          <cx:tx>
            <cx:txData>
              <cx:f>_xlchart.v1.0</cx:f>
              <cx:v>10DAY 25%</cx:v>
            </cx:txData>
          </cx:tx>
          <cx:spPr>
            <a:noFill/>
            <a:ln w="19050">
              <a:solidFill>
                <a:srgbClr val="FF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C2014-094A-4A69-B4D2-A5C6656E3A4C}">
          <cx:tx>
            <cx:txData>
              <cx:f>_xlchart.v1.2</cx:f>
              <cx:v>5DAY 35%</cx:v>
            </cx:txData>
          </cx:tx>
          <cx:spPr>
            <a:noFill/>
            <a:ln w="19050">
              <a:solidFill>
                <a:srgbClr val="00B0F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70304C-44C2-4E89-BCF4-81DCCF7C552F}">
          <cx:tx>
            <cx:txData>
              <cx:f>_xlchart.v1.4</cx:f>
              <cx:v>3DAY 45%</cx:v>
            </cx:txData>
          </cx:tx>
          <cx:spPr>
            <a:noFill/>
            <a:ln w="19050">
              <a:solidFill>
                <a:srgbClr val="00B05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800000012"/>
        <cx:tickLabels/>
      </cx:axis>
      <cx:axis id="1">
        <cx:valScaling min="20000"/>
        <cx:majorGridlines>
          <cx:spPr>
            <a:ln>
              <a:solidFill>
                <a:schemeClr val="tx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401410</xdr:colOff>
      <xdr:row>42</xdr:row>
      <xdr:rowOff>128585</xdr:rowOff>
    </xdr:from>
    <xdr:to>
      <xdr:col>10</xdr:col>
      <xdr:colOff>826634</xdr:colOff>
      <xdr:row>65</xdr:row>
      <xdr:rowOff>47623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B34864-0A0D-40B7-A9D8-25B0EFC2C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1773" y="7262810"/>
              <a:ext cx="5387749" cy="3590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750661</xdr:colOff>
      <xdr:row>43</xdr:row>
      <xdr:rowOff>147863</xdr:rowOff>
    </xdr:from>
    <xdr:to>
      <xdr:col>16</xdr:col>
      <xdr:colOff>536347</xdr:colOff>
      <xdr:row>66</xdr:row>
      <xdr:rowOff>53293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6D5FEBC-744B-41AC-90EA-47BE2974D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3549" y="7467826"/>
              <a:ext cx="5072061" cy="3572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050D-1F2C-4347-9574-26A6350A44A8}">
  <dimension ref="A2:S70"/>
  <sheetViews>
    <sheetView tabSelected="1" topLeftCell="D35" zoomScale="80" zoomScaleNormal="80" workbookViewId="0">
      <selection activeCell="F46" sqref="F46"/>
    </sheetView>
  </sheetViews>
  <sheetFormatPr defaultRowHeight="14.25" x14ac:dyDescent="0.45"/>
  <cols>
    <col min="1" max="1" width="11.1328125" customWidth="1"/>
    <col min="2" max="2" width="14.59765625" customWidth="1"/>
    <col min="3" max="3" width="21.3984375" bestFit="1" customWidth="1"/>
    <col min="4" max="6" width="23.3984375" bestFit="1" customWidth="1"/>
    <col min="8" max="19" width="12.33203125" bestFit="1" customWidth="1"/>
  </cols>
  <sheetData>
    <row r="2" spans="1:6" x14ac:dyDescent="0.45">
      <c r="A2" t="s">
        <v>0</v>
      </c>
      <c r="B2" s="1">
        <v>90899.9</v>
      </c>
      <c r="C2" t="s">
        <v>1</v>
      </c>
      <c r="D2" t="s">
        <v>2</v>
      </c>
      <c r="E2">
        <v>11420.79</v>
      </c>
      <c r="F2" s="2">
        <v>1.4E-2</v>
      </c>
    </row>
    <row r="3" spans="1:6" x14ac:dyDescent="0.45">
      <c r="A3" t="s">
        <v>3</v>
      </c>
      <c r="B3">
        <v>81700.490000000005</v>
      </c>
      <c r="C3" t="s">
        <v>14</v>
      </c>
      <c r="D3" t="s">
        <v>15</v>
      </c>
      <c r="E3">
        <v>14246.32</v>
      </c>
      <c r="F3" s="2">
        <v>1.0699999999999999E-2</v>
      </c>
    </row>
    <row r="4" spans="1:6" x14ac:dyDescent="0.45">
      <c r="A4" t="s">
        <v>4</v>
      </c>
      <c r="B4">
        <v>77480.960000000006</v>
      </c>
      <c r="C4" t="s">
        <v>16</v>
      </c>
      <c r="D4" t="s">
        <v>17</v>
      </c>
      <c r="E4">
        <v>17014.59</v>
      </c>
      <c r="F4" s="2">
        <v>7.4000000000000003E-3</v>
      </c>
    </row>
    <row r="5" spans="1:6" x14ac:dyDescent="0.45">
      <c r="A5" t="s">
        <v>5</v>
      </c>
      <c r="B5">
        <v>80297.149999999994</v>
      </c>
      <c r="C5" t="s">
        <v>18</v>
      </c>
      <c r="D5" t="s">
        <v>19</v>
      </c>
      <c r="E5">
        <v>17813.82</v>
      </c>
      <c r="F5" s="2">
        <v>5.4999999999999997E-3</v>
      </c>
    </row>
    <row r="6" spans="1:6" x14ac:dyDescent="0.45">
      <c r="A6" t="s">
        <v>6</v>
      </c>
      <c r="B6">
        <v>102384.58</v>
      </c>
      <c r="C6" t="s">
        <v>20</v>
      </c>
      <c r="D6" t="s">
        <v>21</v>
      </c>
      <c r="E6">
        <v>5715.52</v>
      </c>
      <c r="F6" s="2">
        <v>0.12529999999999999</v>
      </c>
    </row>
    <row r="7" spans="1:6" x14ac:dyDescent="0.45">
      <c r="A7" t="s">
        <v>7</v>
      </c>
      <c r="B7">
        <v>102773.98</v>
      </c>
      <c r="C7" t="s">
        <v>22</v>
      </c>
      <c r="D7" t="s">
        <v>23</v>
      </c>
      <c r="E7">
        <v>7345.85</v>
      </c>
      <c r="F7" s="2">
        <v>7.85E-2</v>
      </c>
    </row>
    <row r="8" spans="1:6" x14ac:dyDescent="0.45">
      <c r="A8" t="s">
        <v>8</v>
      </c>
      <c r="B8">
        <v>100364.48</v>
      </c>
      <c r="C8" t="s">
        <v>24</v>
      </c>
      <c r="D8" t="s">
        <v>25</v>
      </c>
      <c r="E8">
        <v>5179.2700000000004</v>
      </c>
      <c r="F8" s="2">
        <v>7.1499999999999994E-2</v>
      </c>
    </row>
    <row r="9" spans="1:6" x14ac:dyDescent="0.45">
      <c r="A9" t="s">
        <v>9</v>
      </c>
      <c r="B9">
        <v>98412.4</v>
      </c>
      <c r="C9" t="s">
        <v>26</v>
      </c>
      <c r="D9" t="s">
        <v>27</v>
      </c>
      <c r="E9">
        <v>4678.5</v>
      </c>
      <c r="F9" s="2">
        <v>5.6599999999999998E-2</v>
      </c>
    </row>
    <row r="10" spans="1:6" x14ac:dyDescent="0.45">
      <c r="A10" t="s">
        <v>10</v>
      </c>
      <c r="B10">
        <v>98709.43</v>
      </c>
      <c r="C10" t="s">
        <v>28</v>
      </c>
      <c r="D10" t="s">
        <v>29</v>
      </c>
      <c r="E10">
        <v>3125.24</v>
      </c>
      <c r="F10" s="2">
        <v>0.31130000000000002</v>
      </c>
    </row>
    <row r="11" spans="1:6" x14ac:dyDescent="0.45">
      <c r="A11" t="s">
        <v>11</v>
      </c>
      <c r="B11">
        <v>104033.2</v>
      </c>
      <c r="C11" t="s">
        <v>30</v>
      </c>
      <c r="D11" t="s">
        <v>31</v>
      </c>
      <c r="E11">
        <v>3213.51</v>
      </c>
      <c r="F11" s="2">
        <v>0.21729999999999999</v>
      </c>
    </row>
    <row r="12" spans="1:6" x14ac:dyDescent="0.45">
      <c r="A12" t="s">
        <v>12</v>
      </c>
      <c r="B12">
        <v>104792.76</v>
      </c>
      <c r="C12" t="s">
        <v>32</v>
      </c>
      <c r="D12" t="s">
        <v>33</v>
      </c>
      <c r="E12">
        <v>4140.13</v>
      </c>
      <c r="F12" s="2">
        <v>0.17960000000000001</v>
      </c>
    </row>
    <row r="13" spans="1:6" x14ac:dyDescent="0.45">
      <c r="A13" t="s">
        <v>13</v>
      </c>
      <c r="B13">
        <v>103319.81</v>
      </c>
      <c r="C13" t="s">
        <v>34</v>
      </c>
      <c r="D13" t="s">
        <v>35</v>
      </c>
      <c r="E13">
        <v>3006.29</v>
      </c>
      <c r="F13" s="2">
        <v>0.15859999999999999</v>
      </c>
    </row>
    <row r="15" spans="1:6" x14ac:dyDescent="0.45">
      <c r="A15" t="s">
        <v>36</v>
      </c>
      <c r="B15">
        <v>104689.08</v>
      </c>
      <c r="C15" t="s">
        <v>37</v>
      </c>
      <c r="D15" t="s">
        <v>38</v>
      </c>
      <c r="E15">
        <v>5216.91</v>
      </c>
      <c r="F15" s="2">
        <v>0.26819999999999999</v>
      </c>
    </row>
    <row r="16" spans="1:6" x14ac:dyDescent="0.45">
      <c r="A16" t="s">
        <v>39</v>
      </c>
      <c r="B16">
        <v>97035.67</v>
      </c>
      <c r="C16" t="s">
        <v>40</v>
      </c>
      <c r="D16" t="s">
        <v>41</v>
      </c>
      <c r="E16">
        <v>6306.47</v>
      </c>
      <c r="F16" s="2">
        <v>0.16370000000000001</v>
      </c>
    </row>
    <row r="17" spans="1:19" x14ac:dyDescent="0.45">
      <c r="A17" t="s">
        <v>42</v>
      </c>
      <c r="B17">
        <v>68281.77</v>
      </c>
      <c r="C17" t="s">
        <v>44</v>
      </c>
      <c r="D17" t="s">
        <v>43</v>
      </c>
      <c r="E17">
        <v>25362.66</v>
      </c>
      <c r="F17" s="2">
        <v>7.0099999999999996E-2</v>
      </c>
      <c r="H17" t="s">
        <v>83</v>
      </c>
      <c r="I17" t="s">
        <v>72</v>
      </c>
      <c r="J17" t="s">
        <v>73</v>
      </c>
      <c r="K17" t="s">
        <v>74</v>
      </c>
      <c r="L17" t="s">
        <v>75</v>
      </c>
      <c r="M17" t="s">
        <v>76</v>
      </c>
      <c r="N17" t="s">
        <v>77</v>
      </c>
      <c r="O17" t="s">
        <v>78</v>
      </c>
      <c r="P17" t="s">
        <v>79</v>
      </c>
      <c r="Q17" t="s">
        <v>80</v>
      </c>
      <c r="R17" t="s">
        <v>81</v>
      </c>
      <c r="S17" t="s">
        <v>82</v>
      </c>
    </row>
    <row r="18" spans="1:19" ht="14.65" customHeight="1" thickBot="1" x14ac:dyDescent="0.5">
      <c r="H18" s="38">
        <v>69945.517108276545</v>
      </c>
      <c r="I18" s="25">
        <v>97934.304783842992</v>
      </c>
      <c r="J18" s="26">
        <v>71401.354247598239</v>
      </c>
      <c r="K18" s="27">
        <v>92518.422242454602</v>
      </c>
      <c r="L18" s="28">
        <v>98341.397625816753</v>
      </c>
      <c r="M18" s="29">
        <v>97761.268897214002</v>
      </c>
      <c r="N18" s="30">
        <v>88838.906950544799</v>
      </c>
      <c r="O18" s="31">
        <v>101408.95561382195</v>
      </c>
      <c r="P18" s="32">
        <v>93629.770109523262</v>
      </c>
      <c r="Q18" s="33">
        <v>110378.29815707245</v>
      </c>
      <c r="R18" s="34">
        <v>109525.85241873999</v>
      </c>
      <c r="S18" s="35">
        <v>102215.73164831533</v>
      </c>
    </row>
    <row r="19" spans="1:19" ht="14.65" customHeight="1" thickBot="1" x14ac:dyDescent="0.5">
      <c r="A19" s="71" t="s">
        <v>48</v>
      </c>
      <c r="B19" s="72"/>
      <c r="C19" s="68" t="s">
        <v>84</v>
      </c>
      <c r="D19" s="69"/>
      <c r="E19" s="69"/>
      <c r="F19" s="70"/>
      <c r="H19" s="38">
        <v>88211.451035734091</v>
      </c>
      <c r="I19" s="25">
        <v>61099.787094492</v>
      </c>
      <c r="J19" s="26">
        <v>102303.82654387905</v>
      </c>
      <c r="K19" s="27">
        <v>90195.203652458556</v>
      </c>
      <c r="L19" s="28">
        <v>109019.67470824131</v>
      </c>
      <c r="M19" s="29">
        <v>106575.56856117517</v>
      </c>
      <c r="N19" s="30">
        <v>98392.059621882625</v>
      </c>
      <c r="O19" s="31">
        <v>99967.306867107516</v>
      </c>
      <c r="P19" s="32">
        <v>94987.532346114662</v>
      </c>
      <c r="Q19" s="33">
        <v>99318.229648686422</v>
      </c>
      <c r="R19" s="34">
        <v>108714.57326734858</v>
      </c>
      <c r="S19" s="35">
        <v>101439.55811342871</v>
      </c>
    </row>
    <row r="20" spans="1:19" ht="14.65" customHeight="1" thickBot="1" x14ac:dyDescent="0.5">
      <c r="A20" s="73"/>
      <c r="B20" s="74"/>
      <c r="C20" s="15">
        <v>0.25</v>
      </c>
      <c r="D20" s="16">
        <v>0.35</v>
      </c>
      <c r="E20" s="16">
        <v>0.45</v>
      </c>
      <c r="F20" s="17">
        <v>0.55000000000000004</v>
      </c>
      <c r="H20" s="38">
        <v>64751.029267390026</v>
      </c>
      <c r="I20" s="25">
        <v>71830.022303127742</v>
      </c>
      <c r="J20" s="26">
        <v>60384.389560800802</v>
      </c>
      <c r="K20" s="27">
        <v>99959.273633765843</v>
      </c>
      <c r="L20" s="28">
        <v>94893.562968912272</v>
      </c>
      <c r="M20" s="29">
        <v>95776.166704734555</v>
      </c>
      <c r="N20" s="30">
        <v>99676.361657728092</v>
      </c>
      <c r="O20" s="31">
        <v>94887.50163790246</v>
      </c>
      <c r="P20" s="32">
        <v>98562.982054232096</v>
      </c>
      <c r="Q20" s="33">
        <v>107486.67344709393</v>
      </c>
      <c r="R20" s="34">
        <v>110290.45722323906</v>
      </c>
      <c r="S20" s="35">
        <v>101101.99062996122</v>
      </c>
    </row>
    <row r="21" spans="1:19" ht="14.25" customHeight="1" x14ac:dyDescent="0.45">
      <c r="A21" s="65" t="s">
        <v>85</v>
      </c>
      <c r="B21" s="12" t="s">
        <v>45</v>
      </c>
      <c r="C21" s="3">
        <v>90899.9</v>
      </c>
      <c r="D21" s="4">
        <v>81700.490000000005</v>
      </c>
      <c r="E21" s="4">
        <v>77480.960000000006</v>
      </c>
      <c r="F21" s="5">
        <v>80297.149999999994</v>
      </c>
      <c r="H21" s="38">
        <v>91721.809771617758</v>
      </c>
      <c r="I21" s="25">
        <v>108119.29682421283</v>
      </c>
      <c r="J21" s="26">
        <v>63829.943129236693</v>
      </c>
      <c r="K21" s="27">
        <v>98672.588006654871</v>
      </c>
      <c r="L21" s="28">
        <v>113478.50307728449</v>
      </c>
      <c r="M21" s="29">
        <v>107054.71375762444</v>
      </c>
      <c r="N21" s="30">
        <v>99239.329477720283</v>
      </c>
      <c r="O21" s="31">
        <v>93487.911695548479</v>
      </c>
      <c r="P21" s="32">
        <v>100647.61988593504</v>
      </c>
      <c r="Q21" s="33">
        <v>102520.76500902092</v>
      </c>
      <c r="R21" s="34">
        <v>109216.90038693167</v>
      </c>
      <c r="S21" s="35">
        <v>99456.217901257507</v>
      </c>
    </row>
    <row r="22" spans="1:19" x14ac:dyDescent="0.45">
      <c r="A22" s="66"/>
      <c r="B22" s="13" t="s">
        <v>46</v>
      </c>
      <c r="C22" s="6">
        <v>102384.6</v>
      </c>
      <c r="D22" s="7">
        <v>102774</v>
      </c>
      <c r="E22" s="7">
        <v>100364.5</v>
      </c>
      <c r="F22" s="8">
        <v>98412.4</v>
      </c>
      <c r="H22" s="38">
        <v>93891.485682994535</v>
      </c>
      <c r="I22" s="25">
        <v>75597.588651688187</v>
      </c>
      <c r="J22" s="26">
        <v>79604.396242417017</v>
      </c>
      <c r="K22" s="27">
        <v>101969.84038084233</v>
      </c>
      <c r="L22" s="28">
        <v>95826.882611252717</v>
      </c>
      <c r="M22" s="29">
        <v>108287.37385954213</v>
      </c>
      <c r="N22" s="30">
        <v>96658.60197620769</v>
      </c>
      <c r="O22" s="31">
        <v>101700.06137967965</v>
      </c>
      <c r="P22" s="32">
        <v>99091.147831925016</v>
      </c>
      <c r="Q22" s="33">
        <v>104657.11334523559</v>
      </c>
      <c r="R22" s="34">
        <v>103864.74753141956</v>
      </c>
      <c r="S22" s="35">
        <v>107767.18380137067</v>
      </c>
    </row>
    <row r="23" spans="1:19" ht="14.65" thickBot="1" x14ac:dyDescent="0.5">
      <c r="A23" s="67"/>
      <c r="B23" s="14" t="s">
        <v>47</v>
      </c>
      <c r="C23" s="9">
        <v>98709.43</v>
      </c>
      <c r="D23" s="10">
        <v>104033.2</v>
      </c>
      <c r="E23" s="39">
        <v>104792.8</v>
      </c>
      <c r="F23" s="11">
        <v>103319.8</v>
      </c>
      <c r="H23" s="24">
        <v>85197.083746284712</v>
      </c>
      <c r="I23" s="25">
        <v>68498.942021039256</v>
      </c>
      <c r="J23" s="26">
        <v>67694.283816796436</v>
      </c>
      <c r="K23" s="27">
        <v>80872.391568263352</v>
      </c>
      <c r="L23" s="28">
        <v>108893.10802075313</v>
      </c>
      <c r="M23" s="29">
        <v>93566.146364982211</v>
      </c>
      <c r="N23" s="30">
        <v>103425.07459024966</v>
      </c>
      <c r="O23" s="31">
        <v>93797.802871037333</v>
      </c>
      <c r="P23" s="32">
        <v>101408.83576203813</v>
      </c>
      <c r="Q23" s="33">
        <v>101704.49115580873</v>
      </c>
      <c r="R23" s="34">
        <v>98866.438453948067</v>
      </c>
      <c r="S23" s="35">
        <v>105344.85673535679</v>
      </c>
    </row>
    <row r="24" spans="1:19" ht="14.65" thickBot="1" x14ac:dyDescent="0.5">
      <c r="A24" s="93"/>
      <c r="B24" s="99"/>
      <c r="C24" s="100"/>
      <c r="D24" s="96"/>
      <c r="E24" s="98"/>
      <c r="F24" s="97"/>
      <c r="H24" s="38"/>
      <c r="I24" s="38"/>
      <c r="J24" s="34"/>
      <c r="K24" s="38"/>
      <c r="L24" s="38"/>
      <c r="M24" s="38"/>
      <c r="N24" s="38"/>
      <c r="O24" s="38"/>
      <c r="P24" s="38"/>
      <c r="Q24" s="38"/>
      <c r="R24" s="34"/>
      <c r="S24" s="38"/>
    </row>
    <row r="25" spans="1:19" ht="14.65" thickBot="1" x14ac:dyDescent="0.5">
      <c r="A25" s="71" t="s">
        <v>49</v>
      </c>
      <c r="B25" s="72"/>
      <c r="C25" s="68" t="s">
        <v>84</v>
      </c>
      <c r="D25" s="69"/>
      <c r="E25" s="69"/>
      <c r="F25" s="70"/>
      <c r="H25" s="24">
        <v>85055.662073233427</v>
      </c>
      <c r="I25" s="25">
        <v>74726.34750108188</v>
      </c>
      <c r="J25" s="26">
        <v>68433.150310539699</v>
      </c>
      <c r="K25" s="27">
        <v>94406.045336524025</v>
      </c>
      <c r="L25" s="28">
        <v>105389.08742825344</v>
      </c>
      <c r="M25" s="29">
        <v>95595.225646080595</v>
      </c>
      <c r="N25" s="30">
        <v>104612.00939830369</v>
      </c>
      <c r="O25" s="31">
        <v>99703.355014807632</v>
      </c>
      <c r="P25" s="32">
        <v>100327.9741969771</v>
      </c>
      <c r="Q25" s="33">
        <v>100765.70760844869</v>
      </c>
      <c r="R25" s="34">
        <v>105000.02200639385</v>
      </c>
      <c r="S25" s="35">
        <v>105002.74710667192</v>
      </c>
    </row>
    <row r="26" spans="1:19" ht="14.65" thickBot="1" x14ac:dyDescent="0.5">
      <c r="A26" s="73"/>
      <c r="B26" s="74"/>
      <c r="C26" s="15">
        <v>0.25</v>
      </c>
      <c r="D26" s="16">
        <v>0.35</v>
      </c>
      <c r="E26" s="16">
        <v>0.45</v>
      </c>
      <c r="F26" s="17">
        <v>0.55000000000000004</v>
      </c>
      <c r="H26" s="24">
        <v>85298.154741587001</v>
      </c>
      <c r="I26" s="25">
        <v>68526.623246385599</v>
      </c>
      <c r="J26" s="26">
        <v>99222.345035921433</v>
      </c>
      <c r="K26" s="27">
        <v>70812.384803092456</v>
      </c>
      <c r="L26" s="28">
        <v>99143.134915744828</v>
      </c>
      <c r="M26" s="29">
        <v>103755.40037028462</v>
      </c>
      <c r="N26" s="30">
        <v>96850.265457165049</v>
      </c>
      <c r="O26" s="31">
        <v>101386.46683343188</v>
      </c>
      <c r="P26" s="32">
        <v>98097.71358567907</v>
      </c>
      <c r="Q26" s="33">
        <v>107792.580317949</v>
      </c>
      <c r="R26" s="34">
        <v>108147.29349412443</v>
      </c>
      <c r="S26" s="35">
        <v>102776.78463370373</v>
      </c>
    </row>
    <row r="27" spans="1:19" ht="14.25" customHeight="1" x14ac:dyDescent="0.45">
      <c r="A27" s="65" t="s">
        <v>85</v>
      </c>
      <c r="B27" s="12" t="s">
        <v>45</v>
      </c>
      <c r="C27" s="3">
        <f>E2^2</f>
        <v>130434444.22410002</v>
      </c>
      <c r="D27" s="4">
        <f>E3^2</f>
        <v>202957633.5424</v>
      </c>
      <c r="E27" s="4">
        <f>E4^2</f>
        <v>289496272.86809999</v>
      </c>
      <c r="F27" s="5">
        <f>E5^2</f>
        <v>317332182.99239999</v>
      </c>
      <c r="H27" s="24">
        <v>90305.198479920451</v>
      </c>
      <c r="I27" s="25">
        <v>61612.225598440738</v>
      </c>
      <c r="J27" s="26">
        <v>84193.211745182052</v>
      </c>
      <c r="K27" s="27">
        <v>66926.140111129032</v>
      </c>
      <c r="L27" s="28">
        <v>95928.149613506161</v>
      </c>
      <c r="M27" s="29">
        <v>111295.75588131754</v>
      </c>
      <c r="N27" s="30">
        <v>102341.28923701611</v>
      </c>
      <c r="O27" s="31">
        <v>93563.616159814468</v>
      </c>
      <c r="P27" s="32">
        <v>101869.97938216373</v>
      </c>
      <c r="Q27" s="33">
        <v>102816.74480978926</v>
      </c>
      <c r="R27" s="34">
        <v>106877.76060614205</v>
      </c>
      <c r="S27" s="35">
        <v>106933.41236624721</v>
      </c>
    </row>
    <row r="28" spans="1:19" x14ac:dyDescent="0.45">
      <c r="A28" s="66"/>
      <c r="B28" s="13" t="s">
        <v>46</v>
      </c>
      <c r="C28" s="6">
        <f>E6^2</f>
        <v>32667168.870400004</v>
      </c>
      <c r="D28" s="7">
        <f>E7^2</f>
        <v>53961512.222500004</v>
      </c>
      <c r="E28" s="7">
        <f>E8^2</f>
        <v>26824837.732900005</v>
      </c>
      <c r="F28" s="8">
        <f>E9^2</f>
        <v>21888362.25</v>
      </c>
      <c r="H28" s="24">
        <v>103152.37292476546</v>
      </c>
      <c r="I28" s="25">
        <v>75147.576433326758</v>
      </c>
      <c r="J28" s="26">
        <v>79171.756372215285</v>
      </c>
      <c r="K28" s="27">
        <v>64497.73344854312</v>
      </c>
      <c r="L28" s="28">
        <v>111698.27989799529</v>
      </c>
      <c r="M28" s="29">
        <v>109746.80904304565</v>
      </c>
      <c r="N28" s="30">
        <v>102786.29579389558</v>
      </c>
      <c r="O28" s="31">
        <v>100327.65307863679</v>
      </c>
      <c r="P28" s="32">
        <v>99262.565533736546</v>
      </c>
      <c r="Q28" s="33">
        <v>105154.04179366364</v>
      </c>
      <c r="R28" s="34">
        <v>100485.98743162293</v>
      </c>
      <c r="S28" s="35">
        <v>105183.89044519991</v>
      </c>
    </row>
    <row r="29" spans="1:19" ht="14.65" thickBot="1" x14ac:dyDescent="0.5">
      <c r="A29" s="67"/>
      <c r="B29" s="14" t="s">
        <v>47</v>
      </c>
      <c r="C29" s="40">
        <f>E10^2</f>
        <v>9767125.057599999</v>
      </c>
      <c r="D29" s="10">
        <f>E11^2</f>
        <v>10326646.520100001</v>
      </c>
      <c r="E29" s="10">
        <f>E12^2</f>
        <v>17140676.416900001</v>
      </c>
      <c r="F29" s="11">
        <f>E12^2</f>
        <v>17140676.416900001</v>
      </c>
      <c r="H29" s="24">
        <v>101600.18927387483</v>
      </c>
      <c r="I29" s="25">
        <v>95981.047573332879</v>
      </c>
      <c r="J29" s="26">
        <v>47989.51892926346</v>
      </c>
      <c r="K29" s="27">
        <v>88466.792744113918</v>
      </c>
      <c r="L29" s="28">
        <v>99984.766899803188</v>
      </c>
      <c r="M29" s="29">
        <v>107302.36376148241</v>
      </c>
      <c r="N29" s="30">
        <v>101552.80140372913</v>
      </c>
      <c r="O29" s="31">
        <v>100389.7556069243</v>
      </c>
      <c r="P29" s="32">
        <v>96215.89961883839</v>
      </c>
      <c r="Q29" s="33">
        <v>101091.43910601432</v>
      </c>
      <c r="R29" s="34">
        <v>101889.71599509934</v>
      </c>
      <c r="S29" s="35">
        <v>106316.79407222403</v>
      </c>
    </row>
    <row r="30" spans="1:19" ht="14.65" thickBot="1" x14ac:dyDescent="0.5">
      <c r="A30" s="93"/>
      <c r="B30" s="99"/>
      <c r="C30" s="101"/>
      <c r="D30" s="96"/>
      <c r="E30" s="96"/>
      <c r="F30" s="97"/>
      <c r="H30" s="38"/>
      <c r="I30" s="38"/>
      <c r="J30" s="34"/>
      <c r="K30" s="38"/>
      <c r="L30" s="38"/>
      <c r="M30" s="38"/>
      <c r="N30" s="38"/>
      <c r="O30" s="38"/>
      <c r="P30" s="38"/>
      <c r="Q30" s="38"/>
      <c r="R30" s="34"/>
      <c r="S30" s="38"/>
    </row>
    <row r="31" spans="1:19" ht="14.65" thickBot="1" x14ac:dyDescent="0.5">
      <c r="A31" s="71" t="s">
        <v>50</v>
      </c>
      <c r="B31" s="72"/>
      <c r="C31" s="68" t="s">
        <v>84</v>
      </c>
      <c r="D31" s="69"/>
      <c r="E31" s="69"/>
      <c r="F31" s="70"/>
      <c r="H31" s="24">
        <v>88972.423310896527</v>
      </c>
      <c r="I31" s="25">
        <v>94631.179461199266</v>
      </c>
      <c r="J31" s="26">
        <v>95308.900560142647</v>
      </c>
      <c r="K31" s="27">
        <v>67801.014177332749</v>
      </c>
      <c r="L31" s="28">
        <v>104357.04529538983</v>
      </c>
      <c r="M31" s="29">
        <v>101455.22021892841</v>
      </c>
      <c r="N31" s="30">
        <v>101325.13056894043</v>
      </c>
      <c r="O31" s="31">
        <v>94562.063629536773</v>
      </c>
      <c r="P31" s="32">
        <v>97124.620405424794</v>
      </c>
      <c r="Q31" s="33">
        <v>109270.59260550817</v>
      </c>
      <c r="R31" s="34">
        <v>98076.220195389673</v>
      </c>
      <c r="S31" s="35">
        <v>99910.740870656795</v>
      </c>
    </row>
    <row r="32" spans="1:19" ht="14.65" thickBot="1" x14ac:dyDescent="0.5">
      <c r="A32" s="73"/>
      <c r="B32" s="74"/>
      <c r="C32" s="15">
        <v>0.25</v>
      </c>
      <c r="D32" s="16">
        <v>0.35</v>
      </c>
      <c r="E32" s="16">
        <v>0.45</v>
      </c>
      <c r="F32" s="17">
        <v>0.55000000000000004</v>
      </c>
      <c r="H32" s="24">
        <v>88301.428522750037</v>
      </c>
      <c r="I32" s="25">
        <v>87170.246301097271</v>
      </c>
      <c r="J32" s="26">
        <v>86943.614804535231</v>
      </c>
      <c r="K32" s="27">
        <v>57759.671488609165</v>
      </c>
      <c r="L32" s="28">
        <v>99221.510872596002</v>
      </c>
      <c r="M32" s="29">
        <v>104149.10158811015</v>
      </c>
      <c r="N32" s="30">
        <v>100520.24733272396</v>
      </c>
      <c r="O32" s="31">
        <v>94663.953297376516</v>
      </c>
      <c r="P32" s="32">
        <v>104857.35609460599</v>
      </c>
      <c r="Q32" s="33">
        <v>102241.98704768618</v>
      </c>
      <c r="R32" s="34">
        <v>107192.09937510773</v>
      </c>
      <c r="S32" s="35">
        <v>103333.10554323066</v>
      </c>
    </row>
    <row r="33" spans="1:19" ht="14.65" customHeight="1" thickBot="1" x14ac:dyDescent="0.5">
      <c r="A33" s="65" t="s">
        <v>85</v>
      </c>
      <c r="B33" s="12" t="s">
        <v>45</v>
      </c>
      <c r="C33" s="52" t="s">
        <v>51</v>
      </c>
      <c r="D33" s="53" t="s">
        <v>52</v>
      </c>
      <c r="E33" s="45" t="s">
        <v>53</v>
      </c>
      <c r="F33" s="102" t="s">
        <v>54</v>
      </c>
      <c r="H33" s="24">
        <v>83729.738894605893</v>
      </c>
      <c r="I33" s="25">
        <v>63659.565716956276</v>
      </c>
      <c r="J33" s="26">
        <v>64204.103761113831</v>
      </c>
      <c r="K33" s="27">
        <v>86205.703156712378</v>
      </c>
      <c r="L33" s="28">
        <v>102076.18310174422</v>
      </c>
      <c r="M33" s="29">
        <v>105273.63246566153</v>
      </c>
      <c r="N33" s="30">
        <v>107248.18680922943</v>
      </c>
      <c r="O33" s="31">
        <v>110465.49628067296</v>
      </c>
      <c r="P33" s="32">
        <v>99459.730524106242</v>
      </c>
      <c r="Q33" s="33">
        <v>103406.41103796655</v>
      </c>
      <c r="R33" s="34">
        <v>95977.268933731306</v>
      </c>
      <c r="S33" s="35">
        <v>100259.93581293011</v>
      </c>
    </row>
    <row r="34" spans="1:19" ht="14.65" thickBot="1" x14ac:dyDescent="0.5">
      <c r="A34" s="66"/>
      <c r="B34" s="13" t="s">
        <v>46</v>
      </c>
      <c r="C34" s="49" t="s">
        <v>55</v>
      </c>
      <c r="D34" s="49" t="s">
        <v>56</v>
      </c>
      <c r="E34" s="50" t="s">
        <v>57</v>
      </c>
      <c r="F34" s="103" t="s">
        <v>58</v>
      </c>
      <c r="H34" s="24">
        <v>102934.93926730787</v>
      </c>
      <c r="I34" s="25">
        <v>94159.695826677082</v>
      </c>
      <c r="J34" s="26">
        <v>102691.35093471821</v>
      </c>
      <c r="K34" s="27">
        <v>64540.788270022895</v>
      </c>
      <c r="L34" s="28">
        <v>97330.444274412177</v>
      </c>
      <c r="M34" s="29">
        <v>103726.30153940062</v>
      </c>
      <c r="N34" s="30">
        <v>106338.1223448547</v>
      </c>
      <c r="O34" s="31">
        <v>98448.404607946082</v>
      </c>
      <c r="P34" s="32">
        <v>100613.61636195361</v>
      </c>
      <c r="Q34" s="33">
        <v>107667.75191616782</v>
      </c>
      <c r="R34" s="34">
        <v>102515.32876445935</v>
      </c>
      <c r="S34" s="35">
        <v>103057.02406539384</v>
      </c>
    </row>
    <row r="35" spans="1:19" ht="14.65" thickBot="1" x14ac:dyDescent="0.5">
      <c r="A35" s="67"/>
      <c r="B35" s="14" t="s">
        <v>47</v>
      </c>
      <c r="C35" s="51" t="s">
        <v>59</v>
      </c>
      <c r="D35" s="48" t="s">
        <v>60</v>
      </c>
      <c r="E35" s="41" t="s">
        <v>61</v>
      </c>
      <c r="F35" s="104" t="s">
        <v>62</v>
      </c>
      <c r="H35" s="24">
        <v>88118.892856849357</v>
      </c>
      <c r="I35" s="25">
        <v>95684.972776857496</v>
      </c>
      <c r="J35" s="26">
        <v>57881.546642880247</v>
      </c>
      <c r="K35" s="27">
        <v>106795.89281844621</v>
      </c>
      <c r="L35" s="28">
        <v>99813.703295815882</v>
      </c>
      <c r="M35" s="29">
        <v>83142.247216529038</v>
      </c>
      <c r="N35" s="30">
        <v>92018.735250786354</v>
      </c>
      <c r="O35" s="31">
        <v>98427.350608040637</v>
      </c>
      <c r="P35" s="32">
        <v>100848.17598416685</v>
      </c>
      <c r="Q35" s="33">
        <v>105298.59443577146</v>
      </c>
      <c r="R35" s="34">
        <v>105520.22695899254</v>
      </c>
      <c r="S35" s="35">
        <v>107454.06454118376</v>
      </c>
    </row>
    <row r="36" spans="1:19" ht="14.65" thickBot="1" x14ac:dyDescent="0.5">
      <c r="A36" s="93"/>
      <c r="B36" s="99"/>
      <c r="C36" s="100"/>
      <c r="D36" s="94"/>
      <c r="E36" s="95"/>
      <c r="F36" s="105"/>
      <c r="H36" s="38"/>
      <c r="I36" s="38"/>
      <c r="J36" s="34"/>
      <c r="K36" s="38"/>
      <c r="L36" s="38"/>
      <c r="M36" s="38"/>
      <c r="N36" s="38"/>
      <c r="O36" s="38"/>
      <c r="P36" s="38"/>
      <c r="Q36" s="38"/>
      <c r="R36" s="34"/>
      <c r="S36" s="38"/>
    </row>
    <row r="37" spans="1:19" ht="14.65" thickBot="1" x14ac:dyDescent="0.5">
      <c r="A37" s="71" t="s">
        <v>63</v>
      </c>
      <c r="B37" s="72"/>
      <c r="C37" s="68" t="s">
        <v>84</v>
      </c>
      <c r="D37" s="69"/>
      <c r="E37" s="69"/>
      <c r="F37" s="70"/>
      <c r="H37" s="24">
        <v>95035.867998924776</v>
      </c>
      <c r="I37" s="25">
        <v>69986.809510717867</v>
      </c>
      <c r="J37" s="26">
        <v>103684.47384754749</v>
      </c>
      <c r="K37" s="27">
        <v>43319.08018707257</v>
      </c>
      <c r="L37" s="28">
        <v>101594.92930924825</v>
      </c>
      <c r="M37" s="29">
        <v>101504.23347993469</v>
      </c>
      <c r="N37" s="30">
        <v>101084.09928778873</v>
      </c>
      <c r="O37" s="31">
        <v>100372.40728287108</v>
      </c>
      <c r="P37" s="32">
        <v>92762.550493151037</v>
      </c>
      <c r="Q37" s="33">
        <v>103991.26808301534</v>
      </c>
      <c r="R37" s="34">
        <v>103539.39672494261</v>
      </c>
      <c r="S37" s="35">
        <v>97716.066108060419</v>
      </c>
    </row>
    <row r="38" spans="1:19" ht="14.65" thickBot="1" x14ac:dyDescent="0.5">
      <c r="A38" s="73"/>
      <c r="B38" s="74"/>
      <c r="C38" s="15">
        <v>0.25</v>
      </c>
      <c r="D38" s="16">
        <v>0.35</v>
      </c>
      <c r="E38" s="16">
        <v>0.45</v>
      </c>
      <c r="F38" s="17">
        <v>0.55000000000000004</v>
      </c>
      <c r="H38" s="24">
        <v>114380.24409216427</v>
      </c>
      <c r="I38" s="25">
        <v>95418.5296246215</v>
      </c>
      <c r="J38" s="26">
        <v>62643.4455502411</v>
      </c>
      <c r="K38" s="27">
        <v>96577.047114894143</v>
      </c>
      <c r="L38" s="28">
        <v>98105.575046736427</v>
      </c>
      <c r="M38" s="29">
        <v>97257.51554206328</v>
      </c>
      <c r="N38" s="30">
        <v>94784.647445300565</v>
      </c>
      <c r="O38" s="31">
        <v>95412.523567988886</v>
      </c>
      <c r="P38" s="32">
        <v>93991.239206055063</v>
      </c>
      <c r="Q38" s="33">
        <v>102551.62501693313</v>
      </c>
      <c r="R38" s="34">
        <v>109587.8962839946</v>
      </c>
      <c r="S38" s="35">
        <v>101943.16896682361</v>
      </c>
    </row>
    <row r="39" spans="1:19" ht="14.25" customHeight="1" x14ac:dyDescent="0.45">
      <c r="A39" s="65" t="s">
        <v>85</v>
      </c>
      <c r="B39" s="12" t="s">
        <v>45</v>
      </c>
      <c r="C39" s="62">
        <v>1.4E-2</v>
      </c>
      <c r="D39" s="61">
        <v>1.0699999999999999E-2</v>
      </c>
      <c r="E39" s="61">
        <v>7.4000000000000003E-3</v>
      </c>
      <c r="F39" s="42">
        <v>5.4999999999999997E-3</v>
      </c>
      <c r="H39" s="24">
        <v>92737.443908989604</v>
      </c>
      <c r="I39" s="25">
        <v>83150.942541266093</v>
      </c>
      <c r="J39" s="26">
        <v>87885.62057222944</v>
      </c>
      <c r="K39" s="27">
        <v>57919.09533873864</v>
      </c>
      <c r="L39" s="28">
        <v>101485.18977133656</v>
      </c>
      <c r="M39" s="29">
        <v>106589.55732868653</v>
      </c>
      <c r="N39" s="30">
        <v>98400.28867715958</v>
      </c>
      <c r="O39" s="31">
        <v>104914.66140822723</v>
      </c>
      <c r="P39" s="32">
        <v>98805.268623622716</v>
      </c>
      <c r="Q39" s="33">
        <v>98607.169483773701</v>
      </c>
      <c r="R39" s="34">
        <v>105555.19323333539</v>
      </c>
      <c r="S39" s="35">
        <v>107747.28988394205</v>
      </c>
    </row>
    <row r="40" spans="1:19" x14ac:dyDescent="0.45">
      <c r="A40" s="66"/>
      <c r="B40" s="13" t="s">
        <v>46</v>
      </c>
      <c r="C40" s="57">
        <v>0.12529999999999999</v>
      </c>
      <c r="D40" s="58">
        <v>7.85E-2</v>
      </c>
      <c r="E40" s="59">
        <v>7.1499999999999994E-2</v>
      </c>
      <c r="F40" s="60">
        <v>5.6599999999999998E-2</v>
      </c>
      <c r="H40" s="24">
        <v>104657.00027900818</v>
      </c>
      <c r="I40" s="25">
        <v>91074.169222018711</v>
      </c>
      <c r="J40" s="26">
        <v>64147.914569203567</v>
      </c>
      <c r="K40" s="27">
        <v>75727.861946035235</v>
      </c>
      <c r="L40" s="28">
        <v>111110.37877494234</v>
      </c>
      <c r="M40" s="29">
        <v>115664.92030721912</v>
      </c>
      <c r="N40" s="30">
        <v>111197.1950609929</v>
      </c>
      <c r="O40" s="31">
        <v>90360.780286023044</v>
      </c>
      <c r="P40" s="32">
        <v>101624.05122010256</v>
      </c>
      <c r="Q40" s="33">
        <v>103942.44972970267</v>
      </c>
      <c r="R40" s="34">
        <v>105011.72960025811</v>
      </c>
      <c r="S40" s="35">
        <v>101435.6279934505</v>
      </c>
    </row>
    <row r="41" spans="1:19" ht="14.65" thickBot="1" x14ac:dyDescent="0.5">
      <c r="A41" s="67"/>
      <c r="B41" s="14" t="s">
        <v>47</v>
      </c>
      <c r="C41" s="46">
        <v>0.31130000000000002</v>
      </c>
      <c r="D41" s="54">
        <v>0.21729999999999999</v>
      </c>
      <c r="E41" s="55">
        <v>0.17960000000000001</v>
      </c>
      <c r="F41" s="56">
        <v>0.15859999999999999</v>
      </c>
    </row>
    <row r="42" spans="1:19" ht="14.65" thickBot="1" x14ac:dyDescent="0.5">
      <c r="A42" s="71" t="s">
        <v>64</v>
      </c>
      <c r="B42" s="72"/>
      <c r="C42" s="68" t="s">
        <v>84</v>
      </c>
      <c r="D42" s="69"/>
      <c r="E42" s="70"/>
    </row>
    <row r="43" spans="1:19" ht="14.65" thickBot="1" x14ac:dyDescent="0.5">
      <c r="A43" s="73"/>
      <c r="B43" s="74"/>
      <c r="C43" s="15">
        <v>0.25</v>
      </c>
      <c r="D43" s="16">
        <v>0.35</v>
      </c>
      <c r="E43" s="17">
        <v>0.45</v>
      </c>
      <c r="M43" t="s">
        <v>83</v>
      </c>
      <c r="N43" t="s">
        <v>76</v>
      </c>
      <c r="O43" t="s">
        <v>81</v>
      </c>
    </row>
    <row r="44" spans="1:19" ht="14.25" customHeight="1" x14ac:dyDescent="0.45">
      <c r="A44" s="65" t="s">
        <v>85</v>
      </c>
      <c r="B44" s="12" t="s">
        <v>45</v>
      </c>
      <c r="C44" s="45">
        <v>68281.77</v>
      </c>
      <c r="D44" s="4" t="s">
        <v>65</v>
      </c>
      <c r="E44" s="5" t="s">
        <v>65</v>
      </c>
      <c r="M44" s="38">
        <v>60003.873709256935</v>
      </c>
      <c r="N44" s="37">
        <v>93591.063063843001</v>
      </c>
      <c r="O44" s="36">
        <v>111462.69668132113</v>
      </c>
    </row>
    <row r="45" spans="1:19" x14ac:dyDescent="0.45">
      <c r="A45" s="66"/>
      <c r="B45" s="13" t="s">
        <v>46</v>
      </c>
      <c r="C45" s="6" t="s">
        <v>65</v>
      </c>
      <c r="D45" s="63">
        <v>97035.67</v>
      </c>
      <c r="E45" s="8" t="s">
        <v>65</v>
      </c>
      <c r="M45" s="38">
        <v>101083.64921852332</v>
      </c>
      <c r="N45" s="37">
        <v>112298.68486201702</v>
      </c>
      <c r="O45" s="36">
        <v>104608.09631050465</v>
      </c>
    </row>
    <row r="46" spans="1:19" ht="14.65" thickBot="1" x14ac:dyDescent="0.5">
      <c r="A46" s="67"/>
      <c r="B46" s="14" t="s">
        <v>47</v>
      </c>
      <c r="C46" s="9" t="s">
        <v>65</v>
      </c>
      <c r="D46" s="10" t="s">
        <v>65</v>
      </c>
      <c r="E46" s="43">
        <v>104689.08</v>
      </c>
      <c r="M46" s="38">
        <v>90565.649522254622</v>
      </c>
      <c r="N46" s="37">
        <v>94498.583537081897</v>
      </c>
      <c r="O46" s="36">
        <v>106130.43447313839</v>
      </c>
    </row>
    <row r="47" spans="1:19" ht="14.65" thickBot="1" x14ac:dyDescent="0.5">
      <c r="A47" s="106"/>
      <c r="B47" s="99"/>
      <c r="C47" s="100"/>
      <c r="D47" s="100"/>
      <c r="E47" s="107"/>
      <c r="M47" s="38"/>
      <c r="N47" s="38"/>
      <c r="O47" s="38"/>
    </row>
    <row r="48" spans="1:19" ht="14.65" thickBot="1" x14ac:dyDescent="0.5">
      <c r="A48" s="71" t="s">
        <v>66</v>
      </c>
      <c r="B48" s="72"/>
      <c r="C48" s="68" t="s">
        <v>84</v>
      </c>
      <c r="D48" s="69"/>
      <c r="E48" s="70"/>
      <c r="M48" s="38">
        <v>98369.024930788553</v>
      </c>
      <c r="N48" s="37">
        <v>95570.111091771105</v>
      </c>
      <c r="O48" s="36">
        <v>91930.348541438812</v>
      </c>
    </row>
    <row r="49" spans="1:15" ht="14.65" customHeight="1" thickBot="1" x14ac:dyDescent="0.5">
      <c r="A49" s="73"/>
      <c r="B49" s="74"/>
      <c r="C49" s="15">
        <v>0.25</v>
      </c>
      <c r="D49" s="16">
        <v>0.35</v>
      </c>
      <c r="E49" s="17">
        <v>0.45</v>
      </c>
      <c r="M49" s="38">
        <v>51694.129582223308</v>
      </c>
      <c r="N49" s="37">
        <v>99708.661050435941</v>
      </c>
      <c r="O49" s="36">
        <v>104451.57276918003</v>
      </c>
    </row>
    <row r="50" spans="1:15" ht="14.25" customHeight="1" x14ac:dyDescent="0.45">
      <c r="A50" s="65" t="s">
        <v>85</v>
      </c>
      <c r="B50" s="12" t="s">
        <v>45</v>
      </c>
      <c r="C50" s="45">
        <f>E17^2</f>
        <v>643264522.27559996</v>
      </c>
      <c r="D50" s="4" t="s">
        <v>65</v>
      </c>
      <c r="E50" s="5" t="s">
        <v>65</v>
      </c>
      <c r="M50" s="38">
        <v>77159.585886480636</v>
      </c>
      <c r="N50" s="37">
        <v>102544.19073682418</v>
      </c>
      <c r="O50" s="36">
        <v>102014.00408586164</v>
      </c>
    </row>
    <row r="51" spans="1:15" x14ac:dyDescent="0.45">
      <c r="A51" s="66"/>
      <c r="B51" s="13" t="s">
        <v>46</v>
      </c>
      <c r="C51" s="6" t="s">
        <v>65</v>
      </c>
      <c r="D51" s="7">
        <f>E16^2</f>
        <v>39771563.8609</v>
      </c>
      <c r="E51" s="8" t="s">
        <v>65</v>
      </c>
      <c r="M51" s="38">
        <v>42142.447734438349</v>
      </c>
      <c r="N51" s="37">
        <v>101752.91819119672</v>
      </c>
      <c r="O51" s="36">
        <v>104329.34504595632</v>
      </c>
    </row>
    <row r="52" spans="1:15" ht="14.65" thickBot="1" x14ac:dyDescent="0.5">
      <c r="A52" s="67"/>
      <c r="B52" s="14" t="s">
        <v>47</v>
      </c>
      <c r="C52" s="9" t="s">
        <v>65</v>
      </c>
      <c r="D52" s="10" t="s">
        <v>65</v>
      </c>
      <c r="E52" s="43">
        <f>E15^2</f>
        <v>27216149.948099997</v>
      </c>
      <c r="M52" s="38">
        <v>56168.405529669544</v>
      </c>
      <c r="N52" s="37">
        <v>92568.160774587363</v>
      </c>
      <c r="O52" s="36">
        <v>111554.98211982759</v>
      </c>
    </row>
    <row r="53" spans="1:15" ht="14.65" thickBot="1" x14ac:dyDescent="0.5">
      <c r="A53" s="106"/>
      <c r="B53" s="99"/>
      <c r="C53" s="100"/>
      <c r="D53" s="100"/>
      <c r="E53" s="107"/>
      <c r="M53" s="38"/>
      <c r="N53" s="38"/>
      <c r="O53" s="38"/>
    </row>
    <row r="54" spans="1:15" ht="14.65" thickBot="1" x14ac:dyDescent="0.5">
      <c r="A54" s="71" t="s">
        <v>67</v>
      </c>
      <c r="B54" s="72"/>
      <c r="C54" s="68" t="s">
        <v>84</v>
      </c>
      <c r="D54" s="69"/>
      <c r="E54" s="70"/>
      <c r="M54" s="38">
        <v>44819.757831282564</v>
      </c>
      <c r="N54" s="37">
        <v>99701.629861759488</v>
      </c>
      <c r="O54" s="36">
        <v>104323.37901387695</v>
      </c>
    </row>
    <row r="55" spans="1:15" ht="14.65" thickBot="1" x14ac:dyDescent="0.5">
      <c r="A55" s="73"/>
      <c r="B55" s="74"/>
      <c r="C55" s="15">
        <v>0.25</v>
      </c>
      <c r="D55" s="16">
        <v>0.35</v>
      </c>
      <c r="E55" s="17">
        <v>0.45</v>
      </c>
      <c r="M55" s="38">
        <v>44131.201013247133</v>
      </c>
      <c r="N55" s="37">
        <v>96013.926814157865</v>
      </c>
      <c r="O55" s="36">
        <v>108605.4511510384</v>
      </c>
    </row>
    <row r="56" spans="1:15" ht="14.25" customHeight="1" x14ac:dyDescent="0.45">
      <c r="A56" s="65" t="s">
        <v>85</v>
      </c>
      <c r="B56" s="12" t="s">
        <v>45</v>
      </c>
      <c r="C56" s="45" t="s">
        <v>68</v>
      </c>
      <c r="D56" s="4" t="s">
        <v>65</v>
      </c>
      <c r="E56" s="5" t="s">
        <v>65</v>
      </c>
      <c r="M56" s="38">
        <v>22592.182869556826</v>
      </c>
      <c r="N56" s="37">
        <v>103044.0647050266</v>
      </c>
      <c r="O56" s="36">
        <v>99818.767206774559</v>
      </c>
    </row>
    <row r="57" spans="1:15" x14ac:dyDescent="0.45">
      <c r="A57" s="66"/>
      <c r="B57" s="13" t="s">
        <v>46</v>
      </c>
      <c r="C57" s="6" t="s">
        <v>65</v>
      </c>
      <c r="D57" s="64" t="s">
        <v>69</v>
      </c>
      <c r="E57" s="8" t="s">
        <v>65</v>
      </c>
      <c r="M57" s="38">
        <v>28498.683119771536</v>
      </c>
      <c r="N57" s="37">
        <v>103880.86564328143</v>
      </c>
      <c r="O57" s="36">
        <v>98751.139241527533</v>
      </c>
    </row>
    <row r="58" spans="1:15" ht="14.65" thickBot="1" x14ac:dyDescent="0.5">
      <c r="A58" s="67"/>
      <c r="B58" s="14" t="s">
        <v>47</v>
      </c>
      <c r="C58" s="9" t="s">
        <v>65</v>
      </c>
      <c r="D58" s="10" t="s">
        <v>65</v>
      </c>
      <c r="E58" s="43" t="s">
        <v>70</v>
      </c>
      <c r="M58" s="38">
        <v>73321.371050830814</v>
      </c>
      <c r="N58" s="37">
        <v>93694.834428283997</v>
      </c>
      <c r="O58" s="36">
        <v>100559.63794143777</v>
      </c>
    </row>
    <row r="59" spans="1:15" ht="14.65" thickBot="1" x14ac:dyDescent="0.5">
      <c r="A59" s="106"/>
      <c r="B59" s="99"/>
      <c r="C59" s="100"/>
      <c r="D59" s="100"/>
      <c r="E59" s="107"/>
      <c r="M59" s="38"/>
      <c r="N59" s="38"/>
      <c r="O59" s="38"/>
    </row>
    <row r="60" spans="1:15" ht="14.65" thickBot="1" x14ac:dyDescent="0.5">
      <c r="A60" s="71" t="s">
        <v>71</v>
      </c>
      <c r="B60" s="72"/>
      <c r="C60" s="68" t="s">
        <v>84</v>
      </c>
      <c r="D60" s="69"/>
      <c r="E60" s="70"/>
      <c r="M60" s="38">
        <v>73376.093226582569</v>
      </c>
      <c r="N60" s="37">
        <v>93947.665512496023</v>
      </c>
      <c r="O60" s="36">
        <v>105808.56260716927</v>
      </c>
    </row>
    <row r="61" spans="1:15" ht="14.65" thickBot="1" x14ac:dyDescent="0.5">
      <c r="A61" s="73"/>
      <c r="B61" s="74"/>
      <c r="C61" s="15">
        <v>0.25</v>
      </c>
      <c r="D61" s="16">
        <v>0.35</v>
      </c>
      <c r="E61" s="17">
        <v>0.45</v>
      </c>
      <c r="M61" s="38">
        <v>104790.70445441222</v>
      </c>
      <c r="N61" s="37">
        <v>96677.137546797865</v>
      </c>
      <c r="O61" s="36">
        <v>98385.300618650508</v>
      </c>
    </row>
    <row r="62" spans="1:15" ht="14.25" customHeight="1" x14ac:dyDescent="0.45">
      <c r="A62" s="65" t="s">
        <v>85</v>
      </c>
      <c r="B62" s="12" t="s">
        <v>45</v>
      </c>
      <c r="C62" s="44">
        <v>7.0099999999999996E-2</v>
      </c>
      <c r="D62" s="18" t="s">
        <v>65</v>
      </c>
      <c r="E62" s="19" t="s">
        <v>65</v>
      </c>
      <c r="M62" s="38">
        <v>47711.451701633865</v>
      </c>
      <c r="N62" s="37">
        <v>95714.233465068275</v>
      </c>
      <c r="O62" s="36">
        <v>113507.80874795909</v>
      </c>
    </row>
    <row r="63" spans="1:15" x14ac:dyDescent="0.45">
      <c r="A63" s="66"/>
      <c r="B63" s="13" t="s">
        <v>46</v>
      </c>
      <c r="C63" s="20" t="s">
        <v>65</v>
      </c>
      <c r="D63" s="58">
        <v>0.16370000000000001</v>
      </c>
      <c r="E63" s="21" t="s">
        <v>65</v>
      </c>
      <c r="M63" s="38">
        <v>102410.75174609173</v>
      </c>
      <c r="N63" s="37">
        <v>101676.71539104765</v>
      </c>
      <c r="O63" s="36">
        <v>110496.1222115102</v>
      </c>
    </row>
    <row r="64" spans="1:15" ht="14.65" thickBot="1" x14ac:dyDescent="0.5">
      <c r="A64" s="67"/>
      <c r="B64" s="14" t="s">
        <v>47</v>
      </c>
      <c r="C64" s="22" t="s">
        <v>65</v>
      </c>
      <c r="D64" s="23" t="s">
        <v>65</v>
      </c>
      <c r="E64" s="47">
        <v>0.26819999999999999</v>
      </c>
      <c r="M64" s="38">
        <v>86779.2321839137</v>
      </c>
      <c r="N64" s="37">
        <v>90386.091938781436</v>
      </c>
      <c r="O64" s="36">
        <v>104608.44285175178</v>
      </c>
    </row>
    <row r="65" spans="1:15" x14ac:dyDescent="0.45">
      <c r="M65" s="38">
        <v>87024.242093156732</v>
      </c>
      <c r="N65" s="37">
        <v>82825.240598786448</v>
      </c>
      <c r="O65" s="36">
        <v>104951.47649688361</v>
      </c>
    </row>
    <row r="66" spans="1:15" ht="14.65" thickBot="1" x14ac:dyDescent="0.5">
      <c r="C66" s="2"/>
      <c r="M66" s="38">
        <v>72992.941198140034</v>
      </c>
      <c r="N66" s="37">
        <v>90618.704086579295</v>
      </c>
      <c r="O66" s="36">
        <v>107483.94383564446</v>
      </c>
    </row>
    <row r="67" spans="1:15" ht="14.65" customHeight="1" x14ac:dyDescent="0.45">
      <c r="A67" s="71" t="s">
        <v>90</v>
      </c>
      <c r="B67" s="72"/>
      <c r="C67" s="79" t="s">
        <v>48</v>
      </c>
      <c r="D67" s="80" t="s">
        <v>49</v>
      </c>
      <c r="E67" s="80" t="s">
        <v>88</v>
      </c>
      <c r="F67" s="81" t="s">
        <v>63</v>
      </c>
    </row>
    <row r="68" spans="1:15" ht="14.65" customHeight="1" thickBot="1" x14ac:dyDescent="0.5">
      <c r="A68" s="73"/>
      <c r="B68" s="74"/>
      <c r="C68" s="82"/>
      <c r="D68" s="83"/>
      <c r="E68" s="83"/>
      <c r="F68" s="84"/>
    </row>
    <row r="69" spans="1:15" ht="14.25" customHeight="1" x14ac:dyDescent="0.45">
      <c r="A69" s="75" t="s">
        <v>86</v>
      </c>
      <c r="B69" s="76"/>
      <c r="C69" s="92">
        <v>102611.78</v>
      </c>
      <c r="D69" s="89">
        <f>5525.72^2</f>
        <v>30533581.518400002</v>
      </c>
      <c r="E69" s="85" t="s">
        <v>89</v>
      </c>
      <c r="F69" s="87">
        <v>3.9899999999999998E-2</v>
      </c>
    </row>
    <row r="70" spans="1:15" ht="14.65" thickBot="1" x14ac:dyDescent="0.5">
      <c r="A70" s="77" t="s">
        <v>87</v>
      </c>
      <c r="B70" s="78"/>
      <c r="C70" s="86">
        <v>98412.4</v>
      </c>
      <c r="D70" s="91">
        <f>4678.5^2</f>
        <v>21888362.25</v>
      </c>
      <c r="E70" s="90" t="s">
        <v>58</v>
      </c>
      <c r="F70" s="88">
        <v>5.6599999999999998E-2</v>
      </c>
    </row>
  </sheetData>
  <mergeCells count="31">
    <mergeCell ref="C67:C68"/>
    <mergeCell ref="D67:D68"/>
    <mergeCell ref="E67:E68"/>
    <mergeCell ref="F67:F68"/>
    <mergeCell ref="A70:B70"/>
    <mergeCell ref="A67:B68"/>
    <mergeCell ref="A69:B69"/>
    <mergeCell ref="A62:A64"/>
    <mergeCell ref="A50:A52"/>
    <mergeCell ref="A54:B55"/>
    <mergeCell ref="C54:E54"/>
    <mergeCell ref="A56:A58"/>
    <mergeCell ref="A60:B61"/>
    <mergeCell ref="C60:E60"/>
    <mergeCell ref="A39:A41"/>
    <mergeCell ref="A42:B43"/>
    <mergeCell ref="A44:A46"/>
    <mergeCell ref="C42:E42"/>
    <mergeCell ref="A48:B49"/>
    <mergeCell ref="C48:E48"/>
    <mergeCell ref="A27:A29"/>
    <mergeCell ref="A31:B32"/>
    <mergeCell ref="C31:F31"/>
    <mergeCell ref="A33:A35"/>
    <mergeCell ref="A37:B38"/>
    <mergeCell ref="C37:F37"/>
    <mergeCell ref="A21:A23"/>
    <mergeCell ref="C19:F19"/>
    <mergeCell ref="A19:B20"/>
    <mergeCell ref="A25:B26"/>
    <mergeCell ref="C25:F25"/>
  </mergeCells>
  <conditionalFormatting sqref="C21:F24">
    <cfRule type="colorScale" priority="5">
      <colorScale>
        <cfvo type="min"/>
        <cfvo type="percentile" val="50"/>
        <cfvo type="max"/>
        <color rgb="FFF8696B"/>
        <color theme="9" tint="0.79998168889431442"/>
        <color rgb="FF63BE7B"/>
      </colorScale>
    </cfRule>
  </conditionalFormatting>
  <conditionalFormatting sqref="C27:F30">
    <cfRule type="colorScale" priority="4">
      <colorScale>
        <cfvo type="min"/>
        <cfvo type="percentile" val="50"/>
        <cfvo type="max"/>
        <color rgb="FF73C787"/>
        <color theme="9" tint="0.79998168889431442"/>
        <color rgb="FFF8696B"/>
      </colorScale>
    </cfRule>
  </conditionalFormatting>
  <conditionalFormatting sqref="C44:E47">
    <cfRule type="colorScale" priority="3">
      <colorScale>
        <cfvo type="min"/>
        <cfvo type="percentile" val="50"/>
        <cfvo type="max"/>
        <color rgb="FFF8696B"/>
        <color theme="9" tint="0.79998168889431442"/>
        <color rgb="FF63BE7B"/>
      </colorScale>
    </cfRule>
  </conditionalFormatting>
  <conditionalFormatting sqref="C50:E53">
    <cfRule type="colorScale" priority="2">
      <colorScale>
        <cfvo type="min"/>
        <cfvo type="percentile" val="50"/>
        <cfvo type="max"/>
        <color rgb="FF73C787"/>
        <color theme="9" tint="0.79998168889431442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jackb</dc:creator>
  <cp:lastModifiedBy>jackb</cp:lastModifiedBy>
  <dcterms:created xsi:type="dcterms:W3CDTF">2020-04-22T12:30:17Z</dcterms:created>
  <dcterms:modified xsi:type="dcterms:W3CDTF">2020-04-23T00:53:18Z</dcterms:modified>
</cp:coreProperties>
</file>