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codeName="ThisWorkbook" defaultThemeVersion="124226"/>
  <mc:AlternateContent xmlns:mc="http://schemas.openxmlformats.org/markup-compatibility/2006">
    <mc:Choice Requires="x15">
      <x15ac:absPath xmlns:x15ac="http://schemas.microsoft.com/office/spreadsheetml/2010/11/ac" url="C:\Users\Harshil Patel\OneDrive - The Ohio State University\ISE 4120\"/>
    </mc:Choice>
  </mc:AlternateContent>
  <xr:revisionPtr revIDLastSave="390" documentId="8_{EC3C9814-B91B-47BF-9223-D3FD1C2BD1A2}" xr6:coauthVersionLast="45" xr6:coauthVersionMax="45" xr10:uidLastSave="{C98B1386-D717-4BDB-9D3F-342ACF64B417}"/>
  <bookViews>
    <workbookView xWindow="-108" yWindow="-108" windowWidth="23256" windowHeight="12576" activeTab="1" xr2:uid="{00000000-000D-0000-FFFF-FFFF00000000}"/>
  </bookViews>
  <sheets>
    <sheet name="health care data" sheetId="1" r:id="rId1"/>
    <sheet name="ANALYSIS" sheetId="4" r:id="rId2"/>
    <sheet name="analysis 2 log master" sheetId="9" r:id="rId3"/>
    <sheet name="log master 2 analyis" sheetId="10" r:id="rId4"/>
    <sheet name="Sheet1" sheetId="12" r:id="rId5"/>
    <sheet name="log master 2" sheetId="11"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2" i="11" l="1"/>
  <c r="F12" i="11" s="1"/>
  <c r="E16" i="11"/>
  <c r="F16" i="11" s="1"/>
  <c r="E9" i="11"/>
  <c r="F9" i="11" s="1"/>
  <c r="E26" i="11"/>
  <c r="F26" i="11" s="1"/>
  <c r="E22" i="11"/>
  <c r="F22" i="11" s="1"/>
  <c r="E17" i="11"/>
  <c r="F17" i="11" s="1"/>
  <c r="E8" i="11"/>
  <c r="F8" i="11" s="1"/>
  <c r="E18" i="11"/>
  <c r="F18" i="11" s="1"/>
  <c r="E15" i="11"/>
  <c r="F15" i="11" s="1"/>
  <c r="E30" i="11"/>
  <c r="F30" i="11" s="1"/>
  <c r="E4" i="11"/>
  <c r="F4" i="11" s="1"/>
  <c r="E20" i="11"/>
  <c r="F20" i="11" s="1"/>
  <c r="E11" i="11"/>
  <c r="F11" i="11" s="1"/>
  <c r="E2" i="11"/>
  <c r="F2" i="11" s="1"/>
  <c r="E24" i="11"/>
  <c r="F24" i="11" s="1"/>
  <c r="E21" i="11"/>
  <c r="F21" i="11" s="1"/>
  <c r="E27" i="11"/>
  <c r="F27" i="11" s="1"/>
  <c r="E13" i="11"/>
  <c r="F13" i="11" s="1"/>
  <c r="E14" i="11"/>
  <c r="F14" i="11" s="1"/>
  <c r="E10" i="11"/>
  <c r="F10" i="11" s="1"/>
  <c r="E28" i="11"/>
  <c r="F28" i="11" s="1"/>
  <c r="E25" i="11"/>
  <c r="F25" i="11" s="1"/>
  <c r="E29" i="11"/>
  <c r="F29" i="11" s="1"/>
  <c r="E7" i="11"/>
  <c r="F7" i="11" s="1"/>
  <c r="E6" i="11"/>
  <c r="F6" i="11" s="1"/>
  <c r="E3" i="11"/>
  <c r="F3" i="11" s="1"/>
  <c r="E31" i="11"/>
  <c r="F31" i="11" s="1"/>
  <c r="E19" i="11"/>
  <c r="F19" i="11" s="1"/>
  <c r="E23" i="11"/>
  <c r="F23" i="11" s="1"/>
  <c r="E5" i="11"/>
  <c r="F5" i="11" s="1"/>
  <c r="E38" i="1" l="1"/>
  <c r="E37" i="1"/>
  <c r="E36" i="1"/>
  <c r="E35" i="1"/>
  <c r="E34" i="1"/>
  <c r="E33" i="1"/>
  <c r="E32" i="1"/>
</calcChain>
</file>

<file path=xl/sharedStrings.xml><?xml version="1.0" encoding="utf-8"?>
<sst xmlns="http://schemas.openxmlformats.org/spreadsheetml/2006/main" count="159" uniqueCount="80">
  <si>
    <t>Japan</t>
  </si>
  <si>
    <t>Switzerland</t>
  </si>
  <si>
    <t>Iceland</t>
  </si>
  <si>
    <t>Sweden</t>
  </si>
  <si>
    <t>Australia</t>
  </si>
  <si>
    <t>Spain</t>
  </si>
  <si>
    <t>France</t>
  </si>
  <si>
    <t>Norway</t>
  </si>
  <si>
    <t>Canada</t>
  </si>
  <si>
    <t>Italy</t>
  </si>
  <si>
    <t>Austria</t>
  </si>
  <si>
    <t>Netherlands</t>
  </si>
  <si>
    <t>Greece</t>
  </si>
  <si>
    <t>Finland</t>
  </si>
  <si>
    <t>Belgium</t>
  </si>
  <si>
    <t>N/A</t>
  </si>
  <si>
    <t>Germany</t>
  </si>
  <si>
    <t>Ireland</t>
  </si>
  <si>
    <t>Luxembourg</t>
  </si>
  <si>
    <t>Denmark</t>
  </si>
  <si>
    <t>Portugal</t>
  </si>
  <si>
    <t>Korea</t>
  </si>
  <si>
    <t>Mexico</t>
  </si>
  <si>
    <t>Poland</t>
  </si>
  <si>
    <t>Slovak</t>
  </si>
  <si>
    <t>Hungary</t>
  </si>
  <si>
    <t>Turkey</t>
  </si>
  <si>
    <t>New Zealand</t>
  </si>
  <si>
    <t>UK/Britain</t>
  </si>
  <si>
    <t>US</t>
  </si>
  <si>
    <t>Potential years of life lost from natural causes, per 1,000 people</t>
  </si>
  <si>
    <t>Mortality rate (deaths per 1,000 people)</t>
  </si>
  <si>
    <t>Life expectancy at birth</t>
  </si>
  <si>
    <t>Country</t>
  </si>
  <si>
    <t>Czech Rep.</t>
  </si>
  <si>
    <t>Health care spending per capita</t>
  </si>
  <si>
    <t>Health care spending per capita, as a percentage of US amount</t>
  </si>
  <si>
    <t>Health care spending as a percentage of GDP</t>
  </si>
  <si>
    <t>GDP per capita</t>
  </si>
  <si>
    <t>Percentage of health care publicly finance</t>
  </si>
  <si>
    <t>Source: http://assets.opencrs.com/rpts/RL34175_20070917.pdf</t>
  </si>
  <si>
    <t>Life Expectancy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</si>
  <si>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</si>
  <si>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</si>
  <si>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</si>
  <si>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</si>
  <si>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</si>
  <si>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</si>
  <si>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</si>
  <si>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</si>
  <si>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</si>
  <si>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</si>
  <si>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</si>
  <si>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</si>
  <si>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</si>
  <si>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</si>
  <si>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</si>
  <si>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</si>
  <si>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</si>
  <si>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</si>
  <si>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</si>
  <si>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</si>
  <si>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</si>
  <si>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</si>
  <si>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</si>
  <si>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</si>
  <si>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PROBABILITY OUTPUT</t>
  </si>
  <si>
    <t>Percentile</t>
  </si>
  <si>
    <t>Residuals</t>
  </si>
  <si>
    <t>log10(GDP per capita)</t>
  </si>
  <si>
    <t>RESIDUAL OUTPUT</t>
  </si>
  <si>
    <t>Observation</t>
  </si>
  <si>
    <t>Predicted Life Expectancy</t>
  </si>
  <si>
    <t>log10(Health care spending per capita)</t>
  </si>
  <si>
    <t>B</t>
  </si>
  <si>
    <t>C</t>
  </si>
  <si>
    <t>D</t>
  </si>
  <si>
    <t>G</t>
  </si>
  <si>
    <t>H</t>
  </si>
  <si>
    <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</si>
</sst>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0.000"/>
  </numFmts>
  <fonts count="5" x14ac:knownFonts="1">
    <font>
      <sz val="10"/>
      <name val="Arial"/>
    </font>
    <font>
      <sz val="8"/>
      <name val="Arial"/>
      <family val="2"/>
    </font>
    <font>
      <sz val="10"/>
      <name val="Arial"/>
      <family val="2"/>
    </font>
    <font>
      <i/>
      <sz val="10"/>
      <name val="Arial"/>
      <family val="2"/>
    </font>
    <font>
      <b/>
      <sz val="10"/>
      <name val="Arial"/>
      <family val="2"/>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theme="0" tint="-0.249977111117893"/>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6" fontId="0" fillId="0" borderId="0" xfId="0" applyNumberFormat="1"/>
    <xf numFmtId="10" fontId="0" fillId="0" borderId="0" xfId="0" applyNumberForma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3" fillId="0" borderId="2" xfId="0" applyFont="1" applyFill="1" applyBorder="1" applyAlignment="1">
      <alignment horizontal="centerContinuous"/>
    </xf>
    <xf numFmtId="8" fontId="0" fillId="0" borderId="0" xfId="0" applyNumberFormat="1"/>
    <xf numFmtId="0" fontId="0" fillId="2" borderId="0" xfId="0" applyFill="1"/>
    <xf numFmtId="0" fontId="4" fillId="3" borderId="0" xfId="0" applyFont="1" applyFill="1"/>
    <xf numFmtId="0" fontId="4" fillId="4" borderId="0" xfId="0" applyFont="1" applyFill="1"/>
    <xf numFmtId="0" fontId="4" fillId="2" borderId="0" xfId="0" applyFont="1" applyFill="1"/>
    <xf numFmtId="2" fontId="4" fillId="4" borderId="0" xfId="0" applyNumberFormat="1" applyFont="1" applyFill="1"/>
    <xf numFmtId="0" fontId="0" fillId="0" borderId="0" xfId="0" applyFill="1"/>
    <xf numFmtId="6" fontId="0" fillId="0" borderId="0" xfId="0" applyNumberFormat="1" applyFill="1"/>
    <xf numFmtId="0" fontId="4" fillId="0" borderId="0" xfId="0" applyFont="1" applyFill="1"/>
    <xf numFmtId="10" fontId="0" fillId="0" borderId="0" xfId="0" applyNumberFormat="1" applyFill="1"/>
    <xf numFmtId="0" fontId="4" fillId="0" borderId="0" xfId="0" applyFont="1"/>
    <xf numFmtId="0" fontId="4" fillId="6" borderId="3" xfId="0" applyFont="1" applyFill="1" applyBorder="1"/>
    <xf numFmtId="6" fontId="2" fillId="0" borderId="0" xfId="0" applyNumberFormat="1" applyFont="1" applyFill="1" applyBorder="1"/>
    <xf numFmtId="0" fontId="2" fillId="0" borderId="0" xfId="0" applyFont="1" applyFill="1" applyBorder="1"/>
    <xf numFmtId="164" fontId="4" fillId="2" borderId="0" xfId="0" applyNumberFormat="1" applyFont="1" applyFill="1" applyAlignment="1">
      <alignment horizontal="center"/>
    </xf>
    <xf numFmtId="164" fontId="4" fillId="5" borderId="0" xfId="0" applyNumberFormat="1"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65819066194708"/>
          <c:y val="2.2076886179781947E-2"/>
          <c:w val="0.85820681753079342"/>
          <c:h val="0.74443266171792155"/>
        </c:manualLayout>
      </c:layout>
      <c:scatterChart>
        <c:scatterStyle val="lineMarker"/>
        <c:varyColors val="0"/>
        <c:ser>
          <c:idx val="0"/>
          <c:order val="0"/>
          <c:tx>
            <c:strRef>
              <c:f>'health care data'!$G$1</c:f>
              <c:strCache>
                <c:ptCount val="1"/>
                <c:pt idx="0">
                  <c:v>Life expectancy at birth</c:v>
                </c:pt>
              </c:strCache>
            </c:strRef>
          </c:tx>
          <c:spPr>
            <a:ln w="28575">
              <a:noFill/>
            </a:ln>
          </c:spPr>
          <c:marker>
            <c:symbol val="diamond"/>
            <c:size val="5"/>
            <c:spPr>
              <a:solidFill>
                <a:srgbClr val="000080"/>
              </a:solidFill>
              <a:ln>
                <a:solidFill>
                  <a:srgbClr val="000080"/>
                </a:solidFill>
                <a:prstDash val="solid"/>
              </a:ln>
            </c:spPr>
          </c:marker>
          <c:xVal>
            <c:numRef>
              <c:f>'health care data'!$F$2:$F$31</c:f>
              <c:numCache>
                <c:formatCode>0.00%</c:formatCode>
                <c:ptCount val="30"/>
                <c:pt idx="0">
                  <c:v>0.67500000000000004</c:v>
                </c:pt>
                <c:pt idx="1">
                  <c:v>0.70699999999999996</c:v>
                </c:pt>
                <c:pt idx="2">
                  <c:v>0.71099999999999997</c:v>
                </c:pt>
                <c:pt idx="3">
                  <c:v>0.69799999999999995</c:v>
                </c:pt>
                <c:pt idx="4">
                  <c:v>0.89200000000000002</c:v>
                </c:pt>
                <c:pt idx="5">
                  <c:v>0.82899999999999996</c:v>
                </c:pt>
                <c:pt idx="6">
                  <c:v>0.76600000000000001</c:v>
                </c:pt>
                <c:pt idx="7">
                  <c:v>0.78400000000000003</c:v>
                </c:pt>
                <c:pt idx="8">
                  <c:v>0.76900000000000002</c:v>
                </c:pt>
                <c:pt idx="9">
                  <c:v>0.52800000000000002</c:v>
                </c:pt>
                <c:pt idx="10">
                  <c:v>0.71899999999999997</c:v>
                </c:pt>
                <c:pt idx="11">
                  <c:v>0.83399999999999996</c:v>
                </c:pt>
                <c:pt idx="12">
                  <c:v>0.79500000000000004</c:v>
                </c:pt>
                <c:pt idx="13">
                  <c:v>0.751</c:v>
                </c:pt>
                <c:pt idx="14">
                  <c:v>0.81499999999999995</c:v>
                </c:pt>
                <c:pt idx="15">
                  <c:v>0.51400000000000001</c:v>
                </c:pt>
                <c:pt idx="16">
                  <c:v>0.90400000000000003</c:v>
                </c:pt>
                <c:pt idx="17">
                  <c:v>0.46400000000000002</c:v>
                </c:pt>
                <c:pt idx="18">
                  <c:v>0.623</c:v>
                </c:pt>
                <c:pt idx="19">
                  <c:v>0.77400000000000002</c:v>
                </c:pt>
                <c:pt idx="20">
                  <c:v>0.83499999999999996</c:v>
                </c:pt>
                <c:pt idx="21">
                  <c:v>0.68600000000000005</c:v>
                </c:pt>
                <c:pt idx="22">
                  <c:v>0.73199999999999998</c:v>
                </c:pt>
                <c:pt idx="23">
                  <c:v>0.88300000000000001</c:v>
                </c:pt>
                <c:pt idx="24">
                  <c:v>0.70899999999999996</c:v>
                </c:pt>
                <c:pt idx="25">
                  <c:v>0.84899999999999998</c:v>
                </c:pt>
                <c:pt idx="26">
                  <c:v>0.58399999999999996</c:v>
                </c:pt>
                <c:pt idx="27">
                  <c:v>0.72099999999999997</c:v>
                </c:pt>
                <c:pt idx="28">
                  <c:v>0.86299999999999999</c:v>
                </c:pt>
                <c:pt idx="29">
                  <c:v>0.44700000000000001</c:v>
                </c:pt>
              </c:numCache>
            </c:numRef>
          </c:xVal>
          <c:yVal>
            <c:numRef>
              <c:f>'health care data'!$G$2:$G$31</c:f>
              <c:numCache>
                <c:formatCode>General</c:formatCode>
                <c:ptCount val="30"/>
                <c:pt idx="0">
                  <c:v>80.599999999999994</c:v>
                </c:pt>
                <c:pt idx="1">
                  <c:v>79.3</c:v>
                </c:pt>
                <c:pt idx="2">
                  <c:v>78.8</c:v>
                </c:pt>
                <c:pt idx="3">
                  <c:v>79.900000000000006</c:v>
                </c:pt>
                <c:pt idx="4">
                  <c:v>75.8</c:v>
                </c:pt>
                <c:pt idx="5">
                  <c:v>77.599999999999994</c:v>
                </c:pt>
                <c:pt idx="6">
                  <c:v>78.8</c:v>
                </c:pt>
                <c:pt idx="7">
                  <c:v>80.3</c:v>
                </c:pt>
                <c:pt idx="8">
                  <c:v>78.599999999999994</c:v>
                </c:pt>
                <c:pt idx="9">
                  <c:v>79</c:v>
                </c:pt>
                <c:pt idx="10">
                  <c:v>72.8</c:v>
                </c:pt>
                <c:pt idx="11">
                  <c:v>81</c:v>
                </c:pt>
                <c:pt idx="12">
                  <c:v>78.3</c:v>
                </c:pt>
                <c:pt idx="13">
                  <c:v>79.7</c:v>
                </c:pt>
                <c:pt idx="14">
                  <c:v>82.1</c:v>
                </c:pt>
                <c:pt idx="15">
                  <c:v>77.400000000000006</c:v>
                </c:pt>
                <c:pt idx="16">
                  <c:v>78</c:v>
                </c:pt>
                <c:pt idx="17">
                  <c:v>75.2</c:v>
                </c:pt>
                <c:pt idx="18">
                  <c:v>79.2</c:v>
                </c:pt>
                <c:pt idx="19">
                  <c:v>79.2</c:v>
                </c:pt>
                <c:pt idx="20">
                  <c:v>79.900000000000006</c:v>
                </c:pt>
                <c:pt idx="21">
                  <c:v>75</c:v>
                </c:pt>
                <c:pt idx="22">
                  <c:v>77.400000000000006</c:v>
                </c:pt>
                <c:pt idx="23">
                  <c:v>74.099999999999994</c:v>
                </c:pt>
                <c:pt idx="24">
                  <c:v>80.5</c:v>
                </c:pt>
                <c:pt idx="25">
                  <c:v>80.599999999999994</c:v>
                </c:pt>
                <c:pt idx="26">
                  <c:v>81.2</c:v>
                </c:pt>
                <c:pt idx="27">
                  <c:v>71.2</c:v>
                </c:pt>
                <c:pt idx="28">
                  <c:v>78.5</c:v>
                </c:pt>
                <c:pt idx="29">
                  <c:v>77.5</c:v>
                </c:pt>
              </c:numCache>
            </c:numRef>
          </c:yVal>
          <c:smooth val="0"/>
          <c:extLst>
            <c:ext xmlns:c16="http://schemas.microsoft.com/office/drawing/2014/chart" uri="{C3380CC4-5D6E-409C-BE32-E72D297353CC}">
              <c16:uniqueId val="{00000000-F36E-42BD-B738-A8B001C0803F}"/>
            </c:ext>
          </c:extLst>
        </c:ser>
        <c:dLbls>
          <c:showLegendKey val="0"/>
          <c:showVal val="0"/>
          <c:showCatName val="0"/>
          <c:showSerName val="0"/>
          <c:showPercent val="0"/>
          <c:showBubbleSize val="0"/>
        </c:dLbls>
        <c:axId val="112525312"/>
        <c:axId val="112527616"/>
      </c:scatterChart>
      <c:valAx>
        <c:axId val="112525312"/>
        <c:scaling>
          <c:orientation val="minMax"/>
          <c:min val="0.4"/>
        </c:scaling>
        <c:delete val="0"/>
        <c:axPos val="b"/>
        <c:title>
          <c:tx>
            <c:rich>
              <a:bodyPr/>
              <a:lstStyle/>
              <a:p>
                <a:pPr>
                  <a:defRPr sz="1000" b="1" i="0" u="none" strike="noStrike" baseline="0">
                    <a:solidFill>
                      <a:srgbClr val="000000"/>
                    </a:solidFill>
                    <a:latin typeface="Arial"/>
                    <a:ea typeface="Arial"/>
                    <a:cs typeface="Arial"/>
                  </a:defRPr>
                </a:pPr>
                <a:r>
                  <a:rPr lang="en-US"/>
                  <a:t>Percentage Publicly Financed</a:t>
                </a:r>
              </a:p>
            </c:rich>
          </c:tx>
          <c:layout>
            <c:manualLayout>
              <c:xMode val="edge"/>
              <c:yMode val="edge"/>
              <c:x val="0.38842738470352334"/>
              <c:y val="0.8992576882290562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2527616"/>
        <c:crosses val="autoZero"/>
        <c:crossBetween val="midCat"/>
      </c:valAx>
      <c:valAx>
        <c:axId val="112527616"/>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US"/>
                  <a:t>Life expectancy</a:t>
                </a:r>
              </a:p>
            </c:rich>
          </c:tx>
          <c:layout>
            <c:manualLayout>
              <c:xMode val="edge"/>
              <c:yMode val="edge"/>
              <c:x val="2.177026639931252E-2"/>
              <c:y val="0.3054082714740190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2525312"/>
        <c:crosses val="autoZero"/>
        <c:crossBetween val="midCat"/>
      </c:valAx>
      <c:spPr>
        <a:noFill/>
        <a:ln w="12700">
          <a:solidFill>
            <a:schemeClr val="tx1"/>
          </a:solidFill>
          <a:prstDash val="solid"/>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5101690060154676E-2"/>
          <c:y val="6.9989395546129388E-2"/>
          <c:w val="0.86393583500429671"/>
          <c:h val="0.74443266171792155"/>
        </c:manualLayout>
      </c:layout>
      <c:scatterChart>
        <c:scatterStyle val="lineMarker"/>
        <c:varyColors val="0"/>
        <c:ser>
          <c:idx val="2"/>
          <c:order val="0"/>
          <c:tx>
            <c:strRef>
              <c:f>'health care data'!$G$1</c:f>
              <c:strCache>
                <c:ptCount val="1"/>
                <c:pt idx="0">
                  <c:v>Life expectancy at birth</c:v>
                </c:pt>
              </c:strCache>
            </c:strRef>
          </c:tx>
          <c:spPr>
            <a:ln w="28575">
              <a:noFill/>
            </a:ln>
          </c:spPr>
          <c:marker>
            <c:symbol val="triangle"/>
            <c:size val="5"/>
            <c:spPr>
              <a:solidFill>
                <a:srgbClr val="000000"/>
              </a:solidFill>
              <a:ln>
                <a:solidFill>
                  <a:srgbClr val="000000"/>
                </a:solidFill>
                <a:prstDash val="solid"/>
              </a:ln>
            </c:spPr>
          </c:marker>
          <c:xVal>
            <c:numRef>
              <c:f>'health care data'!$D$2:$D$31</c:f>
              <c:numCache>
                <c:formatCode>0.00%</c:formatCode>
                <c:ptCount val="30"/>
                <c:pt idx="0">
                  <c:v>9.6000000000000002E-2</c:v>
                </c:pt>
                <c:pt idx="1">
                  <c:v>9.6000000000000002E-2</c:v>
                </c:pt>
                <c:pt idx="2">
                  <c:v>0.10100000000000001</c:v>
                </c:pt>
                <c:pt idx="3">
                  <c:v>9.9000000000000005E-2</c:v>
                </c:pt>
                <c:pt idx="4">
                  <c:v>7.2999999999999995E-2</c:v>
                </c:pt>
                <c:pt idx="5">
                  <c:v>8.8999999999999996E-2</c:v>
                </c:pt>
                <c:pt idx="6">
                  <c:v>7.4999999999999997E-2</c:v>
                </c:pt>
                <c:pt idx="7">
                  <c:v>0.105</c:v>
                </c:pt>
                <c:pt idx="8">
                  <c:v>0.106</c:v>
                </c:pt>
                <c:pt idx="9">
                  <c:v>0.1</c:v>
                </c:pt>
                <c:pt idx="10">
                  <c:v>0.08</c:v>
                </c:pt>
                <c:pt idx="11">
                  <c:v>0.10199999999999999</c:v>
                </c:pt>
                <c:pt idx="12">
                  <c:v>7.0999999999999994E-2</c:v>
                </c:pt>
                <c:pt idx="13">
                  <c:v>8.6999999999999994E-2</c:v>
                </c:pt>
                <c:pt idx="14">
                  <c:v>0.08</c:v>
                </c:pt>
                <c:pt idx="15">
                  <c:v>5.6000000000000001E-2</c:v>
                </c:pt>
                <c:pt idx="16">
                  <c:v>0.08</c:v>
                </c:pt>
                <c:pt idx="17">
                  <c:v>6.5000000000000002E-2</c:v>
                </c:pt>
                <c:pt idx="18">
                  <c:v>9.1999999999999998E-2</c:v>
                </c:pt>
                <c:pt idx="19">
                  <c:v>8.4000000000000005E-2</c:v>
                </c:pt>
                <c:pt idx="20">
                  <c:v>9.7000000000000003E-2</c:v>
                </c:pt>
                <c:pt idx="21">
                  <c:v>6.5000000000000002E-2</c:v>
                </c:pt>
                <c:pt idx="22">
                  <c:v>0.10100000000000001</c:v>
                </c:pt>
                <c:pt idx="23">
                  <c:v>5.8999999999999997E-2</c:v>
                </c:pt>
                <c:pt idx="24">
                  <c:v>8.1000000000000003E-2</c:v>
                </c:pt>
                <c:pt idx="25">
                  <c:v>9.0999999999999998E-2</c:v>
                </c:pt>
                <c:pt idx="26">
                  <c:v>0.11600000000000001</c:v>
                </c:pt>
                <c:pt idx="27">
                  <c:v>7.6999999999999999E-2</c:v>
                </c:pt>
                <c:pt idx="28">
                  <c:v>8.1000000000000003E-2</c:v>
                </c:pt>
                <c:pt idx="29">
                  <c:v>0.153</c:v>
                </c:pt>
              </c:numCache>
            </c:numRef>
          </c:xVal>
          <c:yVal>
            <c:numRef>
              <c:f>'health care data'!$G$2:$G$31</c:f>
              <c:numCache>
                <c:formatCode>General</c:formatCode>
                <c:ptCount val="30"/>
                <c:pt idx="0">
                  <c:v>80.599999999999994</c:v>
                </c:pt>
                <c:pt idx="1">
                  <c:v>79.3</c:v>
                </c:pt>
                <c:pt idx="2">
                  <c:v>78.8</c:v>
                </c:pt>
                <c:pt idx="3">
                  <c:v>79.900000000000006</c:v>
                </c:pt>
                <c:pt idx="4">
                  <c:v>75.8</c:v>
                </c:pt>
                <c:pt idx="5">
                  <c:v>77.599999999999994</c:v>
                </c:pt>
                <c:pt idx="6">
                  <c:v>78.8</c:v>
                </c:pt>
                <c:pt idx="7">
                  <c:v>80.3</c:v>
                </c:pt>
                <c:pt idx="8">
                  <c:v>78.599999999999994</c:v>
                </c:pt>
                <c:pt idx="9">
                  <c:v>79</c:v>
                </c:pt>
                <c:pt idx="10">
                  <c:v>72.8</c:v>
                </c:pt>
                <c:pt idx="11">
                  <c:v>81</c:v>
                </c:pt>
                <c:pt idx="12">
                  <c:v>78.3</c:v>
                </c:pt>
                <c:pt idx="13">
                  <c:v>79.7</c:v>
                </c:pt>
                <c:pt idx="14">
                  <c:v>82.1</c:v>
                </c:pt>
                <c:pt idx="15">
                  <c:v>77.400000000000006</c:v>
                </c:pt>
                <c:pt idx="16">
                  <c:v>78</c:v>
                </c:pt>
                <c:pt idx="17">
                  <c:v>75.2</c:v>
                </c:pt>
                <c:pt idx="18">
                  <c:v>79.2</c:v>
                </c:pt>
                <c:pt idx="19">
                  <c:v>79.2</c:v>
                </c:pt>
                <c:pt idx="20">
                  <c:v>79.900000000000006</c:v>
                </c:pt>
                <c:pt idx="21">
                  <c:v>75</c:v>
                </c:pt>
                <c:pt idx="22">
                  <c:v>77.400000000000006</c:v>
                </c:pt>
                <c:pt idx="23">
                  <c:v>74.099999999999994</c:v>
                </c:pt>
                <c:pt idx="24">
                  <c:v>80.5</c:v>
                </c:pt>
                <c:pt idx="25">
                  <c:v>80.599999999999994</c:v>
                </c:pt>
                <c:pt idx="26">
                  <c:v>81.2</c:v>
                </c:pt>
                <c:pt idx="27">
                  <c:v>71.2</c:v>
                </c:pt>
                <c:pt idx="28">
                  <c:v>78.5</c:v>
                </c:pt>
                <c:pt idx="29">
                  <c:v>77.5</c:v>
                </c:pt>
              </c:numCache>
            </c:numRef>
          </c:yVal>
          <c:smooth val="0"/>
          <c:extLst>
            <c:ext xmlns:c16="http://schemas.microsoft.com/office/drawing/2014/chart" uri="{C3380CC4-5D6E-409C-BE32-E72D297353CC}">
              <c16:uniqueId val="{00000000-359F-4CEF-958F-9F6CB16B9623}"/>
            </c:ext>
          </c:extLst>
        </c:ser>
        <c:dLbls>
          <c:showLegendKey val="0"/>
          <c:showVal val="0"/>
          <c:showCatName val="0"/>
          <c:showSerName val="0"/>
          <c:showPercent val="0"/>
          <c:showBubbleSize val="0"/>
        </c:dLbls>
        <c:axId val="114058368"/>
        <c:axId val="114060672"/>
      </c:scatterChart>
      <c:valAx>
        <c:axId val="114058368"/>
        <c:scaling>
          <c:orientation val="minMax"/>
          <c:max val="0.16"/>
          <c:min val="0.04"/>
        </c:scaling>
        <c:delete val="0"/>
        <c:axPos val="b"/>
        <c:title>
          <c:tx>
            <c:rich>
              <a:bodyPr/>
              <a:lstStyle/>
              <a:p>
                <a:pPr>
                  <a:defRPr sz="1000" b="1" i="0" u="none" strike="noStrike" baseline="0">
                    <a:solidFill>
                      <a:srgbClr val="000000"/>
                    </a:solidFill>
                    <a:latin typeface="Arial"/>
                    <a:ea typeface="Arial"/>
                    <a:cs typeface="Arial"/>
                  </a:defRPr>
                </a:pPr>
                <a:r>
                  <a:rPr lang="en-US"/>
                  <a:t>Health care cost percentage of GDP</a:t>
                </a:r>
              </a:p>
            </c:rich>
          </c:tx>
          <c:layout>
            <c:manualLayout>
              <c:xMode val="edge"/>
              <c:yMode val="edge"/>
              <c:x val="0.3620739043254082"/>
              <c:y val="0.8992576882290562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4060672"/>
        <c:crosses val="autoZero"/>
        <c:crossBetween val="midCat"/>
      </c:valAx>
      <c:valAx>
        <c:axId val="114060672"/>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US"/>
                  <a:t>Life expectancy at birth</a:t>
                </a:r>
              </a:p>
            </c:rich>
          </c:tx>
          <c:layout>
            <c:manualLayout>
              <c:xMode val="edge"/>
              <c:yMode val="edge"/>
              <c:x val="2.177026639931252E-2"/>
              <c:y val="0.239660657476139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4058368"/>
        <c:crosses val="autoZero"/>
        <c:crossBetween val="midCat"/>
      </c:valAx>
      <c:spPr>
        <a:noFill/>
        <a:ln w="12700">
          <a:solidFill>
            <a:schemeClr val="tx1"/>
          </a:solidFill>
          <a:prstDash val="solid"/>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log10(GDP per capita)  Residual Plot</a:t>
            </a:r>
          </a:p>
        </c:rich>
      </c:tx>
      <c:overlay val="0"/>
    </c:title>
    <c:autoTitleDeleted val="0"/>
    <c:plotArea>
      <c:layout/>
      <c:scatterChart>
        <c:scatterStyle val="lineMarker"/>
        <c:varyColors val="0"/>
        <c:ser>
          <c:idx val="0"/>
          <c:order val="0"/>
          <c:spPr>
            <a:ln w="28575">
              <a:noFill/>
            </a:ln>
          </c:spPr>
          <c:xVal>
            <c:numRef>
              <c:f>'analysis 2 log master'!$B$2:$B$31</c:f>
              <c:numCache>
                <c:formatCode>General</c:formatCode>
                <c:ptCount val="30"/>
                <c:pt idx="0">
                  <c:v>4.5128577592847243</c:v>
                </c:pt>
                <c:pt idx="1">
                  <c:v>4.5121371820278302</c:v>
                </c:pt>
                <c:pt idx="2">
                  <c:v>4.4966667788800487</c:v>
                </c:pt>
                <c:pt idx="3">
                  <c:v>4.5028093493890422</c:v>
                </c:pt>
                <c:pt idx="4">
                  <c:v>4.2703060911529134</c:v>
                </c:pt>
                <c:pt idx="5">
                  <c:v>4.5092563015995637</c:v>
                </c:pt>
                <c:pt idx="6">
                  <c:v>4.4738955255809669</c:v>
                </c:pt>
                <c:pt idx="7">
                  <c:v>4.4763243174202278</c:v>
                </c:pt>
                <c:pt idx="8">
                  <c:v>4.4596336954754578</c:v>
                </c:pt>
                <c:pt idx="9">
                  <c:v>4.3341721727246059</c:v>
                </c:pt>
                <c:pt idx="10">
                  <c:v>4.2027062269903572</c:v>
                </c:pt>
                <c:pt idx="11">
                  <c:v>4.512244009684343</c:v>
                </c:pt>
                <c:pt idx="12">
                  <c:v>4.5620429244909584</c:v>
                </c:pt>
                <c:pt idx="13">
                  <c:v>4.452583700206957</c:v>
                </c:pt>
                <c:pt idx="14">
                  <c:v>4.4708072613018475</c:v>
                </c:pt>
                <c:pt idx="15">
                  <c:v>4.3152984528736242</c:v>
                </c:pt>
                <c:pt idx="16">
                  <c:v>4.8024521599633578</c:v>
                </c:pt>
                <c:pt idx="17">
                  <c:v>4.0103847714983774</c:v>
                </c:pt>
                <c:pt idx="18">
                  <c:v>4.518224313670486</c:v>
                </c:pt>
                <c:pt idx="19">
                  <c:v>4.3934699069951222</c:v>
                </c:pt>
                <c:pt idx="20">
                  <c:v>4.6097544391288556</c:v>
                </c:pt>
                <c:pt idx="21">
                  <c:v>4.0937367845623394</c:v>
                </c:pt>
                <c:pt idx="22">
                  <c:v>4.2582780152430315</c:v>
                </c:pt>
                <c:pt idx="23">
                  <c:v>4.1479853206838051</c:v>
                </c:pt>
                <c:pt idx="24">
                  <c:v>4.4128803584649745</c:v>
                </c:pt>
                <c:pt idx="25">
                  <c:v>4.4933046614930099</c:v>
                </c:pt>
                <c:pt idx="26">
                  <c:v>4.5459129737182966</c:v>
                </c:pt>
                <c:pt idx="27">
                  <c:v>3.8786366730265169</c:v>
                </c:pt>
                <c:pt idx="28">
                  <c:v>4.488860816107981</c:v>
                </c:pt>
                <c:pt idx="29">
                  <c:v>4.5995774307426869</c:v>
                </c:pt>
              </c:numCache>
            </c:numRef>
          </c:xVal>
          <c:yVal>
            <c:numRef>
              <c:f>'log master 2 analyis'!$C$26:$C$55</c:f>
              <c:numCache>
                <c:formatCode>General</c:formatCode>
                <c:ptCount val="30"/>
                <c:pt idx="0">
                  <c:v>7.0109248692638015E-3</c:v>
                </c:pt>
                <c:pt idx="1">
                  <c:v>-3.065148967218434E-5</c:v>
                </c:pt>
                <c:pt idx="2">
                  <c:v>-2.015581789453158E-3</c:v>
                </c:pt>
                <c:pt idx="3">
                  <c:v>3.527116634231886E-3</c:v>
                </c:pt>
                <c:pt idx="4">
                  <c:v>-5.1226576392975343E-3</c:v>
                </c:pt>
                <c:pt idx="5">
                  <c:v>-8.8348101822797176E-3</c:v>
                </c:pt>
                <c:pt idx="6">
                  <c:v>7.6087775689814841E-4</c:v>
                </c:pt>
                <c:pt idx="7">
                  <c:v>6.7406335698554365E-3</c:v>
                </c:pt>
                <c:pt idx="8">
                  <c:v>-1.6726233063808493E-3</c:v>
                </c:pt>
                <c:pt idx="9">
                  <c:v>7.5151761036322817E-3</c:v>
                </c:pt>
                <c:pt idx="10">
                  <c:v>-1.9629326357033738E-2</c:v>
                </c:pt>
                <c:pt idx="11">
                  <c:v>8.7848793671900793E-3</c:v>
                </c:pt>
                <c:pt idx="12">
                  <c:v>-6.3572632784554273E-3</c:v>
                </c:pt>
                <c:pt idx="13">
                  <c:v>5.9207060824675306E-3</c:v>
                </c:pt>
                <c:pt idx="14">
                  <c:v>1.8660121505680527E-2</c:v>
                </c:pt>
                <c:pt idx="15">
                  <c:v>3.2289177618436415E-3</c:v>
                </c:pt>
                <c:pt idx="16">
                  <c:v>-2.15165568976734E-2</c:v>
                </c:pt>
                <c:pt idx="17">
                  <c:v>5.9701864291710205E-3</c:v>
                </c:pt>
                <c:pt idx="18">
                  <c:v>-6.5152791550637801E-4</c:v>
                </c:pt>
                <c:pt idx="19">
                  <c:v>6.5276392010642503E-3</c:v>
                </c:pt>
                <c:pt idx="20">
                  <c:v>-2.0235888894737375E-3</c:v>
                </c:pt>
                <c:pt idx="21">
                  <c:v>3.667765142871815E-4</c:v>
                </c:pt>
                <c:pt idx="22">
                  <c:v>2.6286422251420305E-3</c:v>
                </c:pt>
                <c:pt idx="23">
                  <c:v>-6.7760820278883749E-3</c:v>
                </c:pt>
                <c:pt idx="24">
                  <c:v>1.2808965215420853E-2</c:v>
                </c:pt>
                <c:pt idx="25">
                  <c:v>8.380739435553286E-3</c:v>
                </c:pt>
                <c:pt idx="26">
                  <c:v>7.3073386396100837E-3</c:v>
                </c:pt>
                <c:pt idx="27">
                  <c:v>-1.1820074708032369E-2</c:v>
                </c:pt>
                <c:pt idx="28">
                  <c:v>-2.1838330108145954E-3</c:v>
                </c:pt>
                <c:pt idx="29">
                  <c:v>-1.7505063819346134E-2</c:v>
                </c:pt>
              </c:numCache>
            </c:numRef>
          </c:yVal>
          <c:smooth val="0"/>
          <c:extLst>
            <c:ext xmlns:c16="http://schemas.microsoft.com/office/drawing/2014/chart" uri="{C3380CC4-5D6E-409C-BE32-E72D297353CC}">
              <c16:uniqueId val="{00000003-F457-40C1-B5FB-BA5E2D9BFDDB}"/>
            </c:ext>
          </c:extLst>
        </c:ser>
        <c:dLbls>
          <c:showLegendKey val="0"/>
          <c:showVal val="0"/>
          <c:showCatName val="0"/>
          <c:showSerName val="0"/>
          <c:showPercent val="0"/>
          <c:showBubbleSize val="0"/>
        </c:dLbls>
        <c:axId val="706718672"/>
        <c:axId val="706714080"/>
      </c:scatterChart>
      <c:valAx>
        <c:axId val="706718672"/>
        <c:scaling>
          <c:orientation val="minMax"/>
        </c:scaling>
        <c:delete val="0"/>
        <c:axPos val="b"/>
        <c:title>
          <c:tx>
            <c:rich>
              <a:bodyPr/>
              <a:lstStyle/>
              <a:p>
                <a:pPr>
                  <a:defRPr/>
                </a:pPr>
                <a:r>
                  <a:rPr lang="en-US"/>
                  <a:t>log10(GDP per capita)</a:t>
                </a:r>
              </a:p>
            </c:rich>
          </c:tx>
          <c:overlay val="0"/>
        </c:title>
        <c:numFmt formatCode="General" sourceLinked="1"/>
        <c:majorTickMark val="out"/>
        <c:minorTickMark val="none"/>
        <c:tickLblPos val="nextTo"/>
        <c:crossAx val="706714080"/>
        <c:crosses val="autoZero"/>
        <c:crossBetween val="midCat"/>
      </c:valAx>
      <c:valAx>
        <c:axId val="70671408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70671867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log10(Health care spending per capita)  Residual Plot</a:t>
            </a:r>
          </a:p>
        </c:rich>
      </c:tx>
      <c:overlay val="0"/>
    </c:title>
    <c:autoTitleDeleted val="0"/>
    <c:plotArea>
      <c:layout/>
      <c:scatterChart>
        <c:scatterStyle val="lineMarker"/>
        <c:varyColors val="0"/>
        <c:ser>
          <c:idx val="0"/>
          <c:order val="0"/>
          <c:spPr>
            <a:ln w="28575">
              <a:noFill/>
            </a:ln>
          </c:spPr>
          <c:xVal>
            <c:numRef>
              <c:f>'analysis 2 log master'!$C$2:$C$31</c:f>
              <c:numCache>
                <c:formatCode>General</c:formatCode>
                <c:ptCount val="30"/>
                <c:pt idx="0">
                  <c:v>3.4941545940184429</c:v>
                </c:pt>
                <c:pt idx="1">
                  <c:v>3.4947110252052629</c:v>
                </c:pt>
                <c:pt idx="2">
                  <c:v>3.4834446480985353</c:v>
                </c:pt>
                <c:pt idx="3">
                  <c:v>3.500373714353374</c:v>
                </c:pt>
                <c:pt idx="4">
                  <c:v>3.1338581252033348</c:v>
                </c:pt>
                <c:pt idx="5">
                  <c:v>3.4595432582804131</c:v>
                </c:pt>
                <c:pt idx="6">
                  <c:v>3.3492775274679554</c:v>
                </c:pt>
                <c:pt idx="7">
                  <c:v>3.4995496259051491</c:v>
                </c:pt>
                <c:pt idx="8">
                  <c:v>3.483301952358167</c:v>
                </c:pt>
                <c:pt idx="9">
                  <c:v>3.3348556896172914</c:v>
                </c:pt>
                <c:pt idx="10">
                  <c:v>3.1058506743851435</c:v>
                </c:pt>
                <c:pt idx="11">
                  <c:v>3.5225746326911769</c:v>
                </c:pt>
                <c:pt idx="12">
                  <c:v>3.4143046881283317</c:v>
                </c:pt>
                <c:pt idx="13">
                  <c:v>3.3921691494897361</c:v>
                </c:pt>
                <c:pt idx="14">
                  <c:v>3.351989455435632</c:v>
                </c:pt>
                <c:pt idx="15">
                  <c:v>3.060320028688285</c:v>
                </c:pt>
                <c:pt idx="16">
                  <c:v>3.7066324508732946</c:v>
                </c:pt>
                <c:pt idx="17">
                  <c:v>2.8208579894397001</c:v>
                </c:pt>
                <c:pt idx="18">
                  <c:v>3.483016420144132</c:v>
                </c:pt>
                <c:pt idx="19">
                  <c:v>3.3186892699477459</c:v>
                </c:pt>
                <c:pt idx="20">
                  <c:v>3.598352709869284</c:v>
                </c:pt>
                <c:pt idx="21">
                  <c:v>2.9057958803678687</c:v>
                </c:pt>
                <c:pt idx="22">
                  <c:v>3.2610248339923973</c:v>
                </c:pt>
                <c:pt idx="23">
                  <c:v>2.8904210188009141</c:v>
                </c:pt>
                <c:pt idx="24">
                  <c:v>3.3209766773428235</c:v>
                </c:pt>
                <c:pt idx="25">
                  <c:v>3.4510184521554574</c:v>
                </c:pt>
                <c:pt idx="26">
                  <c:v>3.6103407114521566</c:v>
                </c:pt>
                <c:pt idx="27">
                  <c:v>2.7634279935629373</c:v>
                </c:pt>
                <c:pt idx="28">
                  <c:v>3.3993275321586789</c:v>
                </c:pt>
                <c:pt idx="29">
                  <c:v>3.7854722033063881</c:v>
                </c:pt>
              </c:numCache>
            </c:numRef>
          </c:xVal>
          <c:yVal>
            <c:numRef>
              <c:f>'log master 2 analyis'!$C$26:$C$55</c:f>
              <c:numCache>
                <c:formatCode>General</c:formatCode>
                <c:ptCount val="30"/>
                <c:pt idx="0">
                  <c:v>7.0109248692638015E-3</c:v>
                </c:pt>
                <c:pt idx="1">
                  <c:v>-3.065148967218434E-5</c:v>
                </c:pt>
                <c:pt idx="2">
                  <c:v>-2.015581789453158E-3</c:v>
                </c:pt>
                <c:pt idx="3">
                  <c:v>3.527116634231886E-3</c:v>
                </c:pt>
                <c:pt idx="4">
                  <c:v>-5.1226576392975343E-3</c:v>
                </c:pt>
                <c:pt idx="5">
                  <c:v>-8.8348101822797176E-3</c:v>
                </c:pt>
                <c:pt idx="6">
                  <c:v>7.6087775689814841E-4</c:v>
                </c:pt>
                <c:pt idx="7">
                  <c:v>6.7406335698554365E-3</c:v>
                </c:pt>
                <c:pt idx="8">
                  <c:v>-1.6726233063808493E-3</c:v>
                </c:pt>
                <c:pt idx="9">
                  <c:v>7.5151761036322817E-3</c:v>
                </c:pt>
                <c:pt idx="10">
                  <c:v>-1.9629326357033738E-2</c:v>
                </c:pt>
                <c:pt idx="11">
                  <c:v>8.7848793671900793E-3</c:v>
                </c:pt>
                <c:pt idx="12">
                  <c:v>-6.3572632784554273E-3</c:v>
                </c:pt>
                <c:pt idx="13">
                  <c:v>5.9207060824675306E-3</c:v>
                </c:pt>
                <c:pt idx="14">
                  <c:v>1.8660121505680527E-2</c:v>
                </c:pt>
                <c:pt idx="15">
                  <c:v>3.2289177618436415E-3</c:v>
                </c:pt>
                <c:pt idx="16">
                  <c:v>-2.15165568976734E-2</c:v>
                </c:pt>
                <c:pt idx="17">
                  <c:v>5.9701864291710205E-3</c:v>
                </c:pt>
                <c:pt idx="18">
                  <c:v>-6.5152791550637801E-4</c:v>
                </c:pt>
                <c:pt idx="19">
                  <c:v>6.5276392010642503E-3</c:v>
                </c:pt>
                <c:pt idx="20">
                  <c:v>-2.0235888894737375E-3</c:v>
                </c:pt>
                <c:pt idx="21">
                  <c:v>3.667765142871815E-4</c:v>
                </c:pt>
                <c:pt idx="22">
                  <c:v>2.6286422251420305E-3</c:v>
                </c:pt>
                <c:pt idx="23">
                  <c:v>-6.7760820278883749E-3</c:v>
                </c:pt>
                <c:pt idx="24">
                  <c:v>1.2808965215420853E-2</c:v>
                </c:pt>
                <c:pt idx="25">
                  <c:v>8.380739435553286E-3</c:v>
                </c:pt>
                <c:pt idx="26">
                  <c:v>7.3073386396100837E-3</c:v>
                </c:pt>
                <c:pt idx="27">
                  <c:v>-1.1820074708032369E-2</c:v>
                </c:pt>
                <c:pt idx="28">
                  <c:v>-2.1838330108145954E-3</c:v>
                </c:pt>
                <c:pt idx="29">
                  <c:v>-1.7505063819346134E-2</c:v>
                </c:pt>
              </c:numCache>
            </c:numRef>
          </c:yVal>
          <c:smooth val="0"/>
          <c:extLst>
            <c:ext xmlns:c16="http://schemas.microsoft.com/office/drawing/2014/chart" uri="{C3380CC4-5D6E-409C-BE32-E72D297353CC}">
              <c16:uniqueId val="{00000003-B882-40AA-9EEF-BDAF0C87A11B}"/>
            </c:ext>
          </c:extLst>
        </c:ser>
        <c:dLbls>
          <c:showLegendKey val="0"/>
          <c:showVal val="0"/>
          <c:showCatName val="0"/>
          <c:showSerName val="0"/>
          <c:showPercent val="0"/>
          <c:showBubbleSize val="0"/>
        </c:dLbls>
        <c:axId val="706718672"/>
        <c:axId val="727271072"/>
      </c:scatterChart>
      <c:valAx>
        <c:axId val="706718672"/>
        <c:scaling>
          <c:orientation val="minMax"/>
        </c:scaling>
        <c:delete val="0"/>
        <c:axPos val="b"/>
        <c:title>
          <c:tx>
            <c:rich>
              <a:bodyPr/>
              <a:lstStyle/>
              <a:p>
                <a:pPr>
                  <a:defRPr/>
                </a:pPr>
                <a:r>
                  <a:rPr lang="en-US"/>
                  <a:t>log10(Health care spending per capita)</a:t>
                </a:r>
              </a:p>
            </c:rich>
          </c:tx>
          <c:overlay val="0"/>
        </c:title>
        <c:numFmt formatCode="General" sourceLinked="1"/>
        <c:majorTickMark val="out"/>
        <c:minorTickMark val="none"/>
        <c:tickLblPos val="nextTo"/>
        <c:crossAx val="727271072"/>
        <c:crosses val="autoZero"/>
        <c:crossBetween val="midCat"/>
      </c:valAx>
      <c:valAx>
        <c:axId val="72727107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70671867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28575">
              <a:noFill/>
            </a:ln>
          </c:spPr>
          <c:xVal>
            <c:numRef>
              <c:f>'log master 2 analyis'!$E$26:$E$55</c:f>
              <c:numCache>
                <c:formatCode>General</c:formatCode>
                <c:ptCount val="30"/>
                <c:pt idx="0">
                  <c:v>1.6666666666666667</c:v>
                </c:pt>
                <c:pt idx="1">
                  <c:v>5</c:v>
                </c:pt>
                <c:pt idx="2">
                  <c:v>8.3333333333333339</c:v>
                </c:pt>
                <c:pt idx="3">
                  <c:v>11.666666666666666</c:v>
                </c:pt>
                <c:pt idx="4">
                  <c:v>15</c:v>
                </c:pt>
                <c:pt idx="5">
                  <c:v>18.333333333333336</c:v>
                </c:pt>
                <c:pt idx="6">
                  <c:v>21.666666666666668</c:v>
                </c:pt>
                <c:pt idx="7">
                  <c:v>25.000000000000004</c:v>
                </c:pt>
                <c:pt idx="8">
                  <c:v>28.333333333333336</c:v>
                </c:pt>
                <c:pt idx="9">
                  <c:v>31.666666666666668</c:v>
                </c:pt>
                <c:pt idx="10">
                  <c:v>35</c:v>
                </c:pt>
                <c:pt idx="11">
                  <c:v>38.333333333333336</c:v>
                </c:pt>
                <c:pt idx="12">
                  <c:v>41.666666666666664</c:v>
                </c:pt>
                <c:pt idx="13">
                  <c:v>45</c:v>
                </c:pt>
                <c:pt idx="14">
                  <c:v>48.333333333333336</c:v>
                </c:pt>
                <c:pt idx="15">
                  <c:v>51.666666666666664</c:v>
                </c:pt>
                <c:pt idx="16">
                  <c:v>55</c:v>
                </c:pt>
                <c:pt idx="17">
                  <c:v>58.333333333333336</c:v>
                </c:pt>
                <c:pt idx="18">
                  <c:v>61.666666666666664</c:v>
                </c:pt>
                <c:pt idx="19">
                  <c:v>65</c:v>
                </c:pt>
                <c:pt idx="20">
                  <c:v>68.333333333333343</c:v>
                </c:pt>
                <c:pt idx="21">
                  <c:v>71.666666666666671</c:v>
                </c:pt>
                <c:pt idx="22">
                  <c:v>75.000000000000014</c:v>
                </c:pt>
                <c:pt idx="23">
                  <c:v>78.333333333333343</c:v>
                </c:pt>
                <c:pt idx="24">
                  <c:v>81.666666666666671</c:v>
                </c:pt>
                <c:pt idx="25">
                  <c:v>85.000000000000014</c:v>
                </c:pt>
                <c:pt idx="26">
                  <c:v>88.333333333333343</c:v>
                </c:pt>
                <c:pt idx="27">
                  <c:v>91.666666666666671</c:v>
                </c:pt>
                <c:pt idx="28">
                  <c:v>95.000000000000014</c:v>
                </c:pt>
                <c:pt idx="29">
                  <c:v>98.333333333333343</c:v>
                </c:pt>
              </c:numCache>
            </c:numRef>
          </c:xVal>
          <c:yVal>
            <c:numRef>
              <c:f>'log master 2 analyis'!$F$26:$F$55</c:f>
              <c:numCache>
                <c:formatCode>General</c:formatCode>
                <c:ptCount val="30"/>
                <c:pt idx="0">
                  <c:v>1.8524799936368563</c:v>
                </c:pt>
                <c:pt idx="1">
                  <c:v>1.8621313793130372</c:v>
                </c:pt>
                <c:pt idx="2">
                  <c:v>1.8698182079793282</c:v>
                </c:pt>
                <c:pt idx="3">
                  <c:v>1.8750612633917001</c:v>
                </c:pt>
                <c:pt idx="4">
                  <c:v>1.8762178405916423</c:v>
                </c:pt>
                <c:pt idx="5">
                  <c:v>1.8796692056320534</c:v>
                </c:pt>
                <c:pt idx="6">
                  <c:v>1.8887409606828927</c:v>
                </c:pt>
                <c:pt idx="7">
                  <c:v>1.8887409606828927</c:v>
                </c:pt>
                <c:pt idx="8">
                  <c:v>1.8893017025063104</c:v>
                </c:pt>
                <c:pt idx="9">
                  <c:v>1.8898617212581883</c:v>
                </c:pt>
                <c:pt idx="10">
                  <c:v>1.8920946026904804</c:v>
                </c:pt>
                <c:pt idx="11">
                  <c:v>1.8937617620579434</c:v>
                </c:pt>
                <c:pt idx="12">
                  <c:v>1.8948696567452525</c:v>
                </c:pt>
                <c:pt idx="13">
                  <c:v>1.8954225460394079</c:v>
                </c:pt>
                <c:pt idx="14">
                  <c:v>1.8965262174895554</c:v>
                </c:pt>
                <c:pt idx="15">
                  <c:v>1.8965262174895554</c:v>
                </c:pt>
                <c:pt idx="16">
                  <c:v>1.8976270912904414</c:v>
                </c:pt>
                <c:pt idx="17">
                  <c:v>1.8987251815894934</c:v>
                </c:pt>
                <c:pt idx="18">
                  <c:v>1.8987251815894934</c:v>
                </c:pt>
                <c:pt idx="19">
                  <c:v>1.8992731873176039</c:v>
                </c:pt>
                <c:pt idx="20">
                  <c:v>1.9014583213961123</c:v>
                </c:pt>
                <c:pt idx="21">
                  <c:v>1.9025467793139914</c:v>
                </c:pt>
                <c:pt idx="22">
                  <c:v>1.9025467793139914</c:v>
                </c:pt>
                <c:pt idx="23">
                  <c:v>1.904715545278681</c:v>
                </c:pt>
                <c:pt idx="24">
                  <c:v>1.9057958803678685</c:v>
                </c:pt>
                <c:pt idx="25">
                  <c:v>1.9063350418050906</c:v>
                </c:pt>
                <c:pt idx="26">
                  <c:v>1.9063350418050906</c:v>
                </c:pt>
                <c:pt idx="27">
                  <c:v>1.9084850188786497</c:v>
                </c:pt>
                <c:pt idx="28">
                  <c:v>1.9095560292411753</c:v>
                </c:pt>
                <c:pt idx="29">
                  <c:v>1.9143431571194407</c:v>
                </c:pt>
              </c:numCache>
            </c:numRef>
          </c:yVal>
          <c:smooth val="0"/>
          <c:extLst>
            <c:ext xmlns:c16="http://schemas.microsoft.com/office/drawing/2014/chart" uri="{C3380CC4-5D6E-409C-BE32-E72D297353CC}">
              <c16:uniqueId val="{00000001-6E1A-4DFF-9272-F508F0DE2204}"/>
            </c:ext>
          </c:extLst>
        </c:ser>
        <c:dLbls>
          <c:showLegendKey val="0"/>
          <c:showVal val="0"/>
          <c:showCatName val="0"/>
          <c:showSerName val="0"/>
          <c:showPercent val="0"/>
          <c:showBubbleSize val="0"/>
        </c:dLbls>
        <c:axId val="727272712"/>
        <c:axId val="727273040"/>
      </c:scatterChart>
      <c:valAx>
        <c:axId val="727272712"/>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727273040"/>
        <c:crosses val="autoZero"/>
        <c:crossBetween val="midCat"/>
      </c:valAx>
      <c:valAx>
        <c:axId val="727273040"/>
        <c:scaling>
          <c:orientation val="minMax"/>
        </c:scaling>
        <c:delete val="0"/>
        <c:axPos val="l"/>
        <c:title>
          <c:tx>
            <c:rich>
              <a:bodyPr/>
              <a:lstStyle/>
              <a:p>
                <a:pPr>
                  <a:defRPr/>
                </a:pPr>
                <a:r>
                  <a:rPr lang="en-US"/>
                  <a:t>Life Expectancy</a:t>
                </a:r>
              </a:p>
            </c:rich>
          </c:tx>
          <c:overlay val="0"/>
        </c:title>
        <c:numFmt formatCode="General" sourceLinked="1"/>
        <c:majorTickMark val="out"/>
        <c:minorTickMark val="none"/>
        <c:tickLblPos val="nextTo"/>
        <c:crossAx val="7272727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Sheet1!$B$1</c:f>
              <c:strCache>
                <c:ptCount val="1"/>
                <c:pt idx="0">
                  <c:v>Life Expectancy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Sheet1!$A$2:$A$31</c:f>
              <c:numCache>
                <c:formatCode>General</c:formatCode>
                <c:ptCount val="30"/>
                <c:pt idx="0">
                  <c:v>1.6666666666666667</c:v>
                </c:pt>
                <c:pt idx="1">
                  <c:v>5</c:v>
                </c:pt>
                <c:pt idx="2">
                  <c:v>8.3333333333333339</c:v>
                </c:pt>
                <c:pt idx="3">
                  <c:v>11.666666666666666</c:v>
                </c:pt>
                <c:pt idx="4">
                  <c:v>15</c:v>
                </c:pt>
                <c:pt idx="5">
                  <c:v>18.333333333333336</c:v>
                </c:pt>
                <c:pt idx="6">
                  <c:v>21.666666666666668</c:v>
                </c:pt>
                <c:pt idx="7">
                  <c:v>25.000000000000004</c:v>
                </c:pt>
                <c:pt idx="8">
                  <c:v>28.333333333333336</c:v>
                </c:pt>
                <c:pt idx="9">
                  <c:v>31.666666666666668</c:v>
                </c:pt>
                <c:pt idx="10">
                  <c:v>35</c:v>
                </c:pt>
                <c:pt idx="11">
                  <c:v>38.333333333333336</c:v>
                </c:pt>
                <c:pt idx="12">
                  <c:v>41.666666666666664</c:v>
                </c:pt>
                <c:pt idx="13">
                  <c:v>45</c:v>
                </c:pt>
                <c:pt idx="14">
                  <c:v>48.333333333333336</c:v>
                </c:pt>
                <c:pt idx="15">
                  <c:v>51.666666666666664</c:v>
                </c:pt>
                <c:pt idx="16">
                  <c:v>55</c:v>
                </c:pt>
                <c:pt idx="17">
                  <c:v>58.333333333333336</c:v>
                </c:pt>
                <c:pt idx="18">
                  <c:v>61.666666666666664</c:v>
                </c:pt>
                <c:pt idx="19">
                  <c:v>65</c:v>
                </c:pt>
                <c:pt idx="20">
                  <c:v>68.333333333333343</c:v>
                </c:pt>
                <c:pt idx="21">
                  <c:v>71.666666666666671</c:v>
                </c:pt>
                <c:pt idx="22">
                  <c:v>75.000000000000014</c:v>
                </c:pt>
                <c:pt idx="23">
                  <c:v>78.333333333333343</c:v>
                </c:pt>
                <c:pt idx="24">
                  <c:v>81.666666666666671</c:v>
                </c:pt>
                <c:pt idx="25">
                  <c:v>85.000000000000014</c:v>
                </c:pt>
                <c:pt idx="26">
                  <c:v>88.333333333333343</c:v>
                </c:pt>
                <c:pt idx="27">
                  <c:v>91.666666666666671</c:v>
                </c:pt>
                <c:pt idx="28">
                  <c:v>95.000000000000014</c:v>
                </c:pt>
                <c:pt idx="29">
                  <c:v>98.333333333333343</c:v>
                </c:pt>
              </c:numCache>
            </c:numRef>
          </c:xVal>
          <c:yVal>
            <c:numRef>
              <c:f>Sheet1!$B$2:$B$31</c:f>
              <c:numCache>
                <c:formatCode>General</c:formatCode>
                <c:ptCount val="30"/>
                <c:pt idx="0">
                  <c:v>1.8524799936368563</c:v>
                </c:pt>
                <c:pt idx="1">
                  <c:v>1.8621313793130372</c:v>
                </c:pt>
                <c:pt idx="2">
                  <c:v>1.8698182079793282</c:v>
                </c:pt>
                <c:pt idx="3">
                  <c:v>1.8750612633917001</c:v>
                </c:pt>
                <c:pt idx="4">
                  <c:v>1.8762178405916423</c:v>
                </c:pt>
                <c:pt idx="5">
                  <c:v>1.8796692056320534</c:v>
                </c:pt>
                <c:pt idx="6">
                  <c:v>1.8887409606828927</c:v>
                </c:pt>
                <c:pt idx="7">
                  <c:v>1.8887409606828927</c:v>
                </c:pt>
                <c:pt idx="8">
                  <c:v>1.8893017025063104</c:v>
                </c:pt>
                <c:pt idx="9">
                  <c:v>1.8898617212581883</c:v>
                </c:pt>
                <c:pt idx="10">
                  <c:v>1.8920946026904804</c:v>
                </c:pt>
                <c:pt idx="11">
                  <c:v>1.8937617620579434</c:v>
                </c:pt>
                <c:pt idx="12">
                  <c:v>1.8948696567452525</c:v>
                </c:pt>
                <c:pt idx="13">
                  <c:v>1.8954225460394079</c:v>
                </c:pt>
                <c:pt idx="14">
                  <c:v>1.8965262174895554</c:v>
                </c:pt>
                <c:pt idx="15">
                  <c:v>1.8965262174895554</c:v>
                </c:pt>
                <c:pt idx="16">
                  <c:v>1.8976270912904414</c:v>
                </c:pt>
                <c:pt idx="17">
                  <c:v>1.8987251815894934</c:v>
                </c:pt>
                <c:pt idx="18">
                  <c:v>1.8987251815894934</c:v>
                </c:pt>
                <c:pt idx="19">
                  <c:v>1.8992731873176039</c:v>
                </c:pt>
                <c:pt idx="20">
                  <c:v>1.9014583213961123</c:v>
                </c:pt>
                <c:pt idx="21">
                  <c:v>1.9025467793139914</c:v>
                </c:pt>
                <c:pt idx="22">
                  <c:v>1.9025467793139914</c:v>
                </c:pt>
                <c:pt idx="23">
                  <c:v>1.904715545278681</c:v>
                </c:pt>
                <c:pt idx="24">
                  <c:v>1.9057958803678685</c:v>
                </c:pt>
                <c:pt idx="25">
                  <c:v>1.9063350418050906</c:v>
                </c:pt>
                <c:pt idx="26">
                  <c:v>1.9063350418050906</c:v>
                </c:pt>
                <c:pt idx="27">
                  <c:v>1.9084850188786497</c:v>
                </c:pt>
                <c:pt idx="28">
                  <c:v>1.9095560292411753</c:v>
                </c:pt>
                <c:pt idx="29">
                  <c:v>1.9143431571194407</c:v>
                </c:pt>
              </c:numCache>
            </c:numRef>
          </c:yVal>
          <c:smooth val="0"/>
          <c:extLst>
            <c:ext xmlns:c16="http://schemas.microsoft.com/office/drawing/2014/chart" uri="{C3380CC4-5D6E-409C-BE32-E72D297353CC}">
              <c16:uniqueId val="{00000000-7B44-4B67-991B-5D1D783F7954}"/>
            </c:ext>
          </c:extLst>
        </c:ser>
        <c:dLbls>
          <c:showLegendKey val="0"/>
          <c:showVal val="0"/>
          <c:showCatName val="0"/>
          <c:showSerName val="0"/>
          <c:showPercent val="0"/>
          <c:showBubbleSize val="0"/>
        </c:dLbls>
        <c:axId val="712267416"/>
        <c:axId val="712263808"/>
      </c:scatterChart>
      <c:valAx>
        <c:axId val="712267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63808"/>
        <c:crosses val="autoZero"/>
        <c:crossBetween val="midCat"/>
      </c:valAx>
      <c:valAx>
        <c:axId val="71226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67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335280</xdr:colOff>
      <xdr:row>1</xdr:row>
      <xdr:rowOff>76200</xdr:rowOff>
    </xdr:from>
    <xdr:to>
      <xdr:col>20</xdr:col>
      <xdr:colOff>274320</xdr:colOff>
      <xdr:row>23</xdr:row>
      <xdr:rowOff>99060</xdr:rowOff>
    </xdr:to>
    <xdr:graphicFrame macro="">
      <xdr:nvGraphicFramePr>
        <xdr:cNvPr id="1025" name="Chart 1">
          <a:extLst>
            <a:ext uri="{FF2B5EF4-FFF2-40B4-BE49-F238E27FC236}">
              <a16:creationId xmlns:a16="http://schemas.microsoft.com/office/drawing/2014/main" id="{00000000-0008-0000-00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342900</xdr:colOff>
      <xdr:row>23</xdr:row>
      <xdr:rowOff>152400</xdr:rowOff>
    </xdr:from>
    <xdr:to>
      <xdr:col>20</xdr:col>
      <xdr:colOff>289560</xdr:colOff>
      <xdr:row>46</xdr:row>
      <xdr:rowOff>15240</xdr:rowOff>
    </xdr:to>
    <xdr:graphicFrame macro="">
      <xdr:nvGraphicFramePr>
        <xdr:cNvPr id="1027" name="Chart 3">
          <a:extLst>
            <a:ext uri="{FF2B5EF4-FFF2-40B4-BE49-F238E27FC236}">
              <a16:creationId xmlns:a16="http://schemas.microsoft.com/office/drawing/2014/main" id="{00000000-0008-0000-0000-00000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0.10346</cdr:x>
      <cdr:y>0.35687</cdr:y>
    </cdr:from>
    <cdr:to>
      <cdr:x>0.23875</cdr:x>
      <cdr:y>0.4066</cdr:y>
    </cdr:to>
    <cdr:sp macro="" textlink="">
      <cdr:nvSpPr>
        <cdr:cNvPr id="2049" name="Text Box 1"/>
        <cdr:cNvSpPr txBox="1">
          <a:spLocks xmlns:a="http://schemas.openxmlformats.org/drawingml/2006/main" noChangeArrowheads="1"/>
        </cdr:cNvSpPr>
      </cdr:nvSpPr>
      <cdr:spPr bwMode="auto">
        <a:xfrm xmlns:a="http://schemas.openxmlformats.org/drawingml/2006/main">
          <a:off x="686460" y="1283697"/>
          <a:ext cx="901065" cy="17925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United States</a:t>
          </a:r>
        </a:p>
      </cdr:txBody>
    </cdr:sp>
  </cdr:relSizeAnchor>
  <cdr:relSizeAnchor xmlns:cdr="http://schemas.openxmlformats.org/drawingml/2006/chartDrawing">
    <cdr:from>
      <cdr:x>0.61685</cdr:x>
      <cdr:y>0.09922</cdr:y>
    </cdr:from>
    <cdr:to>
      <cdr:x>0.75215</cdr:x>
      <cdr:y>0.14968</cdr:y>
    </cdr:to>
    <cdr:sp macro="" textlink="">
      <cdr:nvSpPr>
        <cdr:cNvPr id="2050" name="Text Box 2"/>
        <cdr:cNvSpPr txBox="1">
          <a:spLocks xmlns:a="http://schemas.openxmlformats.org/drawingml/2006/main" noChangeArrowheads="1"/>
        </cdr:cNvSpPr>
      </cdr:nvSpPr>
      <cdr:spPr bwMode="auto">
        <a:xfrm xmlns:a="http://schemas.openxmlformats.org/drawingml/2006/main">
          <a:off x="4105593" y="355089"/>
          <a:ext cx="901065" cy="18187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Japan</a:t>
          </a:r>
        </a:p>
      </cdr:txBody>
    </cdr:sp>
  </cdr:relSizeAnchor>
</c:userShapes>
</file>

<file path=xl/drawings/drawing3.xml><?xml version="1.0" encoding="utf-8"?>
<c:userShapes xmlns:c="http://schemas.openxmlformats.org/drawingml/2006/chart">
  <cdr:relSizeAnchor xmlns:cdr="http://schemas.openxmlformats.org/drawingml/2006/chartDrawing">
    <cdr:from>
      <cdr:x>0.8161</cdr:x>
      <cdr:y>0.33309</cdr:y>
    </cdr:from>
    <cdr:to>
      <cdr:x>0.94033</cdr:x>
      <cdr:y>0.38355</cdr:y>
    </cdr:to>
    <cdr:sp macro="" textlink="">
      <cdr:nvSpPr>
        <cdr:cNvPr id="3073" name="Text Box 1"/>
        <cdr:cNvSpPr txBox="1">
          <a:spLocks xmlns:a="http://schemas.openxmlformats.org/drawingml/2006/main" noChangeArrowheads="1"/>
        </cdr:cNvSpPr>
      </cdr:nvSpPr>
      <cdr:spPr bwMode="auto">
        <a:xfrm xmlns:a="http://schemas.openxmlformats.org/drawingml/2006/main">
          <a:off x="5432616" y="1198006"/>
          <a:ext cx="827341" cy="18187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United States</a:t>
          </a:r>
        </a:p>
      </cdr:txBody>
    </cdr:sp>
  </cdr:relSizeAnchor>
  <cdr:relSizeAnchor xmlns:cdr="http://schemas.openxmlformats.org/drawingml/2006/chartDrawing">
    <cdr:from>
      <cdr:x>0.32092</cdr:x>
      <cdr:y>0.10893</cdr:y>
    </cdr:from>
    <cdr:to>
      <cdr:x>0.44514</cdr:x>
      <cdr:y>0.16012</cdr:y>
    </cdr:to>
    <cdr:sp macro="" textlink="">
      <cdr:nvSpPr>
        <cdr:cNvPr id="3074" name="Text Box 2"/>
        <cdr:cNvSpPr txBox="1">
          <a:spLocks xmlns:a="http://schemas.openxmlformats.org/drawingml/2006/main" noChangeArrowheads="1"/>
        </cdr:cNvSpPr>
      </cdr:nvSpPr>
      <cdr:spPr bwMode="auto">
        <a:xfrm xmlns:a="http://schemas.openxmlformats.org/drawingml/2006/main">
          <a:off x="2134718" y="390065"/>
          <a:ext cx="827341" cy="184498"/>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Japan</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182880</xdr:colOff>
      <xdr:row>2</xdr:row>
      <xdr:rowOff>0</xdr:rowOff>
    </xdr:from>
    <xdr:to>
      <xdr:col>15</xdr:col>
      <xdr:colOff>381000</xdr:colOff>
      <xdr:row>52</xdr:row>
      <xdr:rowOff>129540</xdr:rowOff>
    </xdr:to>
    <xdr:sp macro="" textlink="">
      <xdr:nvSpPr>
        <xdr:cNvPr id="2" name="TextBox 1">
          <a:extLst>
            <a:ext uri="{FF2B5EF4-FFF2-40B4-BE49-F238E27FC236}">
              <a16:creationId xmlns:a16="http://schemas.microsoft.com/office/drawing/2014/main" id="{9311C8F1-E724-49FF-BE0D-52E065A48CB1}"/>
            </a:ext>
          </a:extLst>
        </xdr:cNvPr>
        <xdr:cNvSpPr txBox="1"/>
      </xdr:nvSpPr>
      <xdr:spPr>
        <a:xfrm>
          <a:off x="792480" y="335280"/>
          <a:ext cx="8732520" cy="8511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a:t>
          </a:r>
          <a:r>
            <a:rPr lang="en-US" sz="1100" baseline="0"/>
            <a:t> are looking at healthcare dataset: </a:t>
          </a:r>
        </a:p>
        <a:p>
          <a:endParaRPr lang="en-US" sz="1100" baseline="0"/>
        </a:p>
        <a:p>
          <a:r>
            <a:rPr lang="en-US" sz="1100" b="1" baseline="0"/>
            <a:t>Feature Engineering:</a:t>
          </a:r>
        </a:p>
        <a:p>
          <a:r>
            <a:rPr lang="en-US" sz="1100" baseline="0"/>
            <a:t>Xs: </a:t>
          </a:r>
          <a:r>
            <a:rPr lang="en-US" sz="1100" b="1" i="0" u="none" strike="noStrike">
              <a:solidFill>
                <a:schemeClr val="dk1"/>
              </a:solidFill>
              <a:effectLst/>
              <a:latin typeface="+mn-lt"/>
              <a:ea typeface="+mn-ea"/>
              <a:cs typeface="+mn-cs"/>
            </a:rPr>
            <a:t>GDP per capita</a:t>
          </a:r>
          <a:r>
            <a:rPr lang="en-US"/>
            <a:t> (X1)</a:t>
          </a:r>
          <a:r>
            <a:rPr lang="en-US" baseline="0"/>
            <a:t>, </a:t>
          </a:r>
          <a:r>
            <a:rPr lang="en-US" sz="1100" b="1" i="0" u="none" strike="noStrike">
              <a:solidFill>
                <a:schemeClr val="dk1"/>
              </a:solidFill>
              <a:effectLst/>
              <a:latin typeface="+mn-lt"/>
              <a:ea typeface="+mn-ea"/>
              <a:cs typeface="+mn-cs"/>
            </a:rPr>
            <a:t>Health care spending per capita</a:t>
          </a:r>
          <a:r>
            <a:rPr lang="en-US"/>
            <a:t> (X2). Units</a:t>
          </a:r>
          <a:r>
            <a:rPr lang="en-US" baseline="0"/>
            <a:t> for both are $.</a:t>
          </a:r>
        </a:p>
        <a:p>
          <a:r>
            <a:rPr lang="en-US" sz="1100" baseline="0"/>
            <a:t>Ys: </a:t>
          </a:r>
          <a:r>
            <a:rPr lang="en-US" sz="1100" b="1" i="0" u="none" strike="noStrike">
              <a:solidFill>
                <a:schemeClr val="dk1"/>
              </a:solidFill>
              <a:effectLst/>
              <a:latin typeface="+mn-lt"/>
              <a:ea typeface="+mn-ea"/>
              <a:cs typeface="+mn-cs"/>
            </a:rPr>
            <a:t>Life Expectancy</a:t>
          </a:r>
          <a:r>
            <a:rPr lang="en-US"/>
            <a:t> (Y1) in Years</a:t>
          </a:r>
        </a:p>
        <a:p>
          <a:endParaRPr lang="en-US" sz="1100"/>
        </a:p>
        <a:p>
          <a:r>
            <a:rPr lang="en-US" sz="1100" b="1"/>
            <a:t>Goal:</a:t>
          </a:r>
        </a:p>
        <a:p>
          <a:r>
            <a:rPr lang="en-US" sz="1100"/>
            <a:t>Build</a:t>
          </a:r>
          <a:r>
            <a:rPr lang="en-US" sz="1100" baseline="0"/>
            <a:t> model based finding Avg. Life Expectancy (Years) based on contries GDP per Capita ($) and Health Care spending per Capita($)</a:t>
          </a:r>
          <a:endParaRPr lang="en-US" sz="1100"/>
        </a:p>
        <a:p>
          <a:endParaRPr lang="en-US" sz="1100"/>
        </a:p>
        <a:p>
          <a:r>
            <a:rPr lang="en-US" sz="1100" b="1"/>
            <a:t>Correaltion Analysis:</a:t>
          </a:r>
        </a:p>
        <a:p>
          <a:r>
            <a:rPr lang="en-US" sz="1100"/>
            <a:t>X1</a:t>
          </a:r>
          <a:r>
            <a:rPr lang="en-US" sz="1100" baseline="0"/>
            <a:t> and Y1: 0.59</a:t>
          </a:r>
        </a:p>
        <a:p>
          <a:r>
            <a:rPr lang="en-US" sz="1100" baseline="0"/>
            <a:t>X2 AND Y1: 0.56</a:t>
          </a:r>
        </a:p>
        <a:p>
          <a:r>
            <a:rPr lang="en-US" sz="1100" baseline="0"/>
            <a:t>X1 AND X2: 0.88 (SHOULD USE DIFFRENT COMBINATION OF Xs are tthe two chosen are two highly correalted???)</a:t>
          </a:r>
        </a:p>
        <a:p>
          <a:endParaRPr lang="en-US" sz="1100" baseline="0"/>
        </a:p>
        <a:p>
          <a:r>
            <a:rPr lang="en-US" sz="1100" baseline="0"/>
            <a:t>While it is not great numbers for correlation (it is not close to -1 or 1). We will still use multiple linear regression that is scaled logrithmically for simplicy.</a:t>
          </a:r>
        </a:p>
        <a:p>
          <a:endParaRPr lang="en-US" sz="1100" baseline="0"/>
        </a:p>
        <a:p>
          <a:r>
            <a:rPr lang="en-US" sz="1100" b="1" baseline="0"/>
            <a:t>Model Design:</a:t>
          </a:r>
        </a:p>
        <a:p>
          <a:r>
            <a:rPr lang="en-US" sz="1100" baseline="0"/>
            <a:t>log10(Y1 )= B0 + (B1*log10(X1)) + (B2*log10(X2))</a:t>
          </a:r>
        </a:p>
        <a:p>
          <a:endParaRPr lang="en-US" sz="1100" baseline="0"/>
        </a:p>
        <a:p>
          <a:r>
            <a:rPr lang="en-US" sz="1100" b="1" baseline="0"/>
            <a:t>Final Regression Model: with Coeffcients After Running Regression Analyis in Excel</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log10(Y1) = 1.67+ (</a:t>
          </a:r>
          <a:r>
            <a:rPr lang="en-US" sz="1100" b="0" i="0" u="none" strike="noStrike">
              <a:solidFill>
                <a:schemeClr val="dk1"/>
              </a:solidFill>
              <a:effectLst/>
              <a:latin typeface="+mn-lt"/>
              <a:ea typeface="+mn-ea"/>
              <a:cs typeface="+mn-cs"/>
            </a:rPr>
            <a:t>0.039</a:t>
          </a:r>
          <a:r>
            <a:rPr lang="en-US" sz="1100" baseline="0">
              <a:solidFill>
                <a:schemeClr val="dk1"/>
              </a:solidFill>
              <a:effectLst/>
              <a:latin typeface="+mn-lt"/>
              <a:ea typeface="+mn-ea"/>
              <a:cs typeface="+mn-cs"/>
            </a:rPr>
            <a:t>*log10(X1)) + (</a:t>
          </a:r>
          <a:r>
            <a:rPr lang="en-US" sz="1100" b="0" i="0" u="none" strike="noStrike">
              <a:solidFill>
                <a:schemeClr val="dk1"/>
              </a:solidFill>
              <a:effectLst/>
              <a:latin typeface="+mn-lt"/>
              <a:ea typeface="+mn-ea"/>
              <a:cs typeface="+mn-cs"/>
            </a:rPr>
            <a:t>0.014</a:t>
          </a:r>
          <a:r>
            <a:rPr lang="en-US" sz="1100" baseline="0">
              <a:solidFill>
                <a:schemeClr val="dk1"/>
              </a:solidFill>
              <a:effectLst/>
              <a:latin typeface="+mn-lt"/>
              <a:ea typeface="+mn-ea"/>
              <a:cs typeface="+mn-cs"/>
            </a:rPr>
            <a:t>*log10(X2))</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Y1=10^( 1.67+ (</a:t>
          </a:r>
          <a:r>
            <a:rPr lang="en-US" sz="1100" b="0" i="0">
              <a:solidFill>
                <a:schemeClr val="dk1"/>
              </a:solidFill>
              <a:effectLst/>
              <a:latin typeface="+mn-lt"/>
              <a:ea typeface="+mn-ea"/>
              <a:cs typeface="+mn-cs"/>
            </a:rPr>
            <a:t>0.039</a:t>
          </a:r>
          <a:r>
            <a:rPr lang="en-US" sz="1100" baseline="0">
              <a:solidFill>
                <a:schemeClr val="dk1"/>
              </a:solidFill>
              <a:effectLst/>
              <a:latin typeface="+mn-lt"/>
              <a:ea typeface="+mn-ea"/>
              <a:cs typeface="+mn-cs"/>
            </a:rPr>
            <a:t>*log10(X1)) + (</a:t>
          </a:r>
          <a:r>
            <a:rPr lang="en-US" sz="1100" b="0" i="0">
              <a:solidFill>
                <a:schemeClr val="dk1"/>
              </a:solidFill>
              <a:effectLst/>
              <a:latin typeface="+mn-lt"/>
              <a:ea typeface="+mn-ea"/>
              <a:cs typeface="+mn-cs"/>
            </a:rPr>
            <a:t>0.014</a:t>
          </a:r>
          <a:r>
            <a:rPr lang="en-US" sz="1100" baseline="0">
              <a:solidFill>
                <a:schemeClr val="dk1"/>
              </a:solidFill>
              <a:effectLst/>
              <a:latin typeface="+mn-lt"/>
              <a:ea typeface="+mn-ea"/>
              <a:cs typeface="+mn-cs"/>
            </a:rPr>
            <a:t>*log10(X2)))</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Model Adequacy:</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R^2 : 0.58 (greater than 0.30 so model R^2 based off MSE passes .30 cutoff</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This is a good R^2 as it is double the cutoff</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AVOVA:</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F statistic P value : </a:t>
          </a:r>
          <a:r>
            <a:rPr lang="en-US" sz="1100" b="0" i="0" u="none" strike="noStrike">
              <a:solidFill>
                <a:schemeClr val="dk1"/>
              </a:solidFill>
              <a:effectLst/>
              <a:latin typeface="+mn-lt"/>
              <a:ea typeface="+mn-ea"/>
              <a:cs typeface="+mn-cs"/>
            </a:rPr>
            <a:t>7.51424E-06</a:t>
          </a:r>
          <a:r>
            <a:rPr lang="en-US"/>
            <a:t>  </a:t>
          </a:r>
          <a:r>
            <a:rPr lang="en-US" sz="1100" b="0" baseline="0">
              <a:solidFill>
                <a:schemeClr val="dk1"/>
              </a:solidFill>
              <a:effectLst/>
              <a:latin typeface="+mn-lt"/>
              <a:ea typeface="+mn-ea"/>
              <a:cs typeface="+mn-cs"/>
            </a:rPr>
            <a:t> (pvalue is less than alpha at 0.05 which indicates significance at 95%)</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Model would be adquate based off P-VALUE.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Normal Probalabilty Plotting of the Residuals:</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Well based off model: the mean of the residuals was 0-good residuals</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and based off the residual plots, the data points of residual(errors) was scattered and so there was not patterns in the variance of residuals</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Then the normal probality  plot had an visually inpected linear fitting line of the residuals based off percentile and life expanctancy. </a:t>
          </a: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t>Final Thoughts:</a:t>
          </a:r>
          <a:endParaRPr lang="en-US" sz="1100" baseline="0"/>
        </a:p>
        <a:p>
          <a:r>
            <a:rPr lang="en-US" sz="1100">
              <a:solidFill>
                <a:srgbClr val="FF0000"/>
              </a:solidFill>
            </a:rPr>
            <a:t>The model would indicate the</a:t>
          </a:r>
          <a:r>
            <a:rPr lang="en-US" sz="1100" baseline="0">
              <a:solidFill>
                <a:srgbClr val="FF0000"/>
              </a:solidFill>
            </a:rPr>
            <a:t> UNITED STATES having a life expanctancy of 80.66 years based off GDP per capita and health care spending per capita but the residual(error) was -3.16 years. This error was one the highest and a outlier on the normal probality plot and residual plot. This is also true for both Hungary, Turkey and Luxembourg. Public Health in those countries including US are underperforming (compared by model) based on the Xs (health spending per captia and GDP per capita) in accordance to life expanctancy. Essientially, In </a:t>
          </a:r>
          <a:r>
            <a:rPr lang="en-US" sz="1100" baseline="0">
              <a:solidFill>
                <a:srgbClr val="FF0000"/>
              </a:solidFill>
              <a:effectLst/>
              <a:latin typeface="+mn-lt"/>
              <a:ea typeface="+mn-ea"/>
              <a:cs typeface="+mn-cs"/>
            </a:rPr>
            <a:t>Luxembourg and US, they are lower performing in terms of life expanctany but they spend alot; therefore, overspending. Japan is overwhelingly exceeding expecations of life expactncy according to model. Getting more domain knowledge on healthcare systems is essential to understand why this model is or not defensible and to better understand the outliers like US, Luxembourg, and highly efficient Japan. The top contries that have high life expentancy have fairly lower healthcare speding per capita and have overall socialized healthcare. Addtionally, the contries like Japan and Swizterland exceed the model's predication of life expentancy and have lower speding have socolaized helathcare in addtional to private marketplace for healthcare. But contires with a exceeding low healthcare spending and GDP per capita are generally contries with a less sopiticated/adavnced economy and have lower life expanctany.</a:t>
          </a:r>
          <a:endParaRPr lang="en-US" sz="11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251460</xdr:colOff>
      <xdr:row>0</xdr:row>
      <xdr:rowOff>160020</xdr:rowOff>
    </xdr:from>
    <xdr:to>
      <xdr:col>15</xdr:col>
      <xdr:colOff>251460</xdr:colOff>
      <xdr:row>10</xdr:row>
      <xdr:rowOff>160020</xdr:rowOff>
    </xdr:to>
    <xdr:graphicFrame macro="">
      <xdr:nvGraphicFramePr>
        <xdr:cNvPr id="2" name="Chart 1">
          <a:extLst>
            <a:ext uri="{FF2B5EF4-FFF2-40B4-BE49-F238E27FC236}">
              <a16:creationId xmlns:a16="http://schemas.microsoft.com/office/drawing/2014/main" id="{1E8EF710-7DF6-4ECE-9600-D365D9A28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220980</xdr:colOff>
      <xdr:row>1</xdr:row>
      <xdr:rowOff>106680</xdr:rowOff>
    </xdr:from>
    <xdr:to>
      <xdr:col>22</xdr:col>
      <xdr:colOff>220980</xdr:colOff>
      <xdr:row>11</xdr:row>
      <xdr:rowOff>99060</xdr:rowOff>
    </xdr:to>
    <xdr:graphicFrame macro="">
      <xdr:nvGraphicFramePr>
        <xdr:cNvPr id="3" name="Chart 2">
          <a:extLst>
            <a:ext uri="{FF2B5EF4-FFF2-40B4-BE49-F238E27FC236}">
              <a16:creationId xmlns:a16="http://schemas.microsoft.com/office/drawing/2014/main" id="{FC15A56E-F93D-47DD-BBD1-B4DFBED26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266700</xdr:colOff>
      <xdr:row>18</xdr:row>
      <xdr:rowOff>60960</xdr:rowOff>
    </xdr:from>
    <xdr:to>
      <xdr:col>16</xdr:col>
      <xdr:colOff>266700</xdr:colOff>
      <xdr:row>28</xdr:row>
      <xdr:rowOff>68580</xdr:rowOff>
    </xdr:to>
    <xdr:graphicFrame macro="">
      <xdr:nvGraphicFramePr>
        <xdr:cNvPr id="4" name="Chart 3">
          <a:extLst>
            <a:ext uri="{FF2B5EF4-FFF2-40B4-BE49-F238E27FC236}">
              <a16:creationId xmlns:a16="http://schemas.microsoft.com/office/drawing/2014/main" id="{09874F90-7767-4A53-81CD-3066C64EF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480060</xdr:colOff>
      <xdr:row>9</xdr:row>
      <xdr:rowOff>87630</xdr:rowOff>
    </xdr:from>
    <xdr:to>
      <xdr:col>15</xdr:col>
      <xdr:colOff>91440</xdr:colOff>
      <xdr:row>25</xdr:row>
      <xdr:rowOff>137160</xdr:rowOff>
    </xdr:to>
    <xdr:graphicFrame macro="">
      <xdr:nvGraphicFramePr>
        <xdr:cNvPr id="3" name="Chart 2">
          <a:extLst>
            <a:ext uri="{FF2B5EF4-FFF2-40B4-BE49-F238E27FC236}">
              <a16:creationId xmlns:a16="http://schemas.microsoft.com/office/drawing/2014/main" id="{7C6561C4-5FC9-404E-807D-18EB02428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9"/>
  <sheetViews>
    <sheetView topLeftCell="C1" workbookViewId="0">
      <selection activeCell="F35" sqref="F35"/>
    </sheetView>
  </sheetViews>
  <sheetFormatPr defaultRowHeight="13.2" x14ac:dyDescent="0.25"/>
  <cols>
    <col min="1" max="1" width="14" customWidth="1"/>
    <col min="2" max="2" width="29.33203125" style="8" customWidth="1"/>
    <col min="3" max="3" width="36.33203125" customWidth="1"/>
    <col min="4" max="4" width="19.44140625" customWidth="1"/>
    <col min="5" max="5" width="15.21875" style="20" customWidth="1"/>
    <col min="6" max="6" width="37.33203125" customWidth="1"/>
    <col min="7" max="7" width="23.33203125" customWidth="1"/>
    <col min="8" max="8" width="35.44140625" customWidth="1"/>
    <col min="9" max="9" width="10.21875" customWidth="1"/>
  </cols>
  <sheetData>
    <row r="1" spans="1:10" s="18" customFormat="1" x14ac:dyDescent="0.25">
      <c r="A1" s="18" t="s">
        <v>33</v>
      </c>
      <c r="B1" s="18" t="s">
        <v>35</v>
      </c>
      <c r="C1" s="18" t="s">
        <v>36</v>
      </c>
      <c r="D1" s="18" t="s">
        <v>37</v>
      </c>
      <c r="E1" s="18" t="s">
        <v>38</v>
      </c>
      <c r="F1" s="18" t="s">
        <v>39</v>
      </c>
      <c r="G1" s="18" t="s">
        <v>32</v>
      </c>
      <c r="H1" s="18" t="s">
        <v>31</v>
      </c>
      <c r="I1" s="18" t="s">
        <v>30</v>
      </c>
      <c r="J1" s="18" t="s">
        <v>40</v>
      </c>
    </row>
    <row r="2" spans="1:10" x14ac:dyDescent="0.25">
      <c r="A2" s="13" t="s">
        <v>4</v>
      </c>
      <c r="B2" s="14">
        <v>3120</v>
      </c>
      <c r="C2" s="16">
        <v>0.51100000000000001</v>
      </c>
      <c r="D2" s="16">
        <v>9.6000000000000002E-2</v>
      </c>
      <c r="E2" s="14">
        <v>32573</v>
      </c>
      <c r="F2" s="16">
        <v>0.67500000000000004</v>
      </c>
      <c r="G2">
        <v>80.599999999999994</v>
      </c>
      <c r="H2">
        <v>4.9000000000000004</v>
      </c>
      <c r="I2">
        <v>23.6</v>
      </c>
    </row>
    <row r="3" spans="1:10" x14ac:dyDescent="0.25">
      <c r="A3" s="13" t="s">
        <v>10</v>
      </c>
      <c r="B3" s="14">
        <v>3124</v>
      </c>
      <c r="C3" s="16">
        <v>0.51200000000000001</v>
      </c>
      <c r="D3" s="16">
        <v>9.6000000000000002E-2</v>
      </c>
      <c r="E3" s="14">
        <v>32519</v>
      </c>
      <c r="F3" s="16">
        <v>0.70699999999999996</v>
      </c>
      <c r="G3">
        <v>79.3</v>
      </c>
      <c r="H3">
        <v>5.4</v>
      </c>
      <c r="I3">
        <v>26.3</v>
      </c>
    </row>
    <row r="4" spans="1:10" x14ac:dyDescent="0.25">
      <c r="A4" s="13" t="s">
        <v>14</v>
      </c>
      <c r="B4" s="14">
        <v>3044</v>
      </c>
      <c r="C4" s="16">
        <v>0.499</v>
      </c>
      <c r="D4" s="16">
        <v>0.10100000000000001</v>
      </c>
      <c r="E4" s="14">
        <v>31381</v>
      </c>
      <c r="F4" s="16">
        <v>0.71099999999999997</v>
      </c>
      <c r="G4">
        <v>78.8</v>
      </c>
      <c r="H4" t="s">
        <v>15</v>
      </c>
      <c r="I4" t="s">
        <v>15</v>
      </c>
    </row>
    <row r="5" spans="1:10" x14ac:dyDescent="0.25">
      <c r="A5" s="13" t="s">
        <v>8</v>
      </c>
      <c r="B5" s="14">
        <v>3165</v>
      </c>
      <c r="C5" s="16">
        <v>0.51900000000000002</v>
      </c>
      <c r="D5" s="16">
        <v>9.9000000000000005E-2</v>
      </c>
      <c r="E5" s="14">
        <v>31828</v>
      </c>
      <c r="F5" s="16">
        <v>0.69799999999999995</v>
      </c>
      <c r="G5">
        <v>79.900000000000006</v>
      </c>
      <c r="H5">
        <v>5.2</v>
      </c>
      <c r="I5">
        <v>25.5</v>
      </c>
    </row>
    <row r="6" spans="1:10" x14ac:dyDescent="0.25">
      <c r="A6" s="13" t="s">
        <v>34</v>
      </c>
      <c r="B6" s="14">
        <v>1361</v>
      </c>
      <c r="C6" s="16">
        <v>0.223</v>
      </c>
      <c r="D6" s="16">
        <v>7.2999999999999995E-2</v>
      </c>
      <c r="E6" s="14">
        <v>18634</v>
      </c>
      <c r="F6" s="16">
        <v>0.89200000000000002</v>
      </c>
      <c r="G6">
        <v>75.8</v>
      </c>
      <c r="H6">
        <v>7.5</v>
      </c>
      <c r="I6">
        <v>32.1</v>
      </c>
    </row>
    <row r="7" spans="1:10" x14ac:dyDescent="0.25">
      <c r="A7" s="13" t="s">
        <v>19</v>
      </c>
      <c r="B7" s="14">
        <v>2881</v>
      </c>
      <c r="C7" s="16">
        <v>0.47199999999999998</v>
      </c>
      <c r="D7" s="16">
        <v>8.8999999999999996E-2</v>
      </c>
      <c r="E7" s="14">
        <v>32304</v>
      </c>
      <c r="F7" s="16">
        <v>0.82899999999999996</v>
      </c>
      <c r="G7">
        <v>77.599999999999994</v>
      </c>
      <c r="H7">
        <v>6.7</v>
      </c>
      <c r="I7">
        <v>30.7</v>
      </c>
    </row>
    <row r="8" spans="1:10" x14ac:dyDescent="0.25">
      <c r="A8" s="13" t="s">
        <v>13</v>
      </c>
      <c r="B8" s="14">
        <v>2235</v>
      </c>
      <c r="C8" s="16">
        <v>0.36599999999999999</v>
      </c>
      <c r="D8" s="16">
        <v>7.4999999999999997E-2</v>
      </c>
      <c r="E8" s="14">
        <v>29778</v>
      </c>
      <c r="F8" s="16">
        <v>0.76600000000000001</v>
      </c>
      <c r="G8">
        <v>78.8</v>
      </c>
      <c r="H8">
        <v>5.3</v>
      </c>
      <c r="I8">
        <v>25.2</v>
      </c>
    </row>
    <row r="9" spans="1:10" x14ac:dyDescent="0.25">
      <c r="A9" s="13" t="s">
        <v>6</v>
      </c>
      <c r="B9" s="14">
        <v>3159</v>
      </c>
      <c r="C9" s="16">
        <v>0.51800000000000002</v>
      </c>
      <c r="D9" s="16">
        <v>0.105</v>
      </c>
      <c r="E9" s="14">
        <v>29945</v>
      </c>
      <c r="F9" s="16">
        <v>0.78400000000000003</v>
      </c>
      <c r="G9">
        <v>80.3</v>
      </c>
      <c r="H9">
        <v>5.0999999999999996</v>
      </c>
      <c r="I9">
        <v>29.2</v>
      </c>
    </row>
    <row r="10" spans="1:10" x14ac:dyDescent="0.25">
      <c r="A10" s="13" t="s">
        <v>16</v>
      </c>
      <c r="B10" s="14">
        <v>3043</v>
      </c>
      <c r="C10" s="16">
        <v>0.499</v>
      </c>
      <c r="D10" s="16">
        <v>0.106</v>
      </c>
      <c r="E10" s="14">
        <v>28816</v>
      </c>
      <c r="F10" s="16">
        <v>0.76900000000000002</v>
      </c>
      <c r="G10">
        <v>78.599999999999994</v>
      </c>
      <c r="H10">
        <v>5.6</v>
      </c>
      <c r="I10">
        <v>27.1</v>
      </c>
    </row>
    <row r="11" spans="1:10" x14ac:dyDescent="0.25">
      <c r="A11" s="13" t="s">
        <v>12</v>
      </c>
      <c r="B11" s="14">
        <v>2162</v>
      </c>
      <c r="C11" s="16">
        <v>0.35399999999999998</v>
      </c>
      <c r="D11" s="16">
        <v>0.1</v>
      </c>
      <c r="E11" s="14">
        <v>21586</v>
      </c>
      <c r="F11" s="16">
        <v>0.52800000000000002</v>
      </c>
      <c r="G11">
        <v>79</v>
      </c>
      <c r="H11">
        <v>6</v>
      </c>
      <c r="I11">
        <v>24.2</v>
      </c>
    </row>
    <row r="12" spans="1:10" x14ac:dyDescent="0.25">
      <c r="A12" s="13" t="s">
        <v>25</v>
      </c>
      <c r="B12" s="14">
        <v>1276</v>
      </c>
      <c r="C12" s="16">
        <v>0.20899999999999999</v>
      </c>
      <c r="D12" s="16">
        <v>0.08</v>
      </c>
      <c r="E12" s="14">
        <v>15948</v>
      </c>
      <c r="F12" s="16">
        <v>0.71899999999999997</v>
      </c>
      <c r="G12">
        <v>72.8</v>
      </c>
      <c r="H12">
        <v>9.1</v>
      </c>
      <c r="I12">
        <v>55.2</v>
      </c>
    </row>
    <row r="13" spans="1:10" x14ac:dyDescent="0.25">
      <c r="A13" s="13" t="s">
        <v>2</v>
      </c>
      <c r="B13" s="14">
        <v>3331</v>
      </c>
      <c r="C13" s="16">
        <v>0.54600000000000004</v>
      </c>
      <c r="D13" s="16">
        <v>0.10199999999999999</v>
      </c>
      <c r="E13" s="14">
        <v>32527</v>
      </c>
      <c r="F13" s="16">
        <v>0.83399999999999996</v>
      </c>
      <c r="G13">
        <v>81</v>
      </c>
      <c r="H13">
        <v>4.8</v>
      </c>
      <c r="I13">
        <v>16.8</v>
      </c>
    </row>
    <row r="14" spans="1:10" x14ac:dyDescent="0.25">
      <c r="A14" s="13" t="s">
        <v>17</v>
      </c>
      <c r="B14" s="14">
        <v>2596</v>
      </c>
      <c r="C14" s="16">
        <v>0.42499999999999999</v>
      </c>
      <c r="D14" s="16">
        <v>7.0999999999999994E-2</v>
      </c>
      <c r="E14" s="14">
        <v>36479</v>
      </c>
      <c r="F14" s="16">
        <v>0.79500000000000004</v>
      </c>
      <c r="G14">
        <v>78.3</v>
      </c>
      <c r="H14">
        <v>6.5</v>
      </c>
      <c r="I14">
        <v>29.5</v>
      </c>
    </row>
    <row r="15" spans="1:10" x14ac:dyDescent="0.25">
      <c r="A15" s="13" t="s">
        <v>9</v>
      </c>
      <c r="B15" s="14">
        <v>2467</v>
      </c>
      <c r="C15" s="16">
        <v>0.40400000000000003</v>
      </c>
      <c r="D15" s="16">
        <v>8.6999999999999994E-2</v>
      </c>
      <c r="E15" s="14">
        <v>28352</v>
      </c>
      <c r="F15" s="16">
        <v>0.751</v>
      </c>
      <c r="G15">
        <v>79.7</v>
      </c>
      <c r="H15">
        <v>5.0999999999999996</v>
      </c>
      <c r="I15">
        <v>24.7</v>
      </c>
    </row>
    <row r="16" spans="1:10" x14ac:dyDescent="0.25">
      <c r="A16" s="13" t="s">
        <v>0</v>
      </c>
      <c r="B16" s="14">
        <v>2249</v>
      </c>
      <c r="C16" s="16">
        <v>0.36899999999999999</v>
      </c>
      <c r="D16" s="16">
        <v>0.08</v>
      </c>
      <c r="E16" s="14">
        <v>29567</v>
      </c>
      <c r="F16" s="16">
        <v>0.81499999999999995</v>
      </c>
      <c r="G16">
        <v>82.1</v>
      </c>
      <c r="H16">
        <v>4</v>
      </c>
      <c r="I16">
        <v>19.899999999999999</v>
      </c>
    </row>
    <row r="17" spans="1:9" x14ac:dyDescent="0.25">
      <c r="A17" s="13" t="s">
        <v>21</v>
      </c>
      <c r="B17" s="14">
        <v>1149</v>
      </c>
      <c r="C17" s="16">
        <v>0.188</v>
      </c>
      <c r="D17" s="16">
        <v>5.6000000000000001E-2</v>
      </c>
      <c r="E17" s="14">
        <v>20668</v>
      </c>
      <c r="F17" s="16">
        <v>0.51400000000000001</v>
      </c>
      <c r="G17">
        <v>77.400000000000006</v>
      </c>
      <c r="H17">
        <v>6.4</v>
      </c>
      <c r="I17">
        <v>30.7</v>
      </c>
    </row>
    <row r="18" spans="1:9" x14ac:dyDescent="0.25">
      <c r="A18" s="13" t="s">
        <v>18</v>
      </c>
      <c r="B18" s="14">
        <v>5089</v>
      </c>
      <c r="C18" s="16">
        <v>0.83399999999999996</v>
      </c>
      <c r="D18" s="16">
        <v>0.08</v>
      </c>
      <c r="E18" s="14">
        <v>63453</v>
      </c>
      <c r="F18" s="16">
        <v>0.90400000000000003</v>
      </c>
      <c r="G18">
        <v>78</v>
      </c>
      <c r="H18">
        <v>5.3</v>
      </c>
      <c r="I18">
        <v>25</v>
      </c>
    </row>
    <row r="19" spans="1:9" x14ac:dyDescent="0.25">
      <c r="A19" s="13" t="s">
        <v>22</v>
      </c>
      <c r="B19" s="14">
        <v>662</v>
      </c>
      <c r="C19" s="16">
        <v>0.108</v>
      </c>
      <c r="D19" s="16">
        <v>6.5000000000000002E-2</v>
      </c>
      <c r="E19" s="14">
        <v>10242</v>
      </c>
      <c r="F19" s="16">
        <v>0.46400000000000002</v>
      </c>
      <c r="G19">
        <v>75.2</v>
      </c>
      <c r="H19" t="s">
        <v>15</v>
      </c>
      <c r="I19" t="s">
        <v>15</v>
      </c>
    </row>
    <row r="20" spans="1:9" x14ac:dyDescent="0.25">
      <c r="A20" s="13" t="s">
        <v>11</v>
      </c>
      <c r="B20" s="14">
        <v>3041</v>
      </c>
      <c r="C20" s="16">
        <v>0.498</v>
      </c>
      <c r="D20" s="16">
        <v>9.1999999999999998E-2</v>
      </c>
      <c r="E20" s="14">
        <v>32978</v>
      </c>
      <c r="F20" s="16">
        <v>0.623</v>
      </c>
      <c r="G20">
        <v>79.2</v>
      </c>
      <c r="H20">
        <v>5.7</v>
      </c>
      <c r="I20">
        <v>25.8</v>
      </c>
    </row>
    <row r="21" spans="1:9" x14ac:dyDescent="0.25">
      <c r="A21" s="13" t="s">
        <v>27</v>
      </c>
      <c r="B21" s="14">
        <v>2083</v>
      </c>
      <c r="C21" s="16">
        <v>0.34100000000000003</v>
      </c>
      <c r="D21" s="16">
        <v>8.4000000000000005E-2</v>
      </c>
      <c r="E21" s="14">
        <v>24744</v>
      </c>
      <c r="F21" s="16">
        <v>0.77400000000000002</v>
      </c>
      <c r="G21">
        <v>79.2</v>
      </c>
      <c r="H21">
        <v>5.6</v>
      </c>
      <c r="I21">
        <v>29.2</v>
      </c>
    </row>
    <row r="22" spans="1:9" x14ac:dyDescent="0.25">
      <c r="A22" s="13" t="s">
        <v>7</v>
      </c>
      <c r="B22" s="14">
        <v>3966</v>
      </c>
      <c r="C22" s="16">
        <v>0.65</v>
      </c>
      <c r="D22" s="16">
        <v>9.7000000000000003E-2</v>
      </c>
      <c r="E22" s="14">
        <v>40715</v>
      </c>
      <c r="F22" s="16">
        <v>0.83499999999999996</v>
      </c>
      <c r="G22">
        <v>79.900000000000006</v>
      </c>
      <c r="H22">
        <v>5.3</v>
      </c>
      <c r="I22">
        <v>23.2</v>
      </c>
    </row>
    <row r="23" spans="1:9" x14ac:dyDescent="0.25">
      <c r="A23" s="13" t="s">
        <v>23</v>
      </c>
      <c r="B23" s="14">
        <v>805</v>
      </c>
      <c r="C23" s="16">
        <v>0.13200000000000001</v>
      </c>
      <c r="D23" s="16">
        <v>6.5000000000000002E-2</v>
      </c>
      <c r="E23" s="14">
        <v>12409</v>
      </c>
      <c r="F23" s="16">
        <v>0.68600000000000005</v>
      </c>
      <c r="G23">
        <v>75</v>
      </c>
      <c r="H23">
        <v>7.8</v>
      </c>
      <c r="I23">
        <v>43.1</v>
      </c>
    </row>
    <row r="24" spans="1:9" x14ac:dyDescent="0.25">
      <c r="A24" s="13" t="s">
        <v>20</v>
      </c>
      <c r="B24" s="14">
        <v>1824</v>
      </c>
      <c r="C24" s="16">
        <v>0.29899999999999999</v>
      </c>
      <c r="D24" s="16">
        <v>0.10100000000000001</v>
      </c>
      <c r="E24" s="14">
        <v>18125</v>
      </c>
      <c r="F24" s="16">
        <v>0.73199999999999998</v>
      </c>
      <c r="G24">
        <v>77.400000000000006</v>
      </c>
      <c r="H24">
        <v>6.4</v>
      </c>
      <c r="I24">
        <v>33.799999999999997</v>
      </c>
    </row>
    <row r="25" spans="1:9" x14ac:dyDescent="0.25">
      <c r="A25" s="13" t="s">
        <v>24</v>
      </c>
      <c r="B25" s="14">
        <v>777</v>
      </c>
      <c r="C25" s="16">
        <v>0.127</v>
      </c>
      <c r="D25" s="16">
        <v>5.8999999999999997E-2</v>
      </c>
      <c r="E25" s="14">
        <v>14060</v>
      </c>
      <c r="F25" s="16">
        <v>0.88300000000000001</v>
      </c>
      <c r="G25">
        <v>74.099999999999994</v>
      </c>
      <c r="H25">
        <v>8.6</v>
      </c>
      <c r="I25">
        <v>45.3</v>
      </c>
    </row>
    <row r="26" spans="1:9" x14ac:dyDescent="0.25">
      <c r="A26" s="13" t="s">
        <v>5</v>
      </c>
      <c r="B26" s="14">
        <v>2094</v>
      </c>
      <c r="C26" s="16">
        <v>0.34300000000000003</v>
      </c>
      <c r="D26" s="16">
        <v>8.1000000000000003E-2</v>
      </c>
      <c r="E26" s="14">
        <v>25875</v>
      </c>
      <c r="F26" s="16">
        <v>0.70899999999999996</v>
      </c>
      <c r="G26">
        <v>80.5</v>
      </c>
      <c r="H26">
        <v>5.3</v>
      </c>
      <c r="I26">
        <v>27</v>
      </c>
    </row>
    <row r="27" spans="1:9" x14ac:dyDescent="0.25">
      <c r="A27" s="13" t="s">
        <v>3</v>
      </c>
      <c r="B27" s="14">
        <v>2825</v>
      </c>
      <c r="C27" s="16">
        <v>0.46300000000000002</v>
      </c>
      <c r="D27" s="16">
        <v>9.0999999999999998E-2</v>
      </c>
      <c r="E27" s="14">
        <v>31139</v>
      </c>
      <c r="F27" s="16">
        <v>0.84899999999999998</v>
      </c>
      <c r="G27">
        <v>80.599999999999994</v>
      </c>
      <c r="H27">
        <v>5.3</v>
      </c>
      <c r="I27">
        <v>20.7</v>
      </c>
    </row>
    <row r="28" spans="1:9" x14ac:dyDescent="0.25">
      <c r="A28" s="13" t="s">
        <v>1</v>
      </c>
      <c r="B28" s="14">
        <v>4077</v>
      </c>
      <c r="C28" s="16">
        <v>0.66800000000000004</v>
      </c>
      <c r="D28" s="16">
        <v>0.11600000000000001</v>
      </c>
      <c r="E28" s="14">
        <v>35149</v>
      </c>
      <c r="F28" s="16">
        <v>0.58399999999999996</v>
      </c>
      <c r="G28">
        <v>81.2</v>
      </c>
      <c r="H28">
        <v>4.8</v>
      </c>
      <c r="I28">
        <v>23.7</v>
      </c>
    </row>
    <row r="29" spans="1:9" x14ac:dyDescent="0.25">
      <c r="A29" s="13" t="s">
        <v>26</v>
      </c>
      <c r="B29" s="14">
        <v>580</v>
      </c>
      <c r="C29" s="16">
        <v>9.5000000000000001E-2</v>
      </c>
      <c r="D29" s="16">
        <v>7.6999999999999999E-2</v>
      </c>
      <c r="E29" s="14">
        <v>7562</v>
      </c>
      <c r="F29" s="16">
        <v>0.72099999999999997</v>
      </c>
      <c r="G29">
        <v>71.2</v>
      </c>
      <c r="H29" t="s">
        <v>15</v>
      </c>
      <c r="I29" t="s">
        <v>15</v>
      </c>
    </row>
    <row r="30" spans="1:9" x14ac:dyDescent="0.25">
      <c r="A30" s="13" t="s">
        <v>28</v>
      </c>
      <c r="B30" s="14">
        <v>2508</v>
      </c>
      <c r="C30" s="16">
        <v>0.41099999999999998</v>
      </c>
      <c r="D30" s="16">
        <v>8.1000000000000003E-2</v>
      </c>
      <c r="E30" s="14">
        <v>30822</v>
      </c>
      <c r="F30" s="16">
        <v>0.86299999999999999</v>
      </c>
      <c r="G30">
        <v>78.5</v>
      </c>
      <c r="H30">
        <v>6.2</v>
      </c>
      <c r="I30">
        <v>30.3</v>
      </c>
    </row>
    <row r="31" spans="1:9" x14ac:dyDescent="0.25">
      <c r="A31" s="13" t="s">
        <v>29</v>
      </c>
      <c r="B31" s="14">
        <v>6102</v>
      </c>
      <c r="C31" s="16">
        <v>1</v>
      </c>
      <c r="D31" s="16">
        <v>0.153</v>
      </c>
      <c r="E31" s="14">
        <v>39772</v>
      </c>
      <c r="F31" s="16">
        <v>0.44700000000000001</v>
      </c>
      <c r="G31">
        <v>77.5</v>
      </c>
      <c r="H31">
        <v>6.1</v>
      </c>
      <c r="I31">
        <v>35.9</v>
      </c>
    </row>
    <row r="32" spans="1:9" x14ac:dyDescent="0.25">
      <c r="D32" s="17" t="s">
        <v>74</v>
      </c>
      <c r="E32" s="21">
        <f>CORREL(E2:E31,B2:B31)</f>
        <v>0.88520969360304536</v>
      </c>
    </row>
    <row r="33" spans="4:9" x14ac:dyDescent="0.25">
      <c r="D33" s="17" t="s">
        <v>75</v>
      </c>
      <c r="E33" s="21">
        <f>CORREL(E2:E31,C2:C31)</f>
        <v>0.88514739653631302</v>
      </c>
    </row>
    <row r="34" spans="4:9" x14ac:dyDescent="0.25">
      <c r="D34" s="17" t="s">
        <v>76</v>
      </c>
      <c r="E34" s="21">
        <f>CORREL(E2:E31,D2:D31)</f>
        <v>0.42668381203742717</v>
      </c>
    </row>
    <row r="35" spans="4:9" x14ac:dyDescent="0.25">
      <c r="D35" s="17" t="s">
        <v>57</v>
      </c>
      <c r="E35" s="22">
        <f>CORREL(E2:E31,F2:F31)</f>
        <v>0.24158078248660234</v>
      </c>
    </row>
    <row r="36" spans="4:9" x14ac:dyDescent="0.25">
      <c r="D36" s="17" t="s">
        <v>77</v>
      </c>
      <c r="E36" s="21">
        <f>CORREL(E2:E31,G2:G31)</f>
        <v>0.59575360132659871</v>
      </c>
    </row>
    <row r="37" spans="4:9" x14ac:dyDescent="0.25">
      <c r="D37" s="17" t="s">
        <v>78</v>
      </c>
      <c r="E37" s="21">
        <f>CORREL(E2:E31,H2:H31)</f>
        <v>-0.56953864261617504</v>
      </c>
      <c r="F37" s="2"/>
      <c r="G37" s="2"/>
      <c r="H37" s="1"/>
      <c r="I37" s="2"/>
    </row>
    <row r="38" spans="4:9" x14ac:dyDescent="0.25">
      <c r="D38" s="17" t="s">
        <v>79</v>
      </c>
      <c r="E38" s="21">
        <f>CORREL(E2:E31,I2:I31)</f>
        <v>-0.53280593310773972</v>
      </c>
      <c r="F38" s="2"/>
      <c r="G38" s="2"/>
      <c r="H38" s="1"/>
      <c r="I38" s="2"/>
    </row>
    <row r="39" spans="4:9" x14ac:dyDescent="0.25">
      <c r="E39" s="19"/>
      <c r="F39" s="2"/>
      <c r="G39" s="2"/>
      <c r="H39" s="1"/>
      <c r="I39" s="2"/>
    </row>
  </sheetData>
  <phoneticPr fontId="1"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4C6AC-010B-4365-8846-4D4E58524B18}">
  <dimension ref="A1"/>
  <sheetViews>
    <sheetView tabSelected="1" topLeftCell="A4" workbookViewId="0">
      <selection activeCell="S12" sqref="S12"/>
    </sheetView>
  </sheetViews>
  <sheetFormatPr defaultRowHeight="13.2"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BDF79-37A7-4642-AFF7-D8352380646E}">
  <dimension ref="A1:D31"/>
  <sheetViews>
    <sheetView workbookViewId="0">
      <selection activeCell="F26" sqref="F26"/>
    </sheetView>
  </sheetViews>
  <sheetFormatPr defaultRowHeight="13.2" x14ac:dyDescent="0.25"/>
  <cols>
    <col min="1" max="1" width="11.33203125" bestFit="1" customWidth="1"/>
    <col min="2" max="2" width="20.44140625" bestFit="1" customWidth="1"/>
    <col min="3" max="3" width="35.33203125" bestFit="1" customWidth="1"/>
    <col min="4" max="4" width="14.88671875" bestFit="1" customWidth="1"/>
  </cols>
  <sheetData>
    <row r="1" spans="1:4" x14ac:dyDescent="0.25">
      <c r="A1" s="9" t="s">
        <v>33</v>
      </c>
      <c r="B1" s="10" t="s">
        <v>69</v>
      </c>
      <c r="C1" s="12" t="s">
        <v>73</v>
      </c>
      <c r="D1" s="11" t="s">
        <v>41</v>
      </c>
    </row>
    <row r="2" spans="1:4" x14ac:dyDescent="0.25">
      <c r="A2" t="s">
        <v>4</v>
      </c>
      <c r="B2">
        <v>4.5128577592847243</v>
      </c>
      <c r="C2">
        <v>3.4941545940184429</v>
      </c>
      <c r="D2">
        <v>1.9063350418050906</v>
      </c>
    </row>
    <row r="3" spans="1:4" x14ac:dyDescent="0.25">
      <c r="A3" t="s">
        <v>10</v>
      </c>
      <c r="B3">
        <v>4.5121371820278302</v>
      </c>
      <c r="C3">
        <v>3.4947110252052629</v>
      </c>
      <c r="D3">
        <v>1.8992731873176039</v>
      </c>
    </row>
    <row r="4" spans="1:4" x14ac:dyDescent="0.25">
      <c r="A4" t="s">
        <v>14</v>
      </c>
      <c r="B4">
        <v>4.4966667788800487</v>
      </c>
      <c r="C4">
        <v>3.4834446480985353</v>
      </c>
      <c r="D4">
        <v>1.8965262174895554</v>
      </c>
    </row>
    <row r="5" spans="1:4" x14ac:dyDescent="0.25">
      <c r="A5" t="s">
        <v>8</v>
      </c>
      <c r="B5">
        <v>4.5028093493890422</v>
      </c>
      <c r="C5">
        <v>3.500373714353374</v>
      </c>
      <c r="D5">
        <v>1.9025467793139914</v>
      </c>
    </row>
    <row r="6" spans="1:4" x14ac:dyDescent="0.25">
      <c r="A6" t="s">
        <v>34</v>
      </c>
      <c r="B6">
        <v>4.2703060911529134</v>
      </c>
      <c r="C6">
        <v>3.1338581252033348</v>
      </c>
      <c r="D6">
        <v>1.8796692056320534</v>
      </c>
    </row>
    <row r="7" spans="1:4" x14ac:dyDescent="0.25">
      <c r="A7" t="s">
        <v>19</v>
      </c>
      <c r="B7">
        <v>4.5092563015995637</v>
      </c>
      <c r="C7">
        <v>3.4595432582804131</v>
      </c>
      <c r="D7">
        <v>1.8898617212581883</v>
      </c>
    </row>
    <row r="8" spans="1:4" x14ac:dyDescent="0.25">
      <c r="A8" t="s">
        <v>13</v>
      </c>
      <c r="B8">
        <v>4.4738955255809669</v>
      </c>
      <c r="C8">
        <v>3.3492775274679554</v>
      </c>
      <c r="D8">
        <v>1.8965262174895554</v>
      </c>
    </row>
    <row r="9" spans="1:4" x14ac:dyDescent="0.25">
      <c r="A9" t="s">
        <v>6</v>
      </c>
      <c r="B9">
        <v>4.4763243174202278</v>
      </c>
      <c r="C9">
        <v>3.4995496259051491</v>
      </c>
      <c r="D9">
        <v>1.904715545278681</v>
      </c>
    </row>
    <row r="10" spans="1:4" x14ac:dyDescent="0.25">
      <c r="A10" t="s">
        <v>16</v>
      </c>
      <c r="B10">
        <v>4.4596336954754578</v>
      </c>
      <c r="C10">
        <v>3.483301952358167</v>
      </c>
      <c r="D10">
        <v>1.8954225460394079</v>
      </c>
    </row>
    <row r="11" spans="1:4" x14ac:dyDescent="0.25">
      <c r="A11" t="s">
        <v>12</v>
      </c>
      <c r="B11">
        <v>4.3341721727246059</v>
      </c>
      <c r="C11">
        <v>3.3348556896172914</v>
      </c>
      <c r="D11">
        <v>1.8976270912904414</v>
      </c>
    </row>
    <row r="12" spans="1:4" x14ac:dyDescent="0.25">
      <c r="A12" t="s">
        <v>25</v>
      </c>
      <c r="B12">
        <v>4.2027062269903572</v>
      </c>
      <c r="C12">
        <v>3.1058506743851435</v>
      </c>
      <c r="D12">
        <v>1.8621313793130372</v>
      </c>
    </row>
    <row r="13" spans="1:4" x14ac:dyDescent="0.25">
      <c r="A13" t="s">
        <v>2</v>
      </c>
      <c r="B13">
        <v>4.512244009684343</v>
      </c>
      <c r="C13">
        <v>3.5225746326911769</v>
      </c>
      <c r="D13">
        <v>1.9084850188786497</v>
      </c>
    </row>
    <row r="14" spans="1:4" x14ac:dyDescent="0.25">
      <c r="A14" t="s">
        <v>17</v>
      </c>
      <c r="B14">
        <v>4.5620429244909584</v>
      </c>
      <c r="C14">
        <v>3.4143046881283317</v>
      </c>
      <c r="D14">
        <v>1.8937617620579434</v>
      </c>
    </row>
    <row r="15" spans="1:4" x14ac:dyDescent="0.25">
      <c r="A15" t="s">
        <v>9</v>
      </c>
      <c r="B15">
        <v>4.452583700206957</v>
      </c>
      <c r="C15">
        <v>3.3921691494897361</v>
      </c>
      <c r="D15">
        <v>1.9014583213961123</v>
      </c>
    </row>
    <row r="16" spans="1:4" x14ac:dyDescent="0.25">
      <c r="A16" t="s">
        <v>0</v>
      </c>
      <c r="B16">
        <v>4.4708072613018475</v>
      </c>
      <c r="C16">
        <v>3.351989455435632</v>
      </c>
      <c r="D16">
        <v>1.9143431571194407</v>
      </c>
    </row>
    <row r="17" spans="1:4" x14ac:dyDescent="0.25">
      <c r="A17" t="s">
        <v>21</v>
      </c>
      <c r="B17">
        <v>4.3152984528736242</v>
      </c>
      <c r="C17">
        <v>3.060320028688285</v>
      </c>
      <c r="D17">
        <v>1.8887409606828927</v>
      </c>
    </row>
    <row r="18" spans="1:4" x14ac:dyDescent="0.25">
      <c r="A18" t="s">
        <v>18</v>
      </c>
      <c r="B18">
        <v>4.8024521599633578</v>
      </c>
      <c r="C18">
        <v>3.7066324508732946</v>
      </c>
      <c r="D18">
        <v>1.8920946026904804</v>
      </c>
    </row>
    <row r="19" spans="1:4" x14ac:dyDescent="0.25">
      <c r="A19" t="s">
        <v>22</v>
      </c>
      <c r="B19">
        <v>4.0103847714983774</v>
      </c>
      <c r="C19">
        <v>2.8208579894397001</v>
      </c>
      <c r="D19">
        <v>1.8762178405916423</v>
      </c>
    </row>
    <row r="20" spans="1:4" x14ac:dyDescent="0.25">
      <c r="A20" t="s">
        <v>11</v>
      </c>
      <c r="B20">
        <v>4.518224313670486</v>
      </c>
      <c r="C20">
        <v>3.483016420144132</v>
      </c>
      <c r="D20">
        <v>1.8987251815894934</v>
      </c>
    </row>
    <row r="21" spans="1:4" x14ac:dyDescent="0.25">
      <c r="A21" t="s">
        <v>27</v>
      </c>
      <c r="B21">
        <v>4.3934699069951222</v>
      </c>
      <c r="C21">
        <v>3.3186892699477459</v>
      </c>
      <c r="D21">
        <v>1.8987251815894934</v>
      </c>
    </row>
    <row r="22" spans="1:4" x14ac:dyDescent="0.25">
      <c r="A22" t="s">
        <v>7</v>
      </c>
      <c r="B22">
        <v>4.6097544391288556</v>
      </c>
      <c r="C22">
        <v>3.598352709869284</v>
      </c>
      <c r="D22">
        <v>1.9025467793139914</v>
      </c>
    </row>
    <row r="23" spans="1:4" x14ac:dyDescent="0.25">
      <c r="A23" t="s">
        <v>23</v>
      </c>
      <c r="B23">
        <v>4.0937367845623394</v>
      </c>
      <c r="C23">
        <v>2.9057958803678687</v>
      </c>
      <c r="D23">
        <v>1.8750612633917001</v>
      </c>
    </row>
    <row r="24" spans="1:4" x14ac:dyDescent="0.25">
      <c r="A24" t="s">
        <v>20</v>
      </c>
      <c r="B24">
        <v>4.2582780152430315</v>
      </c>
      <c r="C24">
        <v>3.2610248339923973</v>
      </c>
      <c r="D24">
        <v>1.8887409606828927</v>
      </c>
    </row>
    <row r="25" spans="1:4" x14ac:dyDescent="0.25">
      <c r="A25" t="s">
        <v>24</v>
      </c>
      <c r="B25">
        <v>4.1479853206838051</v>
      </c>
      <c r="C25">
        <v>2.8904210188009141</v>
      </c>
      <c r="D25">
        <v>1.8698182079793282</v>
      </c>
    </row>
    <row r="26" spans="1:4" x14ac:dyDescent="0.25">
      <c r="A26" t="s">
        <v>5</v>
      </c>
      <c r="B26">
        <v>4.4128803584649745</v>
      </c>
      <c r="C26">
        <v>3.3209766773428235</v>
      </c>
      <c r="D26">
        <v>1.9057958803678685</v>
      </c>
    </row>
    <row r="27" spans="1:4" x14ac:dyDescent="0.25">
      <c r="A27" t="s">
        <v>3</v>
      </c>
      <c r="B27">
        <v>4.4933046614930099</v>
      </c>
      <c r="C27">
        <v>3.4510184521554574</v>
      </c>
      <c r="D27">
        <v>1.9063350418050906</v>
      </c>
    </row>
    <row r="28" spans="1:4" x14ac:dyDescent="0.25">
      <c r="A28" t="s">
        <v>1</v>
      </c>
      <c r="B28">
        <v>4.5459129737182966</v>
      </c>
      <c r="C28">
        <v>3.6103407114521566</v>
      </c>
      <c r="D28">
        <v>1.9095560292411753</v>
      </c>
    </row>
    <row r="29" spans="1:4" x14ac:dyDescent="0.25">
      <c r="A29" t="s">
        <v>26</v>
      </c>
      <c r="B29">
        <v>3.8786366730265169</v>
      </c>
      <c r="C29">
        <v>2.7634279935629373</v>
      </c>
      <c r="D29">
        <v>1.8524799936368563</v>
      </c>
    </row>
    <row r="30" spans="1:4" x14ac:dyDescent="0.25">
      <c r="A30" t="s">
        <v>28</v>
      </c>
      <c r="B30">
        <v>4.488860816107981</v>
      </c>
      <c r="C30">
        <v>3.3993275321586789</v>
      </c>
      <c r="D30">
        <v>1.8948696567452525</v>
      </c>
    </row>
    <row r="31" spans="1:4" x14ac:dyDescent="0.25">
      <c r="A31" t="s">
        <v>29</v>
      </c>
      <c r="B31">
        <v>4.5995774307426869</v>
      </c>
      <c r="C31">
        <v>3.7854722033063881</v>
      </c>
      <c r="D31">
        <v>1.8893017025063104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64113-B753-4A26-8906-E0ABE1EC16E0}">
  <dimension ref="A1:I55"/>
  <sheetViews>
    <sheetView topLeftCell="A24" workbookViewId="0">
      <selection activeCell="F55" sqref="E25:F55"/>
    </sheetView>
  </sheetViews>
  <sheetFormatPr defaultRowHeight="13.2" x14ac:dyDescent="0.25"/>
  <cols>
    <col min="1" max="1" width="16" customWidth="1"/>
    <col min="2" max="2" width="23.109375" customWidth="1"/>
    <col min="3" max="3" width="15.33203125" customWidth="1"/>
    <col min="6" max="6" width="17.44140625" customWidth="1"/>
  </cols>
  <sheetData>
    <row r="1" spans="1:9" x14ac:dyDescent="0.25">
      <c r="A1" t="s">
        <v>42</v>
      </c>
    </row>
    <row r="2" spans="1:9" ht="13.8" thickBot="1" x14ac:dyDescent="0.3"/>
    <row r="3" spans="1:9" x14ac:dyDescent="0.25">
      <c r="A3" s="6" t="s">
        <v>43</v>
      </c>
      <c r="B3" s="6"/>
    </row>
    <row r="4" spans="1:9" x14ac:dyDescent="0.25">
      <c r="A4" s="3" t="s">
        <v>44</v>
      </c>
      <c r="B4" s="3">
        <v>0.7633557294341996</v>
      </c>
    </row>
    <row r="5" spans="1:9" x14ac:dyDescent="0.25">
      <c r="A5" s="3" t="s">
        <v>45</v>
      </c>
      <c r="B5" s="3">
        <v>0.58271196966001904</v>
      </c>
    </row>
    <row r="6" spans="1:9" x14ac:dyDescent="0.25">
      <c r="A6" s="3" t="s">
        <v>46</v>
      </c>
      <c r="B6" s="3">
        <v>0.55180174519039082</v>
      </c>
    </row>
    <row r="7" spans="1:9" x14ac:dyDescent="0.25">
      <c r="A7" s="3" t="s">
        <v>47</v>
      </c>
      <c r="B7" s="3">
        <v>9.6400628638694929E-3</v>
      </c>
    </row>
    <row r="8" spans="1:9" ht="13.8" thickBot="1" x14ac:dyDescent="0.3">
      <c r="A8" s="4" t="s">
        <v>48</v>
      </c>
      <c r="B8" s="4">
        <v>30</v>
      </c>
    </row>
    <row r="10" spans="1:9" ht="13.8" thickBot="1" x14ac:dyDescent="0.3">
      <c r="A10" t="s">
        <v>49</v>
      </c>
    </row>
    <row r="11" spans="1:9" x14ac:dyDescent="0.25">
      <c r="A11" s="5"/>
      <c r="B11" s="5" t="s">
        <v>54</v>
      </c>
      <c r="C11" s="5" t="s">
        <v>55</v>
      </c>
      <c r="D11" s="5" t="s">
        <v>56</v>
      </c>
      <c r="E11" s="5" t="s">
        <v>57</v>
      </c>
      <c r="F11" s="5" t="s">
        <v>58</v>
      </c>
    </row>
    <row r="12" spans="1:9" x14ac:dyDescent="0.25">
      <c r="A12" s="3" t="s">
        <v>50</v>
      </c>
      <c r="B12" s="3">
        <v>2</v>
      </c>
      <c r="C12" s="3">
        <v>3.5038177459443764E-3</v>
      </c>
      <c r="D12" s="3">
        <v>1.7519088729721882E-3</v>
      </c>
      <c r="E12" s="3">
        <v>18.851754707656053</v>
      </c>
      <c r="F12" s="3">
        <v>7.5142392733805622E-6</v>
      </c>
    </row>
    <row r="13" spans="1:9" x14ac:dyDescent="0.25">
      <c r="A13" s="3" t="s">
        <v>51</v>
      </c>
      <c r="B13" s="3">
        <v>27</v>
      </c>
      <c r="C13" s="3">
        <v>2.5091319245226034E-3</v>
      </c>
      <c r="D13" s="3">
        <v>9.293081201935568E-5</v>
      </c>
      <c r="E13" s="3"/>
      <c r="F13" s="3"/>
    </row>
    <row r="14" spans="1:9" ht="13.8" thickBot="1" x14ac:dyDescent="0.3">
      <c r="A14" s="4" t="s">
        <v>52</v>
      </c>
      <c r="B14" s="4">
        <v>29</v>
      </c>
      <c r="C14" s="4">
        <v>6.0129496704669797E-3</v>
      </c>
      <c r="D14" s="4"/>
      <c r="E14" s="4"/>
      <c r="F14" s="4"/>
    </row>
    <row r="15" spans="1:9" ht="13.8" thickBot="1" x14ac:dyDescent="0.3"/>
    <row r="16" spans="1:9" x14ac:dyDescent="0.25">
      <c r="A16" s="5"/>
      <c r="B16" s="5" t="s">
        <v>59</v>
      </c>
      <c r="C16" s="5" t="s">
        <v>47</v>
      </c>
      <c r="D16" s="5" t="s">
        <v>60</v>
      </c>
      <c r="E16" s="5" t="s">
        <v>61</v>
      </c>
      <c r="F16" s="5" t="s">
        <v>62</v>
      </c>
      <c r="G16" s="5" t="s">
        <v>63</v>
      </c>
      <c r="H16" s="5" t="s">
        <v>64</v>
      </c>
      <c r="I16" s="5" t="s">
        <v>65</v>
      </c>
    </row>
    <row r="17" spans="1:9" x14ac:dyDescent="0.25">
      <c r="A17" s="3" t="s">
        <v>53</v>
      </c>
      <c r="B17" s="3">
        <v>1.6741079140651101</v>
      </c>
      <c r="C17" s="3">
        <v>6.3612506618983281E-2</v>
      </c>
      <c r="D17" s="3">
        <v>26.317276319457616</v>
      </c>
      <c r="E17" s="3">
        <v>8.7629089483803248E-21</v>
      </c>
      <c r="F17" s="3">
        <v>1.5435858317544755</v>
      </c>
      <c r="G17" s="3">
        <v>1.8046299963757437</v>
      </c>
      <c r="H17" s="3">
        <v>1.5435858317544755</v>
      </c>
      <c r="I17" s="3">
        <v>1.8046299963757437</v>
      </c>
    </row>
    <row r="18" spans="1:9" x14ac:dyDescent="0.25">
      <c r="A18" s="3" t="s">
        <v>69</v>
      </c>
      <c r="B18" s="3">
        <v>3.9008950850660501E-2</v>
      </c>
      <c r="C18" s="3">
        <v>2.9535186236314525E-2</v>
      </c>
      <c r="D18" s="3">
        <v>1.3207619731443458</v>
      </c>
      <c r="E18" s="3">
        <v>0.19766663982475616</v>
      </c>
      <c r="F18" s="3">
        <v>-2.1592245578938164E-2</v>
      </c>
      <c r="G18" s="3">
        <v>9.9610147280259159E-2</v>
      </c>
      <c r="H18" s="3">
        <v>-2.1592245578938164E-2</v>
      </c>
      <c r="I18" s="3">
        <v>9.9610147280259159E-2</v>
      </c>
    </row>
    <row r="19" spans="1:9" ht="13.8" thickBot="1" x14ac:dyDescent="0.3">
      <c r="A19" s="4" t="s">
        <v>73</v>
      </c>
      <c r="B19" s="4">
        <v>1.4073320175054051E-2</v>
      </c>
      <c r="C19" s="4">
        <v>2.2406422711491337E-2</v>
      </c>
      <c r="D19" s="4">
        <v>0.62809313009329337</v>
      </c>
      <c r="E19" s="4">
        <v>0.53522003655150729</v>
      </c>
      <c r="F19" s="4">
        <v>-3.1900861709540831E-2</v>
      </c>
      <c r="G19" s="4">
        <v>6.0047502059648927E-2</v>
      </c>
      <c r="H19" s="4">
        <v>-3.1900861709540831E-2</v>
      </c>
      <c r="I19" s="4">
        <v>6.0047502059648927E-2</v>
      </c>
    </row>
    <row r="23" spans="1:9" x14ac:dyDescent="0.25">
      <c r="A23" t="s">
        <v>70</v>
      </c>
      <c r="E23" t="s">
        <v>66</v>
      </c>
    </row>
    <row r="24" spans="1:9" ht="13.8" thickBot="1" x14ac:dyDescent="0.3"/>
    <row r="25" spans="1:9" x14ac:dyDescent="0.25">
      <c r="A25" s="5" t="s">
        <v>71</v>
      </c>
      <c r="B25" s="5" t="s">
        <v>72</v>
      </c>
      <c r="C25" s="5" t="s">
        <v>68</v>
      </c>
      <c r="E25" s="5" t="s">
        <v>67</v>
      </c>
      <c r="F25" s="5" t="s">
        <v>41</v>
      </c>
    </row>
    <row r="26" spans="1:9" x14ac:dyDescent="0.25">
      <c r="A26" s="3">
        <v>1</v>
      </c>
      <c r="B26" s="3">
        <v>1.8993241169358268</v>
      </c>
      <c r="C26" s="3">
        <v>7.0109248692638015E-3</v>
      </c>
      <c r="E26" s="3">
        <v>1.6666666666666667</v>
      </c>
      <c r="F26" s="3">
        <v>1.8524799936368563</v>
      </c>
    </row>
    <row r="27" spans="1:9" x14ac:dyDescent="0.25">
      <c r="A27" s="3">
        <v>2</v>
      </c>
      <c r="B27" s="3">
        <v>1.899303838807276</v>
      </c>
      <c r="C27" s="3">
        <v>-3.065148967218434E-5</v>
      </c>
      <c r="E27" s="3">
        <v>5</v>
      </c>
      <c r="F27" s="3">
        <v>1.8621313793130372</v>
      </c>
    </row>
    <row r="28" spans="1:9" x14ac:dyDescent="0.25">
      <c r="A28" s="3">
        <v>3</v>
      </c>
      <c r="B28" s="3">
        <v>1.8985417992790086</v>
      </c>
      <c r="C28" s="3">
        <v>-2.015581789453158E-3</v>
      </c>
      <c r="E28" s="3">
        <v>8.3333333333333339</v>
      </c>
      <c r="F28" s="3">
        <v>1.8698182079793282</v>
      </c>
    </row>
    <row r="29" spans="1:9" x14ac:dyDescent="0.25">
      <c r="A29" s="3">
        <v>4</v>
      </c>
      <c r="B29" s="3">
        <v>1.8990196626797595</v>
      </c>
      <c r="C29" s="3">
        <v>3.527116634231886E-3</v>
      </c>
      <c r="E29" s="3">
        <v>11.666666666666666</v>
      </c>
      <c r="F29" s="3">
        <v>1.8750612633917001</v>
      </c>
    </row>
    <row r="30" spans="1:9" x14ac:dyDescent="0.25">
      <c r="A30" s="3">
        <v>5</v>
      </c>
      <c r="B30" s="3">
        <v>1.884791863271351</v>
      </c>
      <c r="C30" s="3">
        <v>-5.1226576392975343E-3</v>
      </c>
      <c r="E30" s="3">
        <v>15</v>
      </c>
      <c r="F30" s="3">
        <v>1.8762178405916423</v>
      </c>
    </row>
    <row r="31" spans="1:9" x14ac:dyDescent="0.25">
      <c r="A31" s="3">
        <v>6</v>
      </c>
      <c r="B31" s="3">
        <v>1.898696531440468</v>
      </c>
      <c r="C31" s="3">
        <v>-8.8348101822797176E-3</v>
      </c>
      <c r="E31" s="3">
        <v>18.333333333333336</v>
      </c>
      <c r="F31" s="3">
        <v>1.8796692056320534</v>
      </c>
    </row>
    <row r="32" spans="1:9" x14ac:dyDescent="0.25">
      <c r="A32" s="3">
        <v>7</v>
      </c>
      <c r="B32" s="3">
        <v>1.8957653397326573</v>
      </c>
      <c r="C32" s="3">
        <v>7.6087775689814841E-4</v>
      </c>
      <c r="E32" s="3">
        <v>21.666666666666668</v>
      </c>
      <c r="F32" s="3">
        <v>1.8887409606828927</v>
      </c>
    </row>
    <row r="33" spans="1:6" x14ac:dyDescent="0.25">
      <c r="A33" s="3">
        <v>8</v>
      </c>
      <c r="B33" s="3">
        <v>1.8979749117088256</v>
      </c>
      <c r="C33" s="3">
        <v>6.7406335698554365E-3</v>
      </c>
      <c r="E33" s="3">
        <v>25.000000000000004</v>
      </c>
      <c r="F33" s="3">
        <v>1.8887409606828927</v>
      </c>
    </row>
    <row r="34" spans="1:6" x14ac:dyDescent="0.25">
      <c r="A34" s="3">
        <v>9</v>
      </c>
      <c r="B34" s="3">
        <v>1.8970951693457887</v>
      </c>
      <c r="C34" s="3">
        <v>-1.6726233063808493E-3</v>
      </c>
      <c r="E34" s="3">
        <v>28.333333333333336</v>
      </c>
      <c r="F34" s="3">
        <v>1.8893017025063104</v>
      </c>
    </row>
    <row r="35" spans="1:6" x14ac:dyDescent="0.25">
      <c r="A35" s="3">
        <v>10</v>
      </c>
      <c r="B35" s="3">
        <v>1.8901119151868091</v>
      </c>
      <c r="C35" s="3">
        <v>7.5151761036322817E-3</v>
      </c>
      <c r="E35" s="3">
        <v>31.666666666666668</v>
      </c>
      <c r="F35" s="3">
        <v>1.8898617212581883</v>
      </c>
    </row>
    <row r="36" spans="1:6" x14ac:dyDescent="0.25">
      <c r="A36" s="3">
        <v>11</v>
      </c>
      <c r="B36" s="3">
        <v>1.8817607056700709</v>
      </c>
      <c r="C36" s="3">
        <v>-1.9629326357033738E-2</v>
      </c>
      <c r="E36" s="3">
        <v>35</v>
      </c>
      <c r="F36" s="3">
        <v>1.8920946026904804</v>
      </c>
    </row>
    <row r="37" spans="1:6" x14ac:dyDescent="0.25">
      <c r="A37" s="3">
        <v>12</v>
      </c>
      <c r="B37" s="3">
        <v>1.8997001395114597</v>
      </c>
      <c r="C37" s="3">
        <v>8.7848793671900793E-3</v>
      </c>
      <c r="E37" s="3">
        <v>38.333333333333336</v>
      </c>
      <c r="F37" s="3">
        <v>1.8937617620579434</v>
      </c>
    </row>
    <row r="38" spans="1:6" x14ac:dyDescent="0.25">
      <c r="A38" s="3">
        <v>13</v>
      </c>
      <c r="B38" s="3">
        <v>1.9001190253363989</v>
      </c>
      <c r="C38" s="3">
        <v>-6.3572632784554273E-3</v>
      </c>
      <c r="E38" s="3">
        <v>41.666666666666664</v>
      </c>
      <c r="F38" s="3">
        <v>1.8948696567452525</v>
      </c>
    </row>
    <row r="39" spans="1:6" x14ac:dyDescent="0.25">
      <c r="A39" s="3">
        <v>14</v>
      </c>
      <c r="B39" s="3">
        <v>1.8955376153136447</v>
      </c>
      <c r="C39" s="3">
        <v>5.9207060824675306E-3</v>
      </c>
      <c r="E39" s="3">
        <v>45</v>
      </c>
      <c r="F39" s="3">
        <v>1.8954225460394079</v>
      </c>
    </row>
    <row r="40" spans="1:6" x14ac:dyDescent="0.25">
      <c r="A40" s="3">
        <v>15</v>
      </c>
      <c r="B40" s="3">
        <v>1.8956830356137602</v>
      </c>
      <c r="C40" s="3">
        <v>1.8660121505680527E-2</v>
      </c>
      <c r="E40" s="3">
        <v>48.333333333333336</v>
      </c>
      <c r="F40" s="3">
        <v>1.8965262174895554</v>
      </c>
    </row>
    <row r="41" spans="1:6" x14ac:dyDescent="0.25">
      <c r="A41" s="3">
        <v>16</v>
      </c>
      <c r="B41" s="3">
        <v>1.885512042921049</v>
      </c>
      <c r="C41" s="3">
        <v>3.2289177618436415E-3</v>
      </c>
      <c r="E41" s="3">
        <v>51.666666666666664</v>
      </c>
      <c r="F41" s="3">
        <v>1.8965262174895554</v>
      </c>
    </row>
    <row r="42" spans="1:6" x14ac:dyDescent="0.25">
      <c r="A42" s="3">
        <v>17</v>
      </c>
      <c r="B42" s="3">
        <v>1.9136111595881538</v>
      </c>
      <c r="C42" s="3">
        <v>-2.15165568976734E-2</v>
      </c>
      <c r="E42" s="3">
        <v>55</v>
      </c>
      <c r="F42" s="3">
        <v>1.8976270912904414</v>
      </c>
    </row>
    <row r="43" spans="1:6" x14ac:dyDescent="0.25">
      <c r="A43" s="3">
        <v>18</v>
      </c>
      <c r="B43" s="3">
        <v>1.8702476541624713</v>
      </c>
      <c r="C43" s="3">
        <v>5.9701864291710205E-3</v>
      </c>
      <c r="E43" s="3">
        <v>58.333333333333336</v>
      </c>
      <c r="F43" s="3">
        <v>1.8987251815894934</v>
      </c>
    </row>
    <row r="44" spans="1:6" x14ac:dyDescent="0.25">
      <c r="A44" s="3">
        <v>19</v>
      </c>
      <c r="B44" s="3">
        <v>1.8993767095049998</v>
      </c>
      <c r="C44" s="3">
        <v>-6.5152791550637801E-4</v>
      </c>
      <c r="E44" s="3">
        <v>61.666666666666664</v>
      </c>
      <c r="F44" s="3">
        <v>1.8987251815894934</v>
      </c>
    </row>
    <row r="45" spans="1:6" x14ac:dyDescent="0.25">
      <c r="A45" s="3">
        <v>20</v>
      </c>
      <c r="B45" s="3">
        <v>1.8921975423884292</v>
      </c>
      <c r="C45" s="3">
        <v>6.5276392010642503E-3</v>
      </c>
      <c r="E45" s="3">
        <v>65</v>
      </c>
      <c r="F45" s="3">
        <v>1.8992731873176039</v>
      </c>
    </row>
    <row r="46" spans="1:6" x14ac:dyDescent="0.25">
      <c r="A46" s="3">
        <v>21</v>
      </c>
      <c r="B46" s="3">
        <v>1.9045703682034651</v>
      </c>
      <c r="C46" s="3">
        <v>-2.0235888894737375E-3</v>
      </c>
      <c r="E46" s="3">
        <v>68.333333333333343</v>
      </c>
      <c r="F46" s="3">
        <v>1.9014583213961123</v>
      </c>
    </row>
    <row r="47" spans="1:6" x14ac:dyDescent="0.25">
      <c r="A47" s="3">
        <v>22</v>
      </c>
      <c r="B47" s="3">
        <v>1.8746944868774129</v>
      </c>
      <c r="C47" s="3">
        <v>3.667765142871815E-4</v>
      </c>
      <c r="E47" s="3">
        <v>71.666666666666671</v>
      </c>
      <c r="F47" s="3">
        <v>1.9025467793139914</v>
      </c>
    </row>
    <row r="48" spans="1:6" x14ac:dyDescent="0.25">
      <c r="A48" s="3">
        <v>23</v>
      </c>
      <c r="B48" s="3">
        <v>1.8861123184577506</v>
      </c>
      <c r="C48" s="3">
        <v>2.6286422251420305E-3</v>
      </c>
      <c r="E48" s="3">
        <v>75.000000000000014</v>
      </c>
      <c r="F48" s="3">
        <v>1.9025467793139914</v>
      </c>
    </row>
    <row r="49" spans="1:6" x14ac:dyDescent="0.25">
      <c r="A49" s="3">
        <v>24</v>
      </c>
      <c r="B49" s="3">
        <v>1.8765942900072166</v>
      </c>
      <c r="C49" s="3">
        <v>-6.7760820278883749E-3</v>
      </c>
      <c r="E49" s="3">
        <v>78.333333333333343</v>
      </c>
      <c r="F49" s="3">
        <v>1.904715545278681</v>
      </c>
    </row>
    <row r="50" spans="1:6" x14ac:dyDescent="0.25">
      <c r="A50" s="3">
        <v>25</v>
      </c>
      <c r="B50" s="3">
        <v>1.8929869151524477</v>
      </c>
      <c r="C50" s="3">
        <v>1.2808965215420853E-2</v>
      </c>
      <c r="E50" s="3">
        <v>81.666666666666671</v>
      </c>
      <c r="F50" s="3">
        <v>1.9057958803678685</v>
      </c>
    </row>
    <row r="51" spans="1:6" x14ac:dyDescent="0.25">
      <c r="A51" s="3">
        <v>26</v>
      </c>
      <c r="B51" s="3">
        <v>1.8979543023695373</v>
      </c>
      <c r="C51" s="3">
        <v>8.380739435553286E-3</v>
      </c>
      <c r="E51" s="3">
        <v>85.000000000000014</v>
      </c>
      <c r="F51" s="3">
        <v>1.9063350418050906</v>
      </c>
    </row>
    <row r="52" spans="1:6" x14ac:dyDescent="0.25">
      <c r="A52" s="3">
        <v>27</v>
      </c>
      <c r="B52" s="3">
        <v>1.9022486906015652</v>
      </c>
      <c r="C52" s="3">
        <v>7.3073386396100837E-3</v>
      </c>
      <c r="E52" s="3">
        <v>88.333333333333343</v>
      </c>
      <c r="F52" s="3">
        <v>1.9063350418050906</v>
      </c>
    </row>
    <row r="53" spans="1:6" x14ac:dyDescent="0.25">
      <c r="A53" s="3">
        <v>28</v>
      </c>
      <c r="B53" s="3">
        <v>1.8643000683448887</v>
      </c>
      <c r="C53" s="3">
        <v>-1.1820074708032369E-2</v>
      </c>
      <c r="E53" s="3">
        <v>91.666666666666671</v>
      </c>
      <c r="F53" s="3">
        <v>1.9084850188786497</v>
      </c>
    </row>
    <row r="54" spans="1:6" x14ac:dyDescent="0.25">
      <c r="A54" s="3">
        <v>29</v>
      </c>
      <c r="B54" s="3">
        <v>1.8970534897560671</v>
      </c>
      <c r="C54" s="3">
        <v>-2.1838330108145954E-3</v>
      </c>
      <c r="E54" s="3">
        <v>95.000000000000014</v>
      </c>
      <c r="F54" s="3">
        <v>1.9095560292411753</v>
      </c>
    </row>
    <row r="55" spans="1:6" ht="13.8" thickBot="1" x14ac:dyDescent="0.3">
      <c r="A55" s="4">
        <v>30</v>
      </c>
      <c r="B55" s="4">
        <v>1.9068067663256565</v>
      </c>
      <c r="C55" s="4">
        <v>-1.7505063819346134E-2</v>
      </c>
      <c r="E55" s="4">
        <v>98.333333333333343</v>
      </c>
      <c r="F55" s="4">
        <v>1.9143431571194407</v>
      </c>
    </row>
  </sheetData>
  <sortState xmlns:xlrd2="http://schemas.microsoft.com/office/spreadsheetml/2017/richdata2" ref="F26:F55">
    <sortCondition ref="F26"/>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2CDED-5A57-4BF0-AAC7-2DE89D87D56A}">
  <dimension ref="A1:B31"/>
  <sheetViews>
    <sheetView topLeftCell="A4" workbookViewId="0">
      <selection activeCell="Q17" sqref="Q17"/>
    </sheetView>
  </sheetViews>
  <sheetFormatPr defaultRowHeight="13.2" x14ac:dyDescent="0.25"/>
  <cols>
    <col min="2" max="2" width="18.5546875" customWidth="1"/>
  </cols>
  <sheetData>
    <row r="1" spans="1:2" x14ac:dyDescent="0.25">
      <c r="A1" s="5" t="s">
        <v>67</v>
      </c>
      <c r="B1" s="5" t="s">
        <v>41</v>
      </c>
    </row>
    <row r="2" spans="1:2" x14ac:dyDescent="0.25">
      <c r="A2" s="3">
        <v>1.6666666666666667</v>
      </c>
      <c r="B2" s="3">
        <v>1.8524799936368563</v>
      </c>
    </row>
    <row r="3" spans="1:2" x14ac:dyDescent="0.25">
      <c r="A3" s="3">
        <v>5</v>
      </c>
      <c r="B3" s="3">
        <v>1.8621313793130372</v>
      </c>
    </row>
    <row r="4" spans="1:2" x14ac:dyDescent="0.25">
      <c r="A4" s="3">
        <v>8.3333333333333339</v>
      </c>
      <c r="B4" s="3">
        <v>1.8698182079793282</v>
      </c>
    </row>
    <row r="5" spans="1:2" x14ac:dyDescent="0.25">
      <c r="A5" s="3">
        <v>11.666666666666666</v>
      </c>
      <c r="B5" s="3">
        <v>1.8750612633917001</v>
      </c>
    </row>
    <row r="6" spans="1:2" x14ac:dyDescent="0.25">
      <c r="A6" s="3">
        <v>15</v>
      </c>
      <c r="B6" s="3">
        <v>1.8762178405916423</v>
      </c>
    </row>
    <row r="7" spans="1:2" x14ac:dyDescent="0.25">
      <c r="A7" s="3">
        <v>18.333333333333336</v>
      </c>
      <c r="B7" s="3">
        <v>1.8796692056320534</v>
      </c>
    </row>
    <row r="8" spans="1:2" x14ac:dyDescent="0.25">
      <c r="A8" s="3">
        <v>21.666666666666668</v>
      </c>
      <c r="B8" s="3">
        <v>1.8887409606828927</v>
      </c>
    </row>
    <row r="9" spans="1:2" x14ac:dyDescent="0.25">
      <c r="A9" s="3">
        <v>25.000000000000004</v>
      </c>
      <c r="B9" s="3">
        <v>1.8887409606828927</v>
      </c>
    </row>
    <row r="10" spans="1:2" x14ac:dyDescent="0.25">
      <c r="A10" s="3">
        <v>28.333333333333336</v>
      </c>
      <c r="B10" s="3">
        <v>1.8893017025063104</v>
      </c>
    </row>
    <row r="11" spans="1:2" x14ac:dyDescent="0.25">
      <c r="A11" s="3">
        <v>31.666666666666668</v>
      </c>
      <c r="B11" s="3">
        <v>1.8898617212581883</v>
      </c>
    </row>
    <row r="12" spans="1:2" x14ac:dyDescent="0.25">
      <c r="A12" s="3">
        <v>35</v>
      </c>
      <c r="B12" s="3">
        <v>1.8920946026904804</v>
      </c>
    </row>
    <row r="13" spans="1:2" x14ac:dyDescent="0.25">
      <c r="A13" s="3">
        <v>38.333333333333336</v>
      </c>
      <c r="B13" s="3">
        <v>1.8937617620579434</v>
      </c>
    </row>
    <row r="14" spans="1:2" x14ac:dyDescent="0.25">
      <c r="A14" s="3">
        <v>41.666666666666664</v>
      </c>
      <c r="B14" s="3">
        <v>1.8948696567452525</v>
      </c>
    </row>
    <row r="15" spans="1:2" x14ac:dyDescent="0.25">
      <c r="A15" s="3">
        <v>45</v>
      </c>
      <c r="B15" s="3">
        <v>1.8954225460394079</v>
      </c>
    </row>
    <row r="16" spans="1:2" x14ac:dyDescent="0.25">
      <c r="A16" s="3">
        <v>48.333333333333336</v>
      </c>
      <c r="B16" s="3">
        <v>1.8965262174895554</v>
      </c>
    </row>
    <row r="17" spans="1:2" x14ac:dyDescent="0.25">
      <c r="A17" s="3">
        <v>51.666666666666664</v>
      </c>
      <c r="B17" s="3">
        <v>1.8965262174895554</v>
      </c>
    </row>
    <row r="18" spans="1:2" x14ac:dyDescent="0.25">
      <c r="A18" s="3">
        <v>55</v>
      </c>
      <c r="B18" s="3">
        <v>1.8976270912904414</v>
      </c>
    </row>
    <row r="19" spans="1:2" x14ac:dyDescent="0.25">
      <c r="A19" s="3">
        <v>58.333333333333336</v>
      </c>
      <c r="B19" s="3">
        <v>1.8987251815894934</v>
      </c>
    </row>
    <row r="20" spans="1:2" x14ac:dyDescent="0.25">
      <c r="A20" s="3">
        <v>61.666666666666664</v>
      </c>
      <c r="B20" s="3">
        <v>1.8987251815894934</v>
      </c>
    </row>
    <row r="21" spans="1:2" x14ac:dyDescent="0.25">
      <c r="A21" s="3">
        <v>65</v>
      </c>
      <c r="B21" s="3">
        <v>1.8992731873176039</v>
      </c>
    </row>
    <row r="22" spans="1:2" x14ac:dyDescent="0.25">
      <c r="A22" s="3">
        <v>68.333333333333343</v>
      </c>
      <c r="B22" s="3">
        <v>1.9014583213961123</v>
      </c>
    </row>
    <row r="23" spans="1:2" x14ac:dyDescent="0.25">
      <c r="A23" s="3">
        <v>71.666666666666671</v>
      </c>
      <c r="B23" s="3">
        <v>1.9025467793139914</v>
      </c>
    </row>
    <row r="24" spans="1:2" x14ac:dyDescent="0.25">
      <c r="A24" s="3">
        <v>75.000000000000014</v>
      </c>
      <c r="B24" s="3">
        <v>1.9025467793139914</v>
      </c>
    </row>
    <row r="25" spans="1:2" x14ac:dyDescent="0.25">
      <c r="A25" s="3">
        <v>78.333333333333343</v>
      </c>
      <c r="B25" s="3">
        <v>1.904715545278681</v>
      </c>
    </row>
    <row r="26" spans="1:2" x14ac:dyDescent="0.25">
      <c r="A26" s="3">
        <v>81.666666666666671</v>
      </c>
      <c r="B26" s="3">
        <v>1.9057958803678685</v>
      </c>
    </row>
    <row r="27" spans="1:2" x14ac:dyDescent="0.25">
      <c r="A27" s="3">
        <v>85.000000000000014</v>
      </c>
      <c r="B27" s="3">
        <v>1.9063350418050906</v>
      </c>
    </row>
    <row r="28" spans="1:2" x14ac:dyDescent="0.25">
      <c r="A28" s="3">
        <v>88.333333333333343</v>
      </c>
      <c r="B28" s="3">
        <v>1.9063350418050906</v>
      </c>
    </row>
    <row r="29" spans="1:2" x14ac:dyDescent="0.25">
      <c r="A29" s="3">
        <v>91.666666666666671</v>
      </c>
      <c r="B29" s="3">
        <v>1.9084850188786497</v>
      </c>
    </row>
    <row r="30" spans="1:2" x14ac:dyDescent="0.25">
      <c r="A30" s="3">
        <v>95.000000000000014</v>
      </c>
      <c r="B30" s="3">
        <v>1.9095560292411753</v>
      </c>
    </row>
    <row r="31" spans="1:2" ht="13.8" thickBot="1" x14ac:dyDescent="0.3">
      <c r="A31" s="4">
        <v>98.333333333333343</v>
      </c>
      <c r="B31" s="4">
        <v>1.9143431571194407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E3455-1250-4199-AA1E-FCA42D595637}">
  <dimension ref="A1:F31"/>
  <sheetViews>
    <sheetView workbookViewId="0">
      <selection activeCell="A2" sqref="A2:A22"/>
    </sheetView>
  </sheetViews>
  <sheetFormatPr defaultRowHeight="13.2" x14ac:dyDescent="0.25"/>
  <cols>
    <col min="1" max="1" width="16.77734375" customWidth="1"/>
    <col min="2" max="2" width="29.109375" bestFit="1" customWidth="1"/>
    <col min="3" max="3" width="14.33203125" bestFit="1" customWidth="1"/>
    <col min="4" max="4" width="21.77734375" bestFit="1" customWidth="1"/>
    <col min="5" max="5" width="11.88671875" customWidth="1"/>
    <col min="6" max="6" width="12.109375" customWidth="1"/>
  </cols>
  <sheetData>
    <row r="1" spans="1:6" x14ac:dyDescent="0.25">
      <c r="A1" s="15" t="s">
        <v>33</v>
      </c>
      <c r="B1" s="15" t="s">
        <v>35</v>
      </c>
      <c r="C1" s="15" t="s">
        <v>38</v>
      </c>
      <c r="D1" s="15" t="s">
        <v>32</v>
      </c>
      <c r="E1" s="15" t="s">
        <v>50</v>
      </c>
      <c r="F1" s="15" t="s">
        <v>68</v>
      </c>
    </row>
    <row r="2" spans="1:6" x14ac:dyDescent="0.25">
      <c r="A2" s="13" t="s">
        <v>0</v>
      </c>
      <c r="B2" s="14">
        <v>2249</v>
      </c>
      <c r="C2" s="14">
        <v>29567</v>
      </c>
      <c r="D2" s="13">
        <v>82.1</v>
      </c>
      <c r="E2" s="7">
        <f>10^( 1.67+ (0.039*LOG10(C2)) + (0.014*LOG10(B2)))</f>
        <v>77.855506707019487</v>
      </c>
      <c r="F2" s="7">
        <f>D2-E2</f>
        <v>4.2444932929805077</v>
      </c>
    </row>
    <row r="3" spans="1:6" x14ac:dyDescent="0.25">
      <c r="A3" s="13" t="s">
        <v>1</v>
      </c>
      <c r="B3" s="14">
        <v>4077</v>
      </c>
      <c r="C3" s="14">
        <v>35149</v>
      </c>
      <c r="D3" s="13">
        <v>81.2</v>
      </c>
      <c r="E3" s="7">
        <f>10^( 1.67+ (0.039*LOG10(C3)) + (0.014*LOG10(B3)))</f>
        <v>79.037896943187874</v>
      </c>
      <c r="F3" s="7">
        <f>D3-E3</f>
        <v>2.1621030568121284</v>
      </c>
    </row>
    <row r="4" spans="1:6" x14ac:dyDescent="0.25">
      <c r="A4" s="13" t="s">
        <v>2</v>
      </c>
      <c r="B4" s="14">
        <v>3331</v>
      </c>
      <c r="C4" s="14">
        <v>32527</v>
      </c>
      <c r="D4" s="13">
        <v>81</v>
      </c>
      <c r="E4" s="7">
        <f>10^( 1.67+ (0.039*LOG10(C4)) + (0.014*LOG10(B4)))</f>
        <v>78.576659385156219</v>
      </c>
      <c r="F4" s="7">
        <f>D4-E4</f>
        <v>2.4233406148437808</v>
      </c>
    </row>
    <row r="5" spans="1:6" x14ac:dyDescent="0.25">
      <c r="A5" s="13" t="s">
        <v>4</v>
      </c>
      <c r="B5" s="14">
        <v>3120</v>
      </c>
      <c r="C5" s="14">
        <v>32573</v>
      </c>
      <c r="D5" s="13">
        <v>80.599999999999994</v>
      </c>
      <c r="E5" s="7">
        <f>10^( 1.67+ (0.039*LOG10(C5)) + (0.014*LOG10(B5)))</f>
        <v>78.509030968910906</v>
      </c>
      <c r="F5" s="7">
        <f>D5-E5</f>
        <v>2.090969031089088</v>
      </c>
    </row>
    <row r="6" spans="1:6" x14ac:dyDescent="0.25">
      <c r="A6" s="13" t="s">
        <v>3</v>
      </c>
      <c r="B6" s="14">
        <v>2825</v>
      </c>
      <c r="C6" s="14">
        <v>31139</v>
      </c>
      <c r="D6" s="13">
        <v>80.599999999999994</v>
      </c>
      <c r="E6" s="7">
        <f>10^( 1.67+ (0.039*LOG10(C6)) + (0.014*LOG10(B6)))</f>
        <v>78.262396081579666</v>
      </c>
      <c r="F6" s="7">
        <f>D6-E6</f>
        <v>2.3376039184203279</v>
      </c>
    </row>
    <row r="7" spans="1:6" x14ac:dyDescent="0.25">
      <c r="A7" s="13" t="s">
        <v>5</v>
      </c>
      <c r="B7" s="14">
        <v>2094</v>
      </c>
      <c r="C7" s="14">
        <v>25875</v>
      </c>
      <c r="D7" s="13">
        <v>80.5</v>
      </c>
      <c r="E7" s="7">
        <f>10^( 1.67+ (0.039*LOG10(C7)) + (0.014*LOG10(B7)))</f>
        <v>77.374170735363705</v>
      </c>
      <c r="F7" s="7">
        <f>D7-E7</f>
        <v>3.1258292646362946</v>
      </c>
    </row>
    <row r="8" spans="1:6" x14ac:dyDescent="0.25">
      <c r="A8" s="13" t="s">
        <v>6</v>
      </c>
      <c r="B8" s="14">
        <v>3159</v>
      </c>
      <c r="C8" s="14">
        <v>29945</v>
      </c>
      <c r="D8" s="13">
        <v>80.3</v>
      </c>
      <c r="E8" s="7">
        <f>10^( 1.67+ (0.039*LOG10(C8)) + (0.014*LOG10(B8)))</f>
        <v>78.265496226275189</v>
      </c>
      <c r="F8" s="7">
        <f>D8-E8</f>
        <v>2.0345037737248077</v>
      </c>
    </row>
    <row r="9" spans="1:6" x14ac:dyDescent="0.25">
      <c r="A9" s="13" t="s">
        <v>8</v>
      </c>
      <c r="B9" s="14">
        <v>3165</v>
      </c>
      <c r="C9" s="14">
        <v>31828</v>
      </c>
      <c r="D9" s="13">
        <v>79.900000000000006</v>
      </c>
      <c r="E9" s="7">
        <f>10^( 1.67+ (0.039*LOG10(C9)) + (0.014*LOG10(B9)))</f>
        <v>78.453946801143047</v>
      </c>
      <c r="F9" s="7">
        <f>D9-E9</f>
        <v>1.4460531988569585</v>
      </c>
    </row>
    <row r="10" spans="1:6" x14ac:dyDescent="0.25">
      <c r="A10" s="13" t="s">
        <v>7</v>
      </c>
      <c r="B10" s="14">
        <v>3966</v>
      </c>
      <c r="C10" s="14">
        <v>40715</v>
      </c>
      <c r="D10" s="13">
        <v>79.900000000000006</v>
      </c>
      <c r="E10" s="7">
        <f>10^( 1.67+ (0.039*LOG10(C10)) + (0.014*LOG10(B10)))</f>
        <v>79.461610157429988</v>
      </c>
      <c r="F10" s="7">
        <f>D10-E10</f>
        <v>0.43838984257001812</v>
      </c>
    </row>
    <row r="11" spans="1:6" x14ac:dyDescent="0.25">
      <c r="A11" s="13" t="s">
        <v>9</v>
      </c>
      <c r="B11" s="14">
        <v>2467</v>
      </c>
      <c r="C11" s="14">
        <v>28352</v>
      </c>
      <c r="D11" s="13">
        <v>79.7</v>
      </c>
      <c r="E11" s="7">
        <f>10^( 1.67+ (0.039*LOG10(C11)) + (0.014*LOG10(B11)))</f>
        <v>77.828943016856741</v>
      </c>
      <c r="F11" s="7">
        <f>D11-E11</f>
        <v>1.8710569831432622</v>
      </c>
    </row>
    <row r="12" spans="1:6" x14ac:dyDescent="0.25">
      <c r="A12" s="13" t="s">
        <v>10</v>
      </c>
      <c r="B12" s="14">
        <v>3124</v>
      </c>
      <c r="C12" s="14">
        <v>32519</v>
      </c>
      <c r="D12" s="13">
        <v>79.3</v>
      </c>
      <c r="E12" s="7">
        <f>10^( 1.67+ (0.039*LOG10(C12)) + (0.014*LOG10(B12)))</f>
        <v>78.505359092769893</v>
      </c>
      <c r="F12" s="7">
        <f>D12-E12</f>
        <v>0.79464090723010372</v>
      </c>
    </row>
    <row r="13" spans="1:6" x14ac:dyDescent="0.25">
      <c r="A13" s="13" t="s">
        <v>11</v>
      </c>
      <c r="B13" s="14">
        <v>3041</v>
      </c>
      <c r="C13" s="14">
        <v>32978</v>
      </c>
      <c r="D13" s="13">
        <v>79.2</v>
      </c>
      <c r="E13" s="7">
        <f>10^( 1.67+ (0.039*LOG10(C13)) + (0.014*LOG10(B13)))</f>
        <v>78.518677862024902</v>
      </c>
      <c r="F13" s="7">
        <f>D13-E13</f>
        <v>0.68132213797510133</v>
      </c>
    </row>
    <row r="14" spans="1:6" x14ac:dyDescent="0.25">
      <c r="A14" s="13" t="s">
        <v>27</v>
      </c>
      <c r="B14" s="14">
        <v>2083</v>
      </c>
      <c r="C14" s="14">
        <v>24744</v>
      </c>
      <c r="D14" s="13">
        <v>79.2</v>
      </c>
      <c r="E14" s="7">
        <f>10^( 1.67+ (0.039*LOG10(C14)) + (0.014*LOG10(B14)))</f>
        <v>77.233724055261959</v>
      </c>
      <c r="F14" s="7">
        <f>D14-E14</f>
        <v>1.9662759447380438</v>
      </c>
    </row>
    <row r="15" spans="1:6" x14ac:dyDescent="0.25">
      <c r="A15" s="13" t="s">
        <v>12</v>
      </c>
      <c r="B15" s="14">
        <v>2162</v>
      </c>
      <c r="C15" s="14">
        <v>21586</v>
      </c>
      <c r="D15" s="13">
        <v>79</v>
      </c>
      <c r="E15" s="7">
        <f>10^( 1.67+ (0.039*LOG10(C15)) + (0.014*LOG10(B15)))</f>
        <v>76.863595235038261</v>
      </c>
      <c r="F15" s="7">
        <f>D15-E15</f>
        <v>2.136404764961739</v>
      </c>
    </row>
    <row r="16" spans="1:6" x14ac:dyDescent="0.25">
      <c r="A16" s="13" t="s">
        <v>14</v>
      </c>
      <c r="B16" s="14">
        <v>3044</v>
      </c>
      <c r="C16" s="14">
        <v>31381</v>
      </c>
      <c r="D16" s="13">
        <v>78.8</v>
      </c>
      <c r="E16" s="7">
        <f>10^( 1.67+ (0.039*LOG10(C16)) + (0.014*LOG10(B16)))</f>
        <v>78.367903641216273</v>
      </c>
      <c r="F16" s="7">
        <f>D16-E16</f>
        <v>0.4320963587837241</v>
      </c>
    </row>
    <row r="17" spans="1:6" x14ac:dyDescent="0.25">
      <c r="A17" s="13" t="s">
        <v>13</v>
      </c>
      <c r="B17" s="14">
        <v>2235</v>
      </c>
      <c r="C17" s="14">
        <v>29778</v>
      </c>
      <c r="D17" s="13">
        <v>78.8</v>
      </c>
      <c r="E17" s="7">
        <f>10^( 1.67+ (0.039*LOG10(C17)) + (0.014*LOG10(B17)))</f>
        <v>77.870293372478571</v>
      </c>
      <c r="F17" s="7">
        <f>D17-E17</f>
        <v>0.9297066275214263</v>
      </c>
    </row>
    <row r="18" spans="1:6" x14ac:dyDescent="0.25">
      <c r="A18" s="13" t="s">
        <v>16</v>
      </c>
      <c r="B18" s="14">
        <v>3043</v>
      </c>
      <c r="C18" s="14">
        <v>28816</v>
      </c>
      <c r="D18" s="13">
        <v>78.599999999999994</v>
      </c>
      <c r="E18" s="7">
        <f>10^( 1.67+ (0.039*LOG10(C18)) + (0.014*LOG10(B18)))</f>
        <v>78.107356834005188</v>
      </c>
      <c r="F18" s="7">
        <f>D18-E18</f>
        <v>0.49264316599480651</v>
      </c>
    </row>
    <row r="19" spans="1:6" x14ac:dyDescent="0.25">
      <c r="A19" s="13" t="s">
        <v>28</v>
      </c>
      <c r="B19" s="14">
        <v>2508</v>
      </c>
      <c r="C19" s="14">
        <v>30822</v>
      </c>
      <c r="D19" s="13">
        <v>78.5</v>
      </c>
      <c r="E19" s="7">
        <f>10^( 1.67+ (0.039*LOG10(C19)) + (0.014*LOG10(B19)))</f>
        <v>78.100921356373078</v>
      </c>
      <c r="F19" s="7">
        <f>D19-E19</f>
        <v>0.3990786436269218</v>
      </c>
    </row>
    <row r="20" spans="1:6" x14ac:dyDescent="0.25">
      <c r="A20" s="13" t="s">
        <v>17</v>
      </c>
      <c r="B20" s="14">
        <v>2596</v>
      </c>
      <c r="C20" s="14">
        <v>36479</v>
      </c>
      <c r="D20" s="13">
        <v>78.3</v>
      </c>
      <c r="E20" s="7">
        <f>10^( 1.67+ (0.039*LOG10(C20)) + (0.014*LOG10(B20)))</f>
        <v>78.653841683469508</v>
      </c>
      <c r="F20" s="7">
        <f>D20-E20</f>
        <v>-0.35384168346951128</v>
      </c>
    </row>
    <row r="21" spans="1:6" x14ac:dyDescent="0.25">
      <c r="A21" s="13" t="s">
        <v>18</v>
      </c>
      <c r="B21" s="14">
        <v>5089</v>
      </c>
      <c r="C21" s="14">
        <v>63453</v>
      </c>
      <c r="D21" s="13">
        <v>78</v>
      </c>
      <c r="E21" s="7">
        <f>10^( 1.67+ (0.039*LOG10(C21)) + (0.014*LOG10(B21)))</f>
        <v>81.131310020412329</v>
      </c>
      <c r="F21" s="7">
        <f>D21-E21</f>
        <v>-3.1313100204123288</v>
      </c>
    </row>
    <row r="22" spans="1:6" x14ac:dyDescent="0.25">
      <c r="A22" s="13" t="s">
        <v>19</v>
      </c>
      <c r="B22" s="14">
        <v>2881</v>
      </c>
      <c r="C22" s="14">
        <v>32304</v>
      </c>
      <c r="D22" s="13">
        <v>77.599999999999994</v>
      </c>
      <c r="E22" s="7">
        <f>10^( 1.67+ (0.039*LOG10(C22)) + (0.014*LOG10(B22)))</f>
        <v>78.396125843412463</v>
      </c>
      <c r="F22" s="7">
        <f>D22-E22</f>
        <v>-0.79612584341246873</v>
      </c>
    </row>
    <row r="23" spans="1:6" x14ac:dyDescent="0.25">
      <c r="A23" s="13" t="s">
        <v>29</v>
      </c>
      <c r="B23" s="14">
        <v>6102</v>
      </c>
      <c r="C23" s="14">
        <v>39772</v>
      </c>
      <c r="D23" s="13">
        <v>77.5</v>
      </c>
      <c r="E23" s="7">
        <f>10^( 1.67+ (0.039*LOG10(C23)) + (0.014*LOG10(B23)))</f>
        <v>79.86934643465311</v>
      </c>
      <c r="F23" s="7">
        <f>D23-E23</f>
        <v>-2.3693464346531101</v>
      </c>
    </row>
    <row r="24" spans="1:6" x14ac:dyDescent="0.25">
      <c r="A24" s="13" t="s">
        <v>21</v>
      </c>
      <c r="B24" s="14">
        <v>1149</v>
      </c>
      <c r="C24" s="14">
        <v>20668</v>
      </c>
      <c r="D24" s="13">
        <v>77.400000000000006</v>
      </c>
      <c r="E24" s="7">
        <f>10^( 1.67+ (0.039*LOG10(C24)) + (0.014*LOG10(B24)))</f>
        <v>76.057337823122424</v>
      </c>
      <c r="F24" s="7">
        <f>D24-E24</f>
        <v>1.3426621768775817</v>
      </c>
    </row>
    <row r="25" spans="1:6" x14ac:dyDescent="0.25">
      <c r="A25" s="13" t="s">
        <v>20</v>
      </c>
      <c r="B25" s="14">
        <v>1824</v>
      </c>
      <c r="C25" s="14">
        <v>18125</v>
      </c>
      <c r="D25" s="13">
        <v>77.400000000000006</v>
      </c>
      <c r="E25" s="7">
        <f>10^( 1.67+ (0.039*LOG10(C25)) + (0.014*LOG10(B25)))</f>
        <v>76.160044699460911</v>
      </c>
      <c r="F25" s="7">
        <f>D25-E25</f>
        <v>1.2399553005390942</v>
      </c>
    </row>
    <row r="26" spans="1:6" x14ac:dyDescent="0.25">
      <c r="A26" s="13" t="s">
        <v>34</v>
      </c>
      <c r="B26" s="14">
        <v>1361</v>
      </c>
      <c r="C26" s="14">
        <v>18634</v>
      </c>
      <c r="D26" s="13">
        <v>75.8</v>
      </c>
      <c r="E26" s="7">
        <f>10^( 1.67+ (0.039*LOG10(C26)) + (0.014*LOG10(B26)))</f>
        <v>75.930446081285808</v>
      </c>
      <c r="F26" s="7">
        <f>D26-E26</f>
        <v>-0.13044608128581103</v>
      </c>
    </row>
    <row r="27" spans="1:6" x14ac:dyDescent="0.25">
      <c r="A27" s="13" t="s">
        <v>22</v>
      </c>
      <c r="B27" s="14">
        <v>662</v>
      </c>
      <c r="C27" s="14">
        <v>10242</v>
      </c>
      <c r="D27" s="13">
        <v>75.2</v>
      </c>
      <c r="E27" s="7">
        <f>10^( 1.67+ (0.039*LOG10(C27)) + (0.014*LOG10(B27)))</f>
        <v>73.433971723788133</v>
      </c>
      <c r="F27" s="7">
        <f>D27-E27</f>
        <v>1.7660282762118698</v>
      </c>
    </row>
    <row r="28" spans="1:6" x14ac:dyDescent="0.25">
      <c r="A28" s="13" t="s">
        <v>23</v>
      </c>
      <c r="B28" s="14">
        <v>805</v>
      </c>
      <c r="C28" s="14">
        <v>12409</v>
      </c>
      <c r="D28" s="13">
        <v>75</v>
      </c>
      <c r="E28" s="7">
        <f>10^( 1.67+ (0.039*LOG10(C28)) + (0.014*LOG10(B28)))</f>
        <v>74.188548967494228</v>
      </c>
      <c r="F28" s="7">
        <f>D28-E28</f>
        <v>0.81145103250577222</v>
      </c>
    </row>
    <row r="29" spans="1:6" x14ac:dyDescent="0.25">
      <c r="A29" s="13" t="s">
        <v>24</v>
      </c>
      <c r="B29" s="14">
        <v>777</v>
      </c>
      <c r="C29" s="14">
        <v>14060</v>
      </c>
      <c r="D29" s="13">
        <v>74.099999999999994</v>
      </c>
      <c r="E29" s="7">
        <f>10^( 1.67+ (0.039*LOG10(C29)) + (0.014*LOG10(B29)))</f>
        <v>74.513904656452809</v>
      </c>
      <c r="F29" s="7">
        <f>D29-E29</f>
        <v>-0.41390465645281438</v>
      </c>
    </row>
    <row r="30" spans="1:6" x14ac:dyDescent="0.25">
      <c r="A30" s="13" t="s">
        <v>25</v>
      </c>
      <c r="B30" s="14">
        <v>1276</v>
      </c>
      <c r="C30" s="14">
        <v>15948</v>
      </c>
      <c r="D30" s="13">
        <v>72.8</v>
      </c>
      <c r="E30" s="7">
        <f>10^( 1.67+ (0.039*LOG10(C30)) + (0.014*LOG10(B30)))</f>
        <v>75.40279636734536</v>
      </c>
      <c r="F30" s="7">
        <f>D30-E30</f>
        <v>-2.6027963673453627</v>
      </c>
    </row>
    <row r="31" spans="1:6" x14ac:dyDescent="0.25">
      <c r="A31" s="13" t="s">
        <v>26</v>
      </c>
      <c r="B31" s="14">
        <v>580</v>
      </c>
      <c r="C31" s="14">
        <v>7562</v>
      </c>
      <c r="D31" s="13">
        <v>71.2</v>
      </c>
      <c r="E31" s="7">
        <f>10^( 1.67+ (0.039*LOG10(C31)) + (0.014*LOG10(B31)))</f>
        <v>72.436060394562332</v>
      </c>
      <c r="F31" s="7">
        <f>D31-E31</f>
        <v>-1.2360603945623296</v>
      </c>
    </row>
  </sheetData>
  <sortState xmlns:xlrd2="http://schemas.microsoft.com/office/spreadsheetml/2017/richdata2" ref="A2:F31">
    <sortCondition descending="1" ref="D3"/>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F9FFB481113174BA59742D8B12CEF49" ma:contentTypeVersion="12" ma:contentTypeDescription="Create a new document." ma:contentTypeScope="" ma:versionID="e7ad2b4af6641f980dfec996872c909b">
  <xsd:schema xmlns:xsd="http://www.w3.org/2001/XMLSchema" xmlns:xs="http://www.w3.org/2001/XMLSchema" xmlns:p="http://schemas.microsoft.com/office/2006/metadata/properties" xmlns:ns3="f055b583-d803-428c-a4b0-7524dafeafd9" xmlns:ns4="2021a1ab-255a-4a70-9dc7-26a5ee229ca2" targetNamespace="http://schemas.microsoft.com/office/2006/metadata/properties" ma:root="true" ma:fieldsID="b2dc56161cb5d6c2ac90e9c725941401" ns3:_="" ns4:_="">
    <xsd:import namespace="f055b583-d803-428c-a4b0-7524dafeafd9"/>
    <xsd:import namespace="2021a1ab-255a-4a70-9dc7-26a5ee229ca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55b583-d803-428c-a4b0-7524dafeaf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21a1ab-255a-4a70-9dc7-26a5ee229ca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EBB60B-31E6-424D-B296-7F287C98E700}">
  <ds:schemaRefs>
    <ds:schemaRef ds:uri="http://schemas.microsoft.com/sharepoint/v3/contenttype/forms"/>
  </ds:schemaRefs>
</ds:datastoreItem>
</file>

<file path=customXml/itemProps2.xml><?xml version="1.0" encoding="utf-8"?>
<ds:datastoreItem xmlns:ds="http://schemas.openxmlformats.org/officeDocument/2006/customXml" ds:itemID="{939C4B8B-826B-467B-9BFD-45B93E7A554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7C42731-E244-4039-A214-99DA69A545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55b583-d803-428c-a4b0-7524dafeafd9"/>
    <ds:schemaRef ds:uri="2021a1ab-255a-4a70-9dc7-26a5ee229c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health care data</vt:lpstr>
      <vt:lpstr>ANALYSIS</vt:lpstr>
      <vt:lpstr>analysis 2 log master</vt:lpstr>
      <vt:lpstr>log master 2 analyis</vt:lpstr>
      <vt:lpstr>Sheet1</vt:lpstr>
      <vt:lpstr>log master 2</vt:lpstr>
    </vt:vector>
  </TitlesOfParts>
  <Company>Home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Theodore T. Allen</dc:creator>
  <cp:lastModifiedBy>Harshil Patel</cp:lastModifiedBy>
  <dcterms:created xsi:type="dcterms:W3CDTF">2010-01-17T02:25:19Z</dcterms:created>
  <dcterms:modified xsi:type="dcterms:W3CDTF">2019-11-12T17:03:41Z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0x010100EF9FFB481113174BA59742D8B12CEF49</vt:lpwstr>
  </property>
</Properties>
</file>