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tgage 1" sheetId="1" r:id="rId4"/>
    <sheet state="visible" name="Mortgage 2" sheetId="2" r:id="rId5"/>
    <sheet state="visible" name="Mortgage 3" sheetId="3" r:id="rId6"/>
    <sheet state="visible" name="Reference data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<sst xmlns="http://schemas.openxmlformats.org/spreadsheetml/2006/main" count="61" uniqueCount="44">
  <si>
    <t>MORTGAGE 1 AMORTIZATION SCHEDULE</t>
  </si>
  <si>
    <t>Principal:</t>
  </si>
  <si>
    <t>Number of Payments:</t>
  </si>
  <si>
    <t>Term:</t>
  </si>
  <si>
    <t>Monthly Rate:</t>
  </si>
  <si>
    <t>Annual Rate:</t>
  </si>
  <si>
    <t>Mortgage Payment:</t>
  </si>
  <si>
    <t>Initial Date:</t>
  </si>
  <si>
    <t>Month:</t>
  </si>
  <si>
    <t>Date:</t>
  </si>
  <si>
    <t>Begining Balance:</t>
  </si>
  <si>
    <t>Payment:</t>
  </si>
  <si>
    <t>Interest:</t>
  </si>
  <si>
    <t>Ending Balance:</t>
  </si>
  <si>
    <t>MORTGAGE 2 AMORTIZATION SCHEDULE</t>
  </si>
  <si>
    <t>S.N.</t>
  </si>
  <si>
    <t>Date</t>
  </si>
  <si>
    <t>Installment Amount($)</t>
  </si>
  <si>
    <t>Principal($)</t>
  </si>
  <si>
    <t>Interest($)</t>
  </si>
  <si>
    <t>Total Interest($)</t>
  </si>
  <si>
    <t>UPB (Million $)</t>
  </si>
  <si>
    <t>Start-</t>
  </si>
  <si>
    <t>MORTGAGE 3 AMORTIZATION SCHEDULE</t>
  </si>
  <si>
    <t>Jan-83</t>
  </si>
  <si>
    <t>Installment Amount</t>
  </si>
  <si>
    <t>Principal</t>
  </si>
  <si>
    <t>Interest</t>
  </si>
  <si>
    <t>Total Interest</t>
  </si>
  <si>
    <t>monthly interest rate</t>
  </si>
  <si>
    <t>Annual interest rate</t>
  </si>
  <si>
    <t>7-1 ARM</t>
  </si>
  <si>
    <t>1st 7 year annual interest rate</t>
  </si>
  <si>
    <t>Periods</t>
  </si>
  <si>
    <t>Rule for mortgage rate from year 8 onwards is maxima of US30 years rate from the preceding year as that would ensure that bank earns plenty, hence, foregoing the additional margin rate..in this case.</t>
  </si>
  <si>
    <t>DATE</t>
  </si>
  <si>
    <t>MORTGAGE30US</t>
  </si>
  <si>
    <t>year</t>
  </si>
  <si>
    <t>MAX of MORTGAGE30US</t>
  </si>
  <si>
    <t>MIN of MORTGAGE30US</t>
  </si>
  <si>
    <t>MEDIAN of MORTGAGE30US</t>
  </si>
  <si>
    <t>AVERAGE of MORTGAGE30US</t>
  </si>
  <si>
    <t>STDEV of MORTGAGE30US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</si>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</sst>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"/>
    <numFmt numFmtId="165" formatCode="&quot;$&quot;#,##0.00"/>
    <numFmt numFmtId="166" formatCode="d- mmm-yy"/>
    <numFmt numFmtId="167" formatCode="d-mmm-yy"/>
    <numFmt numFmtId="168" formatCode="dd-mmm-yy"/>
    <numFmt numFmtId="169" formatCode="dd-mmmm-yy"/>
    <numFmt numFmtId="170" formatCode="d-mmmm-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7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  <xf borderId="0" fillId="0" fontId="2" numFmtId="0" xfId="0" applyAlignment="1" applyFont="1">
      <alignment readingOrder="0" shrinkToFit="0" vertical="center" wrapText="1"/>
    </xf>
    <xf borderId="0" fillId="0" fontId="3" numFmtId="168" xfId="0" applyAlignment="1" applyFont="1" applyNumberFormat="1">
      <alignment horizontal="right" readingOrder="0" shrinkToFit="0" vertical="bottom" wrapText="0"/>
    </xf>
    <xf borderId="0" fillId="0" fontId="3" numFmtId="169" xfId="0" applyAlignment="1" applyFont="1" applyNumberFormat="1">
      <alignment horizontal="right" readingOrder="0" shrinkToFit="0" vertical="bottom" wrapText="0"/>
    </xf>
    <xf borderId="0" fillId="0" fontId="3" numFmtId="170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673" sheet="Reference data"/>
  </cacheSource>
  <cacheFields>
    <cacheField name="DATE" numFmtId="168">
      <sharedItems containsSemiMixedTypes="0" containsDate="1" containsString="0">
        <d v="1971-04-02T00:00:00Z"/>
        <d v="1971-04-09T00:00:00Z"/>
        <d v="1971-04-16T00:00:00Z"/>
        <d v="1971-04-23T00:00:00Z"/>
        <d v="1971-04-30T00:00:00Z"/>
        <d v="1971-05-07T00:00:00Z"/>
        <d v="1971-05-14T00:00:00Z"/>
        <d v="1971-05-21T00:00:00Z"/>
        <d v="1971-05-28T00:00:00Z"/>
        <d v="1971-06-04T00:00:00Z"/>
        <d v="1971-06-11T00:00:00Z"/>
        <d v="1971-06-18T00:00:00Z"/>
        <d v="1971-06-25T00:00:00Z"/>
        <d v="1971-07-02T00:00:00Z"/>
        <d v="1971-07-09T00:00:00Z"/>
        <d v="1971-07-16T00:00:00Z"/>
        <d v="1971-07-23T00:00:00Z"/>
        <d v="1971-07-30T00:00:00Z"/>
        <d v="1971-08-06T00:00:00Z"/>
        <d v="1971-08-13T00:00:00Z"/>
        <d v="1971-08-20T00:00:00Z"/>
        <d v="1971-08-27T00:00:00Z"/>
        <d v="1971-09-03T00:00:00Z"/>
        <d v="1971-09-10T00:00:00Z"/>
        <d v="1971-09-17T00:00:00Z"/>
        <d v="1971-09-24T00:00:00Z"/>
        <d v="1971-10-01T00:00:00Z"/>
        <d v="1971-10-08T00:00:00Z"/>
        <d v="1971-10-15T00:00:00Z"/>
        <d v="1971-10-22T00:00:00Z"/>
        <d v="1971-10-29T00:00:00Z"/>
        <d v="1971-11-05T00:00:00Z"/>
        <d v="1971-11-12T00:00:00Z"/>
        <d v="1971-11-19T00:00:00Z"/>
        <d v="1971-11-26T00:00:00Z"/>
        <d v="1971-12-03T00:00:00Z"/>
        <d v="1971-12-10T00:00:00Z"/>
        <d v="1971-12-17T00:00:00Z"/>
        <d v="1971-12-24T00:00:00Z"/>
        <d v="1971-12-31T00:00:00Z"/>
        <d v="1972-01-07T00:00:00Z"/>
        <d v="1972-01-14T00:00:00Z"/>
        <d v="1972-01-21T00:00:00Z"/>
        <d v="1972-01-28T00:00:00Z"/>
        <d v="1972-02-04T00:00:00Z"/>
        <d v="1972-02-11T00:00:00Z"/>
        <d v="1972-02-18T00:00:00Z"/>
        <d v="1972-02-25T00:00:00Z"/>
        <d v="1972-03-03T00:00:00Z"/>
        <d v="1972-03-10T00:00:00Z"/>
        <d v="1972-03-17T00:00:00Z"/>
        <d v="1972-03-24T00:00:00Z"/>
        <d v="1972-03-31T00:00:00Z"/>
        <d v="1972-04-07T00:00:00Z"/>
        <d v="1972-04-14T00:00:00Z"/>
        <d v="1972-04-21T00:00:00Z"/>
        <d v="1972-04-28T00:00:00Z"/>
        <d v="1972-05-05T00:00:00Z"/>
        <d v="1972-05-12T00:00:00Z"/>
        <d v="1972-05-19T00:00:00Z"/>
        <d v="1972-05-26T00:00:00Z"/>
        <d v="1972-06-02T00:00:00Z"/>
        <d v="1972-06-09T00:00:00Z"/>
        <d v="1972-06-16T00:00:00Z"/>
        <d v="1972-06-23T00:00:00Z"/>
        <d v="1972-06-30T00:00:00Z"/>
        <d v="1972-07-07T00:00:00Z"/>
        <d v="1972-07-14T00:00:00Z"/>
        <d v="1972-07-21T00:00:00Z"/>
        <d v="1972-07-28T00:00:00Z"/>
        <d v="1972-08-04T00:00:00Z"/>
        <d v="1972-08-11T00:00:00Z"/>
        <d v="1972-08-18T00:00:00Z"/>
        <d v="1972-08-25T00:00:00Z"/>
        <d v="1972-09-01T00:00:00Z"/>
        <d v="1972-09-08T00:00:00Z"/>
        <d v="1972-09-15T00:00:00Z"/>
        <d v="1972-09-22T00:00:00Z"/>
        <d v="1972-09-29T00:00:00Z"/>
        <d v="1972-10-06T00:00:00Z"/>
        <d v="1972-10-13T00:00:00Z"/>
        <d v="1972-10-20T00:00:00Z"/>
        <d v="1972-10-27T00:00:00Z"/>
        <d v="1972-11-03T00:00:00Z"/>
        <d v="1972-11-10T00:00:00Z"/>
        <d v="1972-11-17T00:00:00Z"/>
        <d v="1972-11-24T00:00:00Z"/>
        <d v="1972-12-01T00:00:00Z"/>
        <d v="1972-12-08T00:00:00Z"/>
        <d v="1972-12-15T00:00:00Z"/>
        <d v="1972-12-22T00:00:00Z"/>
        <d v="1972-12-29T00:00:00Z"/>
        <d v="1973-01-05T00:00:00Z"/>
        <d v="1973-01-12T00:00:00Z"/>
        <d v="1973-01-19T00:00:00Z"/>
        <d v="1973-01-26T00:00:00Z"/>
        <d v="1973-02-02T00:00:00Z"/>
        <d v="1973-02-09T00:00:00Z"/>
        <d v="1973-02-16T00:00:00Z"/>
        <d v="1973-02-23T00:00:00Z"/>
        <d v="1973-03-02T00:00:00Z"/>
        <d v="1973-03-09T00:00:00Z"/>
        <d v="1973-03-16T00:00:00Z"/>
        <d v="1973-03-23T00:00:00Z"/>
        <d v="1973-03-30T00:00:00Z"/>
        <d v="1973-04-06T00:00:00Z"/>
        <d v="1973-04-13T00:00:00Z"/>
        <d v="1973-04-20T00:00:00Z"/>
        <d v="1973-04-27T00:00:00Z"/>
        <d v="1973-05-04T00:00:00Z"/>
        <d v="1973-05-11T00:00:00Z"/>
        <d v="1973-05-18T00:00:00Z"/>
        <d v="1973-05-24T00:00:00Z"/>
        <d v="1973-06-01T00:00:00Z"/>
        <d v="1973-06-08T00:00:00Z"/>
        <d v="1973-06-15T00:00:00Z"/>
        <d v="1973-06-22T00:00:00Z"/>
        <d v="1973-06-29T00:00:00Z"/>
        <d v="1973-07-06T00:00:00Z"/>
        <d v="1973-07-13T00:00:00Z"/>
        <d v="1973-07-20T00:00:00Z"/>
        <d v="1973-07-27T00:00:00Z"/>
        <d v="1973-08-03T00:00:00Z"/>
        <d v="1973-08-10T00:00:00Z"/>
        <d v="1973-08-17T00:00:00Z"/>
        <d v="1973-08-24T00:00:00Z"/>
        <d v="1973-08-31T00:00:00Z"/>
        <d v="1973-09-07T00:00:00Z"/>
        <d v="1973-09-14T00:00:00Z"/>
        <d v="1973-09-21T00:00:00Z"/>
        <d v="1973-09-28T00:00:00Z"/>
        <d v="1973-10-05T00:00:00Z"/>
        <d v="1973-10-12T00:00:00Z"/>
        <d v="1973-10-19T00:00:00Z"/>
        <d v="1973-10-26T00:00:00Z"/>
        <d v="1973-11-02T00:00:00Z"/>
        <d v="1973-11-09T00:00:00Z"/>
        <d v="1973-11-16T00:00:00Z"/>
        <d v="1973-11-23T00:00:00Z"/>
        <d v="1973-11-30T00:00:00Z"/>
        <d v="1973-12-07T00:00:00Z"/>
        <d v="1973-12-14T00:00:00Z"/>
        <d v="1973-12-21T00:00:00Z"/>
        <d v="1973-12-28T00:00:00Z"/>
        <d v="1974-01-04T00:00:00Z"/>
        <d v="1974-01-11T00:00:00Z"/>
        <d v="1974-01-18T00:00:00Z"/>
        <d v="1974-01-25T00:00:00Z"/>
        <d v="1974-02-01T00:00:00Z"/>
        <d v="1974-02-08T00:00:00Z"/>
        <d v="1974-02-15T00:00:00Z"/>
        <d v="1974-02-22T00:00:00Z"/>
        <d v="1974-03-01T00:00:00Z"/>
        <d v="1974-03-08T00:00:00Z"/>
        <d v="1974-03-15T00:00:00Z"/>
        <d v="1974-03-22T00:00:00Z"/>
        <d v="1974-03-29T00:00:00Z"/>
        <d v="1974-04-05T00:00:00Z"/>
        <d v="1974-04-12T00:00:00Z"/>
        <d v="1974-04-19T00:00:00Z"/>
        <d v="1974-04-26T00:00:00Z"/>
        <d v="1974-05-03T00:00:00Z"/>
        <d v="1974-05-10T00:00:00Z"/>
        <d v="1974-05-17T00:00:00Z"/>
        <d v="1974-05-24T00:00:00Z"/>
        <d v="1974-05-31T00:00:00Z"/>
        <d v="1974-06-07T00:00:00Z"/>
        <d v="1974-06-14T00:00:00Z"/>
        <d v="1974-06-21T00:00:00Z"/>
        <d v="1974-06-28T00:00:00Z"/>
        <d v="1974-07-05T00:00:00Z"/>
        <d v="1974-07-12T00:00:00Z"/>
        <d v="1974-07-19T00:00:00Z"/>
        <d v="1974-07-26T00:00:00Z"/>
        <d v="1974-08-02T00:00:00Z"/>
        <d v="1974-08-09T00:00:00Z"/>
        <d v="1974-08-16T00:00:00Z"/>
        <d v="1974-08-23T00:00:00Z"/>
        <d v="1974-08-30T00:00:00Z"/>
        <d v="1974-09-06T00:00:00Z"/>
        <d v="1974-09-13T00:00:00Z"/>
        <d v="1974-09-20T00:00:00Z"/>
        <d v="1974-09-27T00:00:00Z"/>
        <d v="1974-10-04T00:00:00Z"/>
        <d v="1974-10-11T00:00:00Z"/>
        <d v="1974-10-18T00:00:00Z"/>
        <d v="1974-10-25T00:00:00Z"/>
        <d v="1974-11-01T00:00:00Z"/>
        <d v="1974-11-08T00:00:00Z"/>
        <d v="1974-11-15T00:00:00Z"/>
        <d v="1974-11-22T00:00:00Z"/>
        <d v="1974-11-29T00:00:00Z"/>
        <d v="1974-12-06T00:00:00Z"/>
        <d v="1974-12-13T00:00:00Z"/>
        <d v="1974-12-20T00:00:00Z"/>
        <d v="1974-12-27T00:00:00Z"/>
        <d v="1975-01-03T00:00:00Z"/>
        <d v="1975-01-10T00:00:00Z"/>
        <d v="1975-01-17T00:00:00Z"/>
        <d v="1975-01-24T00:00:00Z"/>
        <d v="1975-01-31T00:00:00Z"/>
        <d v="1975-02-07T00:00:00Z"/>
        <d v="1975-02-14T00:00:00Z"/>
        <d v="1975-02-21T00:00:00Z"/>
        <d v="1975-02-28T00:00:00Z"/>
        <d v="1975-03-07T00:00:00Z"/>
        <d v="1975-03-14T00:00:00Z"/>
        <d v="1975-03-21T00:00:00Z"/>
        <d v="1975-03-28T00:00:00Z"/>
        <d v="1975-04-04T00:00:00Z"/>
        <d v="1975-04-11T00:00:00Z"/>
        <d v="1975-04-18T00:00:00Z"/>
        <d v="1975-04-25T00:00:00Z"/>
        <d v="1975-05-02T00:00:00Z"/>
        <d v="1975-05-09T00:00:00Z"/>
        <d v="1975-05-16T00:00:00Z"/>
        <d v="1975-05-23T00:00:00Z"/>
        <d v="1975-05-30T00:00:00Z"/>
        <d v="1975-06-06T00:00:00Z"/>
        <d v="1975-06-13T00:00:00Z"/>
        <d v="1975-06-20T00:00:00Z"/>
        <d v="1975-06-27T00:00:00Z"/>
        <d v="1975-07-03T00:00:00Z"/>
        <d v="1975-07-11T00:00:00Z"/>
        <d v="1975-07-18T00:00:00Z"/>
        <d v="1975-07-25T00:00:00Z"/>
        <d v="1975-08-01T00:00:00Z"/>
        <d v="1975-08-08T00:00:00Z"/>
        <d v="1975-08-15T00:00:00Z"/>
        <d v="1975-08-22T00:00:00Z"/>
        <d v="1975-08-29T00:00:00Z"/>
        <d v="1975-09-05T00:00:00Z"/>
        <d v="1975-09-12T00:00:00Z"/>
        <d v="1975-09-19T00:00:00Z"/>
        <d v="1975-09-26T00:00:00Z"/>
        <d v="1975-10-03T00:00:00Z"/>
        <d v="1975-10-10T00:00:00Z"/>
        <d v="1975-10-17T00:00:00Z"/>
        <d v="1975-10-24T00:00:00Z"/>
        <d v="1975-10-31T00:00:00Z"/>
        <d v="1975-11-07T00:00:00Z"/>
        <d v="1975-11-14T00:00:00Z"/>
        <d v="1975-11-21T00:00:00Z"/>
        <d v="1975-11-28T00:00:00Z"/>
        <d v="1975-12-05T00:00:00Z"/>
        <d v="1975-12-12T00:00:00Z"/>
        <d v="1975-12-19T00:00:00Z"/>
        <d v="1975-12-26T00:00:00Z"/>
        <d v="1976-01-02T00:00:00Z"/>
        <d v="1976-01-09T00:00:00Z"/>
        <d v="1976-01-16T00:00:00Z"/>
        <d v="1976-01-23T00:00:00Z"/>
        <d v="1976-01-30T00:00:00Z"/>
        <d v="1976-02-06T00:00:00Z"/>
        <d v="1976-02-13T00:00:00Z"/>
        <d v="1976-02-20T00:00:00Z"/>
        <d v="1976-02-27T00:00:00Z"/>
        <d v="1976-03-05T00:00:00Z"/>
        <d v="1976-03-12T00:00:00Z"/>
        <d v="1976-03-19T00:00:00Z"/>
        <d v="1976-03-26T00:00:00Z"/>
        <d v="1976-04-02T00:00:00Z"/>
        <d v="1976-04-09T00:00:00Z"/>
        <d v="1976-04-16T00:00:00Z"/>
        <d v="1976-04-23T00:00:00Z"/>
        <d v="1976-04-30T00:00:00Z"/>
        <d v="1976-05-07T00:00:00Z"/>
        <d v="1976-05-14T00:00:00Z"/>
        <d v="1976-05-21T00:00:00Z"/>
        <d v="1976-05-28T00:00:00Z"/>
        <d v="1976-06-04T00:00:00Z"/>
        <d v="1976-06-11T00:00:00Z"/>
        <d v="1976-06-18T00:00:00Z"/>
        <d v="1976-06-25T00:00:00Z"/>
        <d v="1976-07-02T00:00:00Z"/>
        <d v="1976-07-09T00:00:00Z"/>
        <d v="1976-07-16T00:00:00Z"/>
        <d v="1976-07-23T00:00:00Z"/>
        <d v="1976-07-30T00:00:00Z"/>
        <d v="1976-08-06T00:00:00Z"/>
        <d v="1976-08-13T00:00:00Z"/>
        <d v="1976-08-20T00:00:00Z"/>
        <d v="1976-08-27T00:00:00Z"/>
        <d v="1976-09-03T00:00:00Z"/>
        <d v="1976-09-10T00:00:00Z"/>
        <d v="1976-09-17T00:00:00Z"/>
        <d v="1976-09-24T00:00:00Z"/>
        <d v="1976-10-01T00:00:00Z"/>
        <d v="1976-10-08T00:00:00Z"/>
        <d v="1976-10-15T00:00:00Z"/>
        <d v="1976-10-22T00:00:00Z"/>
        <d v="1976-10-29T00:00:00Z"/>
        <d v="1976-11-05T00:00:00Z"/>
        <d v="1976-11-12T00:00:00Z"/>
        <d v="1976-11-19T00:00:00Z"/>
        <d v="1976-11-26T00:00:00Z"/>
        <d v="1976-12-03T00:00:00Z"/>
        <d v="1976-12-10T00:00:00Z"/>
        <d v="1976-12-17T00:00:00Z"/>
        <d v="1976-12-24T00:00:00Z"/>
        <d v="1976-12-31T00:00:00Z"/>
        <d v="1977-01-07T00:00:00Z"/>
        <d v="1977-01-14T00:00:00Z"/>
        <d v="1977-01-21T00:00:00Z"/>
        <d v="1977-01-28T00:00:00Z"/>
        <d v="1977-02-04T00:00:00Z"/>
        <d v="1977-02-11T00:00:00Z"/>
        <d v="1977-02-18T00:00:00Z"/>
        <d v="1977-02-25T00:00:00Z"/>
        <d v="1977-03-04T00:00:00Z"/>
        <d v="1977-03-11T00:00:00Z"/>
        <d v="1977-03-18T00:00:00Z"/>
        <d v="1977-03-25T00:00:00Z"/>
        <d v="1977-04-01T00:00:00Z"/>
        <d v="1977-04-08T00:00:00Z"/>
        <d v="1977-04-15T00:00:00Z"/>
        <d v="1977-04-22T00:00:00Z"/>
        <d v="1977-04-29T00:00:00Z"/>
        <d v="1977-05-06T00:00:00Z"/>
        <d v="1977-05-13T00:00:00Z"/>
        <d v="1977-05-20T00:00:00Z"/>
        <d v="1977-05-27T00:00:00Z"/>
        <d v="1977-06-03T00:00:00Z"/>
        <d v="1977-06-10T00:00:00Z"/>
        <d v="1977-06-17T00:00:00Z"/>
        <d v="1977-06-24T00:00:00Z"/>
        <d v="1977-07-01T00:00:00Z"/>
        <d v="1977-07-08T00:00:00Z"/>
        <d v="1977-07-15T00:00:00Z"/>
        <d v="1977-07-22T00:00:00Z"/>
        <d v="1977-07-29T00:00:00Z"/>
        <d v="1977-08-05T00:00:00Z"/>
        <d v="1977-08-12T00:00:00Z"/>
        <d v="1977-08-19T00:00:00Z"/>
        <d v="1977-08-26T00:00:00Z"/>
        <d v="1977-09-02T00:00:00Z"/>
        <d v="1977-09-09T00:00:00Z"/>
        <d v="1977-09-16T00:00:00Z"/>
        <d v="1977-09-23T00:00:00Z"/>
        <d v="1977-09-30T00:00:00Z"/>
        <d v="1977-10-07T00:00:00Z"/>
        <d v="1977-10-14T00:00:00Z"/>
        <d v="1977-10-21T00:00:00Z"/>
        <d v="1977-10-28T00:00:00Z"/>
        <d v="1977-11-04T00:00:00Z"/>
        <d v="1977-11-11T00:00:00Z"/>
        <d v="1977-11-18T00:00:00Z"/>
        <d v="1977-11-25T00:00:00Z"/>
        <d v="1977-12-02T00:00:00Z"/>
        <d v="1977-12-09T00:00:00Z"/>
        <d v="1977-12-16T00:00:00Z"/>
        <d v="1977-12-23T00:00:00Z"/>
        <d v="1977-12-30T00:00:00Z"/>
        <d v="1978-01-06T00:00:00Z"/>
        <d v="1978-01-13T00:00:00Z"/>
        <d v="1978-01-20T00:00:00Z"/>
        <d v="1978-01-27T00:00:00Z"/>
        <d v="1978-02-03T00:00:00Z"/>
        <d v="1978-02-10T00:00:00Z"/>
        <d v="1978-02-17T00:00:00Z"/>
        <d v="1978-02-24T00:00:00Z"/>
        <d v="1978-03-03T00:00:00Z"/>
        <d v="1978-03-10T00:00:00Z"/>
        <d v="1978-03-17T00:00:00Z"/>
        <d v="1978-03-24T00:00:00Z"/>
        <d v="1978-03-31T00:00:00Z"/>
        <d v="1978-04-07T00:00:00Z"/>
        <d v="1978-04-14T00:00:00Z"/>
        <d v="1978-04-21T00:00:00Z"/>
        <d v="1978-04-28T00:00:00Z"/>
        <d v="1978-05-05T00:00:00Z"/>
        <d v="1978-05-12T00:00:00Z"/>
        <d v="1978-05-19T00:00:00Z"/>
        <d v="1978-05-26T00:00:00Z"/>
        <d v="1978-06-02T00:00:00Z"/>
        <d v="1978-06-09T00:00:00Z"/>
        <d v="1978-06-16T00:00:00Z"/>
        <d v="1978-06-23T00:00:00Z"/>
        <d v="1978-06-30T00:00:00Z"/>
        <d v="1978-07-07T00:00:00Z"/>
        <d v="1978-07-14T00:00:00Z"/>
        <d v="1978-07-21T00:00:00Z"/>
        <d v="1978-07-28T00:00:00Z"/>
        <d v="1978-08-04T00:00:00Z"/>
        <d v="1978-08-11T00:00:00Z"/>
        <d v="1978-08-18T00:00:00Z"/>
        <d v="1978-08-25T00:00:00Z"/>
        <d v="1978-09-01T00:00:00Z"/>
        <d v="1978-09-08T00:00:00Z"/>
        <d v="1978-09-15T00:00:00Z"/>
        <d v="1978-09-22T00:00:00Z"/>
        <d v="1978-09-29T00:00:00Z"/>
        <d v="1978-10-06T00:00:00Z"/>
        <d v="1978-10-13T00:00:00Z"/>
        <d v="1978-10-20T00:00:00Z"/>
        <d v="1978-10-27T00:00:00Z"/>
        <d v="1978-11-03T00:00:00Z"/>
        <d v="1978-11-10T00:00:00Z"/>
        <d v="1978-11-17T00:00:00Z"/>
        <d v="1978-11-24T00:00:00Z"/>
        <d v="1978-12-01T00:00:00Z"/>
        <d v="1978-12-08T00:00:00Z"/>
        <d v="1978-12-15T00:00:00Z"/>
        <d v="1978-12-22T00:00:00Z"/>
        <d v="1978-12-29T00:00:00Z"/>
        <d v="1979-01-05T00:00:00Z"/>
        <d v="1979-01-12T00:00:00Z"/>
        <d v="1979-01-19T00:00:00Z"/>
        <d v="1979-01-26T00:00:00Z"/>
        <d v="1979-02-02T00:00:00Z"/>
        <d v="1979-02-09T00:00:00Z"/>
        <d v="1979-02-16T00:00:00Z"/>
        <d v="1979-02-23T00:00:00Z"/>
        <d v="1979-03-02T00:00:00Z"/>
        <d v="1979-03-09T00:00:00Z"/>
        <d v="1979-03-16T00:00:00Z"/>
        <d v="1979-03-23T00:00:00Z"/>
        <d v="1979-03-30T00:00:00Z"/>
        <d v="1979-04-06T00:00:00Z"/>
        <d v="1979-04-13T00:00:00Z"/>
        <d v="1979-04-20T00:00:00Z"/>
        <d v="1979-04-27T00:00:00Z"/>
        <d v="1979-05-04T00:00:00Z"/>
        <d v="1979-05-11T00:00:00Z"/>
        <d v="1979-05-18T00:00:00Z"/>
        <d v="1979-05-25T00:00:00Z"/>
        <d v="1979-06-01T00:00:00Z"/>
        <d v="1979-06-08T00:00:00Z"/>
        <d v="1979-06-15T00:00:00Z"/>
        <d v="1979-06-22T00:00:00Z"/>
        <d v="1979-06-29T00:00:00Z"/>
        <d v="1979-07-06T00:00:00Z"/>
        <d v="1979-07-13T00:00:00Z"/>
        <d v="1979-07-20T00:00:00Z"/>
        <d v="1979-07-27T00:00:00Z"/>
        <d v="1979-08-03T00:00:00Z"/>
        <d v="1979-08-10T00:00:00Z"/>
        <d v="1979-08-17T00:00:00Z"/>
        <d v="1979-08-24T00:00:00Z"/>
        <d v="1979-08-31T00:00:00Z"/>
        <d v="1979-09-07T00:00:00Z"/>
        <d v="1979-09-14T00:00:00Z"/>
        <d v="1979-09-21T00:00:00Z"/>
        <d v="1979-09-28T00:00:00Z"/>
        <d v="1979-10-05T00:00:00Z"/>
        <d v="1979-10-12T00:00:00Z"/>
        <d v="1979-10-19T00:00:00Z"/>
        <d v="1979-10-26T00:00:00Z"/>
        <d v="1979-11-02T00:00:00Z"/>
        <d v="1979-11-09T00:00:00Z"/>
        <d v="1979-11-16T00:00:00Z"/>
        <d v="1979-11-23T00:00:00Z"/>
        <d v="1979-11-30T00:00:00Z"/>
        <d v="1979-12-07T00:00:00Z"/>
        <d v="1979-12-14T00:00:00Z"/>
        <d v="1979-12-21T00:00:00Z"/>
        <d v="1979-12-28T00:00:00Z"/>
        <d v="1980-01-04T00:00:00Z"/>
        <d v="1980-01-11T00:00:00Z"/>
        <d v="1980-01-18T00:00:00Z"/>
        <d v="1980-01-25T00:00:00Z"/>
        <d v="1980-02-01T00:00:00Z"/>
        <d v="1980-02-08T00:00:00Z"/>
        <d v="1980-02-15T00:00:00Z"/>
        <d v="1980-02-22T00:00:00Z"/>
        <d v="1980-02-29T00:00:00Z"/>
        <d v="1980-03-07T00:00:00Z"/>
        <d v="1980-03-14T00:00:00Z"/>
        <d v="1980-03-21T00:00:00Z"/>
        <d v="1980-03-28T00:00:00Z"/>
        <d v="1980-04-04T00:00:00Z"/>
        <d v="1980-04-11T00:00:00Z"/>
        <d v="1980-04-18T00:00:00Z"/>
        <d v="1980-04-25T00:00:00Z"/>
        <d v="1980-05-02T00:00:00Z"/>
        <d v="1980-05-09T00:00:00Z"/>
        <d v="1980-05-16T00:00:00Z"/>
        <d v="1980-05-23T00:00:00Z"/>
        <d v="1980-05-30T00:00:00Z"/>
        <d v="1980-06-06T00:00:00Z"/>
        <d v="1980-06-13T00:00:00Z"/>
        <d v="1980-06-20T00:00:00Z"/>
        <d v="1980-06-27T00:00:00Z"/>
        <d v="1980-07-04T00:00:00Z"/>
        <d v="1980-07-11T00:00:00Z"/>
        <d v="1980-07-18T00:00:00Z"/>
        <d v="1980-07-25T00:00:00Z"/>
        <d v="1980-08-01T00:00:00Z"/>
        <d v="1980-08-08T00:00:00Z"/>
        <d v="1980-08-15T00:00:00Z"/>
        <d v="1980-08-22T00:00:00Z"/>
        <d v="1980-08-29T00:00:00Z"/>
        <d v="1980-09-05T00:00:00Z"/>
        <d v="1980-09-12T00:00:00Z"/>
        <d v="1980-09-19T00:00:00Z"/>
        <d v="1980-09-26T00:00:00Z"/>
        <d v="1980-10-03T00:00:00Z"/>
        <d v="1980-10-10T00:00:00Z"/>
        <d v="1980-10-17T00:00:00Z"/>
        <d v="1980-10-24T00:00:00Z"/>
        <d v="1980-10-31T00:00:00Z"/>
        <d v="1980-11-07T00:00:00Z"/>
        <d v="1980-11-14T00:00:00Z"/>
        <d v="1980-11-21T00:00:00Z"/>
        <d v="1980-11-28T00:00:00Z"/>
        <d v="1980-12-05T00:00:00Z"/>
        <d v="1980-12-12T00:00:00Z"/>
        <d v="1980-12-19T00:00:00Z"/>
        <d v="1980-12-26T00:00:00Z"/>
        <d v="1981-01-02T00:00:00Z"/>
        <d v="1981-01-09T00:00:00Z"/>
        <d v="1981-01-16T00:00:00Z"/>
        <d v="1981-01-23T00:00:00Z"/>
        <d v="1981-01-30T00:00:00Z"/>
        <d v="1981-02-06T00:00:00Z"/>
        <d v="1981-02-13T00:00:00Z"/>
        <d v="1981-02-20T00:00:00Z"/>
        <d v="1981-02-27T00:00:00Z"/>
        <d v="1981-03-06T00:00:00Z"/>
        <d v="1981-03-13T00:00:00Z"/>
        <d v="1981-03-20T00:00:00Z"/>
        <d v="1981-03-27T00:00:00Z"/>
        <d v="1981-04-03T00:00:00Z"/>
        <d v="1981-04-10T00:00:00Z"/>
        <d v="1981-04-17T00:00:00Z"/>
        <d v="1981-04-24T00:00:00Z"/>
        <d v="1981-05-01T00:00:00Z"/>
        <d v="1981-05-08T00:00:00Z"/>
        <d v="1981-05-15T00:00:00Z"/>
        <d v="1981-05-22T00:00:00Z"/>
        <d v="1981-05-29T00:00:00Z"/>
        <d v="1981-06-05T00:00:00Z"/>
        <d v="1981-06-12T00:00:00Z"/>
        <d v="1981-06-19T00:00:00Z"/>
        <d v="1981-06-26T00:00:00Z"/>
        <d v="1981-07-03T00:00:00Z"/>
        <d v="1981-07-10T00:00:00Z"/>
        <d v="1981-07-17T00:00:00Z"/>
        <d v="1981-07-24T00:00:00Z"/>
        <d v="1981-07-31T00:00:00Z"/>
        <d v="1981-08-07T00:00:00Z"/>
        <d v="1981-08-14T00:00:00Z"/>
        <d v="1981-08-21T00:00:00Z"/>
        <d v="1981-08-28T00:00:00Z"/>
        <d v="1981-09-04T00:00:00Z"/>
        <d v="1981-09-11T00:00:00Z"/>
        <d v="1981-09-18T00:00:00Z"/>
        <d v="1981-09-25T00:00:00Z"/>
        <d v="1981-10-02T00:00:00Z"/>
        <d v="1981-10-09T00:00:00Z"/>
        <d v="1981-10-16T00:00:00Z"/>
        <d v="1981-10-21T00:00:00Z"/>
        <d v="1981-10-30T00:00:00Z"/>
        <d v="1981-11-06T00:00:00Z"/>
        <d v="1981-11-13T00:00:00Z"/>
        <d v="1981-11-20T00:00:00Z"/>
        <d v="1981-11-27T00:00:00Z"/>
        <d v="1981-12-04T00:00:00Z"/>
        <d v="1981-12-11T00:00:00Z"/>
        <d v="1981-12-18T00:00:00Z"/>
        <d v="1981-12-25T00:00:00Z"/>
        <d v="1981-12-31T00:00:00Z"/>
        <d v="1982-01-08T00:00:00Z"/>
        <d v="1982-01-15T00:00:00Z"/>
        <d v="1982-01-22T00:00:00Z"/>
        <d v="1982-01-29T00:00:00Z"/>
        <d v="1982-02-05T00:00:00Z"/>
        <d v="1982-02-12T00:00:00Z"/>
        <d v="1982-02-19T00:00:00Z"/>
        <d v="1982-02-26T00:00:00Z"/>
        <d v="1982-03-05T00:00:00Z"/>
        <d v="1982-03-12T00:00:00Z"/>
        <d v="1982-03-19T00:00:00Z"/>
        <d v="1982-03-26T00:00:00Z"/>
        <d v="1982-04-02T00:00:00Z"/>
        <d v="1982-04-09T00:00:00Z"/>
        <d v="1982-04-16T00:00:00Z"/>
        <d v="1982-04-23T00:00:00Z"/>
        <d v="1982-04-30T00:00:00Z"/>
        <d v="1982-05-07T00:00:00Z"/>
        <d v="1982-05-14T00:00:00Z"/>
        <d v="1982-05-21T00:00:00Z"/>
        <d v="1982-05-28T00:00:00Z"/>
        <d v="1982-06-04T00:00:00Z"/>
        <d v="1982-06-11T00:00:00Z"/>
        <d v="1982-06-18T00:00:00Z"/>
        <d v="1982-06-25T00:00:00Z"/>
        <d v="1982-07-02T00:00:00Z"/>
        <d v="1982-07-09T00:00:00Z"/>
        <d v="1982-07-16T00:00:00Z"/>
        <d v="1982-07-23T00:00:00Z"/>
        <d v="1982-07-30T00:00:00Z"/>
        <d v="1982-08-06T00:00:00Z"/>
        <d v="1982-08-13T00:00:00Z"/>
        <d v="1982-08-20T00:00:00Z"/>
        <d v="1982-08-27T00:00:00Z"/>
        <d v="1982-09-03T00:00:00Z"/>
        <d v="1982-09-10T00:00:00Z"/>
        <d v="1982-09-17T00:00:00Z"/>
        <d v="1982-09-24T00:00:00Z"/>
        <d v="1982-10-01T00:00:00Z"/>
        <d v="1982-10-08T00:00:00Z"/>
        <d v="1982-10-15T00:00:00Z"/>
        <d v="1982-10-22T00:00:00Z"/>
        <d v="1982-10-29T00:00:00Z"/>
        <d v="1982-11-05T00:00:00Z"/>
        <d v="1982-11-12T00:00:00Z"/>
        <d v="1982-11-19T00:00:00Z"/>
        <d v="1982-11-26T00:00:00Z"/>
        <d v="1982-12-03T00:00:00Z"/>
        <d v="1982-12-10T00:00:00Z"/>
        <d v="1982-12-17T00:00:00Z"/>
        <d v="1982-12-24T00:00:00Z"/>
        <d v="1982-12-31T00:00:00Z"/>
        <d v="1983-01-07T00:00:00Z"/>
        <d v="1983-01-14T00:00:00Z"/>
        <d v="1983-01-21T00:00:00Z"/>
        <d v="1983-01-28T00:00:00Z"/>
        <d v="1983-02-04T00:00:00Z"/>
        <d v="1983-02-11T00:00:00Z"/>
        <d v="1983-02-18T00:00:00Z"/>
        <d v="1983-02-25T00:00:00Z"/>
        <d v="1983-03-04T00:00:00Z"/>
        <d v="1983-03-11T00:00:00Z"/>
        <d v="1983-03-18T00:00:00Z"/>
        <d v="1983-03-25T00:00:00Z"/>
        <d v="1983-04-01T00:00:00Z"/>
        <d v="1983-04-08T00:00:00Z"/>
        <d v="1983-04-15T00:00:00Z"/>
        <d v="1983-04-22T00:00:00Z"/>
        <d v="1983-04-29T00:00:00Z"/>
        <d v="1983-05-06T00:00:00Z"/>
        <d v="1983-05-13T00:00:00Z"/>
        <d v="1983-05-20T00:00:00Z"/>
        <d v="1983-05-27T00:00:00Z"/>
        <d v="1983-06-03T00:00:00Z"/>
        <d v="1983-06-10T00:00:00Z"/>
        <d v="1983-06-17T00:00:00Z"/>
        <d v="1983-06-24T00:00:00Z"/>
        <d v="1983-07-01T00:00:00Z"/>
        <d v="1983-07-08T00:00:00Z"/>
        <d v="1983-07-15T00:00:00Z"/>
        <d v="1983-07-22T00:00:00Z"/>
        <d v="1983-07-29T00:00:00Z"/>
        <d v="1983-08-05T00:00:00Z"/>
        <d v="1983-08-12T00:00:00Z"/>
        <d v="1983-08-19T00:00:00Z"/>
        <d v="1983-08-26T00:00:00Z"/>
        <d v="1983-09-02T00:00:00Z"/>
        <d v="1983-09-09T00:00:00Z"/>
        <d v="1983-09-16T00:00:00Z"/>
        <d v="1983-09-23T00:00:00Z"/>
        <d v="1983-09-30T00:00:00Z"/>
        <d v="1983-10-07T00:00:00Z"/>
        <d v="1983-10-14T00:00:00Z"/>
        <d v="1983-10-21T00:00:00Z"/>
        <d v="1983-10-28T00:00:00Z"/>
        <d v="1983-11-04T00:00:00Z"/>
        <d v="1983-11-11T00:00:00Z"/>
        <d v="1983-11-18T00:00:00Z"/>
        <d v="1983-11-25T00:00:00Z"/>
        <d v="1983-12-02T00:00:00Z"/>
        <d v="1983-12-09T00:00:00Z"/>
        <d v="1983-12-16T00:00:00Z"/>
        <d v="1983-12-23T00:00:00Z"/>
        <d v="1983-12-30T00:00:00Z"/>
        <d v="1984-01-06T00:00:00Z"/>
        <d v="1984-01-13T00:00:00Z"/>
        <d v="1984-01-20T00:00:00Z"/>
        <d v="1984-01-27T00:00:00Z"/>
        <d v="1984-02-03T00:00:00Z"/>
        <d v="1984-02-10T00:00:00Z"/>
        <d v="1984-02-17T00:00:00Z"/>
        <d v="1984-02-24T00:00:00Z"/>
        <d v="1984-03-02T00:00:00Z"/>
        <d v="1984-03-09T00:00:00Z"/>
        <d v="1984-03-16T00:00:00Z"/>
        <d v="1984-03-23T00:00:00Z"/>
        <d v="1984-03-30T00:00:00Z"/>
        <d v="1984-04-06T00:00:00Z"/>
        <d v="1984-04-13T00:00:00Z"/>
        <d v="1984-04-20T00:00:00Z"/>
        <d v="1984-04-27T00:00:00Z"/>
        <d v="1984-05-04T00:00:00Z"/>
        <d v="1984-05-11T00:00:00Z"/>
        <d v="1984-05-18T00:00:00Z"/>
        <d v="1984-05-25T00:00:00Z"/>
        <d v="1984-06-01T00:00:00Z"/>
        <d v="1984-06-08T00:00:00Z"/>
        <d v="1984-06-15T00:00:00Z"/>
        <d v="1984-06-22T00:00:00Z"/>
        <d v="1984-06-29T00:00:00Z"/>
        <d v="1984-07-06T00:00:00Z"/>
        <d v="1984-07-13T00:00:00Z"/>
        <d v="1984-07-20T00:00:00Z"/>
        <d v="1984-07-27T00:00:00Z"/>
        <d v="1984-08-03T00:00:00Z"/>
        <d v="1984-08-10T00:00:00Z"/>
        <d v="1984-08-17T00:00:00Z"/>
        <d v="1984-08-24T00:00:00Z"/>
        <d v="1984-08-31T00:00:00Z"/>
        <d v="1984-09-07T00:00:00Z"/>
        <d v="1984-09-14T00:00:00Z"/>
        <d v="1984-09-21T00:00:00Z"/>
        <d v="1984-09-28T00:00:00Z"/>
        <d v="1984-10-05T00:00:00Z"/>
        <d v="1984-10-12T00:00:00Z"/>
        <d v="1984-10-19T00:00:00Z"/>
        <d v="1984-10-26T00:00:00Z"/>
        <d v="1984-11-02T00:00:00Z"/>
        <d v="1984-11-09T00:00:00Z"/>
        <d v="1984-11-16T00:00:00Z"/>
        <d v="1984-11-23T00:00:00Z"/>
        <d v="1984-11-30T00:00:00Z"/>
        <d v="1984-12-07T00:00:00Z"/>
        <d v="1984-12-14T00:00:00Z"/>
        <d v="1984-12-21T00:00:00Z"/>
        <d v="1984-12-28T00:00:00Z"/>
        <d v="1985-01-04T00:00:00Z"/>
        <d v="1985-01-11T00:00:00Z"/>
        <d v="1985-01-18T00:00:00Z"/>
        <d v="1985-01-25T00:00:00Z"/>
        <d v="1985-02-01T00:00:00Z"/>
        <d v="1985-02-08T00:00:00Z"/>
        <d v="1985-02-15T00:00:00Z"/>
        <d v="1985-02-22T00:00:00Z"/>
        <d v="1985-03-01T00:00:00Z"/>
        <d v="1985-03-08T00:00:00Z"/>
        <d v="1985-03-15T00:00:00Z"/>
        <d v="1985-03-22T00:00:00Z"/>
        <d v="1985-03-29T00:00:00Z"/>
        <d v="1985-04-05T00:00:00Z"/>
        <d v="1985-04-12T00:00:00Z"/>
        <d v="1985-04-19T00:00:00Z"/>
        <d v="1985-04-26T00:00:00Z"/>
        <d v="1985-05-03T00:00:00Z"/>
        <d v="1985-05-10T00:00:00Z"/>
        <d v="1985-05-17T00:00:00Z"/>
        <d v="1985-05-24T00:00:00Z"/>
        <d v="1985-05-31T00:00:00Z"/>
        <d v="1985-06-07T00:00:00Z"/>
        <d v="1985-06-14T00:00:00Z"/>
        <d v="1985-06-21T00:00:00Z"/>
        <d v="1985-06-28T00:00:00Z"/>
        <d v="1985-07-05T00:00:00Z"/>
        <d v="1985-07-12T00:00:00Z"/>
        <d v="1985-07-19T00:00:00Z"/>
        <d v="1985-07-26T00:00:00Z"/>
        <d v="1985-08-02T00:00:00Z"/>
        <d v="1985-08-09T00:00:00Z"/>
        <d v="1985-08-16T00:00:00Z"/>
        <d v="1985-08-23T00:00:00Z"/>
        <d v="1985-08-30T00:00:00Z"/>
        <d v="1985-09-06T00:00:00Z"/>
        <d v="1985-09-13T00:00:00Z"/>
        <d v="1985-09-20T00:00:00Z"/>
        <d v="1985-09-27T00:00:00Z"/>
        <d v="1985-10-04T00:00:00Z"/>
        <d v="1985-10-11T00:00:00Z"/>
        <d v="1985-10-18T00:00:00Z"/>
        <d v="1985-10-25T00:00:00Z"/>
        <d v="1985-11-01T00:00:00Z"/>
        <d v="1985-11-08T00:00:00Z"/>
        <d v="1985-11-15T00:00:00Z"/>
        <d v="1985-11-22T00:00:00Z"/>
        <d v="1985-11-29T00:00:00Z"/>
        <d v="1985-12-06T00:00:00Z"/>
        <d v="1985-12-13T00:00:00Z"/>
        <d v="1985-12-20T00:00:00Z"/>
        <d v="1985-12-27T00:00:00Z"/>
        <d v="1986-01-03T00:00:00Z"/>
        <d v="1986-01-10T00:00:00Z"/>
        <d v="1986-01-17T00:00:00Z"/>
        <d v="1986-01-24T00:00:00Z"/>
        <d v="1986-01-31T00:00:00Z"/>
        <d v="1986-02-07T00:00:00Z"/>
        <d v="1986-02-14T00:00:00Z"/>
        <d v="1986-02-21T00:00:00Z"/>
        <d v="1986-02-28T00:00:00Z"/>
        <d v="1986-03-07T00:00:00Z"/>
        <d v="1986-03-14T00:00:00Z"/>
        <d v="1986-03-21T00:00:00Z"/>
        <d v="1986-03-28T00:00:00Z"/>
        <d v="1986-04-04T00:00:00Z"/>
        <d v="1986-04-11T00:00:00Z"/>
        <d v="1986-04-18T00:00:00Z"/>
        <d v="1986-04-25T00:00:00Z"/>
        <d v="1986-05-02T00:00:00Z"/>
        <d v="1986-05-09T00:00:00Z"/>
        <d v="1986-05-16T00:00:00Z"/>
        <d v="1986-05-23T00:00:00Z"/>
        <d v="1986-05-30T00:00:00Z"/>
        <d v="1986-06-06T00:00:00Z"/>
        <d v="1986-06-13T00:00:00Z"/>
        <d v="1986-06-20T00:00:00Z"/>
        <d v="1986-06-27T00:00:00Z"/>
        <d v="1986-07-04T00:00:00Z"/>
        <d v="1986-07-11T00:00:00Z"/>
        <d v="1986-07-18T00:00:00Z"/>
        <d v="1986-07-25T00:00:00Z"/>
        <d v="1986-08-01T00:00:00Z"/>
        <d v="1986-08-08T00:00:00Z"/>
        <d v="1986-08-15T00:00:00Z"/>
        <d v="1986-08-22T00:00:00Z"/>
        <d v="1986-08-29T00:00:00Z"/>
        <d v="1986-09-05T00:00:00Z"/>
        <d v="1986-09-12T00:00:00Z"/>
        <d v="1986-09-19T00:00:00Z"/>
        <d v="1986-09-26T00:00:00Z"/>
        <d v="1986-10-03T00:00:00Z"/>
        <d v="1986-10-10T00:00:00Z"/>
        <d v="1986-10-17T00:00:00Z"/>
        <d v="1986-10-24T00:00:00Z"/>
        <d v="1986-10-31T00:00:00Z"/>
        <d v="1986-11-07T00:00:00Z"/>
        <d v="1986-11-14T00:00:00Z"/>
        <d v="1986-11-21T00:00:00Z"/>
        <d v="1986-11-28T00:00:00Z"/>
        <d v="1986-12-05T00:00:00Z"/>
        <d v="1986-12-12T00:00:00Z"/>
        <d v="1986-12-19T00:00:00Z"/>
        <d v="1986-12-26T00:00:00Z"/>
        <d v="1987-01-02T00:00:00Z"/>
        <d v="1987-01-09T00:00:00Z"/>
        <d v="1987-01-16T00:00:00Z"/>
        <d v="1987-01-23T00:00:00Z"/>
        <d v="1987-01-30T00:00:00Z"/>
        <d v="1987-02-06T00:00:00Z"/>
        <d v="1987-02-13T00:00:00Z"/>
        <d v="1987-02-20T00:00:00Z"/>
        <d v="1987-02-27T00:00:00Z"/>
        <d v="1987-03-06T00:00:00Z"/>
        <d v="1987-03-13T00:00:00Z"/>
        <d v="1987-03-20T00:00:00Z"/>
        <d v="1987-03-27T00:00:00Z"/>
        <d v="1987-04-03T00:00:00Z"/>
        <d v="1987-04-10T00:00:00Z"/>
        <d v="1987-04-17T00:00:00Z"/>
        <d v="1987-04-24T00:00:00Z"/>
        <d v="1987-05-01T00:00:00Z"/>
        <d v="1987-05-08T00:00:00Z"/>
        <d v="1987-05-15T00:00:00Z"/>
        <d v="1987-05-22T00:00:00Z"/>
        <d v="1987-05-29T00:00:00Z"/>
        <d v="1987-06-05T00:00:00Z"/>
        <d v="1987-06-12T00:00:00Z"/>
        <d v="1987-06-19T00:00:00Z"/>
        <d v="1987-06-26T00:00:00Z"/>
        <d v="1987-07-03T00:00:00Z"/>
        <d v="1987-07-10T00:00:00Z"/>
        <d v="1987-07-17T00:00:00Z"/>
        <d v="1987-07-24T00:00:00Z"/>
        <d v="1987-07-31T00:00:00Z"/>
        <d v="1987-08-07T00:00:00Z"/>
        <d v="1987-08-14T00:00:00Z"/>
        <d v="1987-08-21T00:00:00Z"/>
        <d v="1987-08-28T00:00:00Z"/>
        <d v="1987-09-04T00:00:00Z"/>
        <d v="1987-09-11T00:00:00Z"/>
        <d v="1987-09-18T00:00:00Z"/>
        <d v="1987-09-25T00:00:00Z"/>
        <d v="1987-10-02T00:00:00Z"/>
        <d v="1987-10-09T00:00:00Z"/>
        <d v="1987-10-16T00:00:00Z"/>
        <d v="1987-10-23T00:00:00Z"/>
        <d v="1987-10-30T00:00:00Z"/>
        <d v="1987-11-06T00:00:00Z"/>
        <d v="1987-11-13T00:00:00Z"/>
        <d v="1987-11-20T00:00:00Z"/>
        <d v="1987-11-27T00:00:00Z"/>
        <d v="1987-12-04T00:00:00Z"/>
        <d v="1987-12-11T00:00:00Z"/>
        <d v="1987-12-18T00:00:00Z"/>
        <d v="1987-12-25T00:00:00Z"/>
        <d v="1987-12-31T00:00:00Z"/>
        <d v="1988-01-08T00:00:00Z"/>
        <d v="1988-01-15T00:00:00Z"/>
        <d v="1988-01-22T00:00:00Z"/>
        <d v="1988-01-29T00:00:00Z"/>
        <d v="1988-02-05T00:00:00Z"/>
        <d v="1988-02-12T00:00:00Z"/>
        <d v="1988-02-19T00:00:00Z"/>
        <d v="1988-02-26T00:00:00Z"/>
        <d v="1988-03-04T00:00:00Z"/>
        <d v="1988-03-11T00:00:00Z"/>
        <d v="1988-03-18T00:00:00Z"/>
        <d v="1988-03-25T00:00:00Z"/>
        <d v="1988-04-01T00:00:00Z"/>
        <d v="1988-04-08T00:00:00Z"/>
        <d v="1988-04-15T00:00:00Z"/>
        <d v="1988-04-22T00:00:00Z"/>
        <d v="1988-04-29T00:00:00Z"/>
        <d v="1988-05-06T00:00:00Z"/>
        <d v="1988-05-13T00:00:00Z"/>
        <d v="1988-05-20T00:00:00Z"/>
        <d v="1988-05-27T00:00:00Z"/>
        <d v="1988-06-03T00:00:00Z"/>
        <d v="1988-06-10T00:00:00Z"/>
        <d v="1988-06-17T00:00:00Z"/>
        <d v="1988-06-24T00:00:00Z"/>
        <d v="1988-07-01T00:00:00Z"/>
        <d v="1988-07-08T00:00:00Z"/>
        <d v="1988-07-15T00:00:00Z"/>
        <d v="1988-07-22T00:00:00Z"/>
        <d v="1988-07-29T00:00:00Z"/>
        <d v="1988-08-05T00:00:00Z"/>
        <d v="1988-08-12T00:00:00Z"/>
        <d v="1988-08-19T00:00:00Z"/>
        <d v="1988-08-26T00:00:00Z"/>
        <d v="1988-09-02T00:00:00Z"/>
        <d v="1988-09-09T00:00:00Z"/>
        <d v="1988-09-16T00:00:00Z"/>
        <d v="1988-09-23T00:00:00Z"/>
        <d v="1988-09-30T00:00:00Z"/>
        <d v="1988-10-07T00:00:00Z"/>
        <d v="1988-10-14T00:00:00Z"/>
        <d v="1988-10-21T00:00:00Z"/>
        <d v="1988-10-28T00:00:00Z"/>
        <d v="1988-11-04T00:00:00Z"/>
        <d v="1988-11-11T00:00:00Z"/>
        <d v="1988-11-18T00:00:00Z"/>
        <d v="1988-11-25T00:00:00Z"/>
        <d v="1988-12-02T00:00:00Z"/>
        <d v="1988-12-09T00:00:00Z"/>
        <d v="1988-12-16T00:00:00Z"/>
        <d v="1988-12-23T00:00:00Z"/>
        <d v="1988-12-30T00:00:00Z"/>
        <d v="1989-01-06T00:00:00Z"/>
        <d v="1989-01-13T00:00:00Z"/>
        <d v="1989-01-20T00:00:00Z"/>
        <d v="1989-01-27T00:00:00Z"/>
        <d v="1989-02-03T00:00:00Z"/>
        <d v="1989-02-10T00:00:00Z"/>
        <d v="1989-02-17T00:00:00Z"/>
        <d v="1989-02-24T00:00:00Z"/>
        <d v="1989-03-03T00:00:00Z"/>
        <d v="1989-03-10T00:00:00Z"/>
        <d v="1989-03-17T00:00:00Z"/>
        <d v="1989-03-24T00:00:00Z"/>
        <d v="1989-03-31T00:00:00Z"/>
        <d v="1989-04-07T00:00:00Z"/>
        <d v="1989-04-14T00:00:00Z"/>
        <d v="1989-04-21T00:00:00Z"/>
        <d v="1989-04-28T00:00:00Z"/>
        <d v="1989-05-05T00:00:00Z"/>
        <d v="1989-05-12T00:00:00Z"/>
        <d v="1989-05-19T00:00:00Z"/>
        <d v="1989-05-26T00:00:00Z"/>
        <d v="1989-06-02T00:00:00Z"/>
        <d v="1989-06-09T00:00:00Z"/>
        <d v="1989-06-16T00:00:00Z"/>
        <d v="1989-06-23T00:00:00Z"/>
        <d v="1989-06-30T00:00:00Z"/>
        <d v="1989-07-07T00:00:00Z"/>
        <d v="1989-07-14T00:00:00Z"/>
        <d v="1989-07-21T00:00:00Z"/>
        <d v="1989-07-28T00:00:00Z"/>
        <d v="1989-08-04T00:00:00Z"/>
        <d v="1989-08-11T00:00:00Z"/>
        <d v="1989-08-18T00:00:00Z"/>
        <d v="1989-08-25T00:00:00Z"/>
        <d v="1989-09-01T00:00:00Z"/>
        <d v="1989-09-08T00:00:00Z"/>
        <d v="1989-09-15T00:00:00Z"/>
        <d v="1989-09-22T00:00:00Z"/>
        <d v="1989-09-29T00:00:00Z"/>
        <d v="1989-10-06T00:00:00Z"/>
        <d v="1989-10-13T00:00:00Z"/>
        <d v="1989-10-20T00:00:00Z"/>
        <d v="1989-10-27T00:00:00Z"/>
        <d v="1989-11-03T00:00:00Z"/>
        <d v="1989-11-10T00:00:00Z"/>
        <d v="1989-11-17T00:00:00Z"/>
        <d v="1989-11-24T00:00:00Z"/>
        <d v="1989-12-01T00:00:00Z"/>
        <d v="1989-12-08T00:00:00Z"/>
        <d v="1989-12-15T00:00:00Z"/>
        <d v="1989-12-22T00:00:00Z"/>
        <d v="1989-12-29T00:00:00Z"/>
        <d v="1990-01-05T00:00:00Z"/>
        <d v="1990-01-12T00:00:00Z"/>
        <d v="1990-01-19T00:00:00Z"/>
        <d v="1990-01-26T00:00:00Z"/>
        <d v="1990-02-02T00:00:00Z"/>
        <d v="1990-02-09T00:00:00Z"/>
        <d v="1990-02-16T00:00:00Z"/>
        <d v="1990-02-23T00:00:00Z"/>
        <d v="1990-03-02T00:00:00Z"/>
        <d v="1990-03-09T00:00:00Z"/>
        <d v="1990-03-16T00:00:00Z"/>
        <d v="1990-03-23T00:00:00Z"/>
        <d v="1990-03-30T00:00:00Z"/>
        <d v="1990-04-06T00:00:00Z"/>
        <d v="1990-04-13T00:00:00Z"/>
        <d v="1990-04-20T00:00:00Z"/>
        <d v="1990-04-27T00:00:00Z"/>
        <d v="1990-05-04T00:00:00Z"/>
        <d v="1990-05-11T00:00:00Z"/>
        <d v="1990-05-18T00:00:00Z"/>
        <d v="1990-05-25T00:00:00Z"/>
        <d v="1990-06-01T00:00:00Z"/>
        <d v="1990-06-08T00:00:00Z"/>
        <d v="1990-06-15T00:00:00Z"/>
        <d v="1990-06-22T00:00:00Z"/>
        <d v="1990-06-29T00:00:00Z"/>
        <d v="1990-07-06T00:00:00Z"/>
        <d v="1990-07-13T00:00:00Z"/>
        <d v="1990-07-20T00:00:00Z"/>
        <d v="1990-07-27T00:00:00Z"/>
        <d v="1990-08-03T00:00:00Z"/>
        <d v="1990-08-10T00:00:00Z"/>
        <d v="1990-08-17T00:00:00Z"/>
        <d v="1990-08-24T00:00:00Z"/>
        <d v="1990-08-31T00:00:00Z"/>
        <d v="1990-09-07T00:00:00Z"/>
        <d v="1990-09-14T00:00:00Z"/>
        <d v="1990-09-21T00:00:00Z"/>
        <d v="1990-09-28T00:00:00Z"/>
        <d v="1990-10-05T00:00:00Z"/>
        <d v="1990-10-12T00:00:00Z"/>
        <d v="1990-10-19T00:00:00Z"/>
        <d v="1990-10-26T00:00:00Z"/>
        <d v="1990-11-02T00:00:00Z"/>
        <d v="1990-11-09T00:00:00Z"/>
        <d v="1990-11-16T00:00:00Z"/>
        <d v="1990-11-23T00:00:00Z"/>
        <d v="1990-11-30T00:00:00Z"/>
        <d v="1990-12-07T00:00:00Z"/>
        <d v="1990-12-14T00:00:00Z"/>
        <d v="1990-12-21T00:00:00Z"/>
        <d v="1990-12-28T00:00:00Z"/>
        <d v="1991-01-04T00:00:00Z"/>
        <d v="1991-01-11T00:00:00Z"/>
        <d v="1991-01-18T00:00:00Z"/>
        <d v="1991-01-25T00:00:00Z"/>
        <d v="1991-02-01T00:00:00Z"/>
        <d v="1991-02-08T00:00:00Z"/>
        <d v="1991-02-15T00:00:00Z"/>
        <d v="1991-02-22T00:00:00Z"/>
        <d v="1991-03-01T00:00:00Z"/>
        <d v="1991-03-08T00:00:00Z"/>
        <d v="1991-03-15T00:00:00Z"/>
        <d v="1991-03-22T00:00:00Z"/>
        <d v="1991-03-29T00:00:00Z"/>
        <d v="1991-04-05T00:00:00Z"/>
        <d v="1991-04-12T00:00:00Z"/>
        <d v="1991-04-19T00:00:00Z"/>
        <d v="1991-04-26T00:00:00Z"/>
        <d v="1991-05-03T00:00:00Z"/>
        <d v="1991-05-10T00:00:00Z"/>
        <d v="1991-05-17T00:00:00Z"/>
        <d v="1991-05-24T00:00:00Z"/>
        <d v="1991-05-31T00:00:00Z"/>
        <d v="1991-06-07T00:00:00Z"/>
        <d v="1991-06-14T00:00:00Z"/>
        <d v="1991-06-21T00:00:00Z"/>
        <d v="1991-06-28T00:00:00Z"/>
        <d v="1991-07-05T00:00:00Z"/>
        <d v="1991-07-12T00:00:00Z"/>
        <d v="1991-07-19T00:00:00Z"/>
        <d v="1991-07-26T00:00:00Z"/>
        <d v="1991-08-02T00:00:00Z"/>
        <d v="1991-08-09T00:00:00Z"/>
        <d v="1991-08-16T00:00:00Z"/>
        <d v="1991-08-23T00:00:00Z"/>
        <d v="1991-08-30T00:00:00Z"/>
        <d v="1991-09-06T00:00:00Z"/>
        <d v="1991-09-13T00:00:00Z"/>
        <d v="1991-09-20T00:00:00Z"/>
        <d v="1991-09-27T00:00:00Z"/>
        <d v="1991-10-04T00:00:00Z"/>
        <d v="1991-10-11T00:00:00Z"/>
        <d v="1991-10-18T00:00:00Z"/>
        <d v="1991-10-25T00:00:00Z"/>
        <d v="1991-11-01T00:00:00Z"/>
        <d v="1991-11-08T00:00:00Z"/>
        <d v="1991-11-15T00:00:00Z"/>
        <d v="1991-11-22T00:00:00Z"/>
        <d v="1991-11-29T00:00:00Z"/>
        <d v="1991-12-06T00:00:00Z"/>
        <d v="1991-12-13T00:00:00Z"/>
        <d v="1991-12-20T00:00:00Z"/>
        <d v="1991-12-27T00:00:00Z"/>
        <d v="1992-01-03T00:00:00Z"/>
        <d v="1992-01-10T00:00:00Z"/>
        <d v="1992-01-17T00:00:00Z"/>
        <d v="1992-01-24T00:00:00Z"/>
        <d v="1992-01-31T00:00:00Z"/>
        <d v="1992-02-07T00:00:00Z"/>
        <d v="1992-02-14T00:00:00Z"/>
        <d v="1992-02-21T00:00:00Z"/>
        <d v="1992-02-28T00:00:00Z"/>
        <d v="1992-03-06T00:00:00Z"/>
        <d v="1992-03-13T00:00:00Z"/>
        <d v="1992-03-20T00:00:00Z"/>
        <d v="1992-03-27T00:00:00Z"/>
        <d v="1992-04-03T00:00:00Z"/>
        <d v="1992-04-10T00:00:00Z"/>
        <d v="1992-04-17T00:00:00Z"/>
        <d v="1992-04-24T00:00:00Z"/>
        <d v="1992-05-01T00:00:00Z"/>
        <d v="1992-05-08T00:00:00Z"/>
        <d v="1992-05-15T00:00:00Z"/>
        <d v="1992-05-22T00:00:00Z"/>
        <d v="1992-05-29T00:00:00Z"/>
        <d v="1992-06-05T00:00:00Z"/>
        <d v="1992-06-12T00:00:00Z"/>
        <d v="1992-06-19T00:00:00Z"/>
        <d v="1992-06-26T00:00:00Z"/>
        <d v="1992-07-03T00:00:00Z"/>
        <d v="1992-07-10T00:00:00Z"/>
        <d v="1992-07-17T00:00:00Z"/>
        <d v="1992-07-24T00:00:00Z"/>
        <d v="1992-07-31T00:00:00Z"/>
        <d v="1992-08-07T00:00:00Z"/>
        <d v="1992-08-14T00:00:00Z"/>
        <d v="1992-08-21T00:00:00Z"/>
        <d v="1992-08-28T00:00:00Z"/>
        <d v="1992-09-04T00:00:00Z"/>
        <d v="1992-09-11T00:00:00Z"/>
        <d v="1992-09-18T00:00:00Z"/>
        <d v="1992-09-24T00:00:00Z"/>
        <d v="1992-10-02T00:00:00Z"/>
        <d v="1992-10-09T00:00:00Z"/>
        <d v="1992-10-16T00:00:00Z"/>
        <d v="1992-10-23T00:00:00Z"/>
        <d v="1992-10-30T00:00:00Z"/>
        <d v="1992-11-06T00:00:00Z"/>
        <d v="1992-11-13T00:00:00Z"/>
        <d v="1992-11-20T00:00:00Z"/>
        <d v="1992-11-27T00:00:00Z"/>
        <d v="1992-12-04T00:00:00Z"/>
        <d v="1992-12-11T00:00:00Z"/>
        <d v="1992-12-18T00:00:00Z"/>
        <d v="1992-12-25T00:00:00Z"/>
        <d v="1992-12-31T00:00:00Z"/>
        <d v="1993-01-08T00:00:00Z"/>
        <d v="1993-01-15T00:00:00Z"/>
        <d v="1993-01-22T00:00:00Z"/>
        <d v="1993-01-29T00:00:00Z"/>
        <d v="1993-02-05T00:00:00Z"/>
        <d v="1993-02-12T00:00:00Z"/>
        <d v="1993-02-19T00:00:00Z"/>
        <d v="1993-02-26T00:00:00Z"/>
        <d v="1993-03-05T00:00:00Z"/>
        <d v="1993-03-12T00:00:00Z"/>
        <d v="1993-03-19T00:00:00Z"/>
        <d v="1993-03-26T00:00:00Z"/>
        <d v="1993-04-02T00:00:00Z"/>
        <d v="1993-04-09T00:00:00Z"/>
        <d v="1993-04-16T00:00:00Z"/>
        <d v="1993-04-23T00:00:00Z"/>
        <d v="1993-04-30T00:00:00Z"/>
        <d v="1993-05-07T00:00:00Z"/>
        <d v="1993-05-14T00:00:00Z"/>
        <d v="1993-05-21T00:00:00Z"/>
        <d v="1993-05-28T00:00:00Z"/>
        <d v="1993-06-04T00:00:00Z"/>
        <d v="1993-06-11T00:00:00Z"/>
        <d v="1993-06-18T00:00:00Z"/>
        <d v="1993-06-25T00:00:00Z"/>
        <d v="1993-07-02T00:00:00Z"/>
        <d v="1993-07-09T00:00:00Z"/>
        <d v="1993-07-16T00:00:00Z"/>
        <d v="1993-07-23T00:00:00Z"/>
        <d v="1993-07-30T00:00:00Z"/>
        <d v="1993-08-06T00:00:00Z"/>
        <d v="1993-08-13T00:00:00Z"/>
        <d v="1993-08-20T00:00:00Z"/>
        <d v="1993-08-27T00:00:00Z"/>
        <d v="1993-09-03T00:00:00Z"/>
        <d v="1993-09-10T00:00:00Z"/>
        <d v="1993-09-17T00:00:00Z"/>
        <d v="1993-09-24T00:00:00Z"/>
        <d v="1993-10-01T00:00:00Z"/>
        <d v="1993-10-08T00:00:00Z"/>
        <d v="1993-10-15T00:00:00Z"/>
        <d v="1993-10-22T00:00:00Z"/>
        <d v="1993-10-29T00:00:00Z"/>
        <d v="1993-11-05T00:00:00Z"/>
        <d v="1993-11-12T00:00:00Z"/>
        <d v="1993-11-19T00:00:00Z"/>
        <d v="1993-11-26T00:00:00Z"/>
        <d v="1993-12-04T00:00:00Z"/>
        <d v="1993-12-10T00:00:00Z"/>
        <d v="1993-12-17T00:00:00Z"/>
        <d v="1993-12-24T00:00:00Z"/>
        <d v="1993-12-31T00:00:00Z"/>
        <d v="1994-01-07T00:00:00Z"/>
        <d v="1994-01-14T00:00:00Z"/>
        <d v="1994-01-21T00:00:00Z"/>
        <d v="1994-01-28T00:00:00Z"/>
        <d v="1994-02-04T00:00:00Z"/>
        <d v="1994-02-11T00:00:00Z"/>
        <d v="1994-02-18T00:00:00Z"/>
        <d v="1994-02-25T00:00:00Z"/>
        <d v="1994-03-04T00:00:00Z"/>
        <d v="1994-03-11T00:00:00Z"/>
        <d v="1994-03-18T00:00:00Z"/>
        <d v="1994-03-25T00:00:00Z"/>
        <d v="1994-04-01T00:00:00Z"/>
        <d v="1994-04-08T00:00:00Z"/>
        <d v="1994-04-15T00:00:00Z"/>
        <d v="1994-04-22T00:00:00Z"/>
        <d v="1994-04-29T00:00:00Z"/>
        <d v="1994-05-06T00:00:00Z"/>
        <d v="1994-05-13T00:00:00Z"/>
        <d v="1994-05-20T00:00:00Z"/>
        <d v="1994-05-27T00:00:00Z"/>
        <d v="1994-06-03T00:00:00Z"/>
        <d v="1994-06-10T00:00:00Z"/>
        <d v="1994-06-17T00:00:00Z"/>
        <d v="1994-06-24T00:00:00Z"/>
        <d v="1994-07-01T00:00:00Z"/>
        <d v="1994-07-08T00:00:00Z"/>
        <d v="1994-07-15T00:00:00Z"/>
        <d v="1994-07-22T00:00:00Z"/>
        <d v="1994-07-29T00:00:00Z"/>
        <d v="1994-08-05T00:00:00Z"/>
        <d v="1994-08-12T00:00:00Z"/>
        <d v="1994-08-19T00:00:00Z"/>
        <d v="1994-08-26T00:00:00Z"/>
        <d v="1994-09-02T00:00:00Z"/>
        <d v="1994-09-09T00:00:00Z"/>
        <d v="1994-09-16T00:00:00Z"/>
        <d v="1994-09-23T00:00:00Z"/>
        <d v="1994-09-30T00:00:00Z"/>
        <d v="1994-10-07T00:00:00Z"/>
        <d v="1994-10-14T00:00:00Z"/>
        <d v="1994-10-21T00:00:00Z"/>
        <d v="1994-10-28T00:00:00Z"/>
        <d v="1994-11-04T00:00:00Z"/>
        <d v="1994-11-11T00:00:00Z"/>
        <d v="1994-11-18T00:00:00Z"/>
        <d v="1994-11-25T00:00:00Z"/>
        <d v="1994-12-02T00:00:00Z"/>
        <d v="1994-12-09T00:00:00Z"/>
        <d v="1994-12-16T00:00:00Z"/>
        <d v="1994-12-23T00:00:00Z"/>
        <d v="1994-12-30T00:00:00Z"/>
        <d v="1995-01-06T00:00:00Z"/>
        <d v="1995-01-13T00:00:00Z"/>
        <d v="1995-01-20T00:00:00Z"/>
        <d v="1995-01-27T00:00:00Z"/>
        <d v="1995-02-03T00:00:00Z"/>
        <d v="1995-02-10T00:00:00Z"/>
        <d v="1995-02-17T00:00:00Z"/>
        <d v="1995-02-24T00:00:00Z"/>
        <d v="1995-03-03T00:00:00Z"/>
        <d v="1995-03-10T00:00:00Z"/>
        <d v="1995-03-17T00:00:00Z"/>
        <d v="1995-03-24T00:00:00Z"/>
        <d v="1995-03-31T00:00:00Z"/>
        <d v="1995-04-07T00:00:00Z"/>
        <d v="1995-04-14T00:00:00Z"/>
        <d v="1995-04-21T00:00:00Z"/>
        <d v="1995-04-28T00:00:00Z"/>
        <d v="1995-05-05T00:00:00Z"/>
        <d v="1995-05-12T00:00:00Z"/>
        <d v="1995-05-19T00:00:00Z"/>
        <d v="1995-05-26T00:00:00Z"/>
        <d v="1995-06-02T00:00:00Z"/>
        <d v="1995-06-09T00:00:00Z"/>
        <d v="1995-06-16T00:00:00Z"/>
        <d v="1995-06-23T00:00:00Z"/>
        <d v="1995-06-30T00:00:00Z"/>
        <d v="1995-07-07T00:00:00Z"/>
        <d v="1995-07-14T00:00:00Z"/>
        <d v="1995-07-21T00:00:00Z"/>
        <d v="1995-07-28T00:00:00Z"/>
        <d v="1995-08-04T00:00:00Z"/>
        <d v="1995-08-11T00:00:00Z"/>
        <d v="1995-08-18T00:00:00Z"/>
        <d v="1995-08-25T00:00:00Z"/>
        <d v="1995-09-01T00:00:00Z"/>
        <d v="1995-09-08T00:00:00Z"/>
        <d v="1995-09-15T00:00:00Z"/>
        <d v="1995-09-22T00:00:00Z"/>
        <d v="1995-09-29T00:00:00Z"/>
        <d v="1995-10-06T00:00:00Z"/>
        <d v="1995-10-13T00:00:00Z"/>
        <d v="1995-10-20T00:00:00Z"/>
        <d v="1995-10-27T00:00:00Z"/>
        <d v="1995-11-03T00:00:00Z"/>
        <d v="1995-11-09T00:00:00Z"/>
        <d v="1995-11-17T00:00:00Z"/>
        <d v="1995-11-24T00:00:00Z"/>
        <d v="1995-12-01T00:00:00Z"/>
        <d v="1995-12-08T00:00:00Z"/>
        <d v="1995-12-15T00:00:00Z"/>
        <d v="1995-12-22T00:00:00Z"/>
        <d v="1995-12-29T00:00:00Z"/>
        <d v="1996-01-05T00:00:00Z"/>
        <d v="1996-01-12T00:00:00Z"/>
        <d v="1996-01-19T00:00:00Z"/>
        <d v="1996-01-26T00:00:00Z"/>
        <d v="1996-02-02T00:00:00Z"/>
        <d v="1996-02-09T00:00:00Z"/>
        <d v="1996-02-16T00:00:00Z"/>
        <d v="1996-02-23T00:00:00Z"/>
        <d v="1996-03-01T00:00:00Z"/>
        <d v="1996-03-08T00:00:00Z"/>
        <d v="1996-03-15T00:00:00Z"/>
        <d v="1996-03-22T00:00:00Z"/>
        <d v="1996-03-29T00:00:00Z"/>
        <d v="1996-04-05T00:00:00Z"/>
        <d v="1996-04-12T00:00:00Z"/>
        <d v="1996-04-19T00:00:00Z"/>
        <d v="1996-04-26T00:00:00Z"/>
        <d v="1996-05-03T00:00:00Z"/>
        <d v="1996-05-10T00:00:00Z"/>
        <d v="1996-05-17T00:00:00Z"/>
        <d v="1996-05-24T00:00:00Z"/>
        <d v="1996-05-31T00:00:00Z"/>
        <d v="1996-06-07T00:00:00Z"/>
        <d v="1996-06-14T00:00:00Z"/>
        <d v="1996-06-21T00:00:00Z"/>
        <d v="1996-06-28T00:00:00Z"/>
        <d v="1996-07-05T00:00:00Z"/>
        <d v="1996-07-12T00:00:00Z"/>
        <d v="1996-07-19T00:00:00Z"/>
        <d v="1996-07-26T00:00:00Z"/>
        <d v="1996-08-02T00:00:00Z"/>
        <d v="1996-08-09T00:00:00Z"/>
        <d v="1996-08-16T00:00:00Z"/>
        <d v="1996-08-23T00:00:00Z"/>
        <d v="1996-08-30T00:00:00Z"/>
        <d v="1996-09-06T00:00:00Z"/>
        <d v="1996-09-13T00:00:00Z"/>
        <d v="1996-09-20T00:00:00Z"/>
        <d v="1996-09-27T00:00:00Z"/>
        <d v="1996-10-04T00:00:00Z"/>
        <d v="1996-10-11T00:00:00Z"/>
        <d v="1996-10-18T00:00:00Z"/>
        <d v="1996-10-25T00:00:00Z"/>
        <d v="1996-11-01T00:00:00Z"/>
        <d v="1996-11-08T00:00:00Z"/>
        <d v="1996-11-15T00:00:00Z"/>
        <d v="1996-11-22T00:00:00Z"/>
        <d v="1996-11-29T00:00:00Z"/>
        <d v="1996-12-06T00:00:00Z"/>
        <d v="1996-12-13T00:00:00Z"/>
        <d v="1996-12-20T00:00:00Z"/>
        <d v="1996-12-27T00:00:00Z"/>
        <d v="1997-01-03T00:00:00Z"/>
        <d v="1997-01-10T00:00:00Z"/>
        <d v="1997-01-17T00:00:00Z"/>
        <d v="1997-01-24T00:00:00Z"/>
        <d v="1997-01-31T00:00:00Z"/>
        <d v="1997-02-07T00:00:00Z"/>
        <d v="1997-02-14T00:00:00Z"/>
        <d v="1997-02-21T00:00:00Z"/>
        <d v="1997-02-28T00:00:00Z"/>
        <d v="1997-03-07T00:00:00Z"/>
        <d v="1997-03-14T00:00:00Z"/>
        <d v="1997-03-21T00:00:00Z"/>
        <d v="1997-03-28T00:00:00Z"/>
        <d v="1997-04-04T00:00:00Z"/>
        <d v="1997-04-11T00:00:00Z"/>
        <d v="1997-04-18T00:00:00Z"/>
        <d v="1997-04-25T00:00:00Z"/>
        <d v="1997-05-02T00:00:00Z"/>
        <d v="1997-05-09T00:00:00Z"/>
        <d v="1997-05-16T00:00:00Z"/>
        <d v="1997-05-23T00:00:00Z"/>
        <d v="1997-05-30T00:00:00Z"/>
        <d v="1997-06-06T00:00:00Z"/>
        <d v="1997-06-13T00:00:00Z"/>
        <d v="1997-06-20T00:00:00Z"/>
        <d v="1997-06-27T00:00:00Z"/>
        <d v="1997-07-04T00:00:00Z"/>
        <d v="1997-07-11T00:00:00Z"/>
        <d v="1997-07-18T00:00:00Z"/>
        <d v="1997-07-25T00:00:00Z"/>
        <d v="1997-08-01T00:00:00Z"/>
        <d v="1997-08-08T00:00:00Z"/>
        <d v="1997-08-15T00:00:00Z"/>
        <d v="1997-08-22T00:00:00Z"/>
        <d v="1997-08-29T00:00:00Z"/>
        <d v="1997-09-05T00:00:00Z"/>
        <d v="1997-09-12T00:00:00Z"/>
        <d v="1997-09-19T00:00:00Z"/>
        <d v="1997-09-26T00:00:00Z"/>
        <d v="1997-10-03T00:00:00Z"/>
        <d v="1997-10-10T00:00:00Z"/>
        <d v="1997-10-17T00:00:00Z"/>
        <d v="1997-10-24T00:00:00Z"/>
        <d v="1997-10-31T00:00:00Z"/>
        <d v="1997-11-07T00:00:00Z"/>
        <d v="1997-11-14T00:00:00Z"/>
        <d v="1997-11-21T00:00:00Z"/>
        <d v="1997-11-28T00:00:00Z"/>
        <d v="1997-12-05T00:00:00Z"/>
        <d v="1997-12-12T00:00:00Z"/>
        <d v="1997-12-19T00:00:00Z"/>
        <d v="1997-12-26T00:00:00Z"/>
        <d v="1998-01-02T00:00:00Z"/>
        <d v="1998-01-09T00:00:00Z"/>
        <d v="1998-01-16T00:00:00Z"/>
        <d v="1998-01-23T00:00:00Z"/>
        <d v="1998-01-30T00:00:00Z"/>
        <d v="1998-02-06T00:00:00Z"/>
        <d v="1998-02-13T00:00:00Z"/>
        <d v="1998-02-20T00:00:00Z"/>
        <d v="1998-02-28T00:00:00Z"/>
        <d v="1998-03-06T00:00:00Z"/>
        <d v="1998-03-13T00:00:00Z"/>
        <d v="1998-03-20T00:00:00Z"/>
        <d v="1998-03-27T00:00:00Z"/>
        <d v="1998-04-03T00:00:00Z"/>
        <d v="1998-04-10T00:00:00Z"/>
        <d v="1998-04-17T00:00:00Z"/>
        <d v="1998-04-24T00:00:00Z"/>
        <d v="1998-05-01T00:00:00Z"/>
        <d v="1998-05-08T00:00:00Z"/>
        <d v="1998-05-15T00:00:00Z"/>
        <d v="1998-05-22T00:00:00Z"/>
        <d v="1998-05-29T00:00:00Z"/>
        <d v="1998-06-05T00:00:00Z"/>
        <d v="1998-06-12T00:00:00Z"/>
        <d v="1998-06-19T00:00:00Z"/>
        <d v="1998-06-26T00:00:00Z"/>
        <d v="1998-07-03T00:00:00Z"/>
        <d v="1998-07-10T00:00:00Z"/>
        <d v="1998-07-17T00:00:00Z"/>
        <d v="1998-07-24T00:00:00Z"/>
        <d v="1998-07-31T00:00:00Z"/>
        <d v="1998-08-07T00:00:00Z"/>
        <d v="1998-08-14T00:00:00Z"/>
        <d v="1998-08-21T00:00:00Z"/>
        <d v="1998-08-28T00:00:00Z"/>
        <d v="1998-09-04T00:00:00Z"/>
        <d v="1998-09-11T00:00:00Z"/>
        <d v="1998-09-18T00:00:00Z"/>
        <d v="1998-09-25T00:00:00Z"/>
        <d v="1998-10-02T00:00:00Z"/>
        <d v="1998-10-09T00:00:00Z"/>
        <d v="1998-10-16T00:00:00Z"/>
        <d v="1998-10-23T00:00:00Z"/>
        <d v="1998-10-30T00:00:00Z"/>
        <d v="1998-11-06T00:00:00Z"/>
        <d v="1998-11-13T00:00:00Z"/>
        <d v="1998-11-20T00:00:00Z"/>
        <d v="1998-11-27T00:00:00Z"/>
        <d v="1998-12-04T00:00:00Z"/>
        <d v="1998-12-11T00:00:00Z"/>
        <d v="1998-12-18T00:00:00Z"/>
        <d v="1998-12-25T00:00:00Z"/>
        <d v="1998-12-31T00:00:00Z"/>
        <d v="1999-01-08T00:00:00Z"/>
        <d v="1999-01-15T00:00:00Z"/>
        <d v="1999-01-22T00:00:00Z"/>
        <d v="1999-01-29T00:00:00Z"/>
        <d v="1999-02-05T00:00:00Z"/>
        <d v="1999-02-12T00:00:00Z"/>
        <d v="1999-02-19T00:00:00Z"/>
        <d v="1999-02-26T00:00:00Z"/>
        <d v="1999-03-05T00:00:00Z"/>
        <d v="1999-03-12T00:00:00Z"/>
        <d v="1999-03-19T00:00:00Z"/>
        <d v="1999-03-26T00:00:00Z"/>
        <d v="1999-04-02T00:00:00Z"/>
        <d v="1999-04-09T00:00:00Z"/>
        <d v="1999-04-16T00:00:00Z"/>
        <d v="1999-04-23T00:00:00Z"/>
        <d v="1999-04-30T00:00:00Z"/>
        <d v="1999-05-07T00:00:00Z"/>
        <d v="1999-05-14T00:00:00Z"/>
        <d v="1999-05-21T00:00:00Z"/>
        <d v="1999-05-28T00:00:00Z"/>
        <d v="1999-06-04T00:00:00Z"/>
        <d v="1999-06-11T00:00:00Z"/>
        <d v="1999-06-18T00:00:00Z"/>
        <d v="1999-06-25T00:00:00Z"/>
        <d v="1999-07-02T00:00:00Z"/>
        <d v="1999-07-09T00:00:00Z"/>
        <d v="1999-07-16T00:00:00Z"/>
        <d v="1999-07-23T00:00:00Z"/>
        <d v="1999-07-30T00:00:00Z"/>
        <d v="1999-08-06T00:00:00Z"/>
        <d v="1999-08-13T00:00:00Z"/>
        <d v="1999-08-20T00:00:00Z"/>
        <d v="1999-08-27T00:00:00Z"/>
        <d v="1999-09-03T00:00:00Z"/>
        <d v="1999-09-10T00:00:00Z"/>
        <d v="1999-09-17T00:00:00Z"/>
        <d v="1999-09-24T00:00:00Z"/>
        <d v="1999-10-01T00:00:00Z"/>
        <d v="1999-10-08T00:00:00Z"/>
        <d v="1999-10-15T00:00:00Z"/>
        <d v="1999-10-22T00:00:00Z"/>
        <d v="1999-10-29T00:00:00Z"/>
        <d v="1999-11-05T00:00:00Z"/>
        <d v="1999-11-12T00:00:00Z"/>
        <d v="1999-11-19T00:00:00Z"/>
        <d v="1999-11-26T00:00:00Z"/>
        <d v="1999-12-03T00:00:00Z"/>
        <d v="1999-12-10T00:00:00Z"/>
        <d v="1999-12-17T00:00:00Z"/>
        <d v="1999-12-24T00:00:00Z"/>
        <d v="1999-12-31T00:00:00Z"/>
        <d v="2000-01-07T00:00:00Z"/>
        <d v="2000-01-14T00:00:00Z"/>
        <d v="2000-01-21T00:00:00Z"/>
        <d v="2000-01-28T00:00:00Z"/>
        <d v="2000-02-04T00:00:00Z"/>
        <d v="2000-02-11T00:00:00Z"/>
        <d v="2000-02-18T00:00:00Z"/>
        <d v="2000-02-25T00:00:00Z"/>
        <d v="2000-03-03T00:00:00Z"/>
        <d v="2000-03-10T00:00:00Z"/>
        <d v="2000-03-17T00:00:00Z"/>
        <d v="2000-03-24T00:00:00Z"/>
        <d v="2000-03-31T00:00:00Z"/>
        <d v="2000-04-07T00:00:00Z"/>
        <d v="2000-04-14T00:00:00Z"/>
        <d v="2000-04-21T00:00:00Z"/>
        <d v="2000-04-28T00:00:00Z"/>
        <d v="2000-05-05T00:00:00Z"/>
        <d v="2000-05-12T00:00:00Z"/>
        <d v="2000-05-19T00:00:00Z"/>
        <d v="2000-05-26T00:00:00Z"/>
        <d v="2000-06-02T00:00:00Z"/>
        <d v="2000-06-09T00:00:00Z"/>
        <d v="2000-06-16T00:00:00Z"/>
        <d v="2000-06-23T00:00:00Z"/>
        <d v="2000-06-30T00:00:00Z"/>
        <d v="2000-07-07T00:00:00Z"/>
        <d v="2000-07-14T00:00:00Z"/>
        <d v="2000-07-21T00:00:00Z"/>
        <d v="2000-07-28T00:00:00Z"/>
        <d v="2000-08-04T00:00:00Z"/>
        <d v="2000-08-11T00:00:00Z"/>
        <d v="2000-08-18T00:00:00Z"/>
        <d v="2000-08-25T00:00:00Z"/>
        <d v="2000-09-01T00:00:00Z"/>
        <d v="2000-09-08T00:00:00Z"/>
        <d v="2000-09-15T00:00:00Z"/>
        <d v="2000-09-22T00:00:00Z"/>
        <d v="2000-09-29T00:00:00Z"/>
        <d v="2000-10-06T00:00:00Z"/>
        <d v="2000-10-13T00:00:00Z"/>
        <d v="2000-10-20T00:00:00Z"/>
        <d v="2000-10-27T00:00:00Z"/>
        <d v="2000-11-03T00:00:00Z"/>
        <d v="2000-11-10T00:00:00Z"/>
        <d v="2000-11-17T00:00:00Z"/>
        <d v="2000-11-24T00:00:00Z"/>
        <d v="2000-12-01T00:00:00Z"/>
        <d v="2000-12-08T00:00:00Z"/>
        <d v="2000-12-15T00:00:00Z"/>
        <d v="2000-12-22T00:00:00Z"/>
        <d v="2000-12-29T00:00:00Z"/>
        <d v="2001-01-05T00:00:00Z"/>
        <d v="2001-01-12T00:00:00Z"/>
        <d v="2001-01-19T00:00:00Z"/>
        <d v="2001-01-26T00:00:00Z"/>
        <d v="2001-02-02T00:00:00Z"/>
        <d v="2001-02-09T00:00:00Z"/>
        <d v="2001-02-16T00:00:00Z"/>
        <d v="2001-02-23T00:00:00Z"/>
        <d v="2001-03-02T00:00:00Z"/>
        <d v="2001-03-09T00:00:00Z"/>
        <d v="2001-03-16T00:00:00Z"/>
        <d v="2001-03-23T00:00:00Z"/>
        <d v="2001-03-30T00:00:00Z"/>
        <d v="2001-04-06T00:00:00Z"/>
        <d v="2001-04-13T00:00:00Z"/>
        <d v="2001-04-20T00:00:00Z"/>
        <d v="2001-04-27T00:00:00Z"/>
        <d v="2001-05-04T00:00:00Z"/>
        <d v="2001-05-11T00:00:00Z"/>
        <d v="2001-05-18T00:00:00Z"/>
        <d v="2001-05-25T00:00:00Z"/>
        <d v="2001-06-01T00:00:00Z"/>
        <d v="2001-06-08T00:00:00Z"/>
        <d v="2001-06-15T00:00:00Z"/>
        <d v="2001-06-22T00:00:00Z"/>
        <d v="2001-06-29T00:00:00Z"/>
        <d v="2001-07-06T00:00:00Z"/>
        <d v="2001-07-13T00:00:00Z"/>
        <d v="2001-07-20T00:00:00Z"/>
        <d v="2001-07-27T00:00:00Z"/>
        <d v="2001-08-03T00:00:00Z"/>
        <d v="2001-08-10T00:00:00Z"/>
        <d v="2001-08-17T00:00:00Z"/>
        <d v="2001-08-24T00:00:00Z"/>
        <d v="2001-08-31T00:00:00Z"/>
        <d v="2001-09-07T00:00:00Z"/>
        <d v="2001-09-14T00:00:00Z"/>
        <d v="2001-09-21T00:00:00Z"/>
        <d v="2001-09-28T00:00:00Z"/>
        <d v="2001-10-05T00:00:00Z"/>
        <d v="2001-10-12T00:00:00Z"/>
        <d v="2001-10-19T00:00:00Z"/>
        <d v="2001-10-26T00:00:00Z"/>
        <d v="2001-11-02T00:00:00Z"/>
        <d v="2001-11-09T00:00:00Z"/>
        <d v="2001-11-16T00:00:00Z"/>
        <d v="2001-11-23T00:00:00Z"/>
        <d v="2001-11-30T00:00:00Z"/>
        <d v="2001-12-07T00:00:00Z"/>
        <d v="2001-12-14T00:00:00Z"/>
        <d v="2001-12-21T00:00:00Z"/>
        <d v="2001-12-28T00:00:00Z"/>
        <d v="2002-01-04T00:00:00Z"/>
        <d v="2002-01-11T00:00:00Z"/>
        <d v="2002-01-18T00:00:00Z"/>
        <d v="2002-01-25T00:00:00Z"/>
        <d v="2002-02-01T00:00:00Z"/>
        <d v="2002-02-08T00:00:00Z"/>
        <d v="2002-02-15T00:00:00Z"/>
        <d v="2002-02-22T00:00:00Z"/>
        <d v="2002-03-01T00:00:00Z"/>
        <d v="2002-03-08T00:00:00Z"/>
        <d v="2002-03-15T00:00:00Z"/>
        <d v="2002-03-22T00:00:00Z"/>
        <d v="2002-03-29T00:00:00Z"/>
        <d v="2002-04-05T00:00:00Z"/>
        <d v="2002-04-12T00:00:00Z"/>
        <d v="2002-04-19T00:00:00Z"/>
        <d v="2002-04-26T00:00:00Z"/>
        <d v="2002-05-03T00:00:00Z"/>
        <d v="2002-05-10T00:00:00Z"/>
        <d v="2002-05-17T00:00:00Z"/>
        <d v="2002-05-24T00:00:00Z"/>
        <d v="2002-05-31T00:00:00Z"/>
        <d v="2002-06-07T00:00:00Z"/>
        <d v="2002-06-14T00:00:00Z"/>
        <d v="2002-06-21T00:00:00Z"/>
        <d v="2002-06-28T00:00:00Z"/>
        <d v="2002-07-05T00:00:00Z"/>
        <d v="2002-07-12T00:00:00Z"/>
        <d v="2002-07-19T00:00:00Z"/>
        <d v="2002-07-26T00:00:00Z"/>
        <d v="2002-08-02T00:00:00Z"/>
        <d v="2002-08-09T00:00:00Z"/>
        <d v="2002-08-16T00:00:00Z"/>
        <d v="2002-08-23T00:00:00Z"/>
        <d v="2002-08-30T00:00:00Z"/>
        <d v="2002-09-06T00:00:00Z"/>
        <d v="2002-09-13T00:00:00Z"/>
        <d v="2002-09-20T00:00:00Z"/>
        <d v="2002-09-27T00:00:00Z"/>
        <d v="2002-10-04T00:00:00Z"/>
        <d v="2002-10-11T00:00:00Z"/>
        <d v="2002-10-18T00:00:00Z"/>
        <d v="2002-10-25T00:00:00Z"/>
        <d v="2002-11-01T00:00:00Z"/>
        <d v="2002-11-08T00:00:00Z"/>
        <d v="2002-11-15T00:00:00Z"/>
        <d v="2002-11-22T00:00:00Z"/>
        <d v="2002-11-29T00:00:00Z"/>
        <d v="2002-12-06T00:00:00Z"/>
        <d v="2002-12-13T00:00:00Z"/>
        <d v="2002-12-20T00:00:00Z"/>
        <d v="2002-12-27T00:00:00Z"/>
        <d v="2003-01-03T00:00:00Z"/>
        <d v="2003-01-10T00:00:00Z"/>
        <d v="2003-01-17T00:00:00Z"/>
        <d v="2003-01-24T00:00:00Z"/>
        <d v="2003-01-31T00:00:00Z"/>
        <d v="2003-02-07T00:00:00Z"/>
        <d v="2003-02-14T00:00:00Z"/>
        <d v="2003-02-21T00:00:00Z"/>
        <d v="2003-02-28T00:00:00Z"/>
        <d v="2003-03-07T00:00:00Z"/>
        <d v="2003-03-14T00:00:00Z"/>
        <d v="2003-03-21T00:00:00Z"/>
        <d v="2003-03-28T00:00:00Z"/>
        <d v="2003-04-04T00:00:00Z"/>
        <d v="2003-04-11T00:00:00Z"/>
        <d v="2003-04-18T00:00:00Z"/>
        <d v="2003-04-25T00:00:00Z"/>
        <d v="2003-05-02T00:00:00Z"/>
        <d v="2003-05-09T00:00:00Z"/>
        <d v="2003-05-16T00:00:00Z"/>
        <d v="2003-05-23T00:00:00Z"/>
        <d v="2003-05-30T00:00:00Z"/>
        <d v="2003-06-06T00:00:00Z"/>
        <d v="2003-06-13T00:00:00Z"/>
        <d v="2003-06-20T00:00:00Z"/>
        <d v="2003-06-27T00:00:00Z"/>
        <d v="2003-07-04T00:00:00Z"/>
        <d v="2003-07-11T00:00:00Z"/>
        <d v="2003-07-18T00:00:00Z"/>
        <d v="2003-07-25T00:00:00Z"/>
        <d v="2003-08-01T00:00:00Z"/>
        <d v="2003-08-08T00:00:00Z"/>
        <d v="2003-08-15T00:00:00Z"/>
        <d v="2003-08-22T00:00:00Z"/>
        <d v="2003-08-29T00:00:00Z"/>
        <d v="2003-09-05T00:00:00Z"/>
        <d v="2003-09-12T00:00:00Z"/>
        <d v="2003-09-19T00:00:00Z"/>
        <d v="2003-09-26T00:00:00Z"/>
        <d v="2003-10-03T00:00:00Z"/>
        <d v="2003-10-10T00:00:00Z"/>
        <d v="2003-10-17T00:00:00Z"/>
        <d v="2003-10-24T00:00:00Z"/>
        <d v="2003-10-31T00:00:00Z"/>
        <d v="2003-11-07T00:00:00Z"/>
        <d v="2003-11-14T00:00:00Z"/>
        <d v="2003-11-21T00:00:00Z"/>
        <d v="2003-11-28T00:00:00Z"/>
        <d v="2003-12-05T00:00:00Z"/>
        <d v="2003-12-12T00:00:00Z"/>
        <d v="2003-12-19T00:00:00Z"/>
        <d v="2003-12-26T00:00:00Z"/>
        <d v="2003-12-31T00:00:00Z"/>
        <d v="2004-01-08T00:00:00Z"/>
        <d v="2004-01-15T00:00:00Z"/>
        <d v="2004-01-22T00:00:00Z"/>
        <d v="2004-01-29T00:00:00Z"/>
        <d v="2004-02-05T00:00:00Z"/>
        <d v="2004-02-12T00:00:00Z"/>
        <d v="2004-02-19T00:00:00Z"/>
        <d v="2004-02-26T00:00:00Z"/>
        <d v="2004-03-04T00:00:00Z"/>
        <d v="2004-03-11T00:00:00Z"/>
        <d v="2004-03-18T00:00:00Z"/>
        <d v="2004-03-25T00:00:00Z"/>
        <d v="2004-04-01T00:00:00Z"/>
        <d v="2004-04-08T00:00:00Z"/>
        <d v="2004-04-15T00:00:00Z"/>
        <d v="2004-04-22T00:00:00Z"/>
        <d v="2004-04-29T00:00:00Z"/>
        <d v="2004-05-06T00:00:00Z"/>
        <d v="2004-05-13T00:00:00Z"/>
        <d v="2004-05-20T00:00:00Z"/>
        <d v="2004-05-27T00:00:00Z"/>
        <d v="2004-06-03T00:00:00Z"/>
        <d v="2004-06-10T00:00:00Z"/>
        <d v="2004-06-17T00:00:00Z"/>
        <d v="2004-06-24T00:00:00Z"/>
        <d v="2004-07-01T00:00:00Z"/>
        <d v="2004-07-08T00:00:00Z"/>
        <d v="2004-07-15T00:00:00Z"/>
        <d v="2004-07-22T00:00:00Z"/>
        <d v="2004-07-29T00:00:00Z"/>
        <d v="2004-08-05T00:00:00Z"/>
        <d v="2004-08-12T00:00:00Z"/>
        <d v="2004-08-19T00:00:00Z"/>
        <d v="2004-08-26T00:00:00Z"/>
        <d v="2004-09-02T00:00:00Z"/>
        <d v="2004-09-09T00:00:00Z"/>
        <d v="2004-09-16T00:00:00Z"/>
        <d v="2004-09-23T00:00:00Z"/>
        <d v="2004-09-30T00:00:00Z"/>
        <d v="2004-10-07T00:00:00Z"/>
        <d v="2004-10-14T00:00:00Z"/>
        <d v="2004-10-21T00:00:00Z"/>
        <d v="2004-10-28T00:00:00Z"/>
        <d v="2004-11-04T00:00:00Z"/>
        <d v="2004-11-11T00:00:00Z"/>
        <d v="2004-11-18T00:00:00Z"/>
        <d v="2004-11-24T00:00:00Z"/>
        <d v="2004-12-02T00:00:00Z"/>
        <d v="2004-12-09T00:00:00Z"/>
        <d v="2004-12-16T00:00:00Z"/>
        <d v="2004-12-22T00:00:00Z"/>
        <d v="2004-12-29T00:00:00Z"/>
        <d v="2005-01-06T00:00:00Z"/>
        <d v="2005-01-13T00:00:00Z"/>
        <d v="2005-01-20T00:00:00Z"/>
        <d v="2005-01-27T00:00:00Z"/>
        <d v="2005-02-03T00:00:00Z"/>
        <d v="2005-02-10T00:00:00Z"/>
        <d v="2005-02-17T00:00:00Z"/>
        <d v="2005-02-24T00:00:00Z"/>
        <d v="2005-03-03T00:00:00Z"/>
        <d v="2005-03-10T00:00:00Z"/>
        <d v="2005-03-17T00:00:00Z"/>
        <d v="2005-03-24T00:00:00Z"/>
        <d v="2005-03-31T00:00:00Z"/>
        <d v="2005-04-07T00:00:00Z"/>
        <d v="2005-04-14T00:00:00Z"/>
        <d v="2005-04-21T00:00:00Z"/>
        <d v="2005-04-28T00:00:00Z"/>
        <d v="2005-05-05T00:00:00Z"/>
        <d v="2005-05-12T00:00:00Z"/>
        <d v="2005-05-19T00:00:00Z"/>
        <d v="2005-05-26T00:00:00Z"/>
        <d v="2005-06-02T00:00:00Z"/>
        <d v="2005-06-09T00:00:00Z"/>
        <d v="2005-06-16T00:00:00Z"/>
        <d v="2005-06-23T00:00:00Z"/>
        <d v="2005-06-30T00:00:00Z"/>
        <d v="2005-07-07T00:00:00Z"/>
        <d v="2005-07-14T00:00:00Z"/>
        <d v="2005-07-21T00:00:00Z"/>
        <d v="2005-07-28T00:00:00Z"/>
        <d v="2005-08-04T00:00:00Z"/>
        <d v="2005-08-11T00:00:00Z"/>
        <d v="2005-08-18T00:00:00Z"/>
        <d v="2005-08-25T00:00:00Z"/>
        <d v="2005-09-01T00:00:00Z"/>
        <d v="2005-09-08T00:00:00Z"/>
        <d v="2005-09-15T00:00:00Z"/>
        <d v="2005-09-22T00:00:00Z"/>
        <d v="2005-09-29T00:00:00Z"/>
        <d v="2005-10-06T00:00:00Z"/>
        <d v="2005-10-13T00:00:00Z"/>
        <d v="2005-10-20T00:00:00Z"/>
        <d v="2005-10-27T00:00:00Z"/>
        <d v="2005-11-03T00:00:00Z"/>
        <d v="2005-11-10T00:00:00Z"/>
        <d v="2005-11-17T00:00:00Z"/>
        <d v="2005-11-23T00:00:00Z"/>
        <d v="2005-12-01T00:00:00Z"/>
        <d v="2005-12-08T00:00:00Z"/>
        <d v="2005-12-15T00:00:00Z"/>
        <d v="2005-12-22T00:00:00Z"/>
        <d v="2005-12-29T00:00:00Z"/>
        <d v="2006-01-05T00:00:00Z"/>
        <d v="2006-01-12T00:00:00Z"/>
        <d v="2006-01-19T00:00:00Z"/>
        <d v="2006-01-26T00:00:00Z"/>
        <d v="2006-02-02T00:00:00Z"/>
        <d v="2006-02-09T00:00:00Z"/>
        <d v="2006-02-16T00:00:00Z"/>
        <d v="2006-02-23T00:00:00Z"/>
        <d v="2006-03-02T00:00:00Z"/>
        <d v="2006-03-09T00:00:00Z"/>
        <d v="2006-03-16T00:00:00Z"/>
        <d v="2006-03-23T00:00:00Z"/>
        <d v="2006-03-30T00:00:00Z"/>
        <d v="2006-04-06T00:00:00Z"/>
        <d v="2006-04-13T00:00:00Z"/>
        <d v="2006-04-20T00:00:00Z"/>
        <d v="2006-04-27T00:00:00Z"/>
        <d v="2006-05-04T00:00:00Z"/>
        <d v="2006-05-11T00:00:00Z"/>
        <d v="2006-05-18T00:00:00Z"/>
        <d v="2006-05-25T00:00:00Z"/>
        <d v="2006-06-01T00:00:00Z"/>
        <d v="2006-06-08T00:00:00Z"/>
        <d v="2006-06-15T00:00:00Z"/>
        <d v="2006-06-22T00:00:00Z"/>
        <d v="2006-06-29T00:00:00Z"/>
        <d v="2006-07-06T00:00:00Z"/>
        <d v="2006-07-13T00:00:00Z"/>
        <d v="2006-07-20T00:00:00Z"/>
        <d v="2006-07-27T00:00:00Z"/>
        <d v="2006-08-03T00:00:00Z"/>
        <d v="2006-08-10T00:00:00Z"/>
        <d v="2006-08-17T00:00:00Z"/>
        <d v="2006-08-24T00:00:00Z"/>
        <d v="2006-08-31T00:00:00Z"/>
        <d v="2006-09-07T00:00:00Z"/>
        <d v="2006-09-14T00:00:00Z"/>
        <d v="2006-09-21T00:00:00Z"/>
        <d v="2006-09-28T00:00:00Z"/>
        <d v="2006-10-05T00:00:00Z"/>
        <d v="2006-10-12T00:00:00Z"/>
        <d v="2006-10-19T00:00:00Z"/>
        <d v="2006-10-26T00:00:00Z"/>
        <d v="2006-11-02T00:00:00Z"/>
        <d v="2006-11-09T00:00:00Z"/>
        <d v="2006-11-16T00:00:00Z"/>
        <d v="2006-11-22T00:00:00Z"/>
        <d v="2006-11-30T00:00:00Z"/>
        <d v="2006-12-07T00:00:00Z"/>
        <d v="2006-12-14T00:00:00Z"/>
        <d v="2006-12-21T00:00:00Z"/>
        <d v="2006-12-28T00:00:00Z"/>
        <d v="2007-01-04T00:00:00Z"/>
        <d v="2007-01-11T00:00:00Z"/>
        <d v="2007-01-18T00:00:00Z"/>
        <d v="2007-01-25T00:00:00Z"/>
        <d v="2007-02-01T00:00:00Z"/>
        <d v="2007-02-08T00:00:00Z"/>
        <d v="2007-02-15T00:00:00Z"/>
        <d v="2007-02-22T00:00:00Z"/>
        <d v="2007-03-01T00:00:00Z"/>
        <d v="2007-03-08T00:00:00Z"/>
        <d v="2007-03-15T00:00:00Z"/>
        <d v="2007-03-22T00:00:00Z"/>
        <d v="2007-03-29T00:00:00Z"/>
        <d v="2007-04-05T00:00:00Z"/>
        <d v="2007-04-12T00:00:00Z"/>
        <d v="2007-04-19T00:00:00Z"/>
        <d v="2007-04-26T00:00:00Z"/>
        <d v="2007-05-03T00:00:00Z"/>
        <d v="2007-05-10T00:00:00Z"/>
        <d v="2007-05-17T00:00:00Z"/>
        <d v="2007-05-24T00:00:00Z"/>
        <d v="2007-05-31T00:00:00Z"/>
        <d v="2007-06-07T00:00:00Z"/>
        <d v="2007-06-14T00:00:00Z"/>
        <d v="2007-06-21T00:00:00Z"/>
        <d v="2007-06-28T00:00:00Z"/>
        <d v="2007-07-05T00:00:00Z"/>
        <d v="2007-07-12T00:00:00Z"/>
        <d v="2007-07-19T00:00:00Z"/>
        <d v="2007-07-26T00:00:00Z"/>
        <d v="2007-08-02T00:00:00Z"/>
        <d v="2007-08-09T00:00:00Z"/>
        <d v="2007-08-16T00:00:00Z"/>
        <d v="2007-08-23T00:00:00Z"/>
        <d v="2007-08-30T00:00:00Z"/>
        <d v="2007-09-06T00:00:00Z"/>
        <d v="2007-09-13T00:00:00Z"/>
        <d v="2007-09-20T00:00:00Z"/>
        <d v="2007-09-27T00:00:00Z"/>
        <d v="2007-10-04T00:00:00Z"/>
        <d v="2007-10-11T00:00:00Z"/>
        <d v="2007-10-18T00:00:00Z"/>
        <d v="2007-10-25T00:00:00Z"/>
        <d v="2007-11-01T00:00:00Z"/>
        <d v="2007-11-08T00:00:00Z"/>
        <d v="2007-11-15T00:00:00Z"/>
        <d v="2007-11-21T00:00:00Z"/>
        <d v="2007-11-29T00:00:00Z"/>
        <d v="2007-12-06T00:00:00Z"/>
        <d v="2007-12-13T00:00:00Z"/>
        <d v="2007-12-20T00:00:00Z"/>
        <d v="2007-12-27T00:00:00Z"/>
        <d v="2008-01-03T00:00:00Z"/>
        <d v="2008-01-10T00:00:00Z"/>
        <d v="2008-01-17T00:00:00Z"/>
        <d v="2008-01-24T00:00:00Z"/>
        <d v="2008-01-31T00:00:00Z"/>
        <d v="2008-02-07T00:00:00Z"/>
        <d v="2008-02-14T00:00:00Z"/>
        <d v="2008-02-21T00:00:00Z"/>
        <d v="2008-02-28T00:00:00Z"/>
        <d v="2008-03-06T00:00:00Z"/>
        <d v="2008-03-13T00:00:00Z"/>
        <d v="2008-03-20T00:00:00Z"/>
        <d v="2008-03-27T00:00:00Z"/>
        <d v="2008-04-03T00:00:00Z"/>
        <d v="2008-04-10T00:00:00Z"/>
        <d v="2008-04-17T00:00:00Z"/>
        <d v="2008-04-24T00:00:00Z"/>
        <d v="2008-05-01T00:00:00Z"/>
        <d v="2008-05-08T00:00:00Z"/>
        <d v="2008-05-15T00:00:00Z"/>
        <d v="2008-05-22T00:00:00Z"/>
        <d v="2008-05-29T00:00:00Z"/>
        <d v="2008-06-05T00:00:00Z"/>
        <d v="2008-06-12T00:00:00Z"/>
        <d v="2008-06-19T00:00:00Z"/>
        <d v="2008-06-26T00:00:00Z"/>
        <d v="2008-07-03T00:00:00Z"/>
        <d v="2008-07-10T00:00:00Z"/>
        <d v="2008-07-17T00:00:00Z"/>
        <d v="2008-07-24T00:00:00Z"/>
        <d v="2008-07-31T00:00:00Z"/>
        <d v="2008-08-07T00:00:00Z"/>
        <d v="2008-08-14T00:00:00Z"/>
        <d v="2008-08-21T00:00:00Z"/>
        <d v="2008-08-28T00:00:00Z"/>
        <d v="2008-09-04T00:00:00Z"/>
        <d v="2008-09-11T00:00:00Z"/>
        <d v="2008-09-18T00:00:00Z"/>
        <d v="2008-09-25T00:00:00Z"/>
        <d v="2008-10-02T00:00:00Z"/>
        <d v="2008-10-09T00:00:00Z"/>
        <d v="2008-10-16T00:00:00Z"/>
        <d v="2008-10-23T00:00:00Z"/>
        <d v="2008-10-30T00:00:00Z"/>
        <d v="2008-11-06T00:00:00Z"/>
        <d v="2008-11-13T00:00:00Z"/>
        <d v="2008-11-20T00:00:00Z"/>
        <d v="2008-11-26T00:00:00Z"/>
        <d v="2008-12-04T00:00:00Z"/>
        <d v="2008-12-11T00:00:00Z"/>
        <d v="2008-12-18T00:00:00Z"/>
        <d v="2008-12-24T00:00:00Z"/>
        <d v="2008-12-31T00:00:00Z"/>
        <d v="2009-01-08T00:00:00Z"/>
        <d v="2009-01-15T00:00:00Z"/>
        <d v="2009-01-22T00:00:00Z"/>
        <d v="2009-01-29T00:00:00Z"/>
        <d v="2009-02-05T00:00:00Z"/>
        <d v="2009-02-12T00:00:00Z"/>
        <d v="2009-02-19T00:00:00Z"/>
        <d v="2009-02-26T00:00:00Z"/>
        <d v="2009-03-05T00:00:00Z"/>
        <d v="2009-03-12T00:00:00Z"/>
        <d v="2009-03-19T00:00:00Z"/>
        <d v="2009-03-26T00:00:00Z"/>
        <d v="2009-04-02T00:00:00Z"/>
        <d v="2009-04-09T00:00:00Z"/>
        <d v="2009-04-16T00:00:00Z"/>
        <d v="2009-04-23T00:00:00Z"/>
        <d v="2009-04-30T00:00:00Z"/>
        <d v="2009-05-07T00:00:00Z"/>
        <d v="2009-05-14T00:00:00Z"/>
        <d v="2009-05-21T00:00:00Z"/>
        <d v="2009-05-28T00:00:00Z"/>
        <d v="2009-06-04T00:00:00Z"/>
        <d v="2009-06-11T00:00:00Z"/>
        <d v="2009-06-18T00:00:00Z"/>
        <d v="2009-06-25T00:00:00Z"/>
        <d v="2009-07-02T00:00:00Z"/>
        <d v="2009-07-09T00:00:00Z"/>
        <d v="2009-07-16T00:00:00Z"/>
        <d v="2009-07-23T00:00:00Z"/>
        <d v="2009-07-30T00:00:00Z"/>
        <d v="2009-08-06T00:00:00Z"/>
        <d v="2009-08-13T00:00:00Z"/>
        <d v="2009-08-20T00:00:00Z"/>
        <d v="2009-08-27T00:00:00Z"/>
        <d v="2009-09-03T00:00:00Z"/>
        <d v="2009-09-10T00:00:00Z"/>
        <d v="2009-09-17T00:00:00Z"/>
        <d v="2009-09-24T00:00:00Z"/>
        <d v="2009-10-01T00:00:00Z"/>
        <d v="2009-10-08T00:00:00Z"/>
        <d v="2009-10-15T00:00:00Z"/>
        <d v="2009-10-22T00:00:00Z"/>
        <d v="2009-10-29T00:00:00Z"/>
        <d v="2009-11-05T00:00:00Z"/>
        <d v="2009-11-12T00:00:00Z"/>
        <d v="2009-11-19T00:00:00Z"/>
        <d v="2009-11-25T00:00:00Z"/>
        <d v="2009-12-03T00:00:00Z"/>
        <d v="2009-12-10T00:00:00Z"/>
        <d v="2009-12-17T00:00:00Z"/>
        <d v="2009-12-24T00:00:00Z"/>
        <d v="2009-12-31T00:00:00Z"/>
        <d v="2010-01-07T00:00:00Z"/>
        <d v="2010-01-14T00:00:00Z"/>
        <d v="2010-01-21T00:00:00Z"/>
        <d v="2010-01-28T00:00:00Z"/>
        <d v="2010-02-04T00:00:00Z"/>
        <d v="2010-02-11T00:00:00Z"/>
        <d v="2010-02-18T00:00:00Z"/>
        <d v="2010-02-25T00:00:00Z"/>
        <d v="2010-03-04T00:00:00Z"/>
        <d v="2010-03-11T00:00:00Z"/>
        <d v="2010-03-18T00:00:00Z"/>
        <d v="2010-03-25T00:00:00Z"/>
        <d v="2010-04-01T00:00:00Z"/>
        <d v="2010-04-08T00:00:00Z"/>
        <d v="2010-04-15T00:00:00Z"/>
        <d v="2010-04-22T00:00:00Z"/>
        <d v="2010-04-29T00:00:00Z"/>
        <d v="2010-05-06T00:00:00Z"/>
        <d v="2010-05-13T00:00:00Z"/>
        <d v="2010-05-20T00:00:00Z"/>
        <d v="2010-05-27T00:00:00Z"/>
        <d v="2010-06-03T00:00:00Z"/>
        <d v="2010-06-10T00:00:00Z"/>
        <d v="2010-06-17T00:00:00Z"/>
        <d v="2010-06-24T00:00:00Z"/>
        <d v="2010-07-01T00:00:00Z"/>
        <d v="2010-07-08T00:00:00Z"/>
        <d v="2010-07-15T00:00:00Z"/>
        <d v="2010-07-22T00:00:00Z"/>
        <d v="2010-07-29T00:00:00Z"/>
        <d v="2010-08-05T00:00:00Z"/>
        <d v="2010-08-12T00:00:00Z"/>
        <d v="2010-08-19T00:00:00Z"/>
        <d v="2010-08-26T00:00:00Z"/>
        <d v="2010-09-02T00:00:00Z"/>
        <d v="2010-09-09T00:00:00Z"/>
        <d v="2010-09-16T00:00:00Z"/>
        <d v="2010-09-23T00:00:00Z"/>
        <d v="2010-09-30T00:00:00Z"/>
        <d v="2010-10-07T00:00:00Z"/>
        <d v="2010-10-14T00:00:00Z"/>
        <d v="2010-10-21T00:00:00Z"/>
        <d v="2010-10-28T00:00:00Z"/>
        <d v="2010-11-04T00:00:00Z"/>
        <d v="2010-11-11T00:00:00Z"/>
        <d v="2010-11-18T00:00:00Z"/>
        <d v="2010-11-24T00:00:00Z"/>
        <d v="2010-12-02T00:00:00Z"/>
        <d v="2010-12-09T00:00:00Z"/>
        <d v="2010-12-16T00:00:00Z"/>
        <d v="2010-12-23T00:00:00Z"/>
        <d v="2010-12-30T00:00:00Z"/>
        <d v="2011-01-06T00:00:00Z"/>
        <d v="2011-01-13T00:00:00Z"/>
        <d v="2011-01-20T00:00:00Z"/>
        <d v="2011-01-27T00:00:00Z"/>
        <d v="2011-02-03T00:00:00Z"/>
        <d v="2011-02-10T00:00:00Z"/>
        <d v="2011-02-17T00:00:00Z"/>
        <d v="2011-02-24T00:00:00Z"/>
        <d v="2011-03-03T00:00:00Z"/>
        <d v="2011-03-10T00:00:00Z"/>
        <d v="2011-03-17T00:00:00Z"/>
        <d v="2011-03-24T00:00:00Z"/>
        <d v="2011-03-31T00:00:00Z"/>
        <d v="2011-04-07T00:00:00Z"/>
        <d v="2011-04-14T00:00:00Z"/>
        <d v="2011-04-21T00:00:00Z"/>
        <d v="2011-04-28T00:00:00Z"/>
        <d v="2011-05-05T00:00:00Z"/>
        <d v="2011-05-12T00:00:00Z"/>
        <d v="2011-05-19T00:00:00Z"/>
        <d v="2011-05-26T00:00:00Z"/>
        <d v="2011-06-02T00:00:00Z"/>
        <d v="2011-06-09T00:00:00Z"/>
        <d v="2011-06-16T00:00:00Z"/>
        <d v="2011-06-23T00:00:00Z"/>
        <d v="2011-06-30T00:00:00Z"/>
        <d v="2011-07-07T00:00:00Z"/>
        <d v="2011-07-14T00:00:00Z"/>
        <d v="2011-07-21T00:00:00Z"/>
        <d v="2011-07-28T00:00:00Z"/>
        <d v="2011-08-04T00:00:00Z"/>
        <d v="2011-08-11T00:00:00Z"/>
        <d v="2011-08-18T00:00:00Z"/>
        <d v="2011-08-25T00:00:00Z"/>
        <d v="2011-09-01T00:00:00Z"/>
        <d v="2011-09-08T00:00:00Z"/>
        <d v="2011-09-15T00:00:00Z"/>
        <d v="2011-09-22T00:00:00Z"/>
        <d v="2011-09-29T00:00:00Z"/>
        <d v="2011-10-06T00:00:00Z"/>
        <d v="2011-10-13T00:00:00Z"/>
        <d v="2011-10-20T00:00:00Z"/>
        <d v="2011-10-27T00:00:00Z"/>
        <d v="2011-11-03T00:00:00Z"/>
        <d v="2011-11-10T00:00:00Z"/>
        <d v="2011-11-17T00:00:00Z"/>
        <d v="2011-11-23T00:00:00Z"/>
        <d v="2011-12-01T00:00:00Z"/>
        <d v="2011-12-08T00:00:00Z"/>
        <d v="2011-12-15T00:00:00Z"/>
        <d v="2011-12-22T00:00:00Z"/>
        <d v="2011-12-29T00:00:00Z"/>
        <d v="2012-01-05T00:00:00Z"/>
        <d v="2012-01-12T00:00:00Z"/>
        <d v="2012-01-19T00:00:00Z"/>
        <d v="2012-01-26T00:00:00Z"/>
        <d v="2012-02-02T00:00:00Z"/>
        <d v="2012-02-09T00:00:00Z"/>
        <d v="2012-02-16T00:00:00Z"/>
        <d v="2012-02-23T00:00:00Z"/>
        <d v="2012-03-01T00:00:00Z"/>
        <d v="2012-03-08T00:00:00Z"/>
        <d v="2012-03-15T00:00:00Z"/>
        <d v="2012-03-22T00:00:00Z"/>
        <d v="2012-03-29T00:00:00Z"/>
        <d v="2012-04-05T00:00:00Z"/>
        <d v="2012-04-12T00:00:00Z"/>
        <d v="2012-04-19T00:00:00Z"/>
        <d v="2012-04-26T00:00:00Z"/>
        <d v="2012-05-03T00:00:00Z"/>
        <d v="2012-05-10T00:00:00Z"/>
        <d v="2012-05-17T00:00:00Z"/>
        <d v="2012-05-24T00:00:00Z"/>
        <d v="2012-05-31T00:00:00Z"/>
        <d v="2012-06-07T00:00:00Z"/>
        <d v="2012-06-14T00:00:00Z"/>
        <d v="2012-06-21T00:00:00Z"/>
        <d v="2012-06-28T00:00:00Z"/>
        <d v="2012-07-05T00:00:00Z"/>
        <d v="2012-07-12T00:00:00Z"/>
        <d v="2012-07-19T00:00:00Z"/>
        <d v="2012-07-26T00:00:00Z"/>
        <d v="2012-08-02T00:00:00Z"/>
        <d v="2012-08-09T00:00:00Z"/>
        <d v="2012-08-16T00:00:00Z"/>
        <d v="2012-08-23T00:00:00Z"/>
        <d v="2012-08-30T00:00:00Z"/>
        <d v="2012-09-06T00:00:00Z"/>
        <d v="2012-09-13T00:00:00Z"/>
        <d v="2012-09-20T00:00:00Z"/>
        <d v="2012-09-27T00:00:00Z"/>
        <d v="2012-10-04T00:00:00Z"/>
        <d v="2012-10-11T00:00:00Z"/>
        <d v="2012-10-18T00:00:00Z"/>
        <d v="2012-10-25T00:00:00Z"/>
        <d v="2012-11-01T00:00:00Z"/>
        <d v="2012-11-08T00:00:00Z"/>
        <d v="2012-11-15T00:00:00Z"/>
        <d v="2012-11-21T00:00:00Z"/>
        <d v="2012-11-29T00:00:00Z"/>
        <d v="2012-12-06T00:00:00Z"/>
        <d v="2012-12-13T00:00:00Z"/>
        <d v="2012-12-20T00:00:00Z"/>
        <d v="2012-12-27T00:00:00Z"/>
        <d v="2013-01-03T00:00:00Z"/>
        <d v="2013-01-10T00:00:00Z"/>
        <d v="2013-01-17T00:00:00Z"/>
        <d v="2013-01-24T00:00:00Z"/>
        <d v="2013-01-31T00:00:00Z"/>
        <d v="2013-02-07T00:00:00Z"/>
        <d v="2013-02-14T00:00:00Z"/>
        <d v="2013-02-21T00:00:00Z"/>
        <d v="2013-02-28T00:00:00Z"/>
        <d v="2013-03-07T00:00:00Z"/>
        <d v="2013-03-14T00:00:00Z"/>
        <d v="2013-03-21T00:00:00Z"/>
        <d v="2013-03-28T00:00:00Z"/>
        <d v="2013-04-04T00:00:00Z"/>
        <d v="2013-04-11T00:00:00Z"/>
        <d v="2013-04-18T00:00:00Z"/>
        <d v="2013-04-25T00:00:00Z"/>
        <d v="2013-05-02T00:00:00Z"/>
        <d v="2013-05-09T00:00:00Z"/>
        <d v="2013-05-16T00:00:00Z"/>
        <d v="2013-05-23T00:00:00Z"/>
        <d v="2013-05-30T00:00:00Z"/>
        <d v="2013-06-06T00:00:00Z"/>
        <d v="2013-06-13T00:00:00Z"/>
        <d v="2013-06-20T00:00:00Z"/>
        <d v="2013-06-27T00:00:00Z"/>
        <d v="2013-07-03T00:00:00Z"/>
        <d v="2013-07-11T00:00:00Z"/>
        <d v="2013-07-18T00:00:00Z"/>
        <d v="2013-07-25T00:00:00Z"/>
        <d v="2013-08-01T00:00:00Z"/>
        <d v="2013-08-08T00:00:00Z"/>
        <d v="2013-08-15T00:00:00Z"/>
        <d v="2013-08-22T00:00:00Z"/>
        <d v="2013-08-29T00:00:00Z"/>
        <d v="2013-09-05T00:00:00Z"/>
        <d v="2013-09-12T00:00:00Z"/>
        <d v="2013-09-19T00:00:00Z"/>
        <d v="2013-09-26T00:00:00Z"/>
        <d v="2013-10-03T00:00:00Z"/>
        <d v="2013-10-10T00:00:00Z"/>
        <d v="2013-10-17T00:00:00Z"/>
        <d v="2013-10-24T00:00:00Z"/>
        <d v="2013-10-31T00:00:00Z"/>
        <d v="2013-11-07T00:00:00Z"/>
        <d v="2013-11-14T00:00:00Z"/>
        <d v="2013-11-21T00:00:00Z"/>
        <d v="2013-11-27T00:00:00Z"/>
        <d v="2013-12-05T00:00:00Z"/>
        <d v="2013-12-12T00:00:00Z"/>
        <d v="2013-12-19T00:00:00Z"/>
        <d v="2013-12-26T00:00:00Z"/>
        <d v="2014-01-02T00:00:00Z"/>
        <d v="2014-01-09T00:00:00Z"/>
        <d v="2014-01-16T00:00:00Z"/>
        <d v="2014-01-23T00:00:00Z"/>
        <d v="2014-01-30T00:00:00Z"/>
        <d v="2014-02-06T00:00:00Z"/>
        <d v="2014-02-13T00:00:00Z"/>
        <d v="2014-02-20T00:00:00Z"/>
        <d v="2014-02-27T00:00:00Z"/>
        <d v="2014-03-06T00:00:00Z"/>
        <d v="2014-03-13T00:00:00Z"/>
        <d v="2014-03-20T00:00:00Z"/>
        <d v="2014-03-27T00:00:00Z"/>
        <d v="2014-04-03T00:00:00Z"/>
        <d v="2014-04-10T00:00:00Z"/>
        <d v="2014-04-17T00:00:00Z"/>
        <d v="2014-04-24T00:00:00Z"/>
        <d v="2014-05-01T00:00:00Z"/>
        <d v="2014-05-08T00:00:00Z"/>
        <d v="2014-05-15T00:00:00Z"/>
        <d v="2014-05-22T00:00:00Z"/>
        <d v="2014-05-29T00:00:00Z"/>
        <d v="2014-06-05T00:00:00Z"/>
        <d v="2014-06-12T00:00:00Z"/>
        <d v="2014-06-19T00:00:00Z"/>
        <d v="2014-06-26T00:00:00Z"/>
        <d v="2014-07-03T00:00:00Z"/>
        <d v="2014-07-10T00:00:00Z"/>
        <d v="2014-07-17T00:00:00Z"/>
        <d v="2014-07-24T00:00:00Z"/>
        <d v="2014-07-31T00:00:00Z"/>
        <d v="2014-08-07T00:00:00Z"/>
        <d v="2014-08-14T00:00:00Z"/>
        <d v="2014-08-21T00:00:00Z"/>
        <d v="2014-08-28T00:00:00Z"/>
        <d v="2014-09-04T00:00:00Z"/>
        <d v="2014-09-11T00:00:00Z"/>
        <d v="2014-09-18T00:00:00Z"/>
        <d v="2014-09-25T00:00:00Z"/>
        <d v="2014-10-02T00:00:00Z"/>
        <d v="2014-10-09T00:00:00Z"/>
        <d v="2014-10-16T00:00:00Z"/>
        <d v="2014-10-23T00:00:00Z"/>
        <d v="2014-10-30T00:00:00Z"/>
        <d v="2014-11-06T00:00:00Z"/>
        <d v="2014-11-13T00:00:00Z"/>
        <d v="2014-11-20T00:00:00Z"/>
        <d v="2014-11-26T00:00:00Z"/>
        <d v="2014-12-04T00:00:00Z"/>
        <d v="2014-12-11T00:00:00Z"/>
        <d v="2014-12-18T00:00:00Z"/>
        <d v="2014-12-24T00:00:00Z"/>
        <d v="2014-12-31T00:00:00Z"/>
        <d v="2015-01-08T00:00:00Z"/>
        <d v="2015-01-15T00:00:00Z"/>
        <d v="2015-01-22T00:00:00Z"/>
        <d v="2015-01-29T00:00:00Z"/>
        <d v="2015-02-05T00:00:00Z"/>
        <d v="2015-02-12T00:00:00Z"/>
        <d v="2015-02-19T00:00:00Z"/>
        <d v="2015-02-26T00:00:00Z"/>
        <d v="2015-03-05T00:00:00Z"/>
        <d v="2015-03-12T00:00:00Z"/>
        <d v="2015-03-19T00:00:00Z"/>
        <d v="2015-03-26T00:00:00Z"/>
        <d v="2015-04-02T00:00:00Z"/>
        <d v="2015-04-09T00:00:00Z"/>
        <d v="2015-04-16T00:00:00Z"/>
        <d v="2015-04-23T00:00:00Z"/>
        <d v="2015-04-30T00:00:00Z"/>
        <d v="2015-05-07T00:00:00Z"/>
        <d v="2015-05-14T00:00:00Z"/>
        <d v="2015-05-21T00:00:00Z"/>
        <d v="2015-05-28T00:00:00Z"/>
        <d v="2015-06-04T00:00:00Z"/>
        <d v="2015-06-11T00:00:00Z"/>
        <d v="2015-06-18T00:00:00Z"/>
        <d v="2015-06-25T00:00:00Z"/>
        <d v="2015-07-02T00:00:00Z"/>
        <d v="2015-07-09T00:00:00Z"/>
        <d v="2015-07-16T00:00:00Z"/>
        <d v="2015-07-23T00:00:00Z"/>
        <d v="2015-07-30T00:00:00Z"/>
        <d v="2015-08-06T00:00:00Z"/>
        <d v="2015-08-13T00:00:00Z"/>
        <d v="2015-08-20T00:00:00Z"/>
        <d v="2015-08-27T00:00:00Z"/>
        <d v="2015-09-03T00:00:00Z"/>
        <d v="2015-09-10T00:00:00Z"/>
        <d v="2015-09-17T00:00:00Z"/>
        <d v="2015-09-24T00:00:00Z"/>
        <d v="2015-10-01T00:00:00Z"/>
        <d v="2015-10-08T00:00:00Z"/>
        <d v="2015-10-15T00:00:00Z"/>
        <d v="2015-10-22T00:00:00Z"/>
        <d v="2015-10-29T00:00:00Z"/>
        <d v="2015-11-05T00:00:00Z"/>
        <d v="2015-11-12T00:00:00Z"/>
        <d v="2015-11-19T00:00:00Z"/>
        <d v="2015-11-25T00:00:00Z"/>
        <d v="2015-12-03T00:00:00Z"/>
        <d v="2015-12-10T00:00:00Z"/>
        <d v="2015-12-17T00:00:00Z"/>
        <d v="2015-12-24T00:00:00Z"/>
        <d v="2015-12-31T00:00:00Z"/>
        <d v="2016-01-07T00:00:00Z"/>
        <d v="2016-01-14T00:00:00Z"/>
        <d v="2016-01-21T00:00:00Z"/>
        <d v="2016-01-28T00:00:00Z"/>
        <d v="2016-02-04T00:00:00Z"/>
        <d v="2016-02-11T00:00:00Z"/>
        <d v="2016-02-18T00:00:00Z"/>
        <d v="2016-02-25T00:00:00Z"/>
        <d v="2016-03-03T00:00:00Z"/>
        <d v="2016-03-10T00:00:00Z"/>
        <d v="2016-03-17T00:00:00Z"/>
        <d v="2016-03-24T00:00:00Z"/>
        <d v="2016-03-31T00:00:00Z"/>
        <d v="2016-04-07T00:00:00Z"/>
        <d v="2016-04-14T00:00:00Z"/>
        <d v="2016-04-21T00:00:00Z"/>
        <d v="2016-04-28T00:00:00Z"/>
        <d v="2016-05-05T00:00:00Z"/>
        <d v="2016-05-12T00:00:00Z"/>
        <d v="2016-05-19T00:00:00Z"/>
        <d v="2016-05-26T00:00:00Z"/>
        <d v="2016-06-02T00:00:00Z"/>
        <d v="2016-06-09T00:00:00Z"/>
        <d v="2016-06-16T00:00:00Z"/>
        <d v="2016-06-23T00:00:00Z"/>
        <d v="2016-06-30T00:00:00Z"/>
        <d v="2016-07-07T00:00:00Z"/>
        <d v="2016-07-14T00:00:00Z"/>
        <d v="2016-07-21T00:00:00Z"/>
        <d v="2016-07-28T00:00:00Z"/>
        <d v="2016-08-04T00:00:00Z"/>
        <d v="2016-08-11T00:00:00Z"/>
        <d v="2016-08-18T00:00:00Z"/>
        <d v="2016-08-25T00:00:00Z"/>
        <d v="2016-09-01T00:00:00Z"/>
        <d v="2016-09-08T00:00:00Z"/>
        <d v="2016-09-15T00:00:00Z"/>
        <d v="2016-09-22T00:00:00Z"/>
        <d v="2016-09-29T00:00:00Z"/>
        <d v="2016-10-06T00:00:00Z"/>
        <d v="2016-10-13T00:00:00Z"/>
        <d v="2016-10-20T00:00:00Z"/>
        <d v="2016-10-27T00:00:00Z"/>
        <d v="2016-11-03T00:00:00Z"/>
        <d v="2016-11-10T00:00:00Z"/>
        <d v="2016-11-17T00:00:00Z"/>
        <d v="2016-11-23T00:00:00Z"/>
        <d v="2016-12-01T00:00:00Z"/>
        <d v="2016-12-08T00:00:00Z"/>
        <d v="2016-12-15T00:00:00Z"/>
        <d v="2016-12-22T00:00:00Z"/>
        <d v="2016-12-29T00:00:00Z"/>
        <d v="2017-01-05T00:00:00Z"/>
        <d v="2017-01-12T00:00:00Z"/>
        <d v="2017-01-19T00:00:00Z"/>
        <d v="2017-01-26T00:00:00Z"/>
        <d v="2017-02-02T00:00:00Z"/>
        <d v="2017-02-09T00:00:00Z"/>
        <d v="2017-02-16T00:00:00Z"/>
        <d v="2017-02-23T00:00:00Z"/>
        <d v="2017-03-02T00:00:00Z"/>
        <d v="2017-03-09T00:00:00Z"/>
        <d v="2017-03-16T00:00:00Z"/>
        <d v="2017-03-23T00:00:00Z"/>
        <d v="2017-03-30T00:00:00Z"/>
        <d v="2017-04-06T00:00:00Z"/>
        <d v="2017-04-13T00:00:00Z"/>
        <d v="2017-04-20T00:00:00Z"/>
        <d v="2017-04-27T00:00:00Z"/>
        <d v="2017-05-04T00:00:00Z"/>
        <d v="2017-05-11T00:00:00Z"/>
        <d v="2017-05-18T00:00:00Z"/>
        <d v="2017-05-25T00:00:00Z"/>
        <d v="2017-06-01T00:00:00Z"/>
        <d v="2017-06-08T00:00:00Z"/>
        <d v="2017-06-15T00:00:00Z"/>
        <d v="2017-06-22T00:00:00Z"/>
        <d v="2017-06-29T00:00:00Z"/>
        <d v="2017-07-06T00:00:00Z"/>
        <d v="2017-07-13T00:00:00Z"/>
        <d v="2017-07-20T00:00:00Z"/>
        <d v="2017-07-27T00:00:00Z"/>
        <d v="2017-08-03T00:00:00Z"/>
        <d v="2017-08-10T00:00:00Z"/>
        <d v="2017-08-17T00:00:00Z"/>
        <d v="2017-08-24T00:00:00Z"/>
        <d v="2017-08-31T00:00:00Z"/>
        <d v="2017-09-07T00:00:00Z"/>
        <d v="2017-09-14T00:00:00Z"/>
        <d v="2017-09-21T00:00:00Z"/>
        <d v="2017-09-28T00:00:00Z"/>
        <d v="2017-10-05T00:00:00Z"/>
        <d v="2017-10-12T00:00:00Z"/>
        <d v="2017-10-19T00:00:00Z"/>
        <d v="2017-10-26T00:00:00Z"/>
        <d v="2017-11-02T00:00:00Z"/>
        <d v="2017-11-09T00:00:00Z"/>
        <d v="2017-11-16T00:00:00Z"/>
        <d v="2017-11-22T00:00:00Z"/>
        <d v="2017-11-30T00:00:00Z"/>
        <d v="2017-12-07T00:00:00Z"/>
        <d v="2017-12-14T00:00:00Z"/>
        <d v="2017-12-21T00:00:00Z"/>
        <d v="2017-12-28T00:00:00Z"/>
        <d v="2018-01-04T00:00:00Z"/>
        <d v="2018-01-11T00:00:00Z"/>
        <d v="2018-01-18T00:00:00Z"/>
        <d v="2018-01-25T00:00:00Z"/>
        <d v="2018-02-01T00:00:00Z"/>
        <d v="2018-02-08T00:00:00Z"/>
        <d v="2018-02-15T00:00:00Z"/>
        <d v="2018-02-22T00:00:00Z"/>
        <d v="2018-03-01T00:00:00Z"/>
        <d v="2018-03-08T00:00:00Z"/>
        <d v="2018-03-15T00:00:00Z"/>
        <d v="2018-03-22T00:00:00Z"/>
        <d v="2018-03-29T00:00:00Z"/>
        <d v="2018-04-05T00:00:00Z"/>
        <d v="2018-04-12T00:00:00Z"/>
        <d v="2018-04-19T00:00:00Z"/>
        <d v="2018-04-26T00:00:00Z"/>
        <d v="2018-05-03T00:00:00Z"/>
        <d v="2018-05-10T00:00:00Z"/>
        <d v="2018-05-17T00:00:00Z"/>
        <d v="2018-05-24T00:00:00Z"/>
        <d v="2018-05-31T00:00:00Z"/>
        <d v="2018-06-07T00:00:00Z"/>
        <d v="2018-06-14T00:00:00Z"/>
        <d v="2018-06-21T00:00:00Z"/>
        <d v="2018-06-28T00:00:00Z"/>
        <d v="2018-07-05T00:00:00Z"/>
        <d v="2018-07-12T00:00:00Z"/>
        <d v="2018-07-19T00:00:00Z"/>
        <d v="2018-07-26T00:00:00Z"/>
        <d v="2018-08-02T00:00:00Z"/>
        <d v="2018-08-09T00:00:00Z"/>
        <d v="2018-08-16T00:00:00Z"/>
        <d v="2018-08-23T00:00:00Z"/>
        <d v="2018-08-30T00:00:00Z"/>
        <d v="2018-09-06T00:00:00Z"/>
        <d v="2018-09-13T00:00:00Z"/>
        <d v="2018-09-20T00:00:00Z"/>
        <d v="2018-09-27T00:00:00Z"/>
        <d v="2018-10-04T00:00:00Z"/>
        <d v="2018-10-11T00:00:00Z"/>
        <d v="2018-10-18T00:00:00Z"/>
        <d v="2018-10-25T00:00:00Z"/>
        <d v="2018-11-01T00:00:00Z"/>
        <d v="2018-11-08T00:00:00Z"/>
        <d v="2018-11-15T00:00:00Z"/>
        <d v="2018-11-21T00:00:00Z"/>
        <d v="2018-11-29T00:00:00Z"/>
        <d v="2018-12-06T00:00:00Z"/>
        <d v="2018-12-13T00:00:00Z"/>
        <d v="2018-12-20T00:00:00Z"/>
        <d v="2018-12-27T00:00:00Z"/>
        <d v="2019-01-03T00:00:00Z"/>
        <d v="2019-01-10T00:00:00Z"/>
        <d v="2019-01-17T00:00:00Z"/>
        <d v="2019-01-24T00:00:00Z"/>
        <d v="2019-01-31T00:00:00Z"/>
        <d v="2019-02-07T00:00:00Z"/>
        <d v="2019-02-14T00:00:00Z"/>
        <d v="2019-02-21T00:00:00Z"/>
        <d v="2019-02-28T00:00:00Z"/>
        <d v="2019-03-07T00:00:00Z"/>
        <d v="2019-03-14T00:00:00Z"/>
        <d v="2019-03-21T00:00:00Z"/>
        <d v="2019-03-28T00:00:00Z"/>
        <d v="2019-04-04T00:00:00Z"/>
        <d v="2019-04-11T00:00:00Z"/>
        <d v="2019-04-18T00:00:00Z"/>
        <d v="2019-04-25T00:00:00Z"/>
        <d v="2019-05-02T00:00:00Z"/>
        <d v="2019-05-09T00:00:00Z"/>
        <d v="2019-05-16T00:00:00Z"/>
        <d v="2019-05-23T00:00:00Z"/>
        <d v="2019-05-30T00:00:00Z"/>
        <d v="2019-06-06T00:00:00Z"/>
        <d v="2019-06-13T00:00:00Z"/>
        <d v="2019-06-20T00:00:00Z"/>
        <d v="2019-06-27T00:00:00Z"/>
        <d v="2019-07-03T00:00:00Z"/>
        <d v="2019-07-11T00:00:00Z"/>
        <d v="2019-07-18T00:00:00Z"/>
        <d v="2019-07-25T00:00:00Z"/>
        <d v="2019-08-01T00:00:00Z"/>
        <d v="2019-08-08T00:00:00Z"/>
        <d v="2019-08-15T00:00:00Z"/>
        <d v="2019-08-22T00:00:00Z"/>
        <d v="2019-08-29T00:00:00Z"/>
        <d v="2019-09-05T00:00:00Z"/>
        <d v="2019-09-12T00:00:00Z"/>
        <d v="2019-09-19T00:00:00Z"/>
        <d v="2019-09-26T00:00:00Z"/>
        <d v="2019-10-03T00:00:00Z"/>
        <d v="2019-10-10T00:00:00Z"/>
        <d v="2019-10-17T00:00:00Z"/>
        <d v="2019-10-24T00:00:00Z"/>
        <d v="2019-10-31T00:00:00Z"/>
        <d v="2019-11-07T00:00:00Z"/>
        <d v="2019-11-14T00:00:00Z"/>
        <d v="2019-11-21T00:00:00Z"/>
        <d v="2019-11-27T00:00:00Z"/>
        <d v="2019-12-05T00:00:00Z"/>
        <d v="2019-12-12T00:00:00Z"/>
        <d v="2019-12-19T00:00:00Z"/>
        <d v="2019-12-26T00:00:00Z"/>
        <d v="2020-01-02T00:00:00Z"/>
        <d v="2020-01-09T00:00:00Z"/>
        <d v="2020-01-16T00:00:00Z"/>
        <d v="2020-01-23T00:00:00Z"/>
        <d v="2020-01-30T00:00:00Z"/>
        <d v="2020-02-06T00:00:00Z"/>
        <d v="2020-02-13T00:00:00Z"/>
        <d v="2020-02-20T00:00:00Z"/>
        <d v="2020-02-27T00:00:00Z"/>
        <d v="2020-03-05T00:00:00Z"/>
        <d v="2020-03-12T00:00:00Z"/>
        <d v="2020-03-19T00:00:00Z"/>
        <d v="2020-03-26T00:00:00Z"/>
        <d v="2020-04-02T00:00:00Z"/>
        <d v="2020-04-09T00:00:00Z"/>
        <d v="2020-04-16T00:00:00Z"/>
        <d v="2020-04-23T00:00:00Z"/>
        <d v="2020-04-30T00:00:00Z"/>
        <d v="2020-05-07T00:00:00Z"/>
        <d v="2020-05-14T00:00:00Z"/>
        <d v="2020-05-21T00:00:00Z"/>
        <d v="2020-05-28T00:00:00Z"/>
        <d v="2020-06-04T00:00:00Z"/>
        <d v="2020-06-11T00:00:00Z"/>
        <d v="2020-06-18T00:00:00Z"/>
        <d v="2020-06-25T00:00:00Z"/>
        <d v="2020-07-02T00:00:00Z"/>
        <d v="2020-07-09T00:00:00Z"/>
        <d v="2020-07-16T00:00:00Z"/>
        <d v="2020-07-23T00:00:00Z"/>
        <d v="2020-07-30T00:00:00Z"/>
        <d v="2020-08-06T00:00:00Z"/>
        <d v="2020-08-13T00:00:00Z"/>
        <d v="2020-08-20T00:00:00Z"/>
        <d v="2020-08-27T00:00:00Z"/>
        <d v="2020-09-03T00:00:00Z"/>
        <d v="2020-09-10T00:00:00Z"/>
        <d v="2020-09-17T00:00:00Z"/>
        <d v="2020-09-24T00:00:00Z"/>
        <d v="2020-10-01T00:00:00Z"/>
        <d v="2020-10-08T00:00:00Z"/>
        <d v="2020-10-15T00:00:00Z"/>
        <d v="2020-10-22T00:00:00Z"/>
        <d v="2020-10-29T00:00:00Z"/>
        <d v="2020-11-05T00:00:00Z"/>
        <d v="2020-11-12T00:00:00Z"/>
        <d v="2020-11-19T00:00:00Z"/>
        <d v="2020-11-25T00:00:00Z"/>
        <d v="2020-12-03T00:00:00Z"/>
        <d v="2020-12-10T00:00:00Z"/>
        <d v="2020-12-17T00:00:00Z"/>
        <d v="2020-12-24T00:00:00Z"/>
        <d v="2020-12-31T00:00:00Z"/>
        <d v="2021-01-07T00:00:00Z"/>
        <d v="2021-01-14T00:00:00Z"/>
        <d v="2021-01-21T00:00:00Z"/>
        <d v="2021-01-28T00:00:00Z"/>
        <d v="2021-02-04T00:00:00Z"/>
        <d v="2021-02-11T00:00:00Z"/>
        <d v="2021-02-18T00:00:00Z"/>
        <d v="2021-02-25T00:00:00Z"/>
        <d v="2021-03-04T00:00:00Z"/>
        <d v="2021-03-11T00:00:00Z"/>
        <d v="2021-03-18T00:00:00Z"/>
        <d v="2021-03-25T00:00:00Z"/>
        <d v="2021-04-01T00:00:00Z"/>
        <d v="2021-04-08T00:00:00Z"/>
        <d v="2021-04-15T00:00:00Z"/>
        <d v="2021-04-22T00:00:00Z"/>
        <d v="2021-04-29T00:00:00Z"/>
        <d v="2021-05-06T00:00:00Z"/>
        <d v="2021-05-13T00:00:00Z"/>
        <d v="2021-05-20T00:00:00Z"/>
        <d v="2021-05-27T00:00:00Z"/>
        <d v="2021-06-03T00:00:00Z"/>
        <d v="2021-06-10T00:00:00Z"/>
        <d v="2021-06-17T00:00:00Z"/>
        <d v="2021-06-24T00:00:00Z"/>
        <d v="2021-07-01T00:00:00Z"/>
        <d v="2021-07-08T00:00:00Z"/>
        <d v="2021-07-15T00:00:00Z"/>
        <d v="2021-07-22T00:00:00Z"/>
        <d v="2021-07-29T00:00:00Z"/>
        <d v="2021-08-05T00:00:00Z"/>
        <d v="2021-08-12T00:00:00Z"/>
        <d v="2021-08-19T00:00:00Z"/>
        <d v="2021-08-26T00:00:00Z"/>
        <d v="2021-09-02T00:00:00Z"/>
        <d v="2021-09-09T00:00:00Z"/>
        <d v="2021-09-16T00:00:00Z"/>
        <d v="2021-09-23T00:00:00Z"/>
        <d v="2021-09-30T00:00:00Z"/>
        <d v="2021-10-07T00:00:00Z"/>
        <d v="2021-10-14T00:00:00Z"/>
        <d v="2021-10-21T00:00:00Z"/>
        <d v="2021-10-28T00:00:00Z"/>
        <d v="2021-11-04T00:00:00Z"/>
        <d v="2021-11-10T00:00:00Z"/>
        <d v="2021-11-18T00:00:00Z"/>
        <d v="2021-11-24T00:00:00Z"/>
        <d v="2021-12-02T00:00:00Z"/>
        <d v="2021-12-09T00:00:00Z"/>
        <d v="2021-12-16T00:00:00Z"/>
        <d v="2021-12-23T00:00:00Z"/>
        <d v="2021-12-30T00:00:00Z"/>
        <d v="2022-01-06T00:00:00Z"/>
        <d v="2022-01-13T00:00:00Z"/>
        <d v="2022-01-20T00:00:00Z"/>
        <d v="2022-01-27T00:00:00Z"/>
        <d v="2022-02-03T00:00:00Z"/>
        <d v="2022-02-10T00:00:00Z"/>
        <d v="2022-02-17T00:00:00Z"/>
        <d v="2022-02-24T00:00:00Z"/>
        <d v="2022-03-03T00:00:00Z"/>
        <d v="2022-03-10T00:00:00Z"/>
        <d v="2022-03-17T00:00:00Z"/>
        <d v="2022-03-24T00:00:00Z"/>
        <d v="2022-03-31T00:00:00Z"/>
        <d v="2022-04-07T00:00:00Z"/>
        <d v="2022-04-14T00:00:00Z"/>
        <d v="2022-04-21T00:00:00Z"/>
        <d v="2022-04-28T00:00:00Z"/>
        <d v="2022-05-05T00:00:00Z"/>
        <d v="2022-05-12T00:00:00Z"/>
        <d v="2022-05-19T00:00:00Z"/>
        <d v="2022-05-26T00:00:00Z"/>
        <d v="2022-06-02T00:00:00Z"/>
        <d v="2022-06-09T00:00:00Z"/>
      </sharedItems>
    </cacheField>
    <cacheField name="MORTGAGE30US" numFmtId="0">
      <sharedItems containsSemiMixedTypes="0" containsString="0" containsNumber="1">
        <n v="7.33"/>
        <n v="7.31"/>
        <n v="7.29"/>
        <n v="7.38"/>
        <n v="7.42"/>
        <n v="7.44"/>
        <n v="7.46"/>
        <n v="7.52"/>
        <n v="7.54"/>
        <n v="7.6"/>
        <n v="7.65"/>
        <n v="7.69"/>
        <n v="7.66"/>
        <n v="7.73"/>
        <n v="7.71"/>
        <n v="7.67"/>
        <n v="7.7"/>
        <n v="7.63"/>
        <n v="7.58"/>
        <n v="7.59"/>
        <n v="7.56"/>
        <n v="7.51"/>
        <n v="7.49"/>
        <n v="7.47"/>
        <n v="7.48"/>
        <n v="7.43"/>
        <n v="7.4"/>
        <n v="7.35"/>
        <n v="7.32"/>
        <n v="7.23"/>
        <n v="7.25"/>
        <n v="7.36"/>
        <n v="7.41"/>
        <n v="7.45"/>
        <n v="7.64"/>
        <n v="7.75"/>
        <n v="7.76"/>
        <n v="7.89"/>
        <n v="8.01"/>
        <n v="8.12"/>
        <n v="8.18"/>
        <n v="8.26"/>
        <n v="8.4"/>
        <n v="8.55"/>
        <n v="8.61"/>
        <n v="8.66"/>
        <n v="8.77"/>
        <n v="8.81"/>
        <n v="8.83"/>
        <n v="8.85"/>
        <n v="8.82"/>
        <n v="8.75"/>
        <n v="8.68"/>
        <n v="8.62"/>
        <n v="8.59"/>
        <n v="8.58"/>
        <n v="8.57"/>
        <n v="8.53"/>
        <n v="8.56"/>
        <n v="8.52"/>
        <n v="8.48"/>
        <n v="8.46"/>
        <n v="8.42"/>
        <n v="8.41"/>
        <n v="8.44"/>
        <n v="8.63"/>
        <n v="8.73"/>
        <n v="8.87"/>
        <n v="8.98"/>
        <n v="8.97"/>
        <n v="9.01"/>
        <n v="9.03"/>
        <n v="9.06"/>
        <n v="9.11"/>
        <n v="9.07"/>
        <n v="9.1"/>
        <n v="9.14"/>
        <n v="9.19"/>
        <n v="9.37"/>
        <n v="9.42"/>
        <n v="9.47"/>
        <n v="9.5"/>
        <n v="9.6"/>
        <n v="9.62"/>
        <n v="9.74"/>
        <n v="9.88"/>
        <n v="9.92"/>
        <n v="10.0"/>
        <n v="10.03"/>
        <n v="10.02"/>
        <n v="9.96"/>
        <n v="9.99"/>
        <n v="9.94"/>
        <n v="9.87"/>
        <n v="9.81"/>
        <n v="9.73"/>
        <n v="9.72"/>
        <n v="9.69"/>
        <n v="9.63"/>
        <n v="9.58"/>
        <n v="9.56"/>
        <n v="9.49"/>
        <n v="9.43"/>
        <n v="9.35"/>
        <n v="9.29"/>
        <n v="9.2"/>
        <n v="9.13"/>
        <n v="9.02"/>
        <n v="9.0"/>
        <n v="8.89"/>
        <n v="8.86"/>
        <n v="8.8"/>
        <n v="8.84"/>
        <n v="8.92"/>
        <n v="8.88"/>
        <n v="8.9"/>
        <n v="8.93"/>
        <n v="9.08"/>
        <n v="9.16"/>
        <n v="9.21"/>
        <n v="9.26"/>
        <n v="9.24"/>
        <n v="9.12"/>
        <n v="9.09"/>
        <n v="8.7"/>
        <n v="8.78"/>
        <n v="8.95"/>
        <n v="8.65"/>
        <n v="9.05"/>
        <n v="9.15"/>
        <n v="9.23"/>
        <n v="9.25"/>
        <n v="9.28"/>
        <n v="9.33"/>
        <n v="9.38"/>
        <n v="9.48"/>
        <n v="9.55"/>
        <n v="9.68"/>
        <n v="9.7"/>
        <n v="9.75"/>
        <n v="9.78"/>
        <n v="9.8"/>
        <n v="9.85"/>
        <n v="9.9"/>
        <n v="10.05"/>
        <n v="10.2"/>
        <n v="10.28"/>
        <n v="10.3"/>
        <n v="10.35"/>
        <n v="10.38"/>
        <n v="10.4"/>
        <n v="10.43"/>
        <n v="10.45"/>
        <n v="10.48"/>
        <n v="10.5"/>
        <n v="10.53"/>
        <n v="10.6"/>
        <n v="10.68"/>
        <n v="10.73"/>
        <n v="10.75"/>
        <n v="10.9"/>
        <n v="11.03"/>
        <n v="11.05"/>
        <n v="11.1"/>
        <n v="11.13"/>
        <n v="11.08"/>
        <n v="11.2"/>
        <n v="11.3"/>
        <n v="11.35"/>
        <n v="11.45"/>
        <n v="11.75"/>
        <n v="12.0"/>
        <n v="12.8"/>
        <n v="12.85"/>
        <n v="12.9"/>
        <n v="12.87"/>
        <n v="12.89"/>
        <n v="12.88"/>
        <n v="13.03"/>
        <n v="13.59"/>
        <n v="14.0"/>
        <n v="15.4"/>
        <n v="15.7"/>
        <n v="16.03"/>
        <n v="16.35"/>
        <n v="16.25"/>
        <n v="15.9"/>
        <n v="14.68"/>
        <n v="14.15"/>
        <n v="13.38"/>
        <n v="13.2"/>
        <n v="13.06"/>
        <n v="12.58"/>
        <n v="12.35"/>
        <n v="12.18"/>
        <n v="12.23"/>
        <n v="12.25"/>
        <n v="12.55"/>
        <n v="12.95"/>
        <n v="13.08"/>
        <n v="13.25"/>
        <n v="13.43"/>
        <n v="13.6"/>
        <n v="13.73"/>
        <n v="13.78"/>
        <n v="13.85"/>
        <n v="14.08"/>
        <n v="14.18"/>
        <n v="14.28"/>
        <n v="14.43"/>
        <n v="14.83"/>
        <n v="14.95"/>
        <n v="14.8"/>
        <n v="14.85"/>
        <n v="15.07"/>
        <n v="15.0"/>
        <n v="15.03"/>
        <n v="15.2"/>
        <n v="15.3"/>
        <n v="15.5"/>
        <n v="15.65"/>
        <n v="15.77"/>
        <n v="15.82"/>
        <n v="16.12"/>
        <n v="16.64"/>
        <n v="16.63"/>
        <n v="16.8"/>
        <n v="16.76"/>
        <n v="16.69"/>
        <n v="16.71"/>
        <n v="16.62"/>
        <n v="16.79"/>
        <n v="16.74"/>
        <n v="16.88"/>
        <n v="17.11"/>
        <n v="17.13"/>
        <n v="17.27"/>
        <n v="17.26"/>
        <n v="17.48"/>
        <n v="17.79"/>
        <n v="18.22"/>
        <n v="18.27"/>
        <n v="18.36"/>
        <n v="18.28"/>
        <n v="18.63"/>
        <n v="18.53"/>
        <n v="18.39"/>
        <n v="18.44"/>
        <n v="18.37"/>
        <n v="18.02"/>
        <n v="17.7"/>
        <n v="17.21"/>
        <n v="16.9"/>
        <n v="16.94"/>
        <n v="16.95"/>
        <n v="17.04"/>
        <n v="17.3"/>
        <n v="17.44"/>
        <n v="17.61"/>
        <n v="17.59"/>
        <n v="17.56"/>
        <n v="17.65"/>
        <n v="17.66"/>
        <n v="17.52"/>
        <n v="17.29"/>
        <n v="17.19"/>
        <n v="17.12"/>
        <n v="16.91"/>
        <n v="16.93"/>
        <n v="16.86"/>
        <n v="16.81"/>
        <n v="16.78"/>
        <n v="16.67"/>
        <n v="16.65"/>
        <n v="16.7"/>
        <n v="16.73"/>
        <n v="16.87"/>
        <n v="16.75"/>
        <n v="16.55"/>
        <n v="16.44"/>
        <n v="16.21"/>
        <n v="15.88"/>
        <n v="15.59"/>
        <n v="15.56"/>
        <n v="15.38"/>
        <n v="15.19"/>
        <n v="15.13"/>
        <n v="14.96"/>
        <n v="14.6"/>
        <n v="14.2"/>
        <n v="13.91"/>
        <n v="13.84"/>
        <n v="13.77"/>
        <n v="13.66"/>
        <n v="13.63"/>
        <n v="13.57"/>
        <n v="13.46"/>
        <n v="13.31"/>
        <n v="13.12"/>
        <n v="13.1"/>
        <n v="13.07"/>
        <n v="12.98"/>
        <n v="12.74"/>
        <n v="12.79"/>
        <n v="12.81"/>
        <n v="12.86"/>
        <n v="12.82"/>
        <n v="12.75"/>
        <n v="12.73"/>
        <n v="12.71"/>
        <n v="12.59"/>
        <n v="12.68"/>
        <n v="12.96"/>
        <n v="13.3"/>
        <n v="13.5"/>
        <n v="13.58"/>
        <n v="13.65"/>
        <n v="13.89"/>
        <n v="13.72"/>
        <n v="13.52"/>
        <n v="13.42"/>
        <n v="13.47"/>
        <n v="13.41"/>
        <n v="13.4"/>
        <n v="13.35"/>
        <n v="13.29"/>
        <n v="13.26"/>
        <n v="13.23"/>
        <n v="13.19"/>
        <n v="13.37"/>
        <n v="13.48"/>
        <n v="13.55"/>
        <n v="13.67"/>
        <n v="13.87"/>
        <n v="14.04"/>
        <n v="14.29"/>
        <n v="14.33"/>
        <n v="14.47"/>
        <n v="14.49"/>
        <n v="14.5"/>
        <n v="14.66"/>
        <n v="14.67"/>
        <n v="14.54"/>
        <n v="14.39"/>
        <n v="14.36"/>
        <n v="14.38"/>
        <n v="14.42"/>
        <n v="14.26"/>
        <n v="14.19"/>
        <n v="14.1"/>
        <n v="14.05"/>
        <n v="13.74"/>
        <n v="13.18"/>
        <n v="13.14"/>
        <n v="12.93"/>
        <n v="12.91"/>
        <n v="12.94"/>
        <n v="13.02"/>
        <n v="13.24"/>
        <n v="13.27"/>
        <n v="13.16"/>
        <n v="12.83"/>
        <n v="12.39"/>
        <n v="12.27"/>
        <n v="12.05"/>
        <n v="12.15"/>
        <n v="12.13"/>
        <n v="12.03"/>
        <n v="11.94"/>
        <n v="12.17"/>
        <n v="12.24"/>
        <n v="12.11"/>
        <n v="12.21"/>
        <n v="12.07"/>
        <n v="12.01"/>
        <n v="11.9"/>
        <n v="11.79"/>
        <n v="11.64"/>
        <n v="11.58"/>
        <n v="11.5"/>
        <n v="11.31"/>
        <n v="11.14"/>
        <n v="11.09"/>
        <n v="10.81"/>
        <n v="10.77"/>
        <n v="10.99"/>
        <n v="10.97"/>
        <n v="10.89"/>
        <n v="10.85"/>
        <n v="10.8"/>
        <n v="10.51"/>
        <n v="10.01"/>
        <n v="10.1"/>
        <n v="9.98"/>
        <n v="9.86"/>
        <n v="10.08"/>
        <n v="10.36"/>
        <n v="10.74"/>
        <n v="10.76"/>
        <n v="10.61"/>
        <n v="10.62"/>
        <n v="10.59"/>
        <n v="10.23"/>
        <n v="10.04"/>
        <n v="9.93"/>
        <n v="10.07"/>
        <n v="9.95"/>
        <n v="9.89"/>
        <n v="9.83"/>
        <n v="9.64"/>
        <n v="9.3"/>
        <n v="9.32"/>
        <n v="9.04"/>
        <n v="10.27"/>
        <n v="10.37"/>
        <n v="10.47"/>
        <n v="10.52"/>
        <n v="10.7"/>
        <n v="10.66"/>
        <n v="10.44"/>
        <n v="10.34"/>
        <n v="10.33"/>
        <n v="10.63"/>
        <n v="10.91"/>
        <n v="11.02"/>
        <n v="11.18"/>
        <n v="11.21"/>
        <n v="11.36"/>
        <n v="10.79"/>
        <n v="10.55"/>
        <n v="10.69"/>
        <n v="10.64"/>
        <n v="10.16"/>
        <n v="9.84"/>
        <n v="10.19"/>
        <n v="10.32"/>
        <n v="10.58"/>
        <n v="10.39"/>
        <n v="10.46"/>
        <n v="10.49"/>
        <n v="10.57"/>
        <n v="10.71"/>
        <n v="10.67"/>
        <n v="10.65"/>
        <n v="10.42"/>
        <n v="10.22"/>
        <n v="10.12"/>
        <n v="10.24"/>
        <n v="10.31"/>
        <n v="10.56"/>
        <n v="10.78"/>
        <n v="10.86"/>
        <n v="10.98"/>
        <n v="11.22"/>
        <n v="11.19"/>
        <n v="11.07"/>
        <n v="11.11"/>
        <n v="10.93"/>
        <n v="9.82"/>
        <n v="10.09"/>
        <n v="10.21"/>
        <n v="10.17"/>
        <n v="9.79"/>
        <n v="9.76"/>
        <n v="10.29"/>
        <n v="10.26"/>
        <n v="10.25"/>
        <n v="10.41"/>
        <n v="10.54"/>
        <n v="10.15"/>
        <n v="10.06"/>
        <n v="10.11"/>
        <n v="10.13"/>
        <n v="9.61"/>
        <n v="9.36"/>
        <n v="9.4"/>
        <n v="9.59"/>
        <n v="9.52"/>
        <n v="9.53"/>
        <n v="9.45"/>
        <n v="9.66"/>
        <n v="9.65"/>
        <n v="9.67"/>
        <n v="9.54"/>
        <n v="9.44"/>
        <n v="9.27"/>
        <n v="9.17"/>
        <n v="8.91"/>
        <n v="8.76"/>
        <n v="8.69"/>
        <n v="8.49"/>
        <n v="8.35"/>
        <n v="8.24"/>
        <n v="8.23"/>
        <n v="8.45"/>
        <n v="8.67"/>
        <n v="8.96"/>
        <n v="8.64"/>
        <n v="8.6"/>
        <n v="8.54"/>
        <n v="8.43"/>
        <n v="8.29"/>
        <n v="8.13"/>
        <n v="8.09"/>
        <n v="8.08"/>
        <n v="8.05"/>
        <n v="8.06"/>
        <n v="7.96"/>
        <n v="7.87"/>
        <n v="7.94"/>
        <n v="7.84"/>
        <n v="8.02"/>
        <n v="7.93"/>
        <n v="8.21"/>
        <n v="8.32"/>
        <n v="8.34"/>
        <n v="8.19"/>
        <n v="8.14"/>
        <n v="8.07"/>
        <n v="8.04"/>
        <n v="8.0"/>
        <n v="7.86"/>
        <n v="7.8"/>
        <n v="7.53"/>
        <n v="7.57"/>
        <n v="7.5"/>
        <n v="7.34"/>
        <n v="7.19"/>
        <n v="7.16"/>
        <n v="7.2"/>
        <n v="7.21"/>
        <n v="7.17"/>
        <n v="7.1"/>
        <n v="6.97"/>
        <n v="6.93"/>
        <n v="6.82"/>
        <n v="6.96"/>
        <n v="6.95"/>
        <n v="6.89"/>
        <n v="6.87"/>
        <n v="6.81"/>
        <n v="6.74"/>
        <n v="6.86"/>
        <n v="7.11"/>
        <n v="7.12"/>
        <n v="7.08"/>
        <n v="7.14"/>
        <n v="7.13"/>
        <n v="6.99"/>
        <n v="7.05"/>
        <n v="8.47"/>
        <n v="8.25"/>
        <n v="8.33"/>
        <n v="8.72"/>
        <n v="8.38"/>
        <n v="8.51"/>
        <n v="9.18"/>
        <n v="9.22"/>
        <n v="8.94"/>
        <n v="8.37"/>
        <n v="8.27"/>
        <n v="7.83"/>
        <n v="7.85"/>
        <n v="7.55"/>
        <n v="7.79"/>
        <n v="7.82"/>
        <n v="7.88"/>
        <n v="7.62"/>
        <n v="7.37"/>
        <n v="7.18"/>
        <n v="7.15"/>
        <n v="7.02"/>
        <n v="7.0"/>
        <n v="6.94"/>
        <n v="7.81"/>
        <n v="7.78"/>
        <n v="7.95"/>
        <n v="7.92"/>
        <n v="7.99"/>
        <n v="8.03"/>
        <n v="8.3"/>
        <n v="8.39"/>
        <n v="8.28"/>
        <n v="8.16"/>
        <n v="7.74"/>
        <n v="7.97"/>
        <n v="8.15"/>
        <n v="7.91"/>
        <n v="7.72"/>
        <n v="7.61"/>
        <n v="7.28"/>
        <n v="7.26"/>
        <n v="7.24"/>
        <n v="7.07"/>
        <n v="7.03"/>
        <n v="7.06"/>
        <n v="7.09"/>
        <n v="7.22"/>
        <n v="7.04"/>
        <n v="6.98"/>
        <n v="6.91"/>
        <n v="6.92"/>
        <n v="6.77"/>
        <n v="6.66"/>
        <n v="6.64"/>
        <n v="6.6"/>
        <n v="6.49"/>
        <n v="6.9"/>
        <n v="6.73"/>
        <n v="6.83"/>
        <n v="6.78"/>
        <n v="6.71"/>
        <n v="6.69"/>
        <n v="6.79"/>
        <n v="6.75"/>
        <n v="7.01"/>
        <n v="6.88"/>
        <n v="8.36"/>
        <n v="8.31"/>
        <n v="8.2"/>
        <n v="8.22"/>
        <n v="7.9"/>
        <n v="7.68"/>
        <n v="6.8"/>
        <n v="6.72"/>
        <n v="6.58"/>
        <n v="6.61"/>
        <n v="6.56"/>
        <n v="6.45"/>
        <n v="6.51"/>
        <n v="6.84"/>
        <n v="6.76"/>
        <n v="6.63"/>
        <n v="6.55"/>
        <n v="6.57"/>
        <n v="6.54"/>
        <n v="6.34"/>
        <n v="6.43"/>
        <n v="6.31"/>
        <n v="6.22"/>
        <n v="6.27"/>
        <n v="6.15"/>
        <n v="6.18"/>
        <n v="6.05"/>
        <n v="5.99"/>
        <n v="6.01"/>
        <n v="5.98"/>
        <n v="6.13"/>
        <n v="6.11"/>
        <n v="5.94"/>
        <n v="6.03"/>
        <n v="6.19"/>
        <n v="6.04"/>
        <n v="5.93"/>
        <n v="5.85"/>
        <n v="5.95"/>
        <n v="5.97"/>
        <n v="5.91"/>
        <n v="5.9"/>
        <n v="5.88"/>
        <n v="5.86"/>
        <n v="5.84"/>
        <n v="5.79"/>
        <n v="5.67"/>
        <n v="5.61"/>
        <n v="5.82"/>
        <n v="5.7"/>
        <n v="5.62"/>
        <n v="5.45"/>
        <n v="5.34"/>
        <n v="5.31"/>
        <n v="5.26"/>
        <n v="5.21"/>
        <n v="5.24"/>
        <n v="5.4"/>
        <n v="5.52"/>
        <n v="6.14"/>
        <n v="6.24"/>
        <n v="6.28"/>
        <n v="6.32"/>
        <n v="6.44"/>
        <n v="6.16"/>
        <n v="5.77"/>
        <n v="5.83"/>
        <n v="5.89"/>
        <n v="6.02"/>
        <n v="5.81"/>
        <n v="5.87"/>
        <n v="5.66"/>
        <n v="5.64"/>
        <n v="5.68"/>
        <n v="5.72"/>
        <n v="5.58"/>
        <n v="5.59"/>
        <n v="5.41"/>
        <n v="5.38"/>
        <n v="6.12"/>
        <n v="6.3"/>
        <n v="6.25"/>
        <n v="6.21"/>
        <n v="6.0"/>
        <n v="6.08"/>
        <n v="5.75"/>
        <n v="5.74"/>
        <n v="5.69"/>
        <n v="5.76"/>
        <n v="5.71"/>
        <n v="5.63"/>
        <n v="5.57"/>
        <n v="5.8"/>
        <n v="5.78"/>
        <n v="5.65"/>
        <n v="5.56"/>
        <n v="5.53"/>
        <n v="5.73"/>
        <n v="6.1"/>
        <n v="6.36"/>
        <n v="6.37"/>
        <n v="6.26"/>
        <n v="6.23"/>
        <n v="6.35"/>
        <n v="6.53"/>
        <n v="6.59"/>
        <n v="6.62"/>
        <n v="6.67"/>
        <n v="6.52"/>
        <n v="6.48"/>
        <n v="6.47"/>
        <n v="6.4"/>
        <n v="6.33"/>
        <n v="6.17"/>
        <n v="6.42"/>
        <n v="6.68"/>
        <n v="6.46"/>
        <n v="6.2"/>
        <n v="5.96"/>
        <n v="6.07"/>
        <n v="5.48"/>
        <n v="6.06"/>
        <n v="6.09"/>
        <n v="5.47"/>
        <n v="5.19"/>
        <n v="5.14"/>
        <n v="5.1"/>
        <n v="5.01"/>
        <n v="4.96"/>
        <n v="5.12"/>
        <n v="5.25"/>
        <n v="5.16"/>
        <n v="5.04"/>
        <n v="5.07"/>
        <n v="5.15"/>
        <n v="5.03"/>
        <n v="4.98"/>
        <n v="4.85"/>
        <n v="4.78"/>
        <n v="4.87"/>
        <n v="4.82"/>
        <n v="4.8"/>
        <n v="4.84"/>
        <n v="4.86"/>
        <n v="4.91"/>
        <n v="5.29"/>
        <n v="5.42"/>
        <n v="5.32"/>
        <n v="5.2"/>
        <n v="5.22"/>
        <n v="5.08"/>
        <n v="4.94"/>
        <n v="4.92"/>
        <n v="5.0"/>
        <n v="4.83"/>
        <n v="4.71"/>
        <n v="4.81"/>
        <n v="5.05"/>
        <n v="5.09"/>
        <n v="5.06"/>
        <n v="4.99"/>
        <n v="4.97"/>
        <n v="4.93"/>
        <n v="4.95"/>
        <n v="4.79"/>
        <n v="4.72"/>
        <n v="4.75"/>
        <n v="4.69"/>
        <n v="4.58"/>
        <n v="4.57"/>
        <n v="4.56"/>
        <n v="4.54"/>
        <n v="4.49"/>
        <n v="4.44"/>
        <n v="4.42"/>
        <n v="4.36"/>
        <n v="4.32"/>
        <n v="4.35"/>
        <n v="4.37"/>
        <n v="4.27"/>
        <n v="4.19"/>
        <n v="4.21"/>
        <n v="4.23"/>
        <n v="4.24"/>
        <n v="4.17"/>
        <n v="4.39"/>
        <n v="4.4"/>
        <n v="4.46"/>
        <n v="4.61"/>
        <n v="4.77"/>
        <n v="4.74"/>
        <n v="4.88"/>
        <n v="4.76"/>
        <n v="4.63"/>
        <n v="4.6"/>
        <n v="4.55"/>
        <n v="4.5"/>
        <n v="4.51"/>
        <n v="4.52"/>
        <n v="4.15"/>
        <n v="4.22"/>
        <n v="4.12"/>
        <n v="4.09"/>
        <n v="4.01"/>
        <n v="3.94"/>
        <n v="4.11"/>
        <n v="4.1"/>
        <n v="4.0"/>
        <n v="3.99"/>
        <n v="3.98"/>
        <n v="3.91"/>
        <n v="3.95"/>
        <n v="3.89"/>
        <n v="3.88"/>
        <n v="3.87"/>
        <n v="3.9"/>
        <n v="3.92"/>
        <n v="4.08"/>
        <n v="3.84"/>
        <n v="3.83"/>
        <n v="3.79"/>
        <n v="3.78"/>
        <n v="3.75"/>
        <n v="3.67"/>
        <n v="3.71"/>
        <n v="3.66"/>
        <n v="3.62"/>
        <n v="3.56"/>
        <n v="3.53"/>
        <n v="3.49"/>
        <n v="3.55"/>
        <n v="3.59"/>
        <n v="3.4"/>
        <n v="3.36"/>
        <n v="3.39"/>
        <n v="3.37"/>
        <n v="3.41"/>
        <n v="3.34"/>
        <n v="3.31"/>
        <n v="3.32"/>
        <n v="3.35"/>
        <n v="3.38"/>
        <n v="3.42"/>
        <n v="3.51"/>
        <n v="3.52"/>
        <n v="3.63"/>
        <n v="3.54"/>
        <n v="3.57"/>
        <n v="3.43"/>
        <n v="3.81"/>
        <n v="3.93"/>
        <n v="4.29"/>
        <n v="4.31"/>
        <n v="4.28"/>
        <n v="4.13"/>
        <n v="4.16"/>
        <n v="4.47"/>
        <n v="4.48"/>
        <n v="4.53"/>
        <n v="4.41"/>
        <n v="4.33"/>
        <n v="4.34"/>
        <n v="4.2"/>
        <n v="4.14"/>
        <n v="3.97"/>
        <n v="4.02"/>
        <n v="3.8"/>
        <n v="3.73"/>
        <n v="3.69"/>
        <n v="3.76"/>
        <n v="3.86"/>
        <n v="3.7"/>
        <n v="3.65"/>
        <n v="3.68"/>
        <n v="3.85"/>
        <n v="4.04"/>
        <n v="3.82"/>
        <n v="3.96"/>
        <n v="3.72"/>
        <n v="3.64"/>
        <n v="3.58"/>
        <n v="3.61"/>
        <n v="3.6"/>
        <n v="3.48"/>
        <n v="3.45"/>
        <n v="3.46"/>
        <n v="3.44"/>
        <n v="3.5"/>
        <n v="3.47"/>
        <n v="4.03"/>
        <n v="4.3"/>
        <n v="4.05"/>
        <n v="4.38"/>
        <n v="4.43"/>
        <n v="4.45"/>
        <n v="4.66"/>
        <n v="4.62"/>
        <n v="4.59"/>
        <n v="4.65"/>
        <n v="4.9"/>
        <n v="4.06"/>
        <n v="4.07"/>
        <n v="3.74"/>
        <n v="3.29"/>
        <n v="3.33"/>
        <n v="3.23"/>
        <n v="3.26"/>
        <n v="3.28"/>
        <n v="3.24"/>
        <n v="3.15"/>
        <n v="3.18"/>
        <n v="3.21"/>
        <n v="3.13"/>
        <n v="3.07"/>
        <n v="3.03"/>
        <n v="2.98"/>
        <n v="3.01"/>
        <n v="2.99"/>
        <n v="2.88"/>
        <n v="2.96"/>
        <n v="2.91"/>
        <n v="2.93"/>
        <n v="2.86"/>
        <n v="2.87"/>
        <n v="2.9"/>
        <n v="2.81"/>
        <n v="2.8"/>
        <n v="2.78"/>
        <n v="2.84"/>
        <n v="2.72"/>
        <n v="2.71"/>
        <n v="2.67"/>
        <n v="2.66"/>
        <n v="2.65"/>
        <n v="2.79"/>
        <n v="2.77"/>
        <n v="2.73"/>
        <n v="2.97"/>
        <n v="3.02"/>
        <n v="3.05"/>
        <n v="3.09"/>
        <n v="3.17"/>
        <n v="3.04"/>
        <n v="2.94"/>
        <n v="3.0"/>
        <n v="2.95"/>
        <n v="3.14"/>
        <n v="3.1"/>
        <n v="3.11"/>
        <n v="3.12"/>
        <n v="3.22"/>
        <n v="4.67"/>
        <n v="5.11"/>
        <n v="5.27"/>
        <n v="5.3"/>
        <n v="5.23"/>
      </sharedItems>
    </cacheField>
    <cacheField name="year" numFmtId="0">
      <sharedItems containsSemiMixedTypes="0" containsString="0" containsNumber="1" containsInteger="1"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3" max="3" width="18.25"/>
    <col customWidth="1" min="4" max="4" width="35.0"/>
    <col customWidth="1" min="7" max="7" width="14.0"/>
  </cols>
  <sheetData>
    <row r="1">
      <c r="D1" s="1" t="s">
        <v>0</v>
      </c>
      <c r="E1" s="2"/>
      <c r="F1" s="2"/>
    </row>
    <row r="3">
      <c r="A3" s="1" t="s">
        <v>1</v>
      </c>
      <c r="B3" s="3">
        <v>1000000.0</v>
      </c>
      <c r="C3" s="1" t="s">
        <v>2</v>
      </c>
      <c r="D3" s="1">
        <v>360.0</v>
      </c>
    </row>
    <row r="4">
      <c r="A4" s="1" t="s">
        <v>3</v>
      </c>
      <c r="B4" s="1">
        <v>30.0</v>
      </c>
      <c r="C4" s="1" t="s">
        <v>4</v>
      </c>
      <c r="D4" s="2">
        <f>B5/12</f>
        <v>0.003333333333</v>
      </c>
    </row>
    <row r="5">
      <c r="A5" s="1" t="s">
        <v>5</v>
      </c>
      <c r="B5" s="4">
        <v>0.04</v>
      </c>
      <c r="C5" s="1" t="s">
        <v>6</v>
      </c>
      <c r="D5" s="5">
        <f>pmt(D4,D3,-B3,0)</f>
        <v>4774.152955</v>
      </c>
    </row>
    <row r="6">
      <c r="A6" s="1" t="s">
        <v>7</v>
      </c>
      <c r="B6" s="6">
        <v>30317.0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</v>
      </c>
      <c r="G8" s="1" t="s">
        <v>13</v>
      </c>
    </row>
    <row r="9">
      <c r="A9" s="7">
        <v>0.0</v>
      </c>
      <c r="C9" s="8">
        <f>B3</f>
        <v>1000000</v>
      </c>
      <c r="D9" s="9">
        <v>0.0</v>
      </c>
      <c r="E9" s="10">
        <v>0.0</v>
      </c>
      <c r="F9" s="10">
        <v>0.0</v>
      </c>
      <c r="G9" s="8">
        <f>C9</f>
        <v>1000000</v>
      </c>
    </row>
    <row r="10">
      <c r="A10" s="7">
        <v>1.0</v>
      </c>
      <c r="B10" s="11">
        <v>30317.0</v>
      </c>
      <c r="C10" s="8">
        <f>C9</f>
        <v>1000000</v>
      </c>
      <c r="D10" s="8">
        <f>D5</f>
        <v>4774.152955</v>
      </c>
      <c r="E10" s="8">
        <f>C10*D4</f>
        <v>3333.333333</v>
      </c>
      <c r="F10" s="8">
        <f t="shared" ref="F10:F369" si="1">D10-E10</f>
        <v>1440.819621</v>
      </c>
      <c r="G10" s="8">
        <f t="shared" ref="G10:G369" si="2">C10-F10</f>
        <v>998559.1804</v>
      </c>
    </row>
    <row r="11">
      <c r="A11" s="7">
        <v>2.0</v>
      </c>
      <c r="B11" s="11">
        <v>30348.0</v>
      </c>
      <c r="C11" s="8">
        <f t="shared" ref="C11:C369" si="3">G10</f>
        <v>998559.1804</v>
      </c>
      <c r="D11" s="8">
        <f t="shared" ref="D11:D369" si="4">$D$5</f>
        <v>4774.152955</v>
      </c>
      <c r="E11" s="8">
        <f t="shared" ref="E11:E369" si="5">C11*$D$4</f>
        <v>3328.530601</v>
      </c>
      <c r="F11" s="8">
        <f t="shared" si="1"/>
        <v>1445.622353</v>
      </c>
      <c r="G11" s="8">
        <f t="shared" si="2"/>
        <v>997113.558</v>
      </c>
    </row>
    <row r="12">
      <c r="A12" s="7">
        <v>3.0</v>
      </c>
      <c r="B12" s="11">
        <v>30376.0</v>
      </c>
      <c r="C12" s="8">
        <f t="shared" si="3"/>
        <v>997113.558</v>
      </c>
      <c r="D12" s="8">
        <f t="shared" si="4"/>
        <v>4774.152955</v>
      </c>
      <c r="E12" s="8">
        <f t="shared" si="5"/>
        <v>3323.71186</v>
      </c>
      <c r="F12" s="8">
        <f t="shared" si="1"/>
        <v>1450.441095</v>
      </c>
      <c r="G12" s="8">
        <f t="shared" si="2"/>
        <v>995663.1169</v>
      </c>
    </row>
    <row r="13">
      <c r="A13" s="7">
        <v>4.0</v>
      </c>
      <c r="B13" s="11">
        <v>30407.0</v>
      </c>
      <c r="C13" s="8">
        <f t="shared" si="3"/>
        <v>995663.1169</v>
      </c>
      <c r="D13" s="8">
        <f t="shared" si="4"/>
        <v>4774.152955</v>
      </c>
      <c r="E13" s="8">
        <f t="shared" si="5"/>
        <v>3318.877056</v>
      </c>
      <c r="F13" s="8">
        <f t="shared" si="1"/>
        <v>1455.275898</v>
      </c>
      <c r="G13" s="8">
        <f t="shared" si="2"/>
        <v>994207.841</v>
      </c>
    </row>
    <row r="14">
      <c r="A14" s="7">
        <v>5.0</v>
      </c>
      <c r="B14" s="11">
        <v>30437.0</v>
      </c>
      <c r="C14" s="8">
        <f t="shared" si="3"/>
        <v>994207.841</v>
      </c>
      <c r="D14" s="8">
        <f t="shared" si="4"/>
        <v>4774.152955</v>
      </c>
      <c r="E14" s="8">
        <f t="shared" si="5"/>
        <v>3314.026137</v>
      </c>
      <c r="F14" s="8">
        <f t="shared" si="1"/>
        <v>1460.126818</v>
      </c>
      <c r="G14" s="8">
        <f t="shared" si="2"/>
        <v>992747.7142</v>
      </c>
    </row>
    <row r="15">
      <c r="A15" s="7">
        <v>6.0</v>
      </c>
      <c r="B15" s="11">
        <v>30468.0</v>
      </c>
      <c r="C15" s="8">
        <f t="shared" si="3"/>
        <v>992747.7142</v>
      </c>
      <c r="D15" s="8">
        <f t="shared" si="4"/>
        <v>4774.152955</v>
      </c>
      <c r="E15" s="8">
        <f t="shared" si="5"/>
        <v>3309.159047</v>
      </c>
      <c r="F15" s="8">
        <f t="shared" si="1"/>
        <v>1464.993907</v>
      </c>
      <c r="G15" s="8">
        <f t="shared" si="2"/>
        <v>991282.7203</v>
      </c>
    </row>
    <row r="16">
      <c r="A16" s="7">
        <v>7.0</v>
      </c>
      <c r="B16" s="11">
        <v>30498.0</v>
      </c>
      <c r="C16" s="8">
        <f t="shared" si="3"/>
        <v>991282.7203</v>
      </c>
      <c r="D16" s="8">
        <f t="shared" si="4"/>
        <v>4774.152955</v>
      </c>
      <c r="E16" s="8">
        <f t="shared" si="5"/>
        <v>3304.275734</v>
      </c>
      <c r="F16" s="8">
        <f t="shared" si="1"/>
        <v>1469.87722</v>
      </c>
      <c r="G16" s="8">
        <f t="shared" si="2"/>
        <v>989812.8431</v>
      </c>
    </row>
    <row r="17">
      <c r="A17" s="7">
        <v>8.0</v>
      </c>
      <c r="B17" s="11">
        <v>30529.0</v>
      </c>
      <c r="C17" s="8">
        <f t="shared" si="3"/>
        <v>989812.8431</v>
      </c>
      <c r="D17" s="8">
        <f t="shared" si="4"/>
        <v>4774.152955</v>
      </c>
      <c r="E17" s="8">
        <f t="shared" si="5"/>
        <v>3299.376144</v>
      </c>
      <c r="F17" s="8">
        <f t="shared" si="1"/>
        <v>1474.776811</v>
      </c>
      <c r="G17" s="8">
        <f t="shared" si="2"/>
        <v>988338.0663</v>
      </c>
    </row>
    <row r="18">
      <c r="A18" s="7">
        <v>9.0</v>
      </c>
      <c r="B18" s="11">
        <v>30560.0</v>
      </c>
      <c r="C18" s="8">
        <f t="shared" si="3"/>
        <v>988338.0663</v>
      </c>
      <c r="D18" s="8">
        <f t="shared" si="4"/>
        <v>4774.152955</v>
      </c>
      <c r="E18" s="8">
        <f t="shared" si="5"/>
        <v>3294.460221</v>
      </c>
      <c r="F18" s="8">
        <f t="shared" si="1"/>
        <v>1479.692734</v>
      </c>
      <c r="G18" s="8">
        <f t="shared" si="2"/>
        <v>986858.3735</v>
      </c>
    </row>
    <row r="19">
      <c r="A19" s="7">
        <v>10.0</v>
      </c>
      <c r="B19" s="11">
        <v>30590.0</v>
      </c>
      <c r="C19" s="8">
        <f t="shared" si="3"/>
        <v>986858.3735</v>
      </c>
      <c r="D19" s="8">
        <f t="shared" si="4"/>
        <v>4774.152955</v>
      </c>
      <c r="E19" s="8">
        <f t="shared" si="5"/>
        <v>3289.527912</v>
      </c>
      <c r="F19" s="8">
        <f t="shared" si="1"/>
        <v>1484.625043</v>
      </c>
      <c r="G19" s="8">
        <f t="shared" si="2"/>
        <v>985373.7485</v>
      </c>
    </row>
    <row r="20">
      <c r="A20" s="7">
        <v>11.0</v>
      </c>
      <c r="B20" s="11">
        <v>30621.0</v>
      </c>
      <c r="C20" s="8">
        <f t="shared" si="3"/>
        <v>985373.7485</v>
      </c>
      <c r="D20" s="8">
        <f t="shared" si="4"/>
        <v>4774.152955</v>
      </c>
      <c r="E20" s="8">
        <f t="shared" si="5"/>
        <v>3284.579162</v>
      </c>
      <c r="F20" s="8">
        <f t="shared" si="1"/>
        <v>1489.573793</v>
      </c>
      <c r="G20" s="8">
        <f t="shared" si="2"/>
        <v>983884.1747</v>
      </c>
    </row>
    <row r="21">
      <c r="A21" s="7">
        <v>12.0</v>
      </c>
      <c r="B21" s="11">
        <v>30651.0</v>
      </c>
      <c r="C21" s="8">
        <f t="shared" si="3"/>
        <v>983884.1747</v>
      </c>
      <c r="D21" s="8">
        <f t="shared" si="4"/>
        <v>4774.152955</v>
      </c>
      <c r="E21" s="8">
        <f t="shared" si="5"/>
        <v>3279.613916</v>
      </c>
      <c r="F21" s="8">
        <f t="shared" si="1"/>
        <v>1494.539039</v>
      </c>
      <c r="G21" s="8">
        <f t="shared" si="2"/>
        <v>982389.6357</v>
      </c>
    </row>
    <row r="22">
      <c r="A22" s="7">
        <v>13.0</v>
      </c>
      <c r="B22" s="11">
        <v>30682.0</v>
      </c>
      <c r="C22" s="8">
        <f t="shared" si="3"/>
        <v>982389.6357</v>
      </c>
      <c r="D22" s="8">
        <f t="shared" si="4"/>
        <v>4774.152955</v>
      </c>
      <c r="E22" s="8">
        <f t="shared" si="5"/>
        <v>3274.632119</v>
      </c>
      <c r="F22" s="8">
        <f t="shared" si="1"/>
        <v>1499.520836</v>
      </c>
      <c r="G22" s="8">
        <f t="shared" si="2"/>
        <v>980890.1148</v>
      </c>
    </row>
    <row r="23">
      <c r="A23" s="7">
        <v>14.0</v>
      </c>
      <c r="B23" s="11">
        <v>30713.0</v>
      </c>
      <c r="C23" s="8">
        <f t="shared" si="3"/>
        <v>980890.1148</v>
      </c>
      <c r="D23" s="8">
        <f t="shared" si="4"/>
        <v>4774.152955</v>
      </c>
      <c r="E23" s="8">
        <f t="shared" si="5"/>
        <v>3269.633716</v>
      </c>
      <c r="F23" s="8">
        <f t="shared" si="1"/>
        <v>1504.519239</v>
      </c>
      <c r="G23" s="8">
        <f t="shared" si="2"/>
        <v>979385.5956</v>
      </c>
    </row>
    <row r="24">
      <c r="A24" s="7">
        <v>15.0</v>
      </c>
      <c r="B24" s="11">
        <v>30742.0</v>
      </c>
      <c r="C24" s="8">
        <f t="shared" si="3"/>
        <v>979385.5956</v>
      </c>
      <c r="D24" s="8">
        <f t="shared" si="4"/>
        <v>4774.152955</v>
      </c>
      <c r="E24" s="8">
        <f t="shared" si="5"/>
        <v>3264.618652</v>
      </c>
      <c r="F24" s="8">
        <f t="shared" si="1"/>
        <v>1509.534303</v>
      </c>
      <c r="G24" s="8">
        <f t="shared" si="2"/>
        <v>977876.0613</v>
      </c>
    </row>
    <row r="25">
      <c r="A25" s="7">
        <v>16.0</v>
      </c>
      <c r="B25" s="11">
        <v>30773.0</v>
      </c>
      <c r="C25" s="8">
        <f t="shared" si="3"/>
        <v>977876.0613</v>
      </c>
      <c r="D25" s="8">
        <f t="shared" si="4"/>
        <v>4774.152955</v>
      </c>
      <c r="E25" s="8">
        <f t="shared" si="5"/>
        <v>3259.586871</v>
      </c>
      <c r="F25" s="8">
        <f t="shared" si="1"/>
        <v>1514.566084</v>
      </c>
      <c r="G25" s="8">
        <f t="shared" si="2"/>
        <v>976361.4952</v>
      </c>
    </row>
    <row r="26">
      <c r="A26" s="7">
        <v>17.0</v>
      </c>
      <c r="B26" s="11">
        <v>30803.0</v>
      </c>
      <c r="C26" s="8">
        <f t="shared" si="3"/>
        <v>976361.4952</v>
      </c>
      <c r="D26" s="8">
        <f t="shared" si="4"/>
        <v>4774.152955</v>
      </c>
      <c r="E26" s="8">
        <f t="shared" si="5"/>
        <v>3254.538317</v>
      </c>
      <c r="F26" s="8">
        <f t="shared" si="1"/>
        <v>1519.614637</v>
      </c>
      <c r="G26" s="8">
        <f t="shared" si="2"/>
        <v>974841.8806</v>
      </c>
    </row>
    <row r="27">
      <c r="A27" s="7">
        <v>18.0</v>
      </c>
      <c r="B27" s="11">
        <v>30834.0</v>
      </c>
      <c r="C27" s="8">
        <f t="shared" si="3"/>
        <v>974841.8806</v>
      </c>
      <c r="D27" s="8">
        <f t="shared" si="4"/>
        <v>4774.152955</v>
      </c>
      <c r="E27" s="8">
        <f t="shared" si="5"/>
        <v>3249.472935</v>
      </c>
      <c r="F27" s="8">
        <f t="shared" si="1"/>
        <v>1524.680019</v>
      </c>
      <c r="G27" s="8">
        <f t="shared" si="2"/>
        <v>973317.2006</v>
      </c>
    </row>
    <row r="28">
      <c r="A28" s="7">
        <v>19.0</v>
      </c>
      <c r="B28" s="11">
        <v>30864.0</v>
      </c>
      <c r="C28" s="8">
        <f t="shared" si="3"/>
        <v>973317.2006</v>
      </c>
      <c r="D28" s="8">
        <f t="shared" si="4"/>
        <v>4774.152955</v>
      </c>
      <c r="E28" s="8">
        <f t="shared" si="5"/>
        <v>3244.390669</v>
      </c>
      <c r="F28" s="8">
        <f t="shared" si="1"/>
        <v>1529.762286</v>
      </c>
      <c r="G28" s="8">
        <f t="shared" si="2"/>
        <v>971787.4383</v>
      </c>
    </row>
    <row r="29">
      <c r="A29" s="7">
        <v>20.0</v>
      </c>
      <c r="B29" s="11">
        <v>30895.0</v>
      </c>
      <c r="C29" s="8">
        <f t="shared" si="3"/>
        <v>971787.4383</v>
      </c>
      <c r="D29" s="8">
        <f t="shared" si="4"/>
        <v>4774.152955</v>
      </c>
      <c r="E29" s="8">
        <f t="shared" si="5"/>
        <v>3239.291461</v>
      </c>
      <c r="F29" s="8">
        <f t="shared" si="1"/>
        <v>1534.861494</v>
      </c>
      <c r="G29" s="8">
        <f t="shared" si="2"/>
        <v>970252.5768</v>
      </c>
    </row>
    <row r="30">
      <c r="A30" s="7">
        <v>21.0</v>
      </c>
      <c r="B30" s="11">
        <v>30926.0</v>
      </c>
      <c r="C30" s="8">
        <f t="shared" si="3"/>
        <v>970252.5768</v>
      </c>
      <c r="D30" s="8">
        <f t="shared" si="4"/>
        <v>4774.152955</v>
      </c>
      <c r="E30" s="8">
        <f t="shared" si="5"/>
        <v>3234.175256</v>
      </c>
      <c r="F30" s="8">
        <f t="shared" si="1"/>
        <v>1539.977699</v>
      </c>
      <c r="G30" s="8">
        <f t="shared" si="2"/>
        <v>968712.5991</v>
      </c>
    </row>
    <row r="31">
      <c r="A31" s="7">
        <v>22.0</v>
      </c>
      <c r="B31" s="11">
        <v>30956.0</v>
      </c>
      <c r="C31" s="8">
        <f t="shared" si="3"/>
        <v>968712.5991</v>
      </c>
      <c r="D31" s="8">
        <f t="shared" si="4"/>
        <v>4774.152955</v>
      </c>
      <c r="E31" s="8">
        <f t="shared" si="5"/>
        <v>3229.041997</v>
      </c>
      <c r="F31" s="8">
        <f t="shared" si="1"/>
        <v>1545.110958</v>
      </c>
      <c r="G31" s="8">
        <f t="shared" si="2"/>
        <v>967167.4881</v>
      </c>
    </row>
    <row r="32">
      <c r="A32" s="7">
        <v>23.0</v>
      </c>
      <c r="B32" s="11">
        <v>30987.0</v>
      </c>
      <c r="C32" s="8">
        <f t="shared" si="3"/>
        <v>967167.4881</v>
      </c>
      <c r="D32" s="8">
        <f t="shared" si="4"/>
        <v>4774.152955</v>
      </c>
      <c r="E32" s="8">
        <f t="shared" si="5"/>
        <v>3223.891627</v>
      </c>
      <c r="F32" s="8">
        <f t="shared" si="1"/>
        <v>1550.261328</v>
      </c>
      <c r="G32" s="8">
        <f t="shared" si="2"/>
        <v>965617.2268</v>
      </c>
    </row>
    <row r="33">
      <c r="A33" s="7">
        <v>24.0</v>
      </c>
      <c r="B33" s="11">
        <v>31017.0</v>
      </c>
      <c r="C33" s="8">
        <f t="shared" si="3"/>
        <v>965617.2268</v>
      </c>
      <c r="D33" s="8">
        <f t="shared" si="4"/>
        <v>4774.152955</v>
      </c>
      <c r="E33" s="8">
        <f t="shared" si="5"/>
        <v>3218.724089</v>
      </c>
      <c r="F33" s="8">
        <f t="shared" si="1"/>
        <v>1555.428865</v>
      </c>
      <c r="G33" s="8">
        <f t="shared" si="2"/>
        <v>964061.7979</v>
      </c>
    </row>
    <row r="34">
      <c r="A34" s="7">
        <v>25.0</v>
      </c>
      <c r="B34" s="11">
        <v>31048.0</v>
      </c>
      <c r="C34" s="8">
        <f t="shared" si="3"/>
        <v>964061.7979</v>
      </c>
      <c r="D34" s="8">
        <f t="shared" si="4"/>
        <v>4774.152955</v>
      </c>
      <c r="E34" s="8">
        <f t="shared" si="5"/>
        <v>3213.539326</v>
      </c>
      <c r="F34" s="8">
        <f t="shared" si="1"/>
        <v>1560.613628</v>
      </c>
      <c r="G34" s="8">
        <f t="shared" si="2"/>
        <v>962501.1843</v>
      </c>
    </row>
    <row r="35">
      <c r="A35" s="7">
        <v>26.0</v>
      </c>
      <c r="B35" s="11">
        <v>31079.0</v>
      </c>
      <c r="C35" s="8">
        <f t="shared" si="3"/>
        <v>962501.1843</v>
      </c>
      <c r="D35" s="8">
        <f t="shared" si="4"/>
        <v>4774.152955</v>
      </c>
      <c r="E35" s="8">
        <f t="shared" si="5"/>
        <v>3208.337281</v>
      </c>
      <c r="F35" s="8">
        <f t="shared" si="1"/>
        <v>1565.815674</v>
      </c>
      <c r="G35" s="8">
        <f t="shared" si="2"/>
        <v>960935.3686</v>
      </c>
    </row>
    <row r="36">
      <c r="A36" s="7">
        <v>27.0</v>
      </c>
      <c r="B36" s="11">
        <v>31107.0</v>
      </c>
      <c r="C36" s="8">
        <f t="shared" si="3"/>
        <v>960935.3686</v>
      </c>
      <c r="D36" s="8">
        <f t="shared" si="4"/>
        <v>4774.152955</v>
      </c>
      <c r="E36" s="8">
        <f t="shared" si="5"/>
        <v>3203.117895</v>
      </c>
      <c r="F36" s="8">
        <f t="shared" si="1"/>
        <v>1571.035059</v>
      </c>
      <c r="G36" s="8">
        <f t="shared" si="2"/>
        <v>959364.3336</v>
      </c>
    </row>
    <row r="37">
      <c r="A37" s="7">
        <v>28.0</v>
      </c>
      <c r="B37" s="11">
        <v>31138.0</v>
      </c>
      <c r="C37" s="8">
        <f t="shared" si="3"/>
        <v>959364.3336</v>
      </c>
      <c r="D37" s="8">
        <f t="shared" si="4"/>
        <v>4774.152955</v>
      </c>
      <c r="E37" s="8">
        <f t="shared" si="5"/>
        <v>3197.881112</v>
      </c>
      <c r="F37" s="8">
        <f t="shared" si="1"/>
        <v>1576.271843</v>
      </c>
      <c r="G37" s="8">
        <f t="shared" si="2"/>
        <v>957788.0617</v>
      </c>
    </row>
    <row r="38">
      <c r="A38" s="7">
        <v>29.0</v>
      </c>
      <c r="B38" s="11">
        <v>31168.0</v>
      </c>
      <c r="C38" s="8">
        <f t="shared" si="3"/>
        <v>957788.0617</v>
      </c>
      <c r="D38" s="8">
        <f t="shared" si="4"/>
        <v>4774.152955</v>
      </c>
      <c r="E38" s="8">
        <f t="shared" si="5"/>
        <v>3192.626872</v>
      </c>
      <c r="F38" s="8">
        <f t="shared" si="1"/>
        <v>1581.526082</v>
      </c>
      <c r="G38" s="8">
        <f t="shared" si="2"/>
        <v>956206.5356</v>
      </c>
    </row>
    <row r="39">
      <c r="A39" s="7">
        <v>30.0</v>
      </c>
      <c r="B39" s="11">
        <v>31199.0</v>
      </c>
      <c r="C39" s="8">
        <f t="shared" si="3"/>
        <v>956206.5356</v>
      </c>
      <c r="D39" s="8">
        <f t="shared" si="4"/>
        <v>4774.152955</v>
      </c>
      <c r="E39" s="8">
        <f t="shared" si="5"/>
        <v>3187.355119</v>
      </c>
      <c r="F39" s="8">
        <f t="shared" si="1"/>
        <v>1586.797836</v>
      </c>
      <c r="G39" s="8">
        <f t="shared" si="2"/>
        <v>954619.7378</v>
      </c>
    </row>
    <row r="40">
      <c r="A40" s="7">
        <v>31.0</v>
      </c>
      <c r="B40" s="11">
        <v>31229.0</v>
      </c>
      <c r="C40" s="8">
        <f t="shared" si="3"/>
        <v>954619.7378</v>
      </c>
      <c r="D40" s="8">
        <f t="shared" si="4"/>
        <v>4774.152955</v>
      </c>
      <c r="E40" s="8">
        <f t="shared" si="5"/>
        <v>3182.065793</v>
      </c>
      <c r="F40" s="8">
        <f t="shared" si="1"/>
        <v>1592.087162</v>
      </c>
      <c r="G40" s="8">
        <f t="shared" si="2"/>
        <v>953027.6506</v>
      </c>
    </row>
    <row r="41">
      <c r="A41" s="7">
        <v>32.0</v>
      </c>
      <c r="B41" s="11">
        <v>31260.0</v>
      </c>
      <c r="C41" s="8">
        <f t="shared" si="3"/>
        <v>953027.6506</v>
      </c>
      <c r="D41" s="8">
        <f t="shared" si="4"/>
        <v>4774.152955</v>
      </c>
      <c r="E41" s="8">
        <f t="shared" si="5"/>
        <v>3176.758835</v>
      </c>
      <c r="F41" s="8">
        <f t="shared" si="1"/>
        <v>1597.394119</v>
      </c>
      <c r="G41" s="8">
        <f t="shared" si="2"/>
        <v>951430.2565</v>
      </c>
    </row>
    <row r="42">
      <c r="A42" s="7">
        <v>33.0</v>
      </c>
      <c r="B42" s="11">
        <v>31291.0</v>
      </c>
      <c r="C42" s="8">
        <f t="shared" si="3"/>
        <v>951430.2565</v>
      </c>
      <c r="D42" s="8">
        <f t="shared" si="4"/>
        <v>4774.152955</v>
      </c>
      <c r="E42" s="8">
        <f t="shared" si="5"/>
        <v>3171.434188</v>
      </c>
      <c r="F42" s="8">
        <f t="shared" si="1"/>
        <v>1602.718766</v>
      </c>
      <c r="G42" s="8">
        <f t="shared" si="2"/>
        <v>949827.5378</v>
      </c>
    </row>
    <row r="43">
      <c r="A43" s="7">
        <v>34.0</v>
      </c>
      <c r="B43" s="11">
        <v>31321.0</v>
      </c>
      <c r="C43" s="8">
        <f t="shared" si="3"/>
        <v>949827.5378</v>
      </c>
      <c r="D43" s="8">
        <f t="shared" si="4"/>
        <v>4774.152955</v>
      </c>
      <c r="E43" s="8">
        <f t="shared" si="5"/>
        <v>3166.091793</v>
      </c>
      <c r="F43" s="8">
        <f t="shared" si="1"/>
        <v>1608.061162</v>
      </c>
      <c r="G43" s="8">
        <f t="shared" si="2"/>
        <v>948219.4766</v>
      </c>
    </row>
    <row r="44">
      <c r="A44" s="7">
        <v>35.0</v>
      </c>
      <c r="B44" s="11">
        <v>31352.0</v>
      </c>
      <c r="C44" s="8">
        <f t="shared" si="3"/>
        <v>948219.4766</v>
      </c>
      <c r="D44" s="8">
        <f t="shared" si="4"/>
        <v>4774.152955</v>
      </c>
      <c r="E44" s="8">
        <f t="shared" si="5"/>
        <v>3160.731589</v>
      </c>
      <c r="F44" s="8">
        <f t="shared" si="1"/>
        <v>1613.421366</v>
      </c>
      <c r="G44" s="8">
        <f t="shared" si="2"/>
        <v>946606.0552</v>
      </c>
    </row>
    <row r="45">
      <c r="A45" s="7">
        <v>36.0</v>
      </c>
      <c r="B45" s="11">
        <v>31382.0</v>
      </c>
      <c r="C45" s="8">
        <f t="shared" si="3"/>
        <v>946606.0552</v>
      </c>
      <c r="D45" s="8">
        <f t="shared" si="4"/>
        <v>4774.152955</v>
      </c>
      <c r="E45" s="8">
        <f t="shared" si="5"/>
        <v>3155.353517</v>
      </c>
      <c r="F45" s="8">
        <f t="shared" si="1"/>
        <v>1618.799437</v>
      </c>
      <c r="G45" s="8">
        <f t="shared" si="2"/>
        <v>944987.2558</v>
      </c>
    </row>
    <row r="46">
      <c r="A46" s="7">
        <v>37.0</v>
      </c>
      <c r="B46" s="11">
        <v>31413.0</v>
      </c>
      <c r="C46" s="8">
        <f t="shared" si="3"/>
        <v>944987.2558</v>
      </c>
      <c r="D46" s="8">
        <f t="shared" si="4"/>
        <v>4774.152955</v>
      </c>
      <c r="E46" s="8">
        <f t="shared" si="5"/>
        <v>3149.957519</v>
      </c>
      <c r="F46" s="8">
        <f t="shared" si="1"/>
        <v>1624.195435</v>
      </c>
      <c r="G46" s="8">
        <f t="shared" si="2"/>
        <v>943363.0604</v>
      </c>
    </row>
    <row r="47">
      <c r="A47" s="7">
        <v>38.0</v>
      </c>
      <c r="B47" s="11">
        <v>31444.0</v>
      </c>
      <c r="C47" s="8">
        <f t="shared" si="3"/>
        <v>943363.0604</v>
      </c>
      <c r="D47" s="8">
        <f t="shared" si="4"/>
        <v>4774.152955</v>
      </c>
      <c r="E47" s="8">
        <f t="shared" si="5"/>
        <v>3144.543535</v>
      </c>
      <c r="F47" s="8">
        <f t="shared" si="1"/>
        <v>1629.60942</v>
      </c>
      <c r="G47" s="8">
        <f t="shared" si="2"/>
        <v>941733.4509</v>
      </c>
    </row>
    <row r="48">
      <c r="A48" s="7">
        <v>39.0</v>
      </c>
      <c r="B48" s="11">
        <v>31472.0</v>
      </c>
      <c r="C48" s="8">
        <f t="shared" si="3"/>
        <v>941733.4509</v>
      </c>
      <c r="D48" s="8">
        <f t="shared" si="4"/>
        <v>4774.152955</v>
      </c>
      <c r="E48" s="8">
        <f t="shared" si="5"/>
        <v>3139.111503</v>
      </c>
      <c r="F48" s="8">
        <f t="shared" si="1"/>
        <v>1635.041452</v>
      </c>
      <c r="G48" s="8">
        <f t="shared" si="2"/>
        <v>940098.4095</v>
      </c>
    </row>
    <row r="49">
      <c r="A49" s="7">
        <v>40.0</v>
      </c>
      <c r="B49" s="11">
        <v>31503.0</v>
      </c>
      <c r="C49" s="8">
        <f t="shared" si="3"/>
        <v>940098.4095</v>
      </c>
      <c r="D49" s="8">
        <f t="shared" si="4"/>
        <v>4774.152955</v>
      </c>
      <c r="E49" s="8">
        <f t="shared" si="5"/>
        <v>3133.661365</v>
      </c>
      <c r="F49" s="8">
        <f t="shared" si="1"/>
        <v>1640.49159</v>
      </c>
      <c r="G49" s="8">
        <f t="shared" si="2"/>
        <v>938457.9179</v>
      </c>
    </row>
    <row r="50">
      <c r="A50" s="7">
        <v>41.0</v>
      </c>
      <c r="B50" s="11">
        <v>31533.0</v>
      </c>
      <c r="C50" s="8">
        <f t="shared" si="3"/>
        <v>938457.9179</v>
      </c>
      <c r="D50" s="8">
        <f t="shared" si="4"/>
        <v>4774.152955</v>
      </c>
      <c r="E50" s="8">
        <f t="shared" si="5"/>
        <v>3128.19306</v>
      </c>
      <c r="F50" s="8">
        <f t="shared" si="1"/>
        <v>1645.959895</v>
      </c>
      <c r="G50" s="8">
        <f t="shared" si="2"/>
        <v>936811.958</v>
      </c>
    </row>
    <row r="51">
      <c r="A51" s="7">
        <v>42.0</v>
      </c>
      <c r="B51" s="11">
        <v>31564.0</v>
      </c>
      <c r="C51" s="8">
        <f t="shared" si="3"/>
        <v>936811.958</v>
      </c>
      <c r="D51" s="8">
        <f t="shared" si="4"/>
        <v>4774.152955</v>
      </c>
      <c r="E51" s="8">
        <f t="shared" si="5"/>
        <v>3122.706527</v>
      </c>
      <c r="F51" s="8">
        <f t="shared" si="1"/>
        <v>1651.446428</v>
      </c>
      <c r="G51" s="8">
        <f t="shared" si="2"/>
        <v>935160.5116</v>
      </c>
    </row>
    <row r="52">
      <c r="A52" s="7">
        <v>43.0</v>
      </c>
      <c r="B52" s="11">
        <v>31594.0</v>
      </c>
      <c r="C52" s="8">
        <f t="shared" si="3"/>
        <v>935160.5116</v>
      </c>
      <c r="D52" s="8">
        <f t="shared" si="4"/>
        <v>4774.152955</v>
      </c>
      <c r="E52" s="8">
        <f t="shared" si="5"/>
        <v>3117.201705</v>
      </c>
      <c r="F52" s="8">
        <f t="shared" si="1"/>
        <v>1656.951249</v>
      </c>
      <c r="G52" s="8">
        <f t="shared" si="2"/>
        <v>933503.5603</v>
      </c>
    </row>
    <row r="53">
      <c r="A53" s="7">
        <v>44.0</v>
      </c>
      <c r="B53" s="11">
        <v>31625.0</v>
      </c>
      <c r="C53" s="8">
        <f t="shared" si="3"/>
        <v>933503.5603</v>
      </c>
      <c r="D53" s="8">
        <f t="shared" si="4"/>
        <v>4774.152955</v>
      </c>
      <c r="E53" s="8">
        <f t="shared" si="5"/>
        <v>3111.678534</v>
      </c>
      <c r="F53" s="8">
        <f t="shared" si="1"/>
        <v>1662.47442</v>
      </c>
      <c r="G53" s="8">
        <f t="shared" si="2"/>
        <v>931841.0859</v>
      </c>
    </row>
    <row r="54">
      <c r="A54" s="7">
        <v>45.0</v>
      </c>
      <c r="B54" s="11">
        <v>31656.0</v>
      </c>
      <c r="C54" s="8">
        <f t="shared" si="3"/>
        <v>931841.0859</v>
      </c>
      <c r="D54" s="8">
        <f t="shared" si="4"/>
        <v>4774.152955</v>
      </c>
      <c r="E54" s="8">
        <f t="shared" si="5"/>
        <v>3106.136953</v>
      </c>
      <c r="F54" s="8">
        <f t="shared" si="1"/>
        <v>1668.016002</v>
      </c>
      <c r="G54" s="8">
        <f t="shared" si="2"/>
        <v>930173.0699</v>
      </c>
    </row>
    <row r="55">
      <c r="A55" s="7">
        <v>46.0</v>
      </c>
      <c r="B55" s="11">
        <v>31686.0</v>
      </c>
      <c r="C55" s="8">
        <f t="shared" si="3"/>
        <v>930173.0699</v>
      </c>
      <c r="D55" s="8">
        <f t="shared" si="4"/>
        <v>4774.152955</v>
      </c>
      <c r="E55" s="8">
        <f t="shared" si="5"/>
        <v>3100.5769</v>
      </c>
      <c r="F55" s="8">
        <f t="shared" si="1"/>
        <v>1673.576055</v>
      </c>
      <c r="G55" s="8">
        <f t="shared" si="2"/>
        <v>928499.4938</v>
      </c>
    </row>
    <row r="56">
      <c r="A56" s="7">
        <v>47.0</v>
      </c>
      <c r="B56" s="11">
        <v>31717.0</v>
      </c>
      <c r="C56" s="8">
        <f t="shared" si="3"/>
        <v>928499.4938</v>
      </c>
      <c r="D56" s="8">
        <f t="shared" si="4"/>
        <v>4774.152955</v>
      </c>
      <c r="E56" s="8">
        <f t="shared" si="5"/>
        <v>3094.998313</v>
      </c>
      <c r="F56" s="8">
        <f t="shared" si="1"/>
        <v>1679.154642</v>
      </c>
      <c r="G56" s="8">
        <f t="shared" si="2"/>
        <v>926820.3392</v>
      </c>
    </row>
    <row r="57">
      <c r="A57" s="7">
        <v>48.0</v>
      </c>
      <c r="B57" s="11">
        <v>31747.0</v>
      </c>
      <c r="C57" s="8">
        <f t="shared" si="3"/>
        <v>926820.3392</v>
      </c>
      <c r="D57" s="8">
        <f t="shared" si="4"/>
        <v>4774.152955</v>
      </c>
      <c r="E57" s="8">
        <f t="shared" si="5"/>
        <v>3089.401131</v>
      </c>
      <c r="F57" s="8">
        <f t="shared" si="1"/>
        <v>1684.751824</v>
      </c>
      <c r="G57" s="8">
        <f t="shared" si="2"/>
        <v>925135.5874</v>
      </c>
    </row>
    <row r="58">
      <c r="A58" s="7">
        <v>49.0</v>
      </c>
      <c r="B58" s="11">
        <v>31778.0</v>
      </c>
      <c r="C58" s="8">
        <f t="shared" si="3"/>
        <v>925135.5874</v>
      </c>
      <c r="D58" s="8">
        <f t="shared" si="4"/>
        <v>4774.152955</v>
      </c>
      <c r="E58" s="8">
        <f t="shared" si="5"/>
        <v>3083.785291</v>
      </c>
      <c r="F58" s="8">
        <f t="shared" si="1"/>
        <v>1690.367663</v>
      </c>
      <c r="G58" s="8">
        <f t="shared" si="2"/>
        <v>923445.2197</v>
      </c>
    </row>
    <row r="59">
      <c r="A59" s="7">
        <v>50.0</v>
      </c>
      <c r="B59" s="11">
        <v>31809.0</v>
      </c>
      <c r="C59" s="8">
        <f t="shared" si="3"/>
        <v>923445.2197</v>
      </c>
      <c r="D59" s="8">
        <f t="shared" si="4"/>
        <v>4774.152955</v>
      </c>
      <c r="E59" s="8">
        <f t="shared" si="5"/>
        <v>3078.150732</v>
      </c>
      <c r="F59" s="8">
        <f t="shared" si="1"/>
        <v>1696.002222</v>
      </c>
      <c r="G59" s="8">
        <f t="shared" si="2"/>
        <v>921749.2175</v>
      </c>
    </row>
    <row r="60">
      <c r="A60" s="7">
        <v>51.0</v>
      </c>
      <c r="B60" s="11">
        <v>31837.0</v>
      </c>
      <c r="C60" s="8">
        <f t="shared" si="3"/>
        <v>921749.2175</v>
      </c>
      <c r="D60" s="8">
        <f t="shared" si="4"/>
        <v>4774.152955</v>
      </c>
      <c r="E60" s="8">
        <f t="shared" si="5"/>
        <v>3072.497392</v>
      </c>
      <c r="F60" s="8">
        <f t="shared" si="1"/>
        <v>1701.655563</v>
      </c>
      <c r="G60" s="8">
        <f t="shared" si="2"/>
        <v>920047.5619</v>
      </c>
    </row>
    <row r="61">
      <c r="A61" s="7">
        <v>52.0</v>
      </c>
      <c r="B61" s="11">
        <v>31868.0</v>
      </c>
      <c r="C61" s="8">
        <f t="shared" si="3"/>
        <v>920047.5619</v>
      </c>
      <c r="D61" s="8">
        <f t="shared" si="4"/>
        <v>4774.152955</v>
      </c>
      <c r="E61" s="8">
        <f t="shared" si="5"/>
        <v>3066.825206</v>
      </c>
      <c r="F61" s="8">
        <f t="shared" si="1"/>
        <v>1707.327748</v>
      </c>
      <c r="G61" s="8">
        <f t="shared" si="2"/>
        <v>918340.2342</v>
      </c>
    </row>
    <row r="62">
      <c r="A62" s="7">
        <v>53.0</v>
      </c>
      <c r="B62" s="11">
        <v>31898.0</v>
      </c>
      <c r="C62" s="8">
        <f t="shared" si="3"/>
        <v>918340.2342</v>
      </c>
      <c r="D62" s="8">
        <f t="shared" si="4"/>
        <v>4774.152955</v>
      </c>
      <c r="E62" s="8">
        <f t="shared" si="5"/>
        <v>3061.134114</v>
      </c>
      <c r="F62" s="8">
        <f t="shared" si="1"/>
        <v>1713.018841</v>
      </c>
      <c r="G62" s="8">
        <f t="shared" si="2"/>
        <v>916627.2153</v>
      </c>
    </row>
    <row r="63">
      <c r="A63" s="7">
        <v>54.0</v>
      </c>
      <c r="B63" s="11">
        <v>31929.0</v>
      </c>
      <c r="C63" s="8">
        <f t="shared" si="3"/>
        <v>916627.2153</v>
      </c>
      <c r="D63" s="8">
        <f t="shared" si="4"/>
        <v>4774.152955</v>
      </c>
      <c r="E63" s="8">
        <f t="shared" si="5"/>
        <v>3055.424051</v>
      </c>
      <c r="F63" s="8">
        <f t="shared" si="1"/>
        <v>1718.728904</v>
      </c>
      <c r="G63" s="8">
        <f t="shared" si="2"/>
        <v>914908.4864</v>
      </c>
    </row>
    <row r="64">
      <c r="A64" s="7">
        <v>55.0</v>
      </c>
      <c r="B64" s="11">
        <v>31959.0</v>
      </c>
      <c r="C64" s="8">
        <f t="shared" si="3"/>
        <v>914908.4864</v>
      </c>
      <c r="D64" s="8">
        <f t="shared" si="4"/>
        <v>4774.152955</v>
      </c>
      <c r="E64" s="8">
        <f t="shared" si="5"/>
        <v>3049.694955</v>
      </c>
      <c r="F64" s="8">
        <f t="shared" si="1"/>
        <v>1724.458</v>
      </c>
      <c r="G64" s="8">
        <f t="shared" si="2"/>
        <v>913184.0284</v>
      </c>
    </row>
    <row r="65">
      <c r="A65" s="7">
        <v>56.0</v>
      </c>
      <c r="B65" s="11">
        <v>31990.0</v>
      </c>
      <c r="C65" s="8">
        <f t="shared" si="3"/>
        <v>913184.0284</v>
      </c>
      <c r="D65" s="8">
        <f t="shared" si="4"/>
        <v>4774.152955</v>
      </c>
      <c r="E65" s="8">
        <f t="shared" si="5"/>
        <v>3043.946761</v>
      </c>
      <c r="F65" s="8">
        <f t="shared" si="1"/>
        <v>1730.206193</v>
      </c>
      <c r="G65" s="8">
        <f t="shared" si="2"/>
        <v>911453.8222</v>
      </c>
    </row>
    <row r="66">
      <c r="A66" s="7">
        <v>57.0</v>
      </c>
      <c r="B66" s="11">
        <v>32021.0</v>
      </c>
      <c r="C66" s="8">
        <f t="shared" si="3"/>
        <v>911453.8222</v>
      </c>
      <c r="D66" s="8">
        <f t="shared" si="4"/>
        <v>4774.152955</v>
      </c>
      <c r="E66" s="8">
        <f t="shared" si="5"/>
        <v>3038.179407</v>
      </c>
      <c r="F66" s="8">
        <f t="shared" si="1"/>
        <v>1735.973547</v>
      </c>
      <c r="G66" s="8">
        <f t="shared" si="2"/>
        <v>909717.8487</v>
      </c>
    </row>
    <row r="67">
      <c r="A67" s="7">
        <v>58.0</v>
      </c>
      <c r="B67" s="11">
        <v>32051.0</v>
      </c>
      <c r="C67" s="8">
        <f t="shared" si="3"/>
        <v>909717.8487</v>
      </c>
      <c r="D67" s="8">
        <f t="shared" si="4"/>
        <v>4774.152955</v>
      </c>
      <c r="E67" s="8">
        <f t="shared" si="5"/>
        <v>3032.392829</v>
      </c>
      <c r="F67" s="8">
        <f t="shared" si="1"/>
        <v>1741.760126</v>
      </c>
      <c r="G67" s="8">
        <f t="shared" si="2"/>
        <v>907976.0886</v>
      </c>
    </row>
    <row r="68">
      <c r="A68" s="7">
        <v>59.0</v>
      </c>
      <c r="B68" s="11">
        <v>32082.0</v>
      </c>
      <c r="C68" s="8">
        <f t="shared" si="3"/>
        <v>907976.0886</v>
      </c>
      <c r="D68" s="8">
        <f t="shared" si="4"/>
        <v>4774.152955</v>
      </c>
      <c r="E68" s="8">
        <f t="shared" si="5"/>
        <v>3026.586962</v>
      </c>
      <c r="F68" s="8">
        <f t="shared" si="1"/>
        <v>1747.565993</v>
      </c>
      <c r="G68" s="8">
        <f t="shared" si="2"/>
        <v>906228.5226</v>
      </c>
    </row>
    <row r="69">
      <c r="A69" s="7">
        <v>60.0</v>
      </c>
      <c r="B69" s="11">
        <v>32112.0</v>
      </c>
      <c r="C69" s="8">
        <f t="shared" si="3"/>
        <v>906228.5226</v>
      </c>
      <c r="D69" s="8">
        <f t="shared" si="4"/>
        <v>4774.152955</v>
      </c>
      <c r="E69" s="8">
        <f t="shared" si="5"/>
        <v>3020.761742</v>
      </c>
      <c r="F69" s="8">
        <f t="shared" si="1"/>
        <v>1753.391213</v>
      </c>
      <c r="G69" s="8">
        <f t="shared" si="2"/>
        <v>904475.1314</v>
      </c>
    </row>
    <row r="70">
      <c r="A70" s="7">
        <v>61.0</v>
      </c>
      <c r="B70" s="11">
        <v>32143.0</v>
      </c>
      <c r="C70" s="8">
        <f t="shared" si="3"/>
        <v>904475.1314</v>
      </c>
      <c r="D70" s="8">
        <f t="shared" si="4"/>
        <v>4774.152955</v>
      </c>
      <c r="E70" s="8">
        <f t="shared" si="5"/>
        <v>3014.917105</v>
      </c>
      <c r="F70" s="8">
        <f t="shared" si="1"/>
        <v>1759.23585</v>
      </c>
      <c r="G70" s="8">
        <f t="shared" si="2"/>
        <v>902715.8955</v>
      </c>
    </row>
    <row r="71">
      <c r="A71" s="7">
        <v>62.0</v>
      </c>
      <c r="B71" s="11">
        <v>32174.0</v>
      </c>
      <c r="C71" s="8">
        <f t="shared" si="3"/>
        <v>902715.8955</v>
      </c>
      <c r="D71" s="8">
        <f t="shared" si="4"/>
        <v>4774.152955</v>
      </c>
      <c r="E71" s="8">
        <f t="shared" si="5"/>
        <v>3009.052985</v>
      </c>
      <c r="F71" s="8">
        <f t="shared" si="1"/>
        <v>1765.09997</v>
      </c>
      <c r="G71" s="8">
        <f t="shared" si="2"/>
        <v>900950.7955</v>
      </c>
    </row>
    <row r="72">
      <c r="A72" s="7">
        <v>63.0</v>
      </c>
      <c r="B72" s="11">
        <v>32203.0</v>
      </c>
      <c r="C72" s="8">
        <f t="shared" si="3"/>
        <v>900950.7955</v>
      </c>
      <c r="D72" s="8">
        <f t="shared" si="4"/>
        <v>4774.152955</v>
      </c>
      <c r="E72" s="8">
        <f t="shared" si="5"/>
        <v>3003.169318</v>
      </c>
      <c r="F72" s="8">
        <f t="shared" si="1"/>
        <v>1770.983636</v>
      </c>
      <c r="G72" s="8">
        <f t="shared" si="2"/>
        <v>899179.8119</v>
      </c>
    </row>
    <row r="73">
      <c r="A73" s="7">
        <v>64.0</v>
      </c>
      <c r="B73" s="11">
        <v>32234.0</v>
      </c>
      <c r="C73" s="8">
        <f t="shared" si="3"/>
        <v>899179.8119</v>
      </c>
      <c r="D73" s="8">
        <f t="shared" si="4"/>
        <v>4774.152955</v>
      </c>
      <c r="E73" s="8">
        <f t="shared" si="5"/>
        <v>2997.26604</v>
      </c>
      <c r="F73" s="8">
        <f t="shared" si="1"/>
        <v>1776.886915</v>
      </c>
      <c r="G73" s="8">
        <f t="shared" si="2"/>
        <v>897402.925</v>
      </c>
    </row>
    <row r="74">
      <c r="A74" s="7">
        <v>65.0</v>
      </c>
      <c r="B74" s="11">
        <v>32264.0</v>
      </c>
      <c r="C74" s="8">
        <f t="shared" si="3"/>
        <v>897402.925</v>
      </c>
      <c r="D74" s="8">
        <f t="shared" si="4"/>
        <v>4774.152955</v>
      </c>
      <c r="E74" s="8">
        <f t="shared" si="5"/>
        <v>2991.343083</v>
      </c>
      <c r="F74" s="8">
        <f t="shared" si="1"/>
        <v>1782.809871</v>
      </c>
      <c r="G74" s="8">
        <f t="shared" si="2"/>
        <v>895620.1151</v>
      </c>
    </row>
    <row r="75">
      <c r="A75" s="7">
        <v>66.0</v>
      </c>
      <c r="B75" s="11">
        <v>32295.0</v>
      </c>
      <c r="C75" s="8">
        <f t="shared" si="3"/>
        <v>895620.1151</v>
      </c>
      <c r="D75" s="8">
        <f t="shared" si="4"/>
        <v>4774.152955</v>
      </c>
      <c r="E75" s="8">
        <f t="shared" si="5"/>
        <v>2985.400384</v>
      </c>
      <c r="F75" s="8">
        <f t="shared" si="1"/>
        <v>1788.752571</v>
      </c>
      <c r="G75" s="8">
        <f t="shared" si="2"/>
        <v>893831.3625</v>
      </c>
    </row>
    <row r="76">
      <c r="A76" s="7">
        <v>67.0</v>
      </c>
      <c r="B76" s="11">
        <v>32325.0</v>
      </c>
      <c r="C76" s="8">
        <f t="shared" si="3"/>
        <v>893831.3625</v>
      </c>
      <c r="D76" s="8">
        <f t="shared" si="4"/>
        <v>4774.152955</v>
      </c>
      <c r="E76" s="8">
        <f t="shared" si="5"/>
        <v>2979.437875</v>
      </c>
      <c r="F76" s="8">
        <f t="shared" si="1"/>
        <v>1794.715079</v>
      </c>
      <c r="G76" s="8">
        <f t="shared" si="2"/>
        <v>892036.6475</v>
      </c>
    </row>
    <row r="77">
      <c r="A77" s="7">
        <v>68.0</v>
      </c>
      <c r="B77" s="11">
        <v>32356.0</v>
      </c>
      <c r="C77" s="8">
        <f t="shared" si="3"/>
        <v>892036.6475</v>
      </c>
      <c r="D77" s="8">
        <f t="shared" si="4"/>
        <v>4774.152955</v>
      </c>
      <c r="E77" s="8">
        <f t="shared" si="5"/>
        <v>2973.455492</v>
      </c>
      <c r="F77" s="8">
        <f t="shared" si="1"/>
        <v>1800.697463</v>
      </c>
      <c r="G77" s="8">
        <f t="shared" si="2"/>
        <v>890235.95</v>
      </c>
    </row>
    <row r="78">
      <c r="A78" s="7">
        <v>69.0</v>
      </c>
      <c r="B78" s="11">
        <v>32387.0</v>
      </c>
      <c r="C78" s="8">
        <f t="shared" si="3"/>
        <v>890235.95</v>
      </c>
      <c r="D78" s="8">
        <f t="shared" si="4"/>
        <v>4774.152955</v>
      </c>
      <c r="E78" s="8">
        <f t="shared" si="5"/>
        <v>2967.453167</v>
      </c>
      <c r="F78" s="8">
        <f t="shared" si="1"/>
        <v>1806.699788</v>
      </c>
      <c r="G78" s="8">
        <f t="shared" si="2"/>
        <v>888429.2502</v>
      </c>
    </row>
    <row r="79">
      <c r="A79" s="7">
        <v>70.0</v>
      </c>
      <c r="B79" s="11">
        <v>32417.0</v>
      </c>
      <c r="C79" s="8">
        <f t="shared" si="3"/>
        <v>888429.2502</v>
      </c>
      <c r="D79" s="8">
        <f t="shared" si="4"/>
        <v>4774.152955</v>
      </c>
      <c r="E79" s="8">
        <f t="shared" si="5"/>
        <v>2961.430834</v>
      </c>
      <c r="F79" s="8">
        <f t="shared" si="1"/>
        <v>1812.722121</v>
      </c>
      <c r="G79" s="8">
        <f t="shared" si="2"/>
        <v>886616.5281</v>
      </c>
    </row>
    <row r="80">
      <c r="A80" s="7">
        <v>71.0</v>
      </c>
      <c r="B80" s="11">
        <v>32448.0</v>
      </c>
      <c r="C80" s="8">
        <f t="shared" si="3"/>
        <v>886616.5281</v>
      </c>
      <c r="D80" s="8">
        <f t="shared" si="4"/>
        <v>4774.152955</v>
      </c>
      <c r="E80" s="8">
        <f t="shared" si="5"/>
        <v>2955.388427</v>
      </c>
      <c r="F80" s="8">
        <f t="shared" si="1"/>
        <v>1818.764528</v>
      </c>
      <c r="G80" s="8">
        <f t="shared" si="2"/>
        <v>884797.7636</v>
      </c>
    </row>
    <row r="81">
      <c r="A81" s="7">
        <v>72.0</v>
      </c>
      <c r="B81" s="11">
        <v>32478.0</v>
      </c>
      <c r="C81" s="8">
        <f t="shared" si="3"/>
        <v>884797.7636</v>
      </c>
      <c r="D81" s="8">
        <f t="shared" si="4"/>
        <v>4774.152955</v>
      </c>
      <c r="E81" s="8">
        <f t="shared" si="5"/>
        <v>2949.325879</v>
      </c>
      <c r="F81" s="8">
        <f t="shared" si="1"/>
        <v>1824.827076</v>
      </c>
      <c r="G81" s="8">
        <f t="shared" si="2"/>
        <v>882972.9365</v>
      </c>
    </row>
    <row r="82">
      <c r="A82" s="7">
        <v>73.0</v>
      </c>
      <c r="B82" s="11">
        <v>32509.0</v>
      </c>
      <c r="C82" s="8">
        <f t="shared" si="3"/>
        <v>882972.9365</v>
      </c>
      <c r="D82" s="8">
        <f t="shared" si="4"/>
        <v>4774.152955</v>
      </c>
      <c r="E82" s="8">
        <f t="shared" si="5"/>
        <v>2943.243122</v>
      </c>
      <c r="F82" s="8">
        <f t="shared" si="1"/>
        <v>1830.909833</v>
      </c>
      <c r="G82" s="8">
        <f t="shared" si="2"/>
        <v>881142.0267</v>
      </c>
    </row>
    <row r="83">
      <c r="A83" s="7">
        <v>74.0</v>
      </c>
      <c r="B83" s="11">
        <v>32540.0</v>
      </c>
      <c r="C83" s="8">
        <f t="shared" si="3"/>
        <v>881142.0267</v>
      </c>
      <c r="D83" s="8">
        <f t="shared" si="4"/>
        <v>4774.152955</v>
      </c>
      <c r="E83" s="8">
        <f t="shared" si="5"/>
        <v>2937.140089</v>
      </c>
      <c r="F83" s="8">
        <f t="shared" si="1"/>
        <v>1837.012866</v>
      </c>
      <c r="G83" s="8">
        <f t="shared" si="2"/>
        <v>879305.0138</v>
      </c>
    </row>
    <row r="84">
      <c r="A84" s="7">
        <v>75.0</v>
      </c>
      <c r="B84" s="11">
        <v>32568.0</v>
      </c>
      <c r="C84" s="8">
        <f t="shared" si="3"/>
        <v>879305.0138</v>
      </c>
      <c r="D84" s="8">
        <f t="shared" si="4"/>
        <v>4774.152955</v>
      </c>
      <c r="E84" s="8">
        <f t="shared" si="5"/>
        <v>2931.016713</v>
      </c>
      <c r="F84" s="8">
        <f t="shared" si="1"/>
        <v>1843.136242</v>
      </c>
      <c r="G84" s="8">
        <f t="shared" si="2"/>
        <v>877461.8776</v>
      </c>
    </row>
    <row r="85">
      <c r="A85" s="7">
        <v>76.0</v>
      </c>
      <c r="B85" s="11">
        <v>32599.0</v>
      </c>
      <c r="C85" s="8">
        <f t="shared" si="3"/>
        <v>877461.8776</v>
      </c>
      <c r="D85" s="8">
        <f t="shared" si="4"/>
        <v>4774.152955</v>
      </c>
      <c r="E85" s="8">
        <f t="shared" si="5"/>
        <v>2924.872925</v>
      </c>
      <c r="F85" s="8">
        <f t="shared" si="1"/>
        <v>1849.280029</v>
      </c>
      <c r="G85" s="8">
        <f t="shared" si="2"/>
        <v>875612.5975</v>
      </c>
    </row>
    <row r="86">
      <c r="A86" s="7">
        <v>77.0</v>
      </c>
      <c r="B86" s="11">
        <v>32629.0</v>
      </c>
      <c r="C86" s="8">
        <f t="shared" si="3"/>
        <v>875612.5975</v>
      </c>
      <c r="D86" s="8">
        <f t="shared" si="4"/>
        <v>4774.152955</v>
      </c>
      <c r="E86" s="8">
        <f t="shared" si="5"/>
        <v>2918.708658</v>
      </c>
      <c r="F86" s="8">
        <f t="shared" si="1"/>
        <v>1855.444296</v>
      </c>
      <c r="G86" s="8">
        <f t="shared" si="2"/>
        <v>873757.1532</v>
      </c>
    </row>
    <row r="87">
      <c r="A87" s="7">
        <v>78.0</v>
      </c>
      <c r="B87" s="11">
        <v>32660.0</v>
      </c>
      <c r="C87" s="8">
        <f t="shared" si="3"/>
        <v>873757.1532</v>
      </c>
      <c r="D87" s="8">
        <f t="shared" si="4"/>
        <v>4774.152955</v>
      </c>
      <c r="E87" s="8">
        <f t="shared" si="5"/>
        <v>2912.523844</v>
      </c>
      <c r="F87" s="8">
        <f t="shared" si="1"/>
        <v>1861.629111</v>
      </c>
      <c r="G87" s="8">
        <f t="shared" si="2"/>
        <v>871895.5241</v>
      </c>
    </row>
    <row r="88">
      <c r="A88" s="7">
        <v>79.0</v>
      </c>
      <c r="B88" s="11">
        <v>32690.0</v>
      </c>
      <c r="C88" s="8">
        <f t="shared" si="3"/>
        <v>871895.5241</v>
      </c>
      <c r="D88" s="8">
        <f t="shared" si="4"/>
        <v>4774.152955</v>
      </c>
      <c r="E88" s="8">
        <f t="shared" si="5"/>
        <v>2906.318414</v>
      </c>
      <c r="F88" s="8">
        <f t="shared" si="1"/>
        <v>1867.834541</v>
      </c>
      <c r="G88" s="8">
        <f t="shared" si="2"/>
        <v>870027.6896</v>
      </c>
    </row>
    <row r="89">
      <c r="A89" s="7">
        <v>80.0</v>
      </c>
      <c r="B89" s="11">
        <v>32721.0</v>
      </c>
      <c r="C89" s="8">
        <f t="shared" si="3"/>
        <v>870027.6896</v>
      </c>
      <c r="D89" s="8">
        <f t="shared" si="4"/>
        <v>4774.152955</v>
      </c>
      <c r="E89" s="8">
        <f t="shared" si="5"/>
        <v>2900.092299</v>
      </c>
      <c r="F89" s="8">
        <f t="shared" si="1"/>
        <v>1874.060656</v>
      </c>
      <c r="G89" s="8">
        <f t="shared" si="2"/>
        <v>868153.6289</v>
      </c>
    </row>
    <row r="90">
      <c r="A90" s="7">
        <v>81.0</v>
      </c>
      <c r="B90" s="11">
        <v>32752.0</v>
      </c>
      <c r="C90" s="8">
        <f t="shared" si="3"/>
        <v>868153.6289</v>
      </c>
      <c r="D90" s="8">
        <f t="shared" si="4"/>
        <v>4774.152955</v>
      </c>
      <c r="E90" s="8">
        <f t="shared" si="5"/>
        <v>2893.84543</v>
      </c>
      <c r="F90" s="8">
        <f t="shared" si="1"/>
        <v>1880.307525</v>
      </c>
      <c r="G90" s="8">
        <f t="shared" si="2"/>
        <v>866273.3214</v>
      </c>
    </row>
    <row r="91">
      <c r="A91" s="7">
        <v>82.0</v>
      </c>
      <c r="B91" s="11">
        <v>32782.0</v>
      </c>
      <c r="C91" s="8">
        <f t="shared" si="3"/>
        <v>866273.3214</v>
      </c>
      <c r="D91" s="8">
        <f t="shared" si="4"/>
        <v>4774.152955</v>
      </c>
      <c r="E91" s="8">
        <f t="shared" si="5"/>
        <v>2887.577738</v>
      </c>
      <c r="F91" s="8">
        <f t="shared" si="1"/>
        <v>1886.575217</v>
      </c>
      <c r="G91" s="8">
        <f t="shared" si="2"/>
        <v>864386.7462</v>
      </c>
    </row>
    <row r="92">
      <c r="A92" s="7">
        <v>83.0</v>
      </c>
      <c r="B92" s="11">
        <v>32813.0</v>
      </c>
      <c r="C92" s="8">
        <f t="shared" si="3"/>
        <v>864386.7462</v>
      </c>
      <c r="D92" s="8">
        <f t="shared" si="4"/>
        <v>4774.152955</v>
      </c>
      <c r="E92" s="8">
        <f t="shared" si="5"/>
        <v>2881.289154</v>
      </c>
      <c r="F92" s="8">
        <f t="shared" si="1"/>
        <v>1892.863801</v>
      </c>
      <c r="G92" s="8">
        <f t="shared" si="2"/>
        <v>862493.8824</v>
      </c>
    </row>
    <row r="93">
      <c r="A93" s="7">
        <v>84.0</v>
      </c>
      <c r="B93" s="11">
        <v>32843.0</v>
      </c>
      <c r="C93" s="8">
        <f t="shared" si="3"/>
        <v>862493.8824</v>
      </c>
      <c r="D93" s="8">
        <f t="shared" si="4"/>
        <v>4774.152955</v>
      </c>
      <c r="E93" s="8">
        <f t="shared" si="5"/>
        <v>2874.979608</v>
      </c>
      <c r="F93" s="8">
        <f t="shared" si="1"/>
        <v>1899.173347</v>
      </c>
      <c r="G93" s="8">
        <f t="shared" si="2"/>
        <v>860594.709</v>
      </c>
    </row>
    <row r="94">
      <c r="A94" s="7">
        <v>85.0</v>
      </c>
      <c r="B94" s="11">
        <v>32874.0</v>
      </c>
      <c r="C94" s="8">
        <f t="shared" si="3"/>
        <v>860594.709</v>
      </c>
      <c r="D94" s="8">
        <f t="shared" si="4"/>
        <v>4774.152955</v>
      </c>
      <c r="E94" s="8">
        <f t="shared" si="5"/>
        <v>2868.64903</v>
      </c>
      <c r="F94" s="8">
        <f t="shared" si="1"/>
        <v>1905.503925</v>
      </c>
      <c r="G94" s="8">
        <f t="shared" si="2"/>
        <v>858689.2051</v>
      </c>
    </row>
    <row r="95">
      <c r="A95" s="7">
        <v>86.0</v>
      </c>
      <c r="B95" s="11">
        <v>32905.0</v>
      </c>
      <c r="C95" s="8">
        <f t="shared" si="3"/>
        <v>858689.2051</v>
      </c>
      <c r="D95" s="8">
        <f t="shared" si="4"/>
        <v>4774.152955</v>
      </c>
      <c r="E95" s="8">
        <f t="shared" si="5"/>
        <v>2862.29735</v>
      </c>
      <c r="F95" s="8">
        <f t="shared" si="1"/>
        <v>1911.855604</v>
      </c>
      <c r="G95" s="8">
        <f t="shared" si="2"/>
        <v>856777.3495</v>
      </c>
    </row>
    <row r="96">
      <c r="A96" s="7">
        <v>87.0</v>
      </c>
      <c r="B96" s="11">
        <v>32933.0</v>
      </c>
      <c r="C96" s="8">
        <f t="shared" si="3"/>
        <v>856777.3495</v>
      </c>
      <c r="D96" s="8">
        <f t="shared" si="4"/>
        <v>4774.152955</v>
      </c>
      <c r="E96" s="8">
        <f t="shared" si="5"/>
        <v>2855.924498</v>
      </c>
      <c r="F96" s="8">
        <f t="shared" si="1"/>
        <v>1918.228456</v>
      </c>
      <c r="G96" s="8">
        <f t="shared" si="2"/>
        <v>854859.121</v>
      </c>
    </row>
    <row r="97">
      <c r="A97" s="7">
        <v>88.0</v>
      </c>
      <c r="B97" s="11">
        <v>32964.0</v>
      </c>
      <c r="C97" s="8">
        <f t="shared" si="3"/>
        <v>854859.121</v>
      </c>
      <c r="D97" s="8">
        <f t="shared" si="4"/>
        <v>4774.152955</v>
      </c>
      <c r="E97" s="8">
        <f t="shared" si="5"/>
        <v>2849.530403</v>
      </c>
      <c r="F97" s="8">
        <f t="shared" si="1"/>
        <v>1924.622551</v>
      </c>
      <c r="G97" s="8">
        <f t="shared" si="2"/>
        <v>852934.4985</v>
      </c>
    </row>
    <row r="98">
      <c r="A98" s="7">
        <v>89.0</v>
      </c>
      <c r="B98" s="11">
        <v>32994.0</v>
      </c>
      <c r="C98" s="8">
        <f t="shared" si="3"/>
        <v>852934.4985</v>
      </c>
      <c r="D98" s="8">
        <f t="shared" si="4"/>
        <v>4774.152955</v>
      </c>
      <c r="E98" s="8">
        <f t="shared" si="5"/>
        <v>2843.114995</v>
      </c>
      <c r="F98" s="8">
        <f t="shared" si="1"/>
        <v>1931.03796</v>
      </c>
      <c r="G98" s="8">
        <f t="shared" si="2"/>
        <v>851003.4605</v>
      </c>
    </row>
    <row r="99">
      <c r="A99" s="7">
        <v>90.0</v>
      </c>
      <c r="B99" s="11">
        <v>33025.0</v>
      </c>
      <c r="C99" s="8">
        <f t="shared" si="3"/>
        <v>851003.4605</v>
      </c>
      <c r="D99" s="8">
        <f t="shared" si="4"/>
        <v>4774.152955</v>
      </c>
      <c r="E99" s="8">
        <f t="shared" si="5"/>
        <v>2836.678202</v>
      </c>
      <c r="F99" s="8">
        <f t="shared" si="1"/>
        <v>1937.474753</v>
      </c>
      <c r="G99" s="8">
        <f t="shared" si="2"/>
        <v>849065.9858</v>
      </c>
    </row>
    <row r="100">
      <c r="A100" s="7">
        <v>91.0</v>
      </c>
      <c r="B100" s="11">
        <v>33055.0</v>
      </c>
      <c r="C100" s="8">
        <f t="shared" si="3"/>
        <v>849065.9858</v>
      </c>
      <c r="D100" s="8">
        <f t="shared" si="4"/>
        <v>4774.152955</v>
      </c>
      <c r="E100" s="8">
        <f t="shared" si="5"/>
        <v>2830.219953</v>
      </c>
      <c r="F100" s="8">
        <f t="shared" si="1"/>
        <v>1943.933002</v>
      </c>
      <c r="G100" s="8">
        <f t="shared" si="2"/>
        <v>847122.0528</v>
      </c>
    </row>
    <row r="101">
      <c r="A101" s="7">
        <v>92.0</v>
      </c>
      <c r="B101" s="11">
        <v>33086.0</v>
      </c>
      <c r="C101" s="8">
        <f t="shared" si="3"/>
        <v>847122.0528</v>
      </c>
      <c r="D101" s="8">
        <f t="shared" si="4"/>
        <v>4774.152955</v>
      </c>
      <c r="E101" s="8">
        <f t="shared" si="5"/>
        <v>2823.740176</v>
      </c>
      <c r="F101" s="8">
        <f t="shared" si="1"/>
        <v>1950.412779</v>
      </c>
      <c r="G101" s="8">
        <f t="shared" si="2"/>
        <v>845171.64</v>
      </c>
    </row>
    <row r="102">
      <c r="A102" s="7">
        <v>93.0</v>
      </c>
      <c r="B102" s="11">
        <v>33117.0</v>
      </c>
      <c r="C102" s="8">
        <f t="shared" si="3"/>
        <v>845171.64</v>
      </c>
      <c r="D102" s="8">
        <f t="shared" si="4"/>
        <v>4774.152955</v>
      </c>
      <c r="E102" s="8">
        <f t="shared" si="5"/>
        <v>2817.2388</v>
      </c>
      <c r="F102" s="8">
        <f t="shared" si="1"/>
        <v>1956.914155</v>
      </c>
      <c r="G102" s="8">
        <f t="shared" si="2"/>
        <v>843214.7258</v>
      </c>
    </row>
    <row r="103">
      <c r="A103" s="7">
        <v>94.0</v>
      </c>
      <c r="B103" s="11">
        <v>33147.0</v>
      </c>
      <c r="C103" s="8">
        <f t="shared" si="3"/>
        <v>843214.7258</v>
      </c>
      <c r="D103" s="8">
        <f t="shared" si="4"/>
        <v>4774.152955</v>
      </c>
      <c r="E103" s="8">
        <f t="shared" si="5"/>
        <v>2810.715753</v>
      </c>
      <c r="F103" s="8">
        <f t="shared" si="1"/>
        <v>1963.437202</v>
      </c>
      <c r="G103" s="8">
        <f t="shared" si="2"/>
        <v>841251.2886</v>
      </c>
    </row>
    <row r="104">
      <c r="A104" s="7">
        <v>95.0</v>
      </c>
      <c r="B104" s="11">
        <v>33178.0</v>
      </c>
      <c r="C104" s="8">
        <f t="shared" si="3"/>
        <v>841251.2886</v>
      </c>
      <c r="D104" s="8">
        <f t="shared" si="4"/>
        <v>4774.152955</v>
      </c>
      <c r="E104" s="8">
        <f t="shared" si="5"/>
        <v>2804.170962</v>
      </c>
      <c r="F104" s="8">
        <f t="shared" si="1"/>
        <v>1969.981993</v>
      </c>
      <c r="G104" s="8">
        <f t="shared" si="2"/>
        <v>839281.3067</v>
      </c>
    </row>
    <row r="105">
      <c r="A105" s="7">
        <v>96.0</v>
      </c>
      <c r="B105" s="11">
        <v>33208.0</v>
      </c>
      <c r="C105" s="8">
        <f t="shared" si="3"/>
        <v>839281.3067</v>
      </c>
      <c r="D105" s="8">
        <f t="shared" si="4"/>
        <v>4774.152955</v>
      </c>
      <c r="E105" s="8">
        <f t="shared" si="5"/>
        <v>2797.604356</v>
      </c>
      <c r="F105" s="8">
        <f t="shared" si="1"/>
        <v>1976.548599</v>
      </c>
      <c r="G105" s="8">
        <f t="shared" si="2"/>
        <v>837304.7581</v>
      </c>
    </row>
    <row r="106">
      <c r="A106" s="7">
        <v>97.0</v>
      </c>
      <c r="B106" s="11">
        <v>33239.0</v>
      </c>
      <c r="C106" s="8">
        <f t="shared" si="3"/>
        <v>837304.7581</v>
      </c>
      <c r="D106" s="8">
        <f t="shared" si="4"/>
        <v>4774.152955</v>
      </c>
      <c r="E106" s="8">
        <f t="shared" si="5"/>
        <v>2791.01586</v>
      </c>
      <c r="F106" s="8">
        <f t="shared" si="1"/>
        <v>1983.137094</v>
      </c>
      <c r="G106" s="8">
        <f t="shared" si="2"/>
        <v>835321.621</v>
      </c>
    </row>
    <row r="107">
      <c r="A107" s="7">
        <v>98.0</v>
      </c>
      <c r="B107" s="11">
        <v>33270.0</v>
      </c>
      <c r="C107" s="8">
        <f t="shared" si="3"/>
        <v>835321.621</v>
      </c>
      <c r="D107" s="8">
        <f t="shared" si="4"/>
        <v>4774.152955</v>
      </c>
      <c r="E107" s="8">
        <f t="shared" si="5"/>
        <v>2784.405403</v>
      </c>
      <c r="F107" s="8">
        <f t="shared" si="1"/>
        <v>1989.747551</v>
      </c>
      <c r="G107" s="8">
        <f t="shared" si="2"/>
        <v>833331.8734</v>
      </c>
    </row>
    <row r="108">
      <c r="A108" s="7">
        <v>99.0</v>
      </c>
      <c r="B108" s="11">
        <v>33298.0</v>
      </c>
      <c r="C108" s="8">
        <f t="shared" si="3"/>
        <v>833331.8734</v>
      </c>
      <c r="D108" s="8">
        <f t="shared" si="4"/>
        <v>4774.152955</v>
      </c>
      <c r="E108" s="8">
        <f t="shared" si="5"/>
        <v>2777.772911</v>
      </c>
      <c r="F108" s="8">
        <f t="shared" si="1"/>
        <v>1996.380043</v>
      </c>
      <c r="G108" s="8">
        <f t="shared" si="2"/>
        <v>831335.4934</v>
      </c>
    </row>
    <row r="109">
      <c r="A109" s="7">
        <v>100.0</v>
      </c>
      <c r="B109" s="11">
        <v>33329.0</v>
      </c>
      <c r="C109" s="8">
        <f t="shared" si="3"/>
        <v>831335.4934</v>
      </c>
      <c r="D109" s="8">
        <f t="shared" si="4"/>
        <v>4774.152955</v>
      </c>
      <c r="E109" s="8">
        <f t="shared" si="5"/>
        <v>2771.118311</v>
      </c>
      <c r="F109" s="8">
        <f t="shared" si="1"/>
        <v>2003.034643</v>
      </c>
      <c r="G109" s="8">
        <f t="shared" si="2"/>
        <v>829332.4587</v>
      </c>
    </row>
    <row r="110">
      <c r="A110" s="7">
        <v>101.0</v>
      </c>
      <c r="B110" s="11">
        <v>33359.0</v>
      </c>
      <c r="C110" s="8">
        <f t="shared" si="3"/>
        <v>829332.4587</v>
      </c>
      <c r="D110" s="8">
        <f t="shared" si="4"/>
        <v>4774.152955</v>
      </c>
      <c r="E110" s="8">
        <f t="shared" si="5"/>
        <v>2764.441529</v>
      </c>
      <c r="F110" s="8">
        <f t="shared" si="1"/>
        <v>2009.711426</v>
      </c>
      <c r="G110" s="8">
        <f t="shared" si="2"/>
        <v>827322.7473</v>
      </c>
    </row>
    <row r="111">
      <c r="A111" s="7">
        <v>102.0</v>
      </c>
      <c r="B111" s="11">
        <v>33390.0</v>
      </c>
      <c r="C111" s="8">
        <f t="shared" si="3"/>
        <v>827322.7473</v>
      </c>
      <c r="D111" s="8">
        <f t="shared" si="4"/>
        <v>4774.152955</v>
      </c>
      <c r="E111" s="8">
        <f t="shared" si="5"/>
        <v>2757.742491</v>
      </c>
      <c r="F111" s="8">
        <f t="shared" si="1"/>
        <v>2016.410464</v>
      </c>
      <c r="G111" s="8">
        <f t="shared" si="2"/>
        <v>825306.3368</v>
      </c>
    </row>
    <row r="112">
      <c r="A112" s="7">
        <v>103.0</v>
      </c>
      <c r="B112" s="11">
        <v>33420.0</v>
      </c>
      <c r="C112" s="8">
        <f t="shared" si="3"/>
        <v>825306.3368</v>
      </c>
      <c r="D112" s="8">
        <f t="shared" si="4"/>
        <v>4774.152955</v>
      </c>
      <c r="E112" s="8">
        <f t="shared" si="5"/>
        <v>2751.021123</v>
      </c>
      <c r="F112" s="8">
        <f t="shared" si="1"/>
        <v>2023.131832</v>
      </c>
      <c r="G112" s="8">
        <f t="shared" si="2"/>
        <v>823283.205</v>
      </c>
    </row>
    <row r="113">
      <c r="A113" s="7">
        <v>104.0</v>
      </c>
      <c r="B113" s="11">
        <v>33451.0</v>
      </c>
      <c r="C113" s="8">
        <f t="shared" si="3"/>
        <v>823283.205</v>
      </c>
      <c r="D113" s="8">
        <f t="shared" si="4"/>
        <v>4774.152955</v>
      </c>
      <c r="E113" s="8">
        <f t="shared" si="5"/>
        <v>2744.27735</v>
      </c>
      <c r="F113" s="8">
        <f t="shared" si="1"/>
        <v>2029.875605</v>
      </c>
      <c r="G113" s="8">
        <f t="shared" si="2"/>
        <v>821253.3294</v>
      </c>
    </row>
    <row r="114">
      <c r="A114" s="7">
        <v>105.0</v>
      </c>
      <c r="B114" s="11">
        <v>33482.0</v>
      </c>
      <c r="C114" s="8">
        <f t="shared" si="3"/>
        <v>821253.3294</v>
      </c>
      <c r="D114" s="8">
        <f t="shared" si="4"/>
        <v>4774.152955</v>
      </c>
      <c r="E114" s="8">
        <f t="shared" si="5"/>
        <v>2737.511098</v>
      </c>
      <c r="F114" s="8">
        <f t="shared" si="1"/>
        <v>2036.641857</v>
      </c>
      <c r="G114" s="8">
        <f t="shared" si="2"/>
        <v>819216.6875</v>
      </c>
    </row>
    <row r="115">
      <c r="A115" s="7">
        <v>106.0</v>
      </c>
      <c r="B115" s="11">
        <v>33512.0</v>
      </c>
      <c r="C115" s="8">
        <f t="shared" si="3"/>
        <v>819216.6875</v>
      </c>
      <c r="D115" s="8">
        <f t="shared" si="4"/>
        <v>4774.152955</v>
      </c>
      <c r="E115" s="8">
        <f t="shared" si="5"/>
        <v>2730.722292</v>
      </c>
      <c r="F115" s="8">
        <f t="shared" si="1"/>
        <v>2043.430663</v>
      </c>
      <c r="G115" s="8">
        <f t="shared" si="2"/>
        <v>817173.2569</v>
      </c>
    </row>
    <row r="116">
      <c r="A116" s="7">
        <v>107.0</v>
      </c>
      <c r="B116" s="11">
        <v>33543.0</v>
      </c>
      <c r="C116" s="8">
        <f t="shared" si="3"/>
        <v>817173.2569</v>
      </c>
      <c r="D116" s="8">
        <f t="shared" si="4"/>
        <v>4774.152955</v>
      </c>
      <c r="E116" s="8">
        <f t="shared" si="5"/>
        <v>2723.910856</v>
      </c>
      <c r="F116" s="8">
        <f t="shared" si="1"/>
        <v>2050.242098</v>
      </c>
      <c r="G116" s="8">
        <f t="shared" si="2"/>
        <v>815123.0148</v>
      </c>
    </row>
    <row r="117">
      <c r="A117" s="7">
        <v>108.0</v>
      </c>
      <c r="B117" s="11">
        <v>33573.0</v>
      </c>
      <c r="C117" s="8">
        <f t="shared" si="3"/>
        <v>815123.0148</v>
      </c>
      <c r="D117" s="8">
        <f t="shared" si="4"/>
        <v>4774.152955</v>
      </c>
      <c r="E117" s="8">
        <f t="shared" si="5"/>
        <v>2717.076716</v>
      </c>
      <c r="F117" s="8">
        <f t="shared" si="1"/>
        <v>2057.076239</v>
      </c>
      <c r="G117" s="8">
        <f t="shared" si="2"/>
        <v>813065.9385</v>
      </c>
    </row>
    <row r="118">
      <c r="A118" s="7">
        <v>109.0</v>
      </c>
      <c r="B118" s="11">
        <v>33604.0</v>
      </c>
      <c r="C118" s="8">
        <f t="shared" si="3"/>
        <v>813065.9385</v>
      </c>
      <c r="D118" s="8">
        <f t="shared" si="4"/>
        <v>4774.152955</v>
      </c>
      <c r="E118" s="8">
        <f t="shared" si="5"/>
        <v>2710.219795</v>
      </c>
      <c r="F118" s="8">
        <f t="shared" si="1"/>
        <v>2063.93316</v>
      </c>
      <c r="G118" s="8">
        <f t="shared" si="2"/>
        <v>811002.0054</v>
      </c>
    </row>
    <row r="119">
      <c r="A119" s="7">
        <v>110.0</v>
      </c>
      <c r="B119" s="11">
        <v>33635.0</v>
      </c>
      <c r="C119" s="8">
        <f t="shared" si="3"/>
        <v>811002.0054</v>
      </c>
      <c r="D119" s="8">
        <f t="shared" si="4"/>
        <v>4774.152955</v>
      </c>
      <c r="E119" s="8">
        <f t="shared" si="5"/>
        <v>2703.340018</v>
      </c>
      <c r="F119" s="8">
        <f t="shared" si="1"/>
        <v>2070.812937</v>
      </c>
      <c r="G119" s="8">
        <f t="shared" si="2"/>
        <v>808931.1924</v>
      </c>
    </row>
    <row r="120">
      <c r="A120" s="7">
        <v>111.0</v>
      </c>
      <c r="B120" s="11">
        <v>33664.0</v>
      </c>
      <c r="C120" s="8">
        <f t="shared" si="3"/>
        <v>808931.1924</v>
      </c>
      <c r="D120" s="8">
        <f t="shared" si="4"/>
        <v>4774.152955</v>
      </c>
      <c r="E120" s="8">
        <f t="shared" si="5"/>
        <v>2696.437308</v>
      </c>
      <c r="F120" s="8">
        <f t="shared" si="1"/>
        <v>2077.715647</v>
      </c>
      <c r="G120" s="8">
        <f t="shared" si="2"/>
        <v>806853.4768</v>
      </c>
    </row>
    <row r="121">
      <c r="A121" s="7">
        <v>112.0</v>
      </c>
      <c r="B121" s="11">
        <v>33695.0</v>
      </c>
      <c r="C121" s="8">
        <f t="shared" si="3"/>
        <v>806853.4768</v>
      </c>
      <c r="D121" s="8">
        <f t="shared" si="4"/>
        <v>4774.152955</v>
      </c>
      <c r="E121" s="8">
        <f t="shared" si="5"/>
        <v>2689.511589</v>
      </c>
      <c r="F121" s="8">
        <f t="shared" si="1"/>
        <v>2084.641365</v>
      </c>
      <c r="G121" s="8">
        <f t="shared" si="2"/>
        <v>804768.8354</v>
      </c>
    </row>
    <row r="122">
      <c r="A122" s="7">
        <v>113.0</v>
      </c>
      <c r="B122" s="11">
        <v>33725.0</v>
      </c>
      <c r="C122" s="8">
        <f t="shared" si="3"/>
        <v>804768.8354</v>
      </c>
      <c r="D122" s="8">
        <f t="shared" si="4"/>
        <v>4774.152955</v>
      </c>
      <c r="E122" s="8">
        <f t="shared" si="5"/>
        <v>2682.562785</v>
      </c>
      <c r="F122" s="8">
        <f t="shared" si="1"/>
        <v>2091.59017</v>
      </c>
      <c r="G122" s="8">
        <f t="shared" si="2"/>
        <v>802677.2453</v>
      </c>
    </row>
    <row r="123">
      <c r="A123" s="7">
        <v>114.0</v>
      </c>
      <c r="B123" s="11">
        <v>33756.0</v>
      </c>
      <c r="C123" s="8">
        <f t="shared" si="3"/>
        <v>802677.2453</v>
      </c>
      <c r="D123" s="8">
        <f t="shared" si="4"/>
        <v>4774.152955</v>
      </c>
      <c r="E123" s="8">
        <f t="shared" si="5"/>
        <v>2675.590818</v>
      </c>
      <c r="F123" s="8">
        <f t="shared" si="1"/>
        <v>2098.562137</v>
      </c>
      <c r="G123" s="8">
        <f t="shared" si="2"/>
        <v>800578.6831</v>
      </c>
    </row>
    <row r="124">
      <c r="A124" s="7">
        <v>115.0</v>
      </c>
      <c r="B124" s="11">
        <v>33786.0</v>
      </c>
      <c r="C124" s="8">
        <f t="shared" si="3"/>
        <v>800578.6831</v>
      </c>
      <c r="D124" s="8">
        <f t="shared" si="4"/>
        <v>4774.152955</v>
      </c>
      <c r="E124" s="8">
        <f t="shared" si="5"/>
        <v>2668.59561</v>
      </c>
      <c r="F124" s="8">
        <f t="shared" si="1"/>
        <v>2105.557344</v>
      </c>
      <c r="G124" s="8">
        <f t="shared" si="2"/>
        <v>798473.1258</v>
      </c>
    </row>
    <row r="125">
      <c r="A125" s="7">
        <v>116.0</v>
      </c>
      <c r="B125" s="11">
        <v>33817.0</v>
      </c>
      <c r="C125" s="8">
        <f t="shared" si="3"/>
        <v>798473.1258</v>
      </c>
      <c r="D125" s="8">
        <f t="shared" si="4"/>
        <v>4774.152955</v>
      </c>
      <c r="E125" s="8">
        <f t="shared" si="5"/>
        <v>2661.577086</v>
      </c>
      <c r="F125" s="8">
        <f t="shared" si="1"/>
        <v>2112.575869</v>
      </c>
      <c r="G125" s="8">
        <f t="shared" si="2"/>
        <v>796360.5499</v>
      </c>
    </row>
    <row r="126">
      <c r="A126" s="7">
        <v>117.0</v>
      </c>
      <c r="B126" s="11">
        <v>33848.0</v>
      </c>
      <c r="C126" s="8">
        <f t="shared" si="3"/>
        <v>796360.5499</v>
      </c>
      <c r="D126" s="8">
        <f t="shared" si="4"/>
        <v>4774.152955</v>
      </c>
      <c r="E126" s="8">
        <f t="shared" si="5"/>
        <v>2654.535166</v>
      </c>
      <c r="F126" s="8">
        <f t="shared" si="1"/>
        <v>2119.617788</v>
      </c>
      <c r="G126" s="8">
        <f t="shared" si="2"/>
        <v>794240.9321</v>
      </c>
    </row>
    <row r="127">
      <c r="A127" s="7">
        <v>118.0</v>
      </c>
      <c r="B127" s="11">
        <v>33878.0</v>
      </c>
      <c r="C127" s="8">
        <f t="shared" si="3"/>
        <v>794240.9321</v>
      </c>
      <c r="D127" s="8">
        <f t="shared" si="4"/>
        <v>4774.152955</v>
      </c>
      <c r="E127" s="8">
        <f t="shared" si="5"/>
        <v>2647.469774</v>
      </c>
      <c r="F127" s="8">
        <f t="shared" si="1"/>
        <v>2126.683181</v>
      </c>
      <c r="G127" s="8">
        <f t="shared" si="2"/>
        <v>792114.2489</v>
      </c>
    </row>
    <row r="128">
      <c r="A128" s="7">
        <v>119.0</v>
      </c>
      <c r="B128" s="11">
        <v>33909.0</v>
      </c>
      <c r="C128" s="8">
        <f t="shared" si="3"/>
        <v>792114.2489</v>
      </c>
      <c r="D128" s="8">
        <f t="shared" si="4"/>
        <v>4774.152955</v>
      </c>
      <c r="E128" s="8">
        <f t="shared" si="5"/>
        <v>2640.38083</v>
      </c>
      <c r="F128" s="8">
        <f t="shared" si="1"/>
        <v>2133.772125</v>
      </c>
      <c r="G128" s="8">
        <f t="shared" si="2"/>
        <v>789980.4768</v>
      </c>
    </row>
    <row r="129">
      <c r="A129" s="7">
        <v>120.0</v>
      </c>
      <c r="B129" s="11">
        <v>33939.0</v>
      </c>
      <c r="C129" s="8">
        <f t="shared" si="3"/>
        <v>789980.4768</v>
      </c>
      <c r="D129" s="8">
        <f t="shared" si="4"/>
        <v>4774.152955</v>
      </c>
      <c r="E129" s="8">
        <f t="shared" si="5"/>
        <v>2633.268256</v>
      </c>
      <c r="F129" s="8">
        <f t="shared" si="1"/>
        <v>2140.884699</v>
      </c>
      <c r="G129" s="8">
        <f t="shared" si="2"/>
        <v>787839.5921</v>
      </c>
    </row>
    <row r="130">
      <c r="A130" s="7">
        <v>121.0</v>
      </c>
      <c r="B130" s="11">
        <v>33970.0</v>
      </c>
      <c r="C130" s="8">
        <f t="shared" si="3"/>
        <v>787839.5921</v>
      </c>
      <c r="D130" s="8">
        <f t="shared" si="4"/>
        <v>4774.152955</v>
      </c>
      <c r="E130" s="8">
        <f t="shared" si="5"/>
        <v>2626.131974</v>
      </c>
      <c r="F130" s="8">
        <f t="shared" si="1"/>
        <v>2148.020981</v>
      </c>
      <c r="G130" s="8">
        <f t="shared" si="2"/>
        <v>785691.5711</v>
      </c>
    </row>
    <row r="131">
      <c r="A131" s="7">
        <v>122.0</v>
      </c>
      <c r="B131" s="11">
        <v>34001.0</v>
      </c>
      <c r="C131" s="8">
        <f t="shared" si="3"/>
        <v>785691.5711</v>
      </c>
      <c r="D131" s="8">
        <f t="shared" si="4"/>
        <v>4774.152955</v>
      </c>
      <c r="E131" s="8">
        <f t="shared" si="5"/>
        <v>2618.971904</v>
      </c>
      <c r="F131" s="8">
        <f t="shared" si="1"/>
        <v>2155.181051</v>
      </c>
      <c r="G131" s="8">
        <f t="shared" si="2"/>
        <v>783536.3901</v>
      </c>
    </row>
    <row r="132">
      <c r="A132" s="7">
        <v>123.0</v>
      </c>
      <c r="B132" s="11">
        <v>34029.0</v>
      </c>
      <c r="C132" s="8">
        <f t="shared" si="3"/>
        <v>783536.3901</v>
      </c>
      <c r="D132" s="8">
        <f t="shared" si="4"/>
        <v>4774.152955</v>
      </c>
      <c r="E132" s="8">
        <f t="shared" si="5"/>
        <v>2611.787967</v>
      </c>
      <c r="F132" s="8">
        <f t="shared" si="1"/>
        <v>2162.364988</v>
      </c>
      <c r="G132" s="8">
        <f t="shared" si="2"/>
        <v>781374.0251</v>
      </c>
    </row>
    <row r="133">
      <c r="A133" s="7">
        <v>124.0</v>
      </c>
      <c r="B133" s="11">
        <v>34060.0</v>
      </c>
      <c r="C133" s="8">
        <f t="shared" si="3"/>
        <v>781374.0251</v>
      </c>
      <c r="D133" s="8">
        <f t="shared" si="4"/>
        <v>4774.152955</v>
      </c>
      <c r="E133" s="8">
        <f t="shared" si="5"/>
        <v>2604.580084</v>
      </c>
      <c r="F133" s="8">
        <f t="shared" si="1"/>
        <v>2169.572871</v>
      </c>
      <c r="G133" s="8">
        <f t="shared" si="2"/>
        <v>779204.4522</v>
      </c>
    </row>
    <row r="134">
      <c r="A134" s="7">
        <v>125.0</v>
      </c>
      <c r="B134" s="11">
        <v>34090.0</v>
      </c>
      <c r="C134" s="8">
        <f t="shared" si="3"/>
        <v>779204.4522</v>
      </c>
      <c r="D134" s="8">
        <f t="shared" si="4"/>
        <v>4774.152955</v>
      </c>
      <c r="E134" s="8">
        <f t="shared" si="5"/>
        <v>2597.348174</v>
      </c>
      <c r="F134" s="8">
        <f t="shared" si="1"/>
        <v>2176.804781</v>
      </c>
      <c r="G134" s="8">
        <f t="shared" si="2"/>
        <v>777027.6474</v>
      </c>
    </row>
    <row r="135">
      <c r="A135" s="7">
        <v>126.0</v>
      </c>
      <c r="B135" s="11">
        <v>34121.0</v>
      </c>
      <c r="C135" s="8">
        <f t="shared" si="3"/>
        <v>777027.6474</v>
      </c>
      <c r="D135" s="8">
        <f t="shared" si="4"/>
        <v>4774.152955</v>
      </c>
      <c r="E135" s="8">
        <f t="shared" si="5"/>
        <v>2590.092158</v>
      </c>
      <c r="F135" s="8">
        <f t="shared" si="1"/>
        <v>2184.060797</v>
      </c>
      <c r="G135" s="8">
        <f t="shared" si="2"/>
        <v>774843.5866</v>
      </c>
    </row>
    <row r="136">
      <c r="A136" s="7">
        <v>127.0</v>
      </c>
      <c r="B136" s="11">
        <v>34151.0</v>
      </c>
      <c r="C136" s="8">
        <f t="shared" si="3"/>
        <v>774843.5866</v>
      </c>
      <c r="D136" s="8">
        <f t="shared" si="4"/>
        <v>4774.152955</v>
      </c>
      <c r="E136" s="8">
        <f t="shared" si="5"/>
        <v>2582.811955</v>
      </c>
      <c r="F136" s="8">
        <f t="shared" si="1"/>
        <v>2191.340999</v>
      </c>
      <c r="G136" s="8">
        <f t="shared" si="2"/>
        <v>772652.2456</v>
      </c>
    </row>
    <row r="137">
      <c r="A137" s="7">
        <v>128.0</v>
      </c>
      <c r="B137" s="11">
        <v>34182.0</v>
      </c>
      <c r="C137" s="8">
        <f t="shared" si="3"/>
        <v>772652.2456</v>
      </c>
      <c r="D137" s="8">
        <f t="shared" si="4"/>
        <v>4774.152955</v>
      </c>
      <c r="E137" s="8">
        <f t="shared" si="5"/>
        <v>2575.507485</v>
      </c>
      <c r="F137" s="8">
        <f t="shared" si="1"/>
        <v>2198.645469</v>
      </c>
      <c r="G137" s="8">
        <f t="shared" si="2"/>
        <v>770453.6002</v>
      </c>
    </row>
    <row r="138">
      <c r="A138" s="7">
        <v>129.0</v>
      </c>
      <c r="B138" s="11">
        <v>34213.0</v>
      </c>
      <c r="C138" s="8">
        <f t="shared" si="3"/>
        <v>770453.6002</v>
      </c>
      <c r="D138" s="8">
        <f t="shared" si="4"/>
        <v>4774.152955</v>
      </c>
      <c r="E138" s="8">
        <f t="shared" si="5"/>
        <v>2568.178667</v>
      </c>
      <c r="F138" s="8">
        <f t="shared" si="1"/>
        <v>2205.974287</v>
      </c>
      <c r="G138" s="8">
        <f t="shared" si="2"/>
        <v>768247.6259</v>
      </c>
    </row>
    <row r="139">
      <c r="A139" s="7">
        <v>130.0</v>
      </c>
      <c r="B139" s="11">
        <v>34243.0</v>
      </c>
      <c r="C139" s="8">
        <f t="shared" si="3"/>
        <v>768247.6259</v>
      </c>
      <c r="D139" s="8">
        <f t="shared" si="4"/>
        <v>4774.152955</v>
      </c>
      <c r="E139" s="8">
        <f t="shared" si="5"/>
        <v>2560.82542</v>
      </c>
      <c r="F139" s="8">
        <f t="shared" si="1"/>
        <v>2213.327535</v>
      </c>
      <c r="G139" s="8">
        <f t="shared" si="2"/>
        <v>766034.2984</v>
      </c>
    </row>
    <row r="140">
      <c r="A140" s="7">
        <v>131.0</v>
      </c>
      <c r="B140" s="11">
        <v>34274.0</v>
      </c>
      <c r="C140" s="8">
        <f t="shared" si="3"/>
        <v>766034.2984</v>
      </c>
      <c r="D140" s="8">
        <f t="shared" si="4"/>
        <v>4774.152955</v>
      </c>
      <c r="E140" s="8">
        <f t="shared" si="5"/>
        <v>2553.447661</v>
      </c>
      <c r="F140" s="8">
        <f t="shared" si="1"/>
        <v>2220.705293</v>
      </c>
      <c r="G140" s="8">
        <f t="shared" si="2"/>
        <v>763813.5931</v>
      </c>
    </row>
    <row r="141">
      <c r="A141" s="7">
        <v>132.0</v>
      </c>
      <c r="B141" s="11">
        <v>34304.0</v>
      </c>
      <c r="C141" s="8">
        <f t="shared" si="3"/>
        <v>763813.5931</v>
      </c>
      <c r="D141" s="8">
        <f t="shared" si="4"/>
        <v>4774.152955</v>
      </c>
      <c r="E141" s="8">
        <f t="shared" si="5"/>
        <v>2546.04531</v>
      </c>
      <c r="F141" s="8">
        <f t="shared" si="1"/>
        <v>2228.107644</v>
      </c>
      <c r="G141" s="8">
        <f t="shared" si="2"/>
        <v>761585.4854</v>
      </c>
    </row>
    <row r="142">
      <c r="A142" s="7">
        <v>133.0</v>
      </c>
      <c r="B142" s="11">
        <v>34335.0</v>
      </c>
      <c r="C142" s="8">
        <f t="shared" si="3"/>
        <v>761585.4854</v>
      </c>
      <c r="D142" s="8">
        <f t="shared" si="4"/>
        <v>4774.152955</v>
      </c>
      <c r="E142" s="8">
        <f t="shared" si="5"/>
        <v>2538.618285</v>
      </c>
      <c r="F142" s="8">
        <f t="shared" si="1"/>
        <v>2235.53467</v>
      </c>
      <c r="G142" s="8">
        <f t="shared" si="2"/>
        <v>759349.9507</v>
      </c>
    </row>
    <row r="143">
      <c r="A143" s="7">
        <v>134.0</v>
      </c>
      <c r="B143" s="11">
        <v>34366.0</v>
      </c>
      <c r="C143" s="8">
        <f t="shared" si="3"/>
        <v>759349.9507</v>
      </c>
      <c r="D143" s="8">
        <f t="shared" si="4"/>
        <v>4774.152955</v>
      </c>
      <c r="E143" s="8">
        <f t="shared" si="5"/>
        <v>2531.166502</v>
      </c>
      <c r="F143" s="8">
        <f t="shared" si="1"/>
        <v>2242.986452</v>
      </c>
      <c r="G143" s="8">
        <f t="shared" si="2"/>
        <v>757106.9643</v>
      </c>
    </row>
    <row r="144">
      <c r="A144" s="7">
        <v>135.0</v>
      </c>
      <c r="B144" s="11">
        <v>34394.0</v>
      </c>
      <c r="C144" s="8">
        <f t="shared" si="3"/>
        <v>757106.9643</v>
      </c>
      <c r="D144" s="8">
        <f t="shared" si="4"/>
        <v>4774.152955</v>
      </c>
      <c r="E144" s="8">
        <f t="shared" si="5"/>
        <v>2523.689881</v>
      </c>
      <c r="F144" s="8">
        <f t="shared" si="1"/>
        <v>2250.463074</v>
      </c>
      <c r="G144" s="8">
        <f t="shared" si="2"/>
        <v>754856.5012</v>
      </c>
    </row>
    <row r="145">
      <c r="A145" s="7">
        <v>136.0</v>
      </c>
      <c r="B145" s="11">
        <v>34425.0</v>
      </c>
      <c r="C145" s="8">
        <f t="shared" si="3"/>
        <v>754856.5012</v>
      </c>
      <c r="D145" s="8">
        <f t="shared" si="4"/>
        <v>4774.152955</v>
      </c>
      <c r="E145" s="8">
        <f t="shared" si="5"/>
        <v>2516.188337</v>
      </c>
      <c r="F145" s="8">
        <f t="shared" si="1"/>
        <v>2257.964617</v>
      </c>
      <c r="G145" s="8">
        <f t="shared" si="2"/>
        <v>752598.5366</v>
      </c>
    </row>
    <row r="146">
      <c r="A146" s="7">
        <v>137.0</v>
      </c>
      <c r="B146" s="11">
        <v>34455.0</v>
      </c>
      <c r="C146" s="8">
        <f t="shared" si="3"/>
        <v>752598.5366</v>
      </c>
      <c r="D146" s="8">
        <f t="shared" si="4"/>
        <v>4774.152955</v>
      </c>
      <c r="E146" s="8">
        <f t="shared" si="5"/>
        <v>2508.661789</v>
      </c>
      <c r="F146" s="8">
        <f t="shared" si="1"/>
        <v>2265.491166</v>
      </c>
      <c r="G146" s="8">
        <f t="shared" si="2"/>
        <v>750333.0454</v>
      </c>
    </row>
    <row r="147">
      <c r="A147" s="7">
        <v>138.0</v>
      </c>
      <c r="B147" s="11">
        <v>34486.0</v>
      </c>
      <c r="C147" s="8">
        <f t="shared" si="3"/>
        <v>750333.0454</v>
      </c>
      <c r="D147" s="8">
        <f t="shared" si="4"/>
        <v>4774.152955</v>
      </c>
      <c r="E147" s="8">
        <f t="shared" si="5"/>
        <v>2501.110151</v>
      </c>
      <c r="F147" s="8">
        <f t="shared" si="1"/>
        <v>2273.042803</v>
      </c>
      <c r="G147" s="8">
        <f t="shared" si="2"/>
        <v>748060.0026</v>
      </c>
    </row>
    <row r="148">
      <c r="A148" s="7">
        <v>139.0</v>
      </c>
      <c r="B148" s="11">
        <v>34516.0</v>
      </c>
      <c r="C148" s="8">
        <f t="shared" si="3"/>
        <v>748060.0026</v>
      </c>
      <c r="D148" s="8">
        <f t="shared" si="4"/>
        <v>4774.152955</v>
      </c>
      <c r="E148" s="8">
        <f t="shared" si="5"/>
        <v>2493.533342</v>
      </c>
      <c r="F148" s="8">
        <f t="shared" si="1"/>
        <v>2280.619613</v>
      </c>
      <c r="G148" s="8">
        <f t="shared" si="2"/>
        <v>745779.383</v>
      </c>
    </row>
    <row r="149">
      <c r="A149" s="7">
        <v>140.0</v>
      </c>
      <c r="B149" s="11">
        <v>34547.0</v>
      </c>
      <c r="C149" s="8">
        <f t="shared" si="3"/>
        <v>745779.383</v>
      </c>
      <c r="D149" s="8">
        <f t="shared" si="4"/>
        <v>4774.152955</v>
      </c>
      <c r="E149" s="8">
        <f t="shared" si="5"/>
        <v>2485.931277</v>
      </c>
      <c r="F149" s="8">
        <f t="shared" si="1"/>
        <v>2288.221678</v>
      </c>
      <c r="G149" s="8">
        <f t="shared" si="2"/>
        <v>743491.1613</v>
      </c>
    </row>
    <row r="150">
      <c r="A150" s="7">
        <v>141.0</v>
      </c>
      <c r="B150" s="11">
        <v>34578.0</v>
      </c>
      <c r="C150" s="8">
        <f t="shared" si="3"/>
        <v>743491.1613</v>
      </c>
      <c r="D150" s="8">
        <f t="shared" si="4"/>
        <v>4774.152955</v>
      </c>
      <c r="E150" s="8">
        <f t="shared" si="5"/>
        <v>2478.303871</v>
      </c>
      <c r="F150" s="8">
        <f t="shared" si="1"/>
        <v>2295.849083</v>
      </c>
      <c r="G150" s="8">
        <f t="shared" si="2"/>
        <v>741195.3123</v>
      </c>
    </row>
    <row r="151">
      <c r="A151" s="7">
        <v>142.0</v>
      </c>
      <c r="B151" s="11">
        <v>34608.0</v>
      </c>
      <c r="C151" s="8">
        <f t="shared" si="3"/>
        <v>741195.3123</v>
      </c>
      <c r="D151" s="8">
        <f t="shared" si="4"/>
        <v>4774.152955</v>
      </c>
      <c r="E151" s="8">
        <f t="shared" si="5"/>
        <v>2470.651041</v>
      </c>
      <c r="F151" s="8">
        <f t="shared" si="1"/>
        <v>2303.501914</v>
      </c>
      <c r="G151" s="8">
        <f t="shared" si="2"/>
        <v>738891.8103</v>
      </c>
    </row>
    <row r="152">
      <c r="A152" s="7">
        <v>143.0</v>
      </c>
      <c r="B152" s="11">
        <v>34639.0</v>
      </c>
      <c r="C152" s="8">
        <f t="shared" si="3"/>
        <v>738891.8103</v>
      </c>
      <c r="D152" s="8">
        <f t="shared" si="4"/>
        <v>4774.152955</v>
      </c>
      <c r="E152" s="8">
        <f t="shared" si="5"/>
        <v>2462.972701</v>
      </c>
      <c r="F152" s="8">
        <f t="shared" si="1"/>
        <v>2311.180253</v>
      </c>
      <c r="G152" s="8">
        <f t="shared" si="2"/>
        <v>736580.6301</v>
      </c>
    </row>
    <row r="153">
      <c r="A153" s="7">
        <v>144.0</v>
      </c>
      <c r="B153" s="11">
        <v>34669.0</v>
      </c>
      <c r="C153" s="8">
        <f t="shared" si="3"/>
        <v>736580.6301</v>
      </c>
      <c r="D153" s="8">
        <f t="shared" si="4"/>
        <v>4774.152955</v>
      </c>
      <c r="E153" s="8">
        <f t="shared" si="5"/>
        <v>2455.268767</v>
      </c>
      <c r="F153" s="8">
        <f t="shared" si="1"/>
        <v>2318.884188</v>
      </c>
      <c r="G153" s="8">
        <f t="shared" si="2"/>
        <v>734261.7459</v>
      </c>
    </row>
    <row r="154">
      <c r="A154" s="7">
        <v>145.0</v>
      </c>
      <c r="B154" s="11">
        <v>34700.0</v>
      </c>
      <c r="C154" s="8">
        <f t="shared" si="3"/>
        <v>734261.7459</v>
      </c>
      <c r="D154" s="8">
        <f t="shared" si="4"/>
        <v>4774.152955</v>
      </c>
      <c r="E154" s="8">
        <f t="shared" si="5"/>
        <v>2447.539153</v>
      </c>
      <c r="F154" s="8">
        <f t="shared" si="1"/>
        <v>2326.613802</v>
      </c>
      <c r="G154" s="8">
        <f t="shared" si="2"/>
        <v>731935.1321</v>
      </c>
    </row>
    <row r="155">
      <c r="A155" s="7">
        <v>146.0</v>
      </c>
      <c r="B155" s="11">
        <v>34731.0</v>
      </c>
      <c r="C155" s="8">
        <f t="shared" si="3"/>
        <v>731935.1321</v>
      </c>
      <c r="D155" s="8">
        <f t="shared" si="4"/>
        <v>4774.152955</v>
      </c>
      <c r="E155" s="8">
        <f t="shared" si="5"/>
        <v>2439.783774</v>
      </c>
      <c r="F155" s="8">
        <f t="shared" si="1"/>
        <v>2334.369181</v>
      </c>
      <c r="G155" s="8">
        <f t="shared" si="2"/>
        <v>729600.7629</v>
      </c>
    </row>
    <row r="156">
      <c r="A156" s="7">
        <v>147.0</v>
      </c>
      <c r="B156" s="11">
        <v>34759.0</v>
      </c>
      <c r="C156" s="8">
        <f t="shared" si="3"/>
        <v>729600.7629</v>
      </c>
      <c r="D156" s="8">
        <f t="shared" si="4"/>
        <v>4774.152955</v>
      </c>
      <c r="E156" s="8">
        <f t="shared" si="5"/>
        <v>2432.002543</v>
      </c>
      <c r="F156" s="8">
        <f t="shared" si="1"/>
        <v>2342.150412</v>
      </c>
      <c r="G156" s="8">
        <f t="shared" si="2"/>
        <v>727258.6125</v>
      </c>
    </row>
    <row r="157">
      <c r="A157" s="7">
        <v>148.0</v>
      </c>
      <c r="B157" s="11">
        <v>34790.0</v>
      </c>
      <c r="C157" s="8">
        <f t="shared" si="3"/>
        <v>727258.6125</v>
      </c>
      <c r="D157" s="8">
        <f t="shared" si="4"/>
        <v>4774.152955</v>
      </c>
      <c r="E157" s="8">
        <f t="shared" si="5"/>
        <v>2424.195375</v>
      </c>
      <c r="F157" s="8">
        <f t="shared" si="1"/>
        <v>2349.95758</v>
      </c>
      <c r="G157" s="8">
        <f t="shared" si="2"/>
        <v>724908.6549</v>
      </c>
    </row>
    <row r="158">
      <c r="A158" s="7">
        <v>149.0</v>
      </c>
      <c r="B158" s="11">
        <v>34820.0</v>
      </c>
      <c r="C158" s="8">
        <f t="shared" si="3"/>
        <v>724908.6549</v>
      </c>
      <c r="D158" s="8">
        <f t="shared" si="4"/>
        <v>4774.152955</v>
      </c>
      <c r="E158" s="8">
        <f t="shared" si="5"/>
        <v>2416.362183</v>
      </c>
      <c r="F158" s="8">
        <f t="shared" si="1"/>
        <v>2357.790772</v>
      </c>
      <c r="G158" s="8">
        <f t="shared" si="2"/>
        <v>722550.8642</v>
      </c>
    </row>
    <row r="159">
      <c r="A159" s="7">
        <v>150.0</v>
      </c>
      <c r="B159" s="11">
        <v>34851.0</v>
      </c>
      <c r="C159" s="8">
        <f t="shared" si="3"/>
        <v>722550.8642</v>
      </c>
      <c r="D159" s="8">
        <f t="shared" si="4"/>
        <v>4774.152955</v>
      </c>
      <c r="E159" s="8">
        <f t="shared" si="5"/>
        <v>2408.502881</v>
      </c>
      <c r="F159" s="8">
        <f t="shared" si="1"/>
        <v>2365.650074</v>
      </c>
      <c r="G159" s="8">
        <f t="shared" si="2"/>
        <v>720185.2141</v>
      </c>
    </row>
    <row r="160">
      <c r="A160" s="7">
        <v>151.0</v>
      </c>
      <c r="B160" s="11">
        <v>34881.0</v>
      </c>
      <c r="C160" s="8">
        <f t="shared" si="3"/>
        <v>720185.2141</v>
      </c>
      <c r="D160" s="8">
        <f t="shared" si="4"/>
        <v>4774.152955</v>
      </c>
      <c r="E160" s="8">
        <f t="shared" si="5"/>
        <v>2400.61738</v>
      </c>
      <c r="F160" s="8">
        <f t="shared" si="1"/>
        <v>2373.535574</v>
      </c>
      <c r="G160" s="8">
        <f t="shared" si="2"/>
        <v>717811.6785</v>
      </c>
    </row>
    <row r="161">
      <c r="A161" s="7">
        <v>152.0</v>
      </c>
      <c r="B161" s="11">
        <v>34912.0</v>
      </c>
      <c r="C161" s="8">
        <f t="shared" si="3"/>
        <v>717811.6785</v>
      </c>
      <c r="D161" s="8">
        <f t="shared" si="4"/>
        <v>4774.152955</v>
      </c>
      <c r="E161" s="8">
        <f t="shared" si="5"/>
        <v>2392.705595</v>
      </c>
      <c r="F161" s="8">
        <f t="shared" si="1"/>
        <v>2381.44736</v>
      </c>
      <c r="G161" s="8">
        <f t="shared" si="2"/>
        <v>715430.2312</v>
      </c>
    </row>
    <row r="162">
      <c r="A162" s="7">
        <v>153.0</v>
      </c>
      <c r="B162" s="11">
        <v>34943.0</v>
      </c>
      <c r="C162" s="8">
        <f t="shared" si="3"/>
        <v>715430.2312</v>
      </c>
      <c r="D162" s="8">
        <f t="shared" si="4"/>
        <v>4774.152955</v>
      </c>
      <c r="E162" s="8">
        <f t="shared" si="5"/>
        <v>2384.767437</v>
      </c>
      <c r="F162" s="8">
        <f t="shared" si="1"/>
        <v>2389.385517</v>
      </c>
      <c r="G162" s="8">
        <f t="shared" si="2"/>
        <v>713040.8456</v>
      </c>
    </row>
    <row r="163">
      <c r="A163" s="7">
        <v>154.0</v>
      </c>
      <c r="B163" s="11">
        <v>34973.0</v>
      </c>
      <c r="C163" s="8">
        <f t="shared" si="3"/>
        <v>713040.8456</v>
      </c>
      <c r="D163" s="8">
        <f t="shared" si="4"/>
        <v>4774.152955</v>
      </c>
      <c r="E163" s="8">
        <f t="shared" si="5"/>
        <v>2376.802819</v>
      </c>
      <c r="F163" s="8">
        <f t="shared" si="1"/>
        <v>2397.350136</v>
      </c>
      <c r="G163" s="8">
        <f t="shared" si="2"/>
        <v>710643.4955</v>
      </c>
    </row>
    <row r="164">
      <c r="A164" s="7">
        <v>155.0</v>
      </c>
      <c r="B164" s="11">
        <v>35004.0</v>
      </c>
      <c r="C164" s="8">
        <f t="shared" si="3"/>
        <v>710643.4955</v>
      </c>
      <c r="D164" s="8">
        <f t="shared" si="4"/>
        <v>4774.152955</v>
      </c>
      <c r="E164" s="8">
        <f t="shared" si="5"/>
        <v>2368.811652</v>
      </c>
      <c r="F164" s="8">
        <f t="shared" si="1"/>
        <v>2405.341303</v>
      </c>
      <c r="G164" s="8">
        <f t="shared" si="2"/>
        <v>708238.1542</v>
      </c>
    </row>
    <row r="165">
      <c r="A165" s="7">
        <v>156.0</v>
      </c>
      <c r="B165" s="11">
        <v>35034.0</v>
      </c>
      <c r="C165" s="8">
        <f t="shared" si="3"/>
        <v>708238.1542</v>
      </c>
      <c r="D165" s="8">
        <f t="shared" si="4"/>
        <v>4774.152955</v>
      </c>
      <c r="E165" s="8">
        <f t="shared" si="5"/>
        <v>2360.793847</v>
      </c>
      <c r="F165" s="8">
        <f t="shared" si="1"/>
        <v>2413.359107</v>
      </c>
      <c r="G165" s="8">
        <f t="shared" si="2"/>
        <v>705824.7951</v>
      </c>
    </row>
    <row r="166">
      <c r="A166" s="7">
        <v>157.0</v>
      </c>
      <c r="B166" s="11">
        <v>35065.0</v>
      </c>
      <c r="C166" s="8">
        <f t="shared" si="3"/>
        <v>705824.7951</v>
      </c>
      <c r="D166" s="8">
        <f t="shared" si="4"/>
        <v>4774.152955</v>
      </c>
      <c r="E166" s="8">
        <f t="shared" si="5"/>
        <v>2352.749317</v>
      </c>
      <c r="F166" s="8">
        <f t="shared" si="1"/>
        <v>2421.403638</v>
      </c>
      <c r="G166" s="8">
        <f t="shared" si="2"/>
        <v>703403.3915</v>
      </c>
    </row>
    <row r="167">
      <c r="A167" s="7">
        <v>158.0</v>
      </c>
      <c r="B167" s="11">
        <v>35096.0</v>
      </c>
      <c r="C167" s="8">
        <f t="shared" si="3"/>
        <v>703403.3915</v>
      </c>
      <c r="D167" s="8">
        <f t="shared" si="4"/>
        <v>4774.152955</v>
      </c>
      <c r="E167" s="8">
        <f t="shared" si="5"/>
        <v>2344.677972</v>
      </c>
      <c r="F167" s="8">
        <f t="shared" si="1"/>
        <v>2429.474983</v>
      </c>
      <c r="G167" s="8">
        <f t="shared" si="2"/>
        <v>700973.9165</v>
      </c>
    </row>
    <row r="168">
      <c r="A168" s="7">
        <v>159.0</v>
      </c>
      <c r="B168" s="11">
        <v>35125.0</v>
      </c>
      <c r="C168" s="8">
        <f t="shared" si="3"/>
        <v>700973.9165</v>
      </c>
      <c r="D168" s="8">
        <f t="shared" si="4"/>
        <v>4774.152955</v>
      </c>
      <c r="E168" s="8">
        <f t="shared" si="5"/>
        <v>2336.579722</v>
      </c>
      <c r="F168" s="8">
        <f t="shared" si="1"/>
        <v>2437.573233</v>
      </c>
      <c r="G168" s="8">
        <f t="shared" si="2"/>
        <v>698536.3432</v>
      </c>
    </row>
    <row r="169">
      <c r="A169" s="7">
        <v>160.0</v>
      </c>
      <c r="B169" s="11">
        <v>35156.0</v>
      </c>
      <c r="C169" s="8">
        <f t="shared" si="3"/>
        <v>698536.3432</v>
      </c>
      <c r="D169" s="8">
        <f t="shared" si="4"/>
        <v>4774.152955</v>
      </c>
      <c r="E169" s="8">
        <f t="shared" si="5"/>
        <v>2328.454477</v>
      </c>
      <c r="F169" s="8">
        <f t="shared" si="1"/>
        <v>2445.698477</v>
      </c>
      <c r="G169" s="8">
        <f t="shared" si="2"/>
        <v>696090.6448</v>
      </c>
    </row>
    <row r="170">
      <c r="A170" s="7">
        <v>161.0</v>
      </c>
      <c r="B170" s="11">
        <v>35186.0</v>
      </c>
      <c r="C170" s="8">
        <f t="shared" si="3"/>
        <v>696090.6448</v>
      </c>
      <c r="D170" s="8">
        <f t="shared" si="4"/>
        <v>4774.152955</v>
      </c>
      <c r="E170" s="8">
        <f t="shared" si="5"/>
        <v>2320.302149</v>
      </c>
      <c r="F170" s="8">
        <f t="shared" si="1"/>
        <v>2453.850805</v>
      </c>
      <c r="G170" s="8">
        <f t="shared" si="2"/>
        <v>693636.794</v>
      </c>
    </row>
    <row r="171">
      <c r="A171" s="7">
        <v>162.0</v>
      </c>
      <c r="B171" s="11">
        <v>35217.0</v>
      </c>
      <c r="C171" s="8">
        <f t="shared" si="3"/>
        <v>693636.794</v>
      </c>
      <c r="D171" s="8">
        <f t="shared" si="4"/>
        <v>4774.152955</v>
      </c>
      <c r="E171" s="8">
        <f t="shared" si="5"/>
        <v>2312.122647</v>
      </c>
      <c r="F171" s="8">
        <f t="shared" si="1"/>
        <v>2462.030308</v>
      </c>
      <c r="G171" s="8">
        <f t="shared" si="2"/>
        <v>691174.7636</v>
      </c>
    </row>
    <row r="172">
      <c r="A172" s="7">
        <v>163.0</v>
      </c>
      <c r="B172" s="11">
        <v>35247.0</v>
      </c>
      <c r="C172" s="8">
        <f t="shared" si="3"/>
        <v>691174.7636</v>
      </c>
      <c r="D172" s="8">
        <f t="shared" si="4"/>
        <v>4774.152955</v>
      </c>
      <c r="E172" s="8">
        <f t="shared" si="5"/>
        <v>2303.915879</v>
      </c>
      <c r="F172" s="8">
        <f t="shared" si="1"/>
        <v>2470.237076</v>
      </c>
      <c r="G172" s="8">
        <f t="shared" si="2"/>
        <v>688704.5266</v>
      </c>
    </row>
    <row r="173">
      <c r="A173" s="7">
        <v>164.0</v>
      </c>
      <c r="B173" s="11">
        <v>35278.0</v>
      </c>
      <c r="C173" s="8">
        <f t="shared" si="3"/>
        <v>688704.5266</v>
      </c>
      <c r="D173" s="8">
        <f t="shared" si="4"/>
        <v>4774.152955</v>
      </c>
      <c r="E173" s="8">
        <f t="shared" si="5"/>
        <v>2295.681755</v>
      </c>
      <c r="F173" s="8">
        <f t="shared" si="1"/>
        <v>2478.471199</v>
      </c>
      <c r="G173" s="8">
        <f t="shared" si="2"/>
        <v>686226.0554</v>
      </c>
    </row>
    <row r="174">
      <c r="A174" s="7">
        <v>165.0</v>
      </c>
      <c r="B174" s="11">
        <v>35309.0</v>
      </c>
      <c r="C174" s="8">
        <f t="shared" si="3"/>
        <v>686226.0554</v>
      </c>
      <c r="D174" s="8">
        <f t="shared" si="4"/>
        <v>4774.152955</v>
      </c>
      <c r="E174" s="8">
        <f t="shared" si="5"/>
        <v>2287.420185</v>
      </c>
      <c r="F174" s="8">
        <f t="shared" si="1"/>
        <v>2486.73277</v>
      </c>
      <c r="G174" s="8">
        <f t="shared" si="2"/>
        <v>683739.3226</v>
      </c>
    </row>
    <row r="175">
      <c r="A175" s="7">
        <v>166.0</v>
      </c>
      <c r="B175" s="11">
        <v>35339.0</v>
      </c>
      <c r="C175" s="8">
        <f t="shared" si="3"/>
        <v>683739.3226</v>
      </c>
      <c r="D175" s="8">
        <f t="shared" si="4"/>
        <v>4774.152955</v>
      </c>
      <c r="E175" s="8">
        <f t="shared" si="5"/>
        <v>2279.131075</v>
      </c>
      <c r="F175" s="8">
        <f t="shared" si="1"/>
        <v>2495.021879</v>
      </c>
      <c r="G175" s="8">
        <f t="shared" si="2"/>
        <v>681244.3007</v>
      </c>
    </row>
    <row r="176">
      <c r="A176" s="7">
        <v>167.0</v>
      </c>
      <c r="B176" s="11">
        <v>35370.0</v>
      </c>
      <c r="C176" s="8">
        <f t="shared" si="3"/>
        <v>681244.3007</v>
      </c>
      <c r="D176" s="8">
        <f t="shared" si="4"/>
        <v>4774.152955</v>
      </c>
      <c r="E176" s="8">
        <f t="shared" si="5"/>
        <v>2270.814336</v>
      </c>
      <c r="F176" s="8">
        <f t="shared" si="1"/>
        <v>2503.338619</v>
      </c>
      <c r="G176" s="8">
        <f t="shared" si="2"/>
        <v>678740.9621</v>
      </c>
    </row>
    <row r="177">
      <c r="A177" s="7">
        <v>168.0</v>
      </c>
      <c r="B177" s="11">
        <v>35400.0</v>
      </c>
      <c r="C177" s="8">
        <f t="shared" si="3"/>
        <v>678740.9621</v>
      </c>
      <c r="D177" s="8">
        <f t="shared" si="4"/>
        <v>4774.152955</v>
      </c>
      <c r="E177" s="8">
        <f t="shared" si="5"/>
        <v>2262.469874</v>
      </c>
      <c r="F177" s="8">
        <f t="shared" si="1"/>
        <v>2511.683081</v>
      </c>
      <c r="G177" s="8">
        <f t="shared" si="2"/>
        <v>676229.279</v>
      </c>
    </row>
    <row r="178">
      <c r="A178" s="7">
        <v>169.0</v>
      </c>
      <c r="B178" s="11">
        <v>35431.0</v>
      </c>
      <c r="C178" s="8">
        <f t="shared" si="3"/>
        <v>676229.279</v>
      </c>
      <c r="D178" s="8">
        <f t="shared" si="4"/>
        <v>4774.152955</v>
      </c>
      <c r="E178" s="8">
        <f t="shared" si="5"/>
        <v>2254.097597</v>
      </c>
      <c r="F178" s="8">
        <f t="shared" si="1"/>
        <v>2520.055358</v>
      </c>
      <c r="G178" s="8">
        <f t="shared" si="2"/>
        <v>673709.2237</v>
      </c>
    </row>
    <row r="179">
      <c r="A179" s="7">
        <v>170.0</v>
      </c>
      <c r="B179" s="11">
        <v>35462.0</v>
      </c>
      <c r="C179" s="8">
        <f t="shared" si="3"/>
        <v>673709.2237</v>
      </c>
      <c r="D179" s="8">
        <f t="shared" si="4"/>
        <v>4774.152955</v>
      </c>
      <c r="E179" s="8">
        <f t="shared" si="5"/>
        <v>2245.697412</v>
      </c>
      <c r="F179" s="8">
        <f t="shared" si="1"/>
        <v>2528.455542</v>
      </c>
      <c r="G179" s="8">
        <f t="shared" si="2"/>
        <v>671180.7681</v>
      </c>
    </row>
    <row r="180">
      <c r="A180" s="7">
        <v>171.0</v>
      </c>
      <c r="B180" s="11">
        <v>35490.0</v>
      </c>
      <c r="C180" s="8">
        <f t="shared" si="3"/>
        <v>671180.7681</v>
      </c>
      <c r="D180" s="8">
        <f t="shared" si="4"/>
        <v>4774.152955</v>
      </c>
      <c r="E180" s="8">
        <f t="shared" si="5"/>
        <v>2237.269227</v>
      </c>
      <c r="F180" s="8">
        <f t="shared" si="1"/>
        <v>2536.883728</v>
      </c>
      <c r="G180" s="8">
        <f t="shared" si="2"/>
        <v>668643.8844</v>
      </c>
    </row>
    <row r="181">
      <c r="A181" s="7">
        <v>172.0</v>
      </c>
      <c r="B181" s="11">
        <v>35521.0</v>
      </c>
      <c r="C181" s="8">
        <f t="shared" si="3"/>
        <v>668643.8844</v>
      </c>
      <c r="D181" s="8">
        <f t="shared" si="4"/>
        <v>4774.152955</v>
      </c>
      <c r="E181" s="8">
        <f t="shared" si="5"/>
        <v>2228.812948</v>
      </c>
      <c r="F181" s="8">
        <f t="shared" si="1"/>
        <v>2545.340007</v>
      </c>
      <c r="G181" s="8">
        <f t="shared" si="2"/>
        <v>666098.5444</v>
      </c>
    </row>
    <row r="182">
      <c r="A182" s="7">
        <v>173.0</v>
      </c>
      <c r="B182" s="11">
        <v>35551.0</v>
      </c>
      <c r="C182" s="8">
        <f t="shared" si="3"/>
        <v>666098.5444</v>
      </c>
      <c r="D182" s="8">
        <f t="shared" si="4"/>
        <v>4774.152955</v>
      </c>
      <c r="E182" s="8">
        <f t="shared" si="5"/>
        <v>2220.328481</v>
      </c>
      <c r="F182" s="8">
        <f t="shared" si="1"/>
        <v>2553.824473</v>
      </c>
      <c r="G182" s="8">
        <f t="shared" si="2"/>
        <v>663544.7199</v>
      </c>
    </row>
    <row r="183">
      <c r="A183" s="7">
        <v>174.0</v>
      </c>
      <c r="B183" s="11">
        <v>35582.0</v>
      </c>
      <c r="C183" s="8">
        <f t="shared" si="3"/>
        <v>663544.7199</v>
      </c>
      <c r="D183" s="8">
        <f t="shared" si="4"/>
        <v>4774.152955</v>
      </c>
      <c r="E183" s="8">
        <f t="shared" si="5"/>
        <v>2211.815733</v>
      </c>
      <c r="F183" s="8">
        <f t="shared" si="1"/>
        <v>2562.337222</v>
      </c>
      <c r="G183" s="8">
        <f t="shared" si="2"/>
        <v>660982.3827</v>
      </c>
    </row>
    <row r="184">
      <c r="A184" s="7">
        <v>175.0</v>
      </c>
      <c r="B184" s="11">
        <v>35612.0</v>
      </c>
      <c r="C184" s="8">
        <f t="shared" si="3"/>
        <v>660982.3827</v>
      </c>
      <c r="D184" s="8">
        <f t="shared" si="4"/>
        <v>4774.152955</v>
      </c>
      <c r="E184" s="8">
        <f t="shared" si="5"/>
        <v>2203.274609</v>
      </c>
      <c r="F184" s="8">
        <f t="shared" si="1"/>
        <v>2570.878346</v>
      </c>
      <c r="G184" s="8">
        <f t="shared" si="2"/>
        <v>658411.5043</v>
      </c>
    </row>
    <row r="185">
      <c r="A185" s="7">
        <v>176.0</v>
      </c>
      <c r="B185" s="11">
        <v>35643.0</v>
      </c>
      <c r="C185" s="8">
        <f t="shared" si="3"/>
        <v>658411.5043</v>
      </c>
      <c r="D185" s="8">
        <f t="shared" si="4"/>
        <v>4774.152955</v>
      </c>
      <c r="E185" s="8">
        <f t="shared" si="5"/>
        <v>2194.705014</v>
      </c>
      <c r="F185" s="8">
        <f t="shared" si="1"/>
        <v>2579.44794</v>
      </c>
      <c r="G185" s="8">
        <f t="shared" si="2"/>
        <v>655832.0564</v>
      </c>
    </row>
    <row r="186">
      <c r="A186" s="7">
        <v>177.0</v>
      </c>
      <c r="B186" s="11">
        <v>35674.0</v>
      </c>
      <c r="C186" s="8">
        <f t="shared" si="3"/>
        <v>655832.0564</v>
      </c>
      <c r="D186" s="8">
        <f t="shared" si="4"/>
        <v>4774.152955</v>
      </c>
      <c r="E186" s="8">
        <f t="shared" si="5"/>
        <v>2186.106855</v>
      </c>
      <c r="F186" s="8">
        <f t="shared" si="1"/>
        <v>2588.0461</v>
      </c>
      <c r="G186" s="8">
        <f t="shared" si="2"/>
        <v>653244.0103</v>
      </c>
    </row>
    <row r="187">
      <c r="A187" s="7">
        <v>178.0</v>
      </c>
      <c r="B187" s="11">
        <v>35704.0</v>
      </c>
      <c r="C187" s="8">
        <f t="shared" si="3"/>
        <v>653244.0103</v>
      </c>
      <c r="D187" s="8">
        <f t="shared" si="4"/>
        <v>4774.152955</v>
      </c>
      <c r="E187" s="8">
        <f t="shared" si="5"/>
        <v>2177.480034</v>
      </c>
      <c r="F187" s="8">
        <f t="shared" si="1"/>
        <v>2596.67292</v>
      </c>
      <c r="G187" s="8">
        <f t="shared" si="2"/>
        <v>650647.3374</v>
      </c>
    </row>
    <row r="188">
      <c r="A188" s="7">
        <v>179.0</v>
      </c>
      <c r="B188" s="11">
        <v>35735.0</v>
      </c>
      <c r="C188" s="8">
        <f t="shared" si="3"/>
        <v>650647.3374</v>
      </c>
      <c r="D188" s="8">
        <f t="shared" si="4"/>
        <v>4774.152955</v>
      </c>
      <c r="E188" s="8">
        <f t="shared" si="5"/>
        <v>2168.824458</v>
      </c>
      <c r="F188" s="8">
        <f t="shared" si="1"/>
        <v>2605.328497</v>
      </c>
      <c r="G188" s="8">
        <f t="shared" si="2"/>
        <v>648042.0089</v>
      </c>
    </row>
    <row r="189">
      <c r="A189" s="7">
        <v>180.0</v>
      </c>
      <c r="B189" s="11">
        <v>35765.0</v>
      </c>
      <c r="C189" s="8">
        <f t="shared" si="3"/>
        <v>648042.0089</v>
      </c>
      <c r="D189" s="8">
        <f t="shared" si="4"/>
        <v>4774.152955</v>
      </c>
      <c r="E189" s="8">
        <f t="shared" si="5"/>
        <v>2160.14003</v>
      </c>
      <c r="F189" s="8">
        <f t="shared" si="1"/>
        <v>2614.012925</v>
      </c>
      <c r="G189" s="8">
        <f t="shared" si="2"/>
        <v>645427.996</v>
      </c>
    </row>
    <row r="190">
      <c r="A190" s="7">
        <v>181.0</v>
      </c>
      <c r="B190" s="11">
        <v>35796.0</v>
      </c>
      <c r="C190" s="8">
        <f t="shared" si="3"/>
        <v>645427.996</v>
      </c>
      <c r="D190" s="8">
        <f t="shared" si="4"/>
        <v>4774.152955</v>
      </c>
      <c r="E190" s="8">
        <f t="shared" si="5"/>
        <v>2151.426653</v>
      </c>
      <c r="F190" s="8">
        <f t="shared" si="1"/>
        <v>2622.726301</v>
      </c>
      <c r="G190" s="8">
        <f t="shared" si="2"/>
        <v>642805.2697</v>
      </c>
    </row>
    <row r="191">
      <c r="A191" s="7">
        <v>182.0</v>
      </c>
      <c r="B191" s="11">
        <v>35827.0</v>
      </c>
      <c r="C191" s="8">
        <f t="shared" si="3"/>
        <v>642805.2697</v>
      </c>
      <c r="D191" s="8">
        <f t="shared" si="4"/>
        <v>4774.152955</v>
      </c>
      <c r="E191" s="8">
        <f t="shared" si="5"/>
        <v>2142.684232</v>
      </c>
      <c r="F191" s="8">
        <f t="shared" si="1"/>
        <v>2631.468722</v>
      </c>
      <c r="G191" s="8">
        <f t="shared" si="2"/>
        <v>640173.8009</v>
      </c>
    </row>
    <row r="192">
      <c r="A192" s="7">
        <v>183.0</v>
      </c>
      <c r="B192" s="11">
        <v>35855.0</v>
      </c>
      <c r="C192" s="8">
        <f t="shared" si="3"/>
        <v>640173.8009</v>
      </c>
      <c r="D192" s="8">
        <f t="shared" si="4"/>
        <v>4774.152955</v>
      </c>
      <c r="E192" s="8">
        <f t="shared" si="5"/>
        <v>2133.91267</v>
      </c>
      <c r="F192" s="8">
        <f t="shared" si="1"/>
        <v>2640.240285</v>
      </c>
      <c r="G192" s="8">
        <f t="shared" si="2"/>
        <v>637533.5607</v>
      </c>
    </row>
    <row r="193">
      <c r="A193" s="7">
        <v>184.0</v>
      </c>
      <c r="B193" s="11">
        <v>35886.0</v>
      </c>
      <c r="C193" s="8">
        <f t="shared" si="3"/>
        <v>637533.5607</v>
      </c>
      <c r="D193" s="8">
        <f t="shared" si="4"/>
        <v>4774.152955</v>
      </c>
      <c r="E193" s="8">
        <f t="shared" si="5"/>
        <v>2125.111869</v>
      </c>
      <c r="F193" s="8">
        <f t="shared" si="1"/>
        <v>2649.041086</v>
      </c>
      <c r="G193" s="8">
        <f t="shared" si="2"/>
        <v>634884.5196</v>
      </c>
    </row>
    <row r="194">
      <c r="A194" s="7">
        <v>185.0</v>
      </c>
      <c r="B194" s="11">
        <v>35916.0</v>
      </c>
      <c r="C194" s="8">
        <f t="shared" si="3"/>
        <v>634884.5196</v>
      </c>
      <c r="D194" s="8">
        <f t="shared" si="4"/>
        <v>4774.152955</v>
      </c>
      <c r="E194" s="8">
        <f t="shared" si="5"/>
        <v>2116.281732</v>
      </c>
      <c r="F194" s="8">
        <f t="shared" si="1"/>
        <v>2657.871223</v>
      </c>
      <c r="G194" s="8">
        <f t="shared" si="2"/>
        <v>632226.6483</v>
      </c>
    </row>
    <row r="195">
      <c r="A195" s="7">
        <v>186.0</v>
      </c>
      <c r="B195" s="11">
        <v>35947.0</v>
      </c>
      <c r="C195" s="8">
        <f t="shared" si="3"/>
        <v>632226.6483</v>
      </c>
      <c r="D195" s="8">
        <f t="shared" si="4"/>
        <v>4774.152955</v>
      </c>
      <c r="E195" s="8">
        <f t="shared" si="5"/>
        <v>2107.422161</v>
      </c>
      <c r="F195" s="8">
        <f t="shared" si="1"/>
        <v>2666.730793</v>
      </c>
      <c r="G195" s="8">
        <f t="shared" si="2"/>
        <v>629559.9176</v>
      </c>
    </row>
    <row r="196">
      <c r="A196" s="7">
        <v>187.0</v>
      </c>
      <c r="B196" s="11">
        <v>35977.0</v>
      </c>
      <c r="C196" s="8">
        <f t="shared" si="3"/>
        <v>629559.9176</v>
      </c>
      <c r="D196" s="8">
        <f t="shared" si="4"/>
        <v>4774.152955</v>
      </c>
      <c r="E196" s="8">
        <f t="shared" si="5"/>
        <v>2098.533059</v>
      </c>
      <c r="F196" s="8">
        <f t="shared" si="1"/>
        <v>2675.619896</v>
      </c>
      <c r="G196" s="8">
        <f t="shared" si="2"/>
        <v>626884.2977</v>
      </c>
    </row>
    <row r="197">
      <c r="A197" s="7">
        <v>188.0</v>
      </c>
      <c r="B197" s="11">
        <v>36008.0</v>
      </c>
      <c r="C197" s="8">
        <f t="shared" si="3"/>
        <v>626884.2977</v>
      </c>
      <c r="D197" s="8">
        <f t="shared" si="4"/>
        <v>4774.152955</v>
      </c>
      <c r="E197" s="8">
        <f t="shared" si="5"/>
        <v>2089.614326</v>
      </c>
      <c r="F197" s="8">
        <f t="shared" si="1"/>
        <v>2684.538629</v>
      </c>
      <c r="G197" s="8">
        <f t="shared" si="2"/>
        <v>624199.759</v>
      </c>
    </row>
    <row r="198">
      <c r="A198" s="7">
        <v>189.0</v>
      </c>
      <c r="B198" s="11">
        <v>36039.0</v>
      </c>
      <c r="C198" s="8">
        <f t="shared" si="3"/>
        <v>624199.759</v>
      </c>
      <c r="D198" s="8">
        <f t="shared" si="4"/>
        <v>4774.152955</v>
      </c>
      <c r="E198" s="8">
        <f t="shared" si="5"/>
        <v>2080.665863</v>
      </c>
      <c r="F198" s="8">
        <f t="shared" si="1"/>
        <v>2693.487091</v>
      </c>
      <c r="G198" s="8">
        <f t="shared" si="2"/>
        <v>621506.2719</v>
      </c>
    </row>
    <row r="199">
      <c r="A199" s="7">
        <v>190.0</v>
      </c>
      <c r="B199" s="11">
        <v>36069.0</v>
      </c>
      <c r="C199" s="8">
        <f t="shared" si="3"/>
        <v>621506.2719</v>
      </c>
      <c r="D199" s="8">
        <f t="shared" si="4"/>
        <v>4774.152955</v>
      </c>
      <c r="E199" s="8">
        <f t="shared" si="5"/>
        <v>2071.687573</v>
      </c>
      <c r="F199" s="8">
        <f t="shared" si="1"/>
        <v>2702.465382</v>
      </c>
      <c r="G199" s="8">
        <f t="shared" si="2"/>
        <v>618803.8066</v>
      </c>
    </row>
    <row r="200">
      <c r="A200" s="7">
        <v>191.0</v>
      </c>
      <c r="B200" s="11">
        <v>36100.0</v>
      </c>
      <c r="C200" s="8">
        <f t="shared" si="3"/>
        <v>618803.8066</v>
      </c>
      <c r="D200" s="8">
        <f t="shared" si="4"/>
        <v>4774.152955</v>
      </c>
      <c r="E200" s="8">
        <f t="shared" si="5"/>
        <v>2062.679355</v>
      </c>
      <c r="F200" s="8">
        <f t="shared" si="1"/>
        <v>2711.473599</v>
      </c>
      <c r="G200" s="8">
        <f t="shared" si="2"/>
        <v>616092.333</v>
      </c>
    </row>
    <row r="201">
      <c r="A201" s="7">
        <v>192.0</v>
      </c>
      <c r="B201" s="11">
        <v>36130.0</v>
      </c>
      <c r="C201" s="8">
        <f t="shared" si="3"/>
        <v>616092.333</v>
      </c>
      <c r="D201" s="8">
        <f t="shared" si="4"/>
        <v>4774.152955</v>
      </c>
      <c r="E201" s="8">
        <f t="shared" si="5"/>
        <v>2053.64111</v>
      </c>
      <c r="F201" s="8">
        <f t="shared" si="1"/>
        <v>2720.511845</v>
      </c>
      <c r="G201" s="8">
        <f t="shared" si="2"/>
        <v>613371.8211</v>
      </c>
    </row>
    <row r="202">
      <c r="A202" s="7">
        <v>193.0</v>
      </c>
      <c r="B202" s="11">
        <v>36161.0</v>
      </c>
      <c r="C202" s="8">
        <f t="shared" si="3"/>
        <v>613371.8211</v>
      </c>
      <c r="D202" s="8">
        <f t="shared" si="4"/>
        <v>4774.152955</v>
      </c>
      <c r="E202" s="8">
        <f t="shared" si="5"/>
        <v>2044.572737</v>
      </c>
      <c r="F202" s="8">
        <f t="shared" si="1"/>
        <v>2729.580218</v>
      </c>
      <c r="G202" s="8">
        <f t="shared" si="2"/>
        <v>610642.2409</v>
      </c>
    </row>
    <row r="203">
      <c r="A203" s="7">
        <v>194.0</v>
      </c>
      <c r="B203" s="11">
        <v>36192.0</v>
      </c>
      <c r="C203" s="8">
        <f t="shared" si="3"/>
        <v>610642.2409</v>
      </c>
      <c r="D203" s="8">
        <f t="shared" si="4"/>
        <v>4774.152955</v>
      </c>
      <c r="E203" s="8">
        <f t="shared" si="5"/>
        <v>2035.474136</v>
      </c>
      <c r="F203" s="8">
        <f t="shared" si="1"/>
        <v>2738.678818</v>
      </c>
      <c r="G203" s="8">
        <f t="shared" si="2"/>
        <v>607903.5621</v>
      </c>
    </row>
    <row r="204">
      <c r="A204" s="7">
        <v>195.0</v>
      </c>
      <c r="B204" s="11">
        <v>36220.0</v>
      </c>
      <c r="C204" s="8">
        <f t="shared" si="3"/>
        <v>607903.5621</v>
      </c>
      <c r="D204" s="8">
        <f t="shared" si="4"/>
        <v>4774.152955</v>
      </c>
      <c r="E204" s="8">
        <f t="shared" si="5"/>
        <v>2026.345207</v>
      </c>
      <c r="F204" s="8">
        <f t="shared" si="1"/>
        <v>2747.807748</v>
      </c>
      <c r="G204" s="8">
        <f t="shared" si="2"/>
        <v>605155.7543</v>
      </c>
    </row>
    <row r="205">
      <c r="A205" s="7">
        <v>196.0</v>
      </c>
      <c r="B205" s="11">
        <v>36251.0</v>
      </c>
      <c r="C205" s="8">
        <f t="shared" si="3"/>
        <v>605155.7543</v>
      </c>
      <c r="D205" s="8">
        <f t="shared" si="4"/>
        <v>4774.152955</v>
      </c>
      <c r="E205" s="8">
        <f t="shared" si="5"/>
        <v>2017.185848</v>
      </c>
      <c r="F205" s="8">
        <f t="shared" si="1"/>
        <v>2756.967107</v>
      </c>
      <c r="G205" s="8">
        <f t="shared" si="2"/>
        <v>602398.7872</v>
      </c>
    </row>
    <row r="206">
      <c r="A206" s="7">
        <v>197.0</v>
      </c>
      <c r="B206" s="11">
        <v>36281.0</v>
      </c>
      <c r="C206" s="8">
        <f t="shared" si="3"/>
        <v>602398.7872</v>
      </c>
      <c r="D206" s="8">
        <f t="shared" si="4"/>
        <v>4774.152955</v>
      </c>
      <c r="E206" s="8">
        <f t="shared" si="5"/>
        <v>2007.995957</v>
      </c>
      <c r="F206" s="8">
        <f t="shared" si="1"/>
        <v>2766.156997</v>
      </c>
      <c r="G206" s="8">
        <f t="shared" si="2"/>
        <v>599632.6302</v>
      </c>
    </row>
    <row r="207">
      <c r="A207" s="7">
        <v>198.0</v>
      </c>
      <c r="B207" s="11">
        <v>36312.0</v>
      </c>
      <c r="C207" s="8">
        <f t="shared" si="3"/>
        <v>599632.6302</v>
      </c>
      <c r="D207" s="8">
        <f t="shared" si="4"/>
        <v>4774.152955</v>
      </c>
      <c r="E207" s="8">
        <f t="shared" si="5"/>
        <v>1998.775434</v>
      </c>
      <c r="F207" s="8">
        <f t="shared" si="1"/>
        <v>2775.377521</v>
      </c>
      <c r="G207" s="8">
        <f t="shared" si="2"/>
        <v>596857.2527</v>
      </c>
    </row>
    <row r="208">
      <c r="A208" s="7">
        <v>199.0</v>
      </c>
      <c r="B208" s="11">
        <v>36342.0</v>
      </c>
      <c r="C208" s="8">
        <f t="shared" si="3"/>
        <v>596857.2527</v>
      </c>
      <c r="D208" s="8">
        <f t="shared" si="4"/>
        <v>4774.152955</v>
      </c>
      <c r="E208" s="8">
        <f t="shared" si="5"/>
        <v>1989.524176</v>
      </c>
      <c r="F208" s="8">
        <f t="shared" si="1"/>
        <v>2784.628779</v>
      </c>
      <c r="G208" s="8">
        <f t="shared" si="2"/>
        <v>594072.6239</v>
      </c>
    </row>
    <row r="209">
      <c r="A209" s="7">
        <v>200.0</v>
      </c>
      <c r="B209" s="11">
        <v>36373.0</v>
      </c>
      <c r="C209" s="8">
        <f t="shared" si="3"/>
        <v>594072.6239</v>
      </c>
      <c r="D209" s="8">
        <f t="shared" si="4"/>
        <v>4774.152955</v>
      </c>
      <c r="E209" s="8">
        <f t="shared" si="5"/>
        <v>1980.24208</v>
      </c>
      <c r="F209" s="8">
        <f t="shared" si="1"/>
        <v>2793.910875</v>
      </c>
      <c r="G209" s="8">
        <f t="shared" si="2"/>
        <v>591278.713</v>
      </c>
    </row>
    <row r="210">
      <c r="A210" s="7">
        <v>201.0</v>
      </c>
      <c r="B210" s="11">
        <v>36404.0</v>
      </c>
      <c r="C210" s="8">
        <f t="shared" si="3"/>
        <v>591278.713</v>
      </c>
      <c r="D210" s="8">
        <f t="shared" si="4"/>
        <v>4774.152955</v>
      </c>
      <c r="E210" s="8">
        <f t="shared" si="5"/>
        <v>1970.929043</v>
      </c>
      <c r="F210" s="8">
        <f t="shared" si="1"/>
        <v>2803.223911</v>
      </c>
      <c r="G210" s="8">
        <f t="shared" si="2"/>
        <v>588475.4891</v>
      </c>
    </row>
    <row r="211">
      <c r="A211" s="7">
        <v>202.0</v>
      </c>
      <c r="B211" s="11">
        <v>36434.0</v>
      </c>
      <c r="C211" s="8">
        <f t="shared" si="3"/>
        <v>588475.4891</v>
      </c>
      <c r="D211" s="8">
        <f t="shared" si="4"/>
        <v>4774.152955</v>
      </c>
      <c r="E211" s="8">
        <f t="shared" si="5"/>
        <v>1961.584964</v>
      </c>
      <c r="F211" s="8">
        <f t="shared" si="1"/>
        <v>2812.567991</v>
      </c>
      <c r="G211" s="8">
        <f t="shared" si="2"/>
        <v>585662.9211</v>
      </c>
    </row>
    <row r="212">
      <c r="A212" s="7">
        <v>203.0</v>
      </c>
      <c r="B212" s="11">
        <v>36465.0</v>
      </c>
      <c r="C212" s="8">
        <f t="shared" si="3"/>
        <v>585662.9211</v>
      </c>
      <c r="D212" s="8">
        <f t="shared" si="4"/>
        <v>4774.152955</v>
      </c>
      <c r="E212" s="8">
        <f t="shared" si="5"/>
        <v>1952.209737</v>
      </c>
      <c r="F212" s="8">
        <f t="shared" si="1"/>
        <v>2821.943217</v>
      </c>
      <c r="G212" s="8">
        <f t="shared" si="2"/>
        <v>582840.9779</v>
      </c>
    </row>
    <row r="213">
      <c r="A213" s="7">
        <v>204.0</v>
      </c>
      <c r="B213" s="11">
        <v>36495.0</v>
      </c>
      <c r="C213" s="8">
        <f t="shared" si="3"/>
        <v>582840.9779</v>
      </c>
      <c r="D213" s="8">
        <f t="shared" si="4"/>
        <v>4774.152955</v>
      </c>
      <c r="E213" s="8">
        <f t="shared" si="5"/>
        <v>1942.80326</v>
      </c>
      <c r="F213" s="8">
        <f t="shared" si="1"/>
        <v>2831.349695</v>
      </c>
      <c r="G213" s="8">
        <f t="shared" si="2"/>
        <v>580009.6282</v>
      </c>
    </row>
    <row r="214">
      <c r="A214" s="7">
        <v>205.0</v>
      </c>
      <c r="B214" s="11">
        <v>36526.0</v>
      </c>
      <c r="C214" s="8">
        <f t="shared" si="3"/>
        <v>580009.6282</v>
      </c>
      <c r="D214" s="8">
        <f t="shared" si="4"/>
        <v>4774.152955</v>
      </c>
      <c r="E214" s="8">
        <f t="shared" si="5"/>
        <v>1933.365427</v>
      </c>
      <c r="F214" s="8">
        <f t="shared" si="1"/>
        <v>2840.787527</v>
      </c>
      <c r="G214" s="8">
        <f t="shared" si="2"/>
        <v>577168.8407</v>
      </c>
    </row>
    <row r="215">
      <c r="A215" s="7">
        <v>206.0</v>
      </c>
      <c r="B215" s="11">
        <v>36557.0</v>
      </c>
      <c r="C215" s="8">
        <f t="shared" si="3"/>
        <v>577168.8407</v>
      </c>
      <c r="D215" s="8">
        <f t="shared" si="4"/>
        <v>4774.152955</v>
      </c>
      <c r="E215" s="8">
        <f t="shared" si="5"/>
        <v>1923.896136</v>
      </c>
      <c r="F215" s="8">
        <f t="shared" si="1"/>
        <v>2850.256819</v>
      </c>
      <c r="G215" s="8">
        <f t="shared" si="2"/>
        <v>574318.5839</v>
      </c>
    </row>
    <row r="216">
      <c r="A216" s="7">
        <v>207.0</v>
      </c>
      <c r="B216" s="11">
        <v>36586.0</v>
      </c>
      <c r="C216" s="8">
        <f t="shared" si="3"/>
        <v>574318.5839</v>
      </c>
      <c r="D216" s="8">
        <f t="shared" si="4"/>
        <v>4774.152955</v>
      </c>
      <c r="E216" s="8">
        <f t="shared" si="5"/>
        <v>1914.39528</v>
      </c>
      <c r="F216" s="8">
        <f t="shared" si="1"/>
        <v>2859.757675</v>
      </c>
      <c r="G216" s="8">
        <f t="shared" si="2"/>
        <v>571458.8262</v>
      </c>
    </row>
    <row r="217">
      <c r="A217" s="7">
        <v>208.0</v>
      </c>
      <c r="B217" s="11">
        <v>36617.0</v>
      </c>
      <c r="C217" s="8">
        <f t="shared" si="3"/>
        <v>571458.8262</v>
      </c>
      <c r="D217" s="8">
        <f t="shared" si="4"/>
        <v>4774.152955</v>
      </c>
      <c r="E217" s="8">
        <f t="shared" si="5"/>
        <v>1904.862754</v>
      </c>
      <c r="F217" s="8">
        <f t="shared" si="1"/>
        <v>2869.290201</v>
      </c>
      <c r="G217" s="8">
        <f t="shared" si="2"/>
        <v>568589.536</v>
      </c>
    </row>
    <row r="218">
      <c r="A218" s="7">
        <v>209.0</v>
      </c>
      <c r="B218" s="11">
        <v>36647.0</v>
      </c>
      <c r="C218" s="8">
        <f t="shared" si="3"/>
        <v>568589.536</v>
      </c>
      <c r="D218" s="8">
        <f t="shared" si="4"/>
        <v>4774.152955</v>
      </c>
      <c r="E218" s="8">
        <f t="shared" si="5"/>
        <v>1895.298453</v>
      </c>
      <c r="F218" s="8">
        <f t="shared" si="1"/>
        <v>2878.854501</v>
      </c>
      <c r="G218" s="8">
        <f t="shared" si="2"/>
        <v>565710.6815</v>
      </c>
    </row>
    <row r="219">
      <c r="A219" s="7">
        <v>210.0</v>
      </c>
      <c r="B219" s="11">
        <v>36678.0</v>
      </c>
      <c r="C219" s="8">
        <f t="shared" si="3"/>
        <v>565710.6815</v>
      </c>
      <c r="D219" s="8">
        <f t="shared" si="4"/>
        <v>4774.152955</v>
      </c>
      <c r="E219" s="8">
        <f t="shared" si="5"/>
        <v>1885.702272</v>
      </c>
      <c r="F219" s="8">
        <f t="shared" si="1"/>
        <v>2888.450683</v>
      </c>
      <c r="G219" s="8">
        <f t="shared" si="2"/>
        <v>562822.2308</v>
      </c>
    </row>
    <row r="220">
      <c r="A220" s="7">
        <v>211.0</v>
      </c>
      <c r="B220" s="11">
        <v>36708.0</v>
      </c>
      <c r="C220" s="8">
        <f t="shared" si="3"/>
        <v>562822.2308</v>
      </c>
      <c r="D220" s="8">
        <f t="shared" si="4"/>
        <v>4774.152955</v>
      </c>
      <c r="E220" s="8">
        <f t="shared" si="5"/>
        <v>1876.074103</v>
      </c>
      <c r="F220" s="8">
        <f t="shared" si="1"/>
        <v>2898.078852</v>
      </c>
      <c r="G220" s="8">
        <f t="shared" si="2"/>
        <v>559924.152</v>
      </c>
    </row>
    <row r="221">
      <c r="A221" s="7">
        <v>212.0</v>
      </c>
      <c r="B221" s="11">
        <v>36739.0</v>
      </c>
      <c r="C221" s="8">
        <f t="shared" si="3"/>
        <v>559924.152</v>
      </c>
      <c r="D221" s="8">
        <f t="shared" si="4"/>
        <v>4774.152955</v>
      </c>
      <c r="E221" s="8">
        <f t="shared" si="5"/>
        <v>1866.41384</v>
      </c>
      <c r="F221" s="8">
        <f t="shared" si="1"/>
        <v>2907.739115</v>
      </c>
      <c r="G221" s="8">
        <f t="shared" si="2"/>
        <v>557016.4129</v>
      </c>
    </row>
    <row r="222">
      <c r="A222" s="7">
        <v>213.0</v>
      </c>
      <c r="B222" s="11">
        <v>36770.0</v>
      </c>
      <c r="C222" s="8">
        <f t="shared" si="3"/>
        <v>557016.4129</v>
      </c>
      <c r="D222" s="8">
        <f t="shared" si="4"/>
        <v>4774.152955</v>
      </c>
      <c r="E222" s="8">
        <f t="shared" si="5"/>
        <v>1856.721376</v>
      </c>
      <c r="F222" s="8">
        <f t="shared" si="1"/>
        <v>2917.431578</v>
      </c>
      <c r="G222" s="8">
        <f t="shared" si="2"/>
        <v>554098.9813</v>
      </c>
    </row>
    <row r="223">
      <c r="A223" s="7">
        <v>214.0</v>
      </c>
      <c r="B223" s="11">
        <v>36800.0</v>
      </c>
      <c r="C223" s="8">
        <f t="shared" si="3"/>
        <v>554098.9813</v>
      </c>
      <c r="D223" s="8">
        <f t="shared" si="4"/>
        <v>4774.152955</v>
      </c>
      <c r="E223" s="8">
        <f t="shared" si="5"/>
        <v>1846.996604</v>
      </c>
      <c r="F223" s="8">
        <f t="shared" si="1"/>
        <v>2927.15635</v>
      </c>
      <c r="G223" s="8">
        <f t="shared" si="2"/>
        <v>551171.8249</v>
      </c>
    </row>
    <row r="224">
      <c r="A224" s="7">
        <v>215.0</v>
      </c>
      <c r="B224" s="11">
        <v>36831.0</v>
      </c>
      <c r="C224" s="8">
        <f t="shared" si="3"/>
        <v>551171.8249</v>
      </c>
      <c r="D224" s="8">
        <f t="shared" si="4"/>
        <v>4774.152955</v>
      </c>
      <c r="E224" s="8">
        <f t="shared" si="5"/>
        <v>1837.239416</v>
      </c>
      <c r="F224" s="8">
        <f t="shared" si="1"/>
        <v>2936.913538</v>
      </c>
      <c r="G224" s="8">
        <f t="shared" si="2"/>
        <v>548234.9114</v>
      </c>
    </row>
    <row r="225">
      <c r="A225" s="7">
        <v>216.0</v>
      </c>
      <c r="B225" s="11">
        <v>36861.0</v>
      </c>
      <c r="C225" s="8">
        <f t="shared" si="3"/>
        <v>548234.9114</v>
      </c>
      <c r="D225" s="8">
        <f t="shared" si="4"/>
        <v>4774.152955</v>
      </c>
      <c r="E225" s="8">
        <f t="shared" si="5"/>
        <v>1827.449705</v>
      </c>
      <c r="F225" s="8">
        <f t="shared" si="1"/>
        <v>2946.70325</v>
      </c>
      <c r="G225" s="8">
        <f t="shared" si="2"/>
        <v>545288.2081</v>
      </c>
    </row>
    <row r="226">
      <c r="A226" s="7">
        <v>217.0</v>
      </c>
      <c r="B226" s="11">
        <v>36892.0</v>
      </c>
      <c r="C226" s="8">
        <f t="shared" si="3"/>
        <v>545288.2081</v>
      </c>
      <c r="D226" s="8">
        <f t="shared" si="4"/>
        <v>4774.152955</v>
      </c>
      <c r="E226" s="8">
        <f t="shared" si="5"/>
        <v>1817.62736</v>
      </c>
      <c r="F226" s="8">
        <f t="shared" si="1"/>
        <v>2956.525594</v>
      </c>
      <c r="G226" s="8">
        <f t="shared" si="2"/>
        <v>542331.6826</v>
      </c>
    </row>
    <row r="227">
      <c r="A227" s="7">
        <v>218.0</v>
      </c>
      <c r="B227" s="11">
        <v>36923.0</v>
      </c>
      <c r="C227" s="8">
        <f t="shared" si="3"/>
        <v>542331.6826</v>
      </c>
      <c r="D227" s="8">
        <f t="shared" si="4"/>
        <v>4774.152955</v>
      </c>
      <c r="E227" s="8">
        <f t="shared" si="5"/>
        <v>1807.772275</v>
      </c>
      <c r="F227" s="8">
        <f t="shared" si="1"/>
        <v>2966.380679</v>
      </c>
      <c r="G227" s="8">
        <f t="shared" si="2"/>
        <v>539365.3019</v>
      </c>
    </row>
    <row r="228">
      <c r="A228" s="7">
        <v>219.0</v>
      </c>
      <c r="B228" s="11">
        <v>36951.0</v>
      </c>
      <c r="C228" s="8">
        <f t="shared" si="3"/>
        <v>539365.3019</v>
      </c>
      <c r="D228" s="8">
        <f t="shared" si="4"/>
        <v>4774.152955</v>
      </c>
      <c r="E228" s="8">
        <f t="shared" si="5"/>
        <v>1797.88434</v>
      </c>
      <c r="F228" s="8">
        <f t="shared" si="1"/>
        <v>2976.268615</v>
      </c>
      <c r="G228" s="8">
        <f t="shared" si="2"/>
        <v>536389.0333</v>
      </c>
    </row>
    <row r="229">
      <c r="A229" s="7">
        <v>220.0</v>
      </c>
      <c r="B229" s="11">
        <v>36982.0</v>
      </c>
      <c r="C229" s="8">
        <f t="shared" si="3"/>
        <v>536389.0333</v>
      </c>
      <c r="D229" s="8">
        <f t="shared" si="4"/>
        <v>4774.152955</v>
      </c>
      <c r="E229" s="8">
        <f t="shared" si="5"/>
        <v>1787.963444</v>
      </c>
      <c r="F229" s="8">
        <f t="shared" si="1"/>
        <v>2986.18951</v>
      </c>
      <c r="G229" s="8">
        <f t="shared" si="2"/>
        <v>533402.8437</v>
      </c>
    </row>
    <row r="230">
      <c r="A230" s="7">
        <v>221.0</v>
      </c>
      <c r="B230" s="11">
        <v>37012.0</v>
      </c>
      <c r="C230" s="8">
        <f t="shared" si="3"/>
        <v>533402.8437</v>
      </c>
      <c r="D230" s="8">
        <f t="shared" si="4"/>
        <v>4774.152955</v>
      </c>
      <c r="E230" s="8">
        <f t="shared" si="5"/>
        <v>1778.009479</v>
      </c>
      <c r="F230" s="8">
        <f t="shared" si="1"/>
        <v>2996.143476</v>
      </c>
      <c r="G230" s="8">
        <f t="shared" si="2"/>
        <v>530406.7003</v>
      </c>
    </row>
    <row r="231">
      <c r="A231" s="7">
        <v>222.0</v>
      </c>
      <c r="B231" s="11">
        <v>37043.0</v>
      </c>
      <c r="C231" s="8">
        <f t="shared" si="3"/>
        <v>530406.7003</v>
      </c>
      <c r="D231" s="8">
        <f t="shared" si="4"/>
        <v>4774.152955</v>
      </c>
      <c r="E231" s="8">
        <f t="shared" si="5"/>
        <v>1768.022334</v>
      </c>
      <c r="F231" s="8">
        <f t="shared" si="1"/>
        <v>3006.13062</v>
      </c>
      <c r="G231" s="8">
        <f t="shared" si="2"/>
        <v>527400.5697</v>
      </c>
    </row>
    <row r="232">
      <c r="A232" s="7">
        <v>223.0</v>
      </c>
      <c r="B232" s="11">
        <v>37073.0</v>
      </c>
      <c r="C232" s="8">
        <f t="shared" si="3"/>
        <v>527400.5697</v>
      </c>
      <c r="D232" s="8">
        <f t="shared" si="4"/>
        <v>4774.152955</v>
      </c>
      <c r="E232" s="8">
        <f t="shared" si="5"/>
        <v>1758.001899</v>
      </c>
      <c r="F232" s="8">
        <f t="shared" si="1"/>
        <v>3016.151056</v>
      </c>
      <c r="G232" s="8">
        <f t="shared" si="2"/>
        <v>524384.4186</v>
      </c>
    </row>
    <row r="233">
      <c r="A233" s="7">
        <v>224.0</v>
      </c>
      <c r="B233" s="11">
        <v>37104.0</v>
      </c>
      <c r="C233" s="8">
        <f t="shared" si="3"/>
        <v>524384.4186</v>
      </c>
      <c r="D233" s="8">
        <f t="shared" si="4"/>
        <v>4774.152955</v>
      </c>
      <c r="E233" s="8">
        <f t="shared" si="5"/>
        <v>1747.948062</v>
      </c>
      <c r="F233" s="8">
        <f t="shared" si="1"/>
        <v>3026.204893</v>
      </c>
      <c r="G233" s="8">
        <f t="shared" si="2"/>
        <v>521358.2137</v>
      </c>
    </row>
    <row r="234">
      <c r="A234" s="7">
        <v>225.0</v>
      </c>
      <c r="B234" s="11">
        <v>37135.0</v>
      </c>
      <c r="C234" s="8">
        <f t="shared" si="3"/>
        <v>521358.2137</v>
      </c>
      <c r="D234" s="8">
        <f t="shared" si="4"/>
        <v>4774.152955</v>
      </c>
      <c r="E234" s="8">
        <f t="shared" si="5"/>
        <v>1737.860712</v>
      </c>
      <c r="F234" s="8">
        <f t="shared" si="1"/>
        <v>3036.292242</v>
      </c>
      <c r="G234" s="8">
        <f t="shared" si="2"/>
        <v>518321.9215</v>
      </c>
    </row>
    <row r="235">
      <c r="A235" s="7">
        <v>226.0</v>
      </c>
      <c r="B235" s="11">
        <v>37165.0</v>
      </c>
      <c r="C235" s="8">
        <f t="shared" si="3"/>
        <v>518321.9215</v>
      </c>
      <c r="D235" s="8">
        <f t="shared" si="4"/>
        <v>4774.152955</v>
      </c>
      <c r="E235" s="8">
        <f t="shared" si="5"/>
        <v>1727.739738</v>
      </c>
      <c r="F235" s="8">
        <f t="shared" si="1"/>
        <v>3046.413216</v>
      </c>
      <c r="G235" s="8">
        <f t="shared" si="2"/>
        <v>515275.5082</v>
      </c>
    </row>
    <row r="236">
      <c r="A236" s="7">
        <v>227.0</v>
      </c>
      <c r="B236" s="11">
        <v>37196.0</v>
      </c>
      <c r="C236" s="8">
        <f t="shared" si="3"/>
        <v>515275.5082</v>
      </c>
      <c r="D236" s="8">
        <f t="shared" si="4"/>
        <v>4774.152955</v>
      </c>
      <c r="E236" s="8">
        <f t="shared" si="5"/>
        <v>1717.585027</v>
      </c>
      <c r="F236" s="8">
        <f t="shared" si="1"/>
        <v>3056.567927</v>
      </c>
      <c r="G236" s="8">
        <f t="shared" si="2"/>
        <v>512218.9403</v>
      </c>
    </row>
    <row r="237">
      <c r="A237" s="7">
        <v>228.0</v>
      </c>
      <c r="B237" s="11">
        <v>37226.0</v>
      </c>
      <c r="C237" s="8">
        <f t="shared" si="3"/>
        <v>512218.9403</v>
      </c>
      <c r="D237" s="8">
        <f t="shared" si="4"/>
        <v>4774.152955</v>
      </c>
      <c r="E237" s="8">
        <f t="shared" si="5"/>
        <v>1707.396468</v>
      </c>
      <c r="F237" s="8">
        <f t="shared" si="1"/>
        <v>3066.756487</v>
      </c>
      <c r="G237" s="8">
        <f t="shared" si="2"/>
        <v>509152.1838</v>
      </c>
    </row>
    <row r="238">
      <c r="A238" s="7">
        <v>229.0</v>
      </c>
      <c r="B238" s="11">
        <v>37257.0</v>
      </c>
      <c r="C238" s="8">
        <f t="shared" si="3"/>
        <v>509152.1838</v>
      </c>
      <c r="D238" s="8">
        <f t="shared" si="4"/>
        <v>4774.152955</v>
      </c>
      <c r="E238" s="8">
        <f t="shared" si="5"/>
        <v>1697.173946</v>
      </c>
      <c r="F238" s="8">
        <f t="shared" si="1"/>
        <v>3076.979009</v>
      </c>
      <c r="G238" s="8">
        <f t="shared" si="2"/>
        <v>506075.2048</v>
      </c>
    </row>
    <row r="239">
      <c r="A239" s="7">
        <v>230.0</v>
      </c>
      <c r="B239" s="11">
        <v>37288.0</v>
      </c>
      <c r="C239" s="8">
        <f t="shared" si="3"/>
        <v>506075.2048</v>
      </c>
      <c r="D239" s="8">
        <f t="shared" si="4"/>
        <v>4774.152955</v>
      </c>
      <c r="E239" s="8">
        <f t="shared" si="5"/>
        <v>1686.917349</v>
      </c>
      <c r="F239" s="8">
        <f t="shared" si="1"/>
        <v>3087.235605</v>
      </c>
      <c r="G239" s="8">
        <f t="shared" si="2"/>
        <v>502987.9692</v>
      </c>
    </row>
    <row r="240">
      <c r="A240" s="7">
        <v>231.0</v>
      </c>
      <c r="B240" s="11">
        <v>37316.0</v>
      </c>
      <c r="C240" s="8">
        <f t="shared" si="3"/>
        <v>502987.9692</v>
      </c>
      <c r="D240" s="8">
        <f t="shared" si="4"/>
        <v>4774.152955</v>
      </c>
      <c r="E240" s="8">
        <f t="shared" si="5"/>
        <v>1676.626564</v>
      </c>
      <c r="F240" s="8">
        <f t="shared" si="1"/>
        <v>3097.526391</v>
      </c>
      <c r="G240" s="8">
        <f t="shared" si="2"/>
        <v>499890.4428</v>
      </c>
    </row>
    <row r="241">
      <c r="A241" s="7">
        <v>232.0</v>
      </c>
      <c r="B241" s="11">
        <v>37347.0</v>
      </c>
      <c r="C241" s="8">
        <f t="shared" si="3"/>
        <v>499890.4428</v>
      </c>
      <c r="D241" s="8">
        <f t="shared" si="4"/>
        <v>4774.152955</v>
      </c>
      <c r="E241" s="8">
        <f t="shared" si="5"/>
        <v>1666.301476</v>
      </c>
      <c r="F241" s="8">
        <f t="shared" si="1"/>
        <v>3107.851479</v>
      </c>
      <c r="G241" s="8">
        <f t="shared" si="2"/>
        <v>496782.5913</v>
      </c>
    </row>
    <row r="242">
      <c r="A242" s="7">
        <v>233.0</v>
      </c>
      <c r="B242" s="11">
        <v>37377.0</v>
      </c>
      <c r="C242" s="8">
        <f t="shared" si="3"/>
        <v>496782.5913</v>
      </c>
      <c r="D242" s="8">
        <f t="shared" si="4"/>
        <v>4774.152955</v>
      </c>
      <c r="E242" s="8">
        <f t="shared" si="5"/>
        <v>1655.941971</v>
      </c>
      <c r="F242" s="8">
        <f t="shared" si="1"/>
        <v>3118.210984</v>
      </c>
      <c r="G242" s="8">
        <f t="shared" si="2"/>
        <v>493664.3804</v>
      </c>
    </row>
    <row r="243">
      <c r="A243" s="7">
        <v>234.0</v>
      </c>
      <c r="B243" s="11">
        <v>37408.0</v>
      </c>
      <c r="C243" s="8">
        <f t="shared" si="3"/>
        <v>493664.3804</v>
      </c>
      <c r="D243" s="8">
        <f t="shared" si="4"/>
        <v>4774.152955</v>
      </c>
      <c r="E243" s="8">
        <f t="shared" si="5"/>
        <v>1645.547935</v>
      </c>
      <c r="F243" s="8">
        <f t="shared" si="1"/>
        <v>3128.60502</v>
      </c>
      <c r="G243" s="8">
        <f t="shared" si="2"/>
        <v>490535.7753</v>
      </c>
    </row>
    <row r="244">
      <c r="A244" s="7">
        <v>235.0</v>
      </c>
      <c r="B244" s="11">
        <v>37438.0</v>
      </c>
      <c r="C244" s="8">
        <f t="shared" si="3"/>
        <v>490535.7753</v>
      </c>
      <c r="D244" s="8">
        <f t="shared" si="4"/>
        <v>4774.152955</v>
      </c>
      <c r="E244" s="8">
        <f t="shared" si="5"/>
        <v>1635.119251</v>
      </c>
      <c r="F244" s="8">
        <f t="shared" si="1"/>
        <v>3139.033704</v>
      </c>
      <c r="G244" s="8">
        <f t="shared" si="2"/>
        <v>487396.7416</v>
      </c>
    </row>
    <row r="245">
      <c r="A245" s="7">
        <v>236.0</v>
      </c>
      <c r="B245" s="11">
        <v>37469.0</v>
      </c>
      <c r="C245" s="8">
        <f t="shared" si="3"/>
        <v>487396.7416</v>
      </c>
      <c r="D245" s="8">
        <f t="shared" si="4"/>
        <v>4774.152955</v>
      </c>
      <c r="E245" s="8">
        <f t="shared" si="5"/>
        <v>1624.655805</v>
      </c>
      <c r="F245" s="8">
        <f t="shared" si="1"/>
        <v>3149.497149</v>
      </c>
      <c r="G245" s="8">
        <f t="shared" si="2"/>
        <v>484247.2445</v>
      </c>
    </row>
    <row r="246">
      <c r="A246" s="7">
        <v>237.0</v>
      </c>
      <c r="B246" s="11">
        <v>37500.0</v>
      </c>
      <c r="C246" s="8">
        <f t="shared" si="3"/>
        <v>484247.2445</v>
      </c>
      <c r="D246" s="8">
        <f t="shared" si="4"/>
        <v>4774.152955</v>
      </c>
      <c r="E246" s="8">
        <f t="shared" si="5"/>
        <v>1614.157482</v>
      </c>
      <c r="F246" s="8">
        <f t="shared" si="1"/>
        <v>3159.995473</v>
      </c>
      <c r="G246" s="8">
        <f t="shared" si="2"/>
        <v>481087.249</v>
      </c>
    </row>
    <row r="247">
      <c r="A247" s="7">
        <v>238.0</v>
      </c>
      <c r="B247" s="11">
        <v>37530.0</v>
      </c>
      <c r="C247" s="8">
        <f t="shared" si="3"/>
        <v>481087.249</v>
      </c>
      <c r="D247" s="8">
        <f t="shared" si="4"/>
        <v>4774.152955</v>
      </c>
      <c r="E247" s="8">
        <f t="shared" si="5"/>
        <v>1603.624163</v>
      </c>
      <c r="F247" s="8">
        <f t="shared" si="1"/>
        <v>3170.528791</v>
      </c>
      <c r="G247" s="8">
        <f t="shared" si="2"/>
        <v>477916.7202</v>
      </c>
    </row>
    <row r="248">
      <c r="A248" s="7">
        <v>239.0</v>
      </c>
      <c r="B248" s="11">
        <v>37561.0</v>
      </c>
      <c r="C248" s="8">
        <f t="shared" si="3"/>
        <v>477916.7202</v>
      </c>
      <c r="D248" s="8">
        <f t="shared" si="4"/>
        <v>4774.152955</v>
      </c>
      <c r="E248" s="8">
        <f t="shared" si="5"/>
        <v>1593.055734</v>
      </c>
      <c r="F248" s="8">
        <f t="shared" si="1"/>
        <v>3181.097221</v>
      </c>
      <c r="G248" s="8">
        <f t="shared" si="2"/>
        <v>474735.623</v>
      </c>
    </row>
    <row r="249">
      <c r="A249" s="7">
        <v>240.0</v>
      </c>
      <c r="B249" s="11">
        <v>37591.0</v>
      </c>
      <c r="C249" s="8">
        <f t="shared" si="3"/>
        <v>474735.623</v>
      </c>
      <c r="D249" s="8">
        <f t="shared" si="4"/>
        <v>4774.152955</v>
      </c>
      <c r="E249" s="8">
        <f t="shared" si="5"/>
        <v>1582.452077</v>
      </c>
      <c r="F249" s="8">
        <f t="shared" si="1"/>
        <v>3191.700878</v>
      </c>
      <c r="G249" s="8">
        <f t="shared" si="2"/>
        <v>471543.9221</v>
      </c>
    </row>
    <row r="250">
      <c r="A250" s="7">
        <v>241.0</v>
      </c>
      <c r="B250" s="11">
        <v>37622.0</v>
      </c>
      <c r="C250" s="8">
        <f t="shared" si="3"/>
        <v>471543.9221</v>
      </c>
      <c r="D250" s="8">
        <f t="shared" si="4"/>
        <v>4774.152955</v>
      </c>
      <c r="E250" s="8">
        <f t="shared" si="5"/>
        <v>1571.813074</v>
      </c>
      <c r="F250" s="8">
        <f t="shared" si="1"/>
        <v>3202.339881</v>
      </c>
      <c r="G250" s="8">
        <f t="shared" si="2"/>
        <v>468341.5822</v>
      </c>
    </row>
    <row r="251">
      <c r="A251" s="7">
        <v>242.0</v>
      </c>
      <c r="B251" s="11">
        <v>37653.0</v>
      </c>
      <c r="C251" s="8">
        <f t="shared" si="3"/>
        <v>468341.5822</v>
      </c>
      <c r="D251" s="8">
        <f t="shared" si="4"/>
        <v>4774.152955</v>
      </c>
      <c r="E251" s="8">
        <f t="shared" si="5"/>
        <v>1561.138607</v>
      </c>
      <c r="F251" s="8">
        <f t="shared" si="1"/>
        <v>3213.014347</v>
      </c>
      <c r="G251" s="8">
        <f t="shared" si="2"/>
        <v>465128.5679</v>
      </c>
    </row>
    <row r="252">
      <c r="A252" s="7">
        <v>243.0</v>
      </c>
      <c r="B252" s="11">
        <v>37681.0</v>
      </c>
      <c r="C252" s="8">
        <f t="shared" si="3"/>
        <v>465128.5679</v>
      </c>
      <c r="D252" s="8">
        <f t="shared" si="4"/>
        <v>4774.152955</v>
      </c>
      <c r="E252" s="8">
        <f t="shared" si="5"/>
        <v>1550.42856</v>
      </c>
      <c r="F252" s="8">
        <f t="shared" si="1"/>
        <v>3223.724395</v>
      </c>
      <c r="G252" s="8">
        <f t="shared" si="2"/>
        <v>461904.8435</v>
      </c>
    </row>
    <row r="253">
      <c r="A253" s="7">
        <v>244.0</v>
      </c>
      <c r="B253" s="11">
        <v>37712.0</v>
      </c>
      <c r="C253" s="8">
        <f t="shared" si="3"/>
        <v>461904.8435</v>
      </c>
      <c r="D253" s="8">
        <f t="shared" si="4"/>
        <v>4774.152955</v>
      </c>
      <c r="E253" s="8">
        <f t="shared" si="5"/>
        <v>1539.682812</v>
      </c>
      <c r="F253" s="8">
        <f t="shared" si="1"/>
        <v>3234.470143</v>
      </c>
      <c r="G253" s="8">
        <f t="shared" si="2"/>
        <v>458670.3734</v>
      </c>
    </row>
    <row r="254">
      <c r="A254" s="7">
        <v>245.0</v>
      </c>
      <c r="B254" s="11">
        <v>37742.0</v>
      </c>
      <c r="C254" s="8">
        <f t="shared" si="3"/>
        <v>458670.3734</v>
      </c>
      <c r="D254" s="8">
        <f t="shared" si="4"/>
        <v>4774.152955</v>
      </c>
      <c r="E254" s="8">
        <f t="shared" si="5"/>
        <v>1528.901245</v>
      </c>
      <c r="F254" s="8">
        <f t="shared" si="1"/>
        <v>3245.25171</v>
      </c>
      <c r="G254" s="8">
        <f t="shared" si="2"/>
        <v>455425.1217</v>
      </c>
    </row>
    <row r="255">
      <c r="A255" s="7">
        <v>246.0</v>
      </c>
      <c r="B255" s="11">
        <v>37773.0</v>
      </c>
      <c r="C255" s="8">
        <f t="shared" si="3"/>
        <v>455425.1217</v>
      </c>
      <c r="D255" s="8">
        <f t="shared" si="4"/>
        <v>4774.152955</v>
      </c>
      <c r="E255" s="8">
        <f t="shared" si="5"/>
        <v>1518.083739</v>
      </c>
      <c r="F255" s="8">
        <f t="shared" si="1"/>
        <v>3256.069216</v>
      </c>
      <c r="G255" s="8">
        <f t="shared" si="2"/>
        <v>452169.0524</v>
      </c>
    </row>
    <row r="256">
      <c r="A256" s="7">
        <v>247.0</v>
      </c>
      <c r="B256" s="11">
        <v>37803.0</v>
      </c>
      <c r="C256" s="8">
        <f t="shared" si="3"/>
        <v>452169.0524</v>
      </c>
      <c r="D256" s="8">
        <f t="shared" si="4"/>
        <v>4774.152955</v>
      </c>
      <c r="E256" s="8">
        <f t="shared" si="5"/>
        <v>1507.230175</v>
      </c>
      <c r="F256" s="8">
        <f t="shared" si="1"/>
        <v>3266.92278</v>
      </c>
      <c r="G256" s="8">
        <f t="shared" si="2"/>
        <v>448902.1297</v>
      </c>
    </row>
    <row r="257">
      <c r="A257" s="7">
        <v>248.0</v>
      </c>
      <c r="B257" s="11">
        <v>37834.0</v>
      </c>
      <c r="C257" s="8">
        <f t="shared" si="3"/>
        <v>448902.1297</v>
      </c>
      <c r="D257" s="8">
        <f t="shared" si="4"/>
        <v>4774.152955</v>
      </c>
      <c r="E257" s="8">
        <f t="shared" si="5"/>
        <v>1496.340432</v>
      </c>
      <c r="F257" s="8">
        <f t="shared" si="1"/>
        <v>3277.812522</v>
      </c>
      <c r="G257" s="8">
        <f t="shared" si="2"/>
        <v>445624.3171</v>
      </c>
    </row>
    <row r="258">
      <c r="A258" s="7">
        <v>249.0</v>
      </c>
      <c r="B258" s="11">
        <v>37865.0</v>
      </c>
      <c r="C258" s="8">
        <f t="shared" si="3"/>
        <v>445624.3171</v>
      </c>
      <c r="D258" s="8">
        <f t="shared" si="4"/>
        <v>4774.152955</v>
      </c>
      <c r="E258" s="8">
        <f t="shared" si="5"/>
        <v>1485.41439</v>
      </c>
      <c r="F258" s="8">
        <f t="shared" si="1"/>
        <v>3288.738564</v>
      </c>
      <c r="G258" s="8">
        <f t="shared" si="2"/>
        <v>442335.5786</v>
      </c>
    </row>
    <row r="259">
      <c r="A259" s="7">
        <v>250.0</v>
      </c>
      <c r="B259" s="11">
        <v>37895.0</v>
      </c>
      <c r="C259" s="8">
        <f t="shared" si="3"/>
        <v>442335.5786</v>
      </c>
      <c r="D259" s="8">
        <f t="shared" si="4"/>
        <v>4774.152955</v>
      </c>
      <c r="E259" s="8">
        <f t="shared" si="5"/>
        <v>1474.451929</v>
      </c>
      <c r="F259" s="8">
        <f t="shared" si="1"/>
        <v>3299.701026</v>
      </c>
      <c r="G259" s="8">
        <f t="shared" si="2"/>
        <v>439035.8775</v>
      </c>
    </row>
    <row r="260">
      <c r="A260" s="7">
        <v>251.0</v>
      </c>
      <c r="B260" s="11">
        <v>37926.0</v>
      </c>
      <c r="C260" s="8">
        <f t="shared" si="3"/>
        <v>439035.8775</v>
      </c>
      <c r="D260" s="8">
        <f t="shared" si="4"/>
        <v>4774.152955</v>
      </c>
      <c r="E260" s="8">
        <f t="shared" si="5"/>
        <v>1463.452925</v>
      </c>
      <c r="F260" s="8">
        <f t="shared" si="1"/>
        <v>3310.70003</v>
      </c>
      <c r="G260" s="8">
        <f t="shared" si="2"/>
        <v>435725.1775</v>
      </c>
    </row>
    <row r="261">
      <c r="A261" s="7">
        <v>252.0</v>
      </c>
      <c r="B261" s="11">
        <v>37956.0</v>
      </c>
      <c r="C261" s="8">
        <f t="shared" si="3"/>
        <v>435725.1775</v>
      </c>
      <c r="D261" s="8">
        <f t="shared" si="4"/>
        <v>4774.152955</v>
      </c>
      <c r="E261" s="8">
        <f t="shared" si="5"/>
        <v>1452.417258</v>
      </c>
      <c r="F261" s="8">
        <f t="shared" si="1"/>
        <v>3321.735696</v>
      </c>
      <c r="G261" s="8">
        <f t="shared" si="2"/>
        <v>432403.4418</v>
      </c>
    </row>
    <row r="262">
      <c r="A262" s="7">
        <v>253.0</v>
      </c>
      <c r="B262" s="11">
        <v>37987.0</v>
      </c>
      <c r="C262" s="8">
        <f t="shared" si="3"/>
        <v>432403.4418</v>
      </c>
      <c r="D262" s="8">
        <f t="shared" si="4"/>
        <v>4774.152955</v>
      </c>
      <c r="E262" s="8">
        <f t="shared" si="5"/>
        <v>1441.344806</v>
      </c>
      <c r="F262" s="8">
        <f t="shared" si="1"/>
        <v>3332.808149</v>
      </c>
      <c r="G262" s="8">
        <f t="shared" si="2"/>
        <v>429070.6337</v>
      </c>
    </row>
    <row r="263">
      <c r="A263" s="7">
        <v>254.0</v>
      </c>
      <c r="B263" s="11">
        <v>38018.0</v>
      </c>
      <c r="C263" s="8">
        <f t="shared" si="3"/>
        <v>429070.6337</v>
      </c>
      <c r="D263" s="8">
        <f t="shared" si="4"/>
        <v>4774.152955</v>
      </c>
      <c r="E263" s="8">
        <f t="shared" si="5"/>
        <v>1430.235446</v>
      </c>
      <c r="F263" s="8">
        <f t="shared" si="1"/>
        <v>3343.917509</v>
      </c>
      <c r="G263" s="8">
        <f t="shared" si="2"/>
        <v>425726.7162</v>
      </c>
    </row>
    <row r="264">
      <c r="A264" s="7">
        <v>255.0</v>
      </c>
      <c r="B264" s="11">
        <v>38047.0</v>
      </c>
      <c r="C264" s="8">
        <f t="shared" si="3"/>
        <v>425726.7162</v>
      </c>
      <c r="D264" s="8">
        <f t="shared" si="4"/>
        <v>4774.152955</v>
      </c>
      <c r="E264" s="8">
        <f t="shared" si="5"/>
        <v>1419.089054</v>
      </c>
      <c r="F264" s="8">
        <f t="shared" si="1"/>
        <v>3355.063901</v>
      </c>
      <c r="G264" s="8">
        <f t="shared" si="2"/>
        <v>422371.6523</v>
      </c>
    </row>
    <row r="265">
      <c r="A265" s="7">
        <v>256.0</v>
      </c>
      <c r="B265" s="11">
        <v>38078.0</v>
      </c>
      <c r="C265" s="8">
        <f t="shared" si="3"/>
        <v>422371.6523</v>
      </c>
      <c r="D265" s="8">
        <f t="shared" si="4"/>
        <v>4774.152955</v>
      </c>
      <c r="E265" s="8">
        <f t="shared" si="5"/>
        <v>1407.905508</v>
      </c>
      <c r="F265" s="8">
        <f t="shared" si="1"/>
        <v>3366.247447</v>
      </c>
      <c r="G265" s="8">
        <f t="shared" si="2"/>
        <v>419005.4048</v>
      </c>
    </row>
    <row r="266">
      <c r="A266" s="7">
        <v>257.0</v>
      </c>
      <c r="B266" s="11">
        <v>38108.0</v>
      </c>
      <c r="C266" s="8">
        <f t="shared" si="3"/>
        <v>419005.4048</v>
      </c>
      <c r="D266" s="8">
        <f t="shared" si="4"/>
        <v>4774.152955</v>
      </c>
      <c r="E266" s="8">
        <f t="shared" si="5"/>
        <v>1396.684683</v>
      </c>
      <c r="F266" s="8">
        <f t="shared" si="1"/>
        <v>3377.468272</v>
      </c>
      <c r="G266" s="8">
        <f t="shared" si="2"/>
        <v>415627.9365</v>
      </c>
    </row>
    <row r="267">
      <c r="A267" s="7">
        <v>258.0</v>
      </c>
      <c r="B267" s="11">
        <v>38139.0</v>
      </c>
      <c r="C267" s="8">
        <f t="shared" si="3"/>
        <v>415627.9365</v>
      </c>
      <c r="D267" s="8">
        <f t="shared" si="4"/>
        <v>4774.152955</v>
      </c>
      <c r="E267" s="8">
        <f t="shared" si="5"/>
        <v>1385.426455</v>
      </c>
      <c r="F267" s="8">
        <f t="shared" si="1"/>
        <v>3388.7265</v>
      </c>
      <c r="G267" s="8">
        <f t="shared" si="2"/>
        <v>412239.21</v>
      </c>
    </row>
    <row r="268">
      <c r="A268" s="7">
        <v>259.0</v>
      </c>
      <c r="B268" s="11">
        <v>38169.0</v>
      </c>
      <c r="C268" s="8">
        <f t="shared" si="3"/>
        <v>412239.21</v>
      </c>
      <c r="D268" s="8">
        <f t="shared" si="4"/>
        <v>4774.152955</v>
      </c>
      <c r="E268" s="8">
        <f t="shared" si="5"/>
        <v>1374.1307</v>
      </c>
      <c r="F268" s="8">
        <f t="shared" si="1"/>
        <v>3400.022255</v>
      </c>
      <c r="G268" s="8">
        <f t="shared" si="2"/>
        <v>408839.1878</v>
      </c>
    </row>
    <row r="269">
      <c r="A269" s="7">
        <v>260.0</v>
      </c>
      <c r="B269" s="11">
        <v>38200.0</v>
      </c>
      <c r="C269" s="8">
        <f t="shared" si="3"/>
        <v>408839.1878</v>
      </c>
      <c r="D269" s="8">
        <f t="shared" si="4"/>
        <v>4774.152955</v>
      </c>
      <c r="E269" s="8">
        <f t="shared" si="5"/>
        <v>1362.797293</v>
      </c>
      <c r="F269" s="8">
        <f t="shared" si="1"/>
        <v>3411.355662</v>
      </c>
      <c r="G269" s="8">
        <f t="shared" si="2"/>
        <v>405427.8321</v>
      </c>
    </row>
    <row r="270">
      <c r="A270" s="7">
        <v>261.0</v>
      </c>
      <c r="B270" s="11">
        <v>38231.0</v>
      </c>
      <c r="C270" s="8">
        <f t="shared" si="3"/>
        <v>405427.8321</v>
      </c>
      <c r="D270" s="8">
        <f t="shared" si="4"/>
        <v>4774.152955</v>
      </c>
      <c r="E270" s="8">
        <f t="shared" si="5"/>
        <v>1351.426107</v>
      </c>
      <c r="F270" s="8">
        <f t="shared" si="1"/>
        <v>3422.726848</v>
      </c>
      <c r="G270" s="8">
        <f t="shared" si="2"/>
        <v>402005.1053</v>
      </c>
    </row>
    <row r="271">
      <c r="A271" s="7">
        <v>262.0</v>
      </c>
      <c r="B271" s="11">
        <v>38261.0</v>
      </c>
      <c r="C271" s="8">
        <f t="shared" si="3"/>
        <v>402005.1053</v>
      </c>
      <c r="D271" s="8">
        <f t="shared" si="4"/>
        <v>4774.152955</v>
      </c>
      <c r="E271" s="8">
        <f t="shared" si="5"/>
        <v>1340.017018</v>
      </c>
      <c r="F271" s="8">
        <f t="shared" si="1"/>
        <v>3434.135937</v>
      </c>
      <c r="G271" s="8">
        <f t="shared" si="2"/>
        <v>398570.9693</v>
      </c>
    </row>
    <row r="272">
      <c r="A272" s="7">
        <v>263.0</v>
      </c>
      <c r="B272" s="11">
        <v>38292.0</v>
      </c>
      <c r="C272" s="8">
        <f t="shared" si="3"/>
        <v>398570.9693</v>
      </c>
      <c r="D272" s="8">
        <f t="shared" si="4"/>
        <v>4774.152955</v>
      </c>
      <c r="E272" s="8">
        <f t="shared" si="5"/>
        <v>1328.569898</v>
      </c>
      <c r="F272" s="8">
        <f t="shared" si="1"/>
        <v>3445.583057</v>
      </c>
      <c r="G272" s="8">
        <f t="shared" si="2"/>
        <v>395125.3863</v>
      </c>
    </row>
    <row r="273">
      <c r="A273" s="7">
        <v>264.0</v>
      </c>
      <c r="B273" s="11">
        <v>38322.0</v>
      </c>
      <c r="C273" s="8">
        <f t="shared" si="3"/>
        <v>395125.3863</v>
      </c>
      <c r="D273" s="8">
        <f t="shared" si="4"/>
        <v>4774.152955</v>
      </c>
      <c r="E273" s="8">
        <f t="shared" si="5"/>
        <v>1317.084621</v>
      </c>
      <c r="F273" s="8">
        <f t="shared" si="1"/>
        <v>3457.068334</v>
      </c>
      <c r="G273" s="8">
        <f t="shared" si="2"/>
        <v>391668.3179</v>
      </c>
    </row>
    <row r="274">
      <c r="A274" s="7">
        <v>265.0</v>
      </c>
      <c r="B274" s="11">
        <v>38353.0</v>
      </c>
      <c r="C274" s="8">
        <f t="shared" si="3"/>
        <v>391668.3179</v>
      </c>
      <c r="D274" s="8">
        <f t="shared" si="4"/>
        <v>4774.152955</v>
      </c>
      <c r="E274" s="8">
        <f t="shared" si="5"/>
        <v>1305.56106</v>
      </c>
      <c r="F274" s="8">
        <f t="shared" si="1"/>
        <v>3468.591895</v>
      </c>
      <c r="G274" s="8">
        <f t="shared" si="2"/>
        <v>388199.7261</v>
      </c>
    </row>
    <row r="275">
      <c r="A275" s="7">
        <v>266.0</v>
      </c>
      <c r="B275" s="11">
        <v>38384.0</v>
      </c>
      <c r="C275" s="8">
        <f t="shared" si="3"/>
        <v>388199.7261</v>
      </c>
      <c r="D275" s="8">
        <f t="shared" si="4"/>
        <v>4774.152955</v>
      </c>
      <c r="E275" s="8">
        <f t="shared" si="5"/>
        <v>1293.999087</v>
      </c>
      <c r="F275" s="8">
        <f t="shared" si="1"/>
        <v>3480.153868</v>
      </c>
      <c r="G275" s="8">
        <f t="shared" si="2"/>
        <v>384719.5722</v>
      </c>
    </row>
    <row r="276">
      <c r="A276" s="7">
        <v>267.0</v>
      </c>
      <c r="B276" s="11">
        <v>38412.0</v>
      </c>
      <c r="C276" s="8">
        <f t="shared" si="3"/>
        <v>384719.5722</v>
      </c>
      <c r="D276" s="8">
        <f t="shared" si="4"/>
        <v>4774.152955</v>
      </c>
      <c r="E276" s="8">
        <f t="shared" si="5"/>
        <v>1282.398574</v>
      </c>
      <c r="F276" s="8">
        <f t="shared" si="1"/>
        <v>3491.754381</v>
      </c>
      <c r="G276" s="8">
        <f t="shared" si="2"/>
        <v>381227.8178</v>
      </c>
    </row>
    <row r="277">
      <c r="A277" s="7">
        <v>268.0</v>
      </c>
      <c r="B277" s="11">
        <v>38443.0</v>
      </c>
      <c r="C277" s="8">
        <f t="shared" si="3"/>
        <v>381227.8178</v>
      </c>
      <c r="D277" s="8">
        <f t="shared" si="4"/>
        <v>4774.152955</v>
      </c>
      <c r="E277" s="8">
        <f t="shared" si="5"/>
        <v>1270.759393</v>
      </c>
      <c r="F277" s="8">
        <f t="shared" si="1"/>
        <v>3503.393562</v>
      </c>
      <c r="G277" s="8">
        <f t="shared" si="2"/>
        <v>377724.4242</v>
      </c>
    </row>
    <row r="278">
      <c r="A278" s="7">
        <v>269.0</v>
      </c>
      <c r="B278" s="11">
        <v>38473.0</v>
      </c>
      <c r="C278" s="8">
        <f t="shared" si="3"/>
        <v>377724.4242</v>
      </c>
      <c r="D278" s="8">
        <f t="shared" si="4"/>
        <v>4774.152955</v>
      </c>
      <c r="E278" s="8">
        <f t="shared" si="5"/>
        <v>1259.081414</v>
      </c>
      <c r="F278" s="8">
        <f t="shared" si="1"/>
        <v>3515.071541</v>
      </c>
      <c r="G278" s="8">
        <f t="shared" si="2"/>
        <v>374209.3527</v>
      </c>
    </row>
    <row r="279">
      <c r="A279" s="7">
        <v>270.0</v>
      </c>
      <c r="B279" s="11">
        <v>38504.0</v>
      </c>
      <c r="C279" s="8">
        <f t="shared" si="3"/>
        <v>374209.3527</v>
      </c>
      <c r="D279" s="8">
        <f t="shared" si="4"/>
        <v>4774.152955</v>
      </c>
      <c r="E279" s="8">
        <f t="shared" si="5"/>
        <v>1247.364509</v>
      </c>
      <c r="F279" s="8">
        <f t="shared" si="1"/>
        <v>3526.788446</v>
      </c>
      <c r="G279" s="8">
        <f t="shared" si="2"/>
        <v>370682.5643</v>
      </c>
    </row>
    <row r="280">
      <c r="A280" s="7">
        <v>271.0</v>
      </c>
      <c r="B280" s="11">
        <v>38534.0</v>
      </c>
      <c r="C280" s="8">
        <f t="shared" si="3"/>
        <v>370682.5643</v>
      </c>
      <c r="D280" s="8">
        <f t="shared" si="4"/>
        <v>4774.152955</v>
      </c>
      <c r="E280" s="8">
        <f t="shared" si="5"/>
        <v>1235.608548</v>
      </c>
      <c r="F280" s="8">
        <f t="shared" si="1"/>
        <v>3538.544407</v>
      </c>
      <c r="G280" s="8">
        <f t="shared" si="2"/>
        <v>367144.0198</v>
      </c>
    </row>
    <row r="281">
      <c r="A281" s="7">
        <v>272.0</v>
      </c>
      <c r="B281" s="11">
        <v>38565.0</v>
      </c>
      <c r="C281" s="8">
        <f t="shared" si="3"/>
        <v>367144.0198</v>
      </c>
      <c r="D281" s="8">
        <f t="shared" si="4"/>
        <v>4774.152955</v>
      </c>
      <c r="E281" s="8">
        <f t="shared" si="5"/>
        <v>1223.813399</v>
      </c>
      <c r="F281" s="8">
        <f t="shared" si="1"/>
        <v>3550.339555</v>
      </c>
      <c r="G281" s="8">
        <f t="shared" si="2"/>
        <v>363593.6803</v>
      </c>
    </row>
    <row r="282">
      <c r="A282" s="7">
        <v>273.0</v>
      </c>
      <c r="B282" s="11">
        <v>38596.0</v>
      </c>
      <c r="C282" s="8">
        <f t="shared" si="3"/>
        <v>363593.6803</v>
      </c>
      <c r="D282" s="8">
        <f t="shared" si="4"/>
        <v>4774.152955</v>
      </c>
      <c r="E282" s="8">
        <f t="shared" si="5"/>
        <v>1211.978934</v>
      </c>
      <c r="F282" s="8">
        <f t="shared" si="1"/>
        <v>3562.17402</v>
      </c>
      <c r="G282" s="8">
        <f t="shared" si="2"/>
        <v>360031.5063</v>
      </c>
    </row>
    <row r="283">
      <c r="A283" s="7">
        <v>274.0</v>
      </c>
      <c r="B283" s="11">
        <v>38626.0</v>
      </c>
      <c r="C283" s="8">
        <f t="shared" si="3"/>
        <v>360031.5063</v>
      </c>
      <c r="D283" s="8">
        <f t="shared" si="4"/>
        <v>4774.152955</v>
      </c>
      <c r="E283" s="8">
        <f t="shared" si="5"/>
        <v>1200.105021</v>
      </c>
      <c r="F283" s="8">
        <f t="shared" si="1"/>
        <v>3574.047934</v>
      </c>
      <c r="G283" s="8">
        <f t="shared" si="2"/>
        <v>356457.4583</v>
      </c>
    </row>
    <row r="284">
      <c r="A284" s="7">
        <v>275.0</v>
      </c>
      <c r="B284" s="11">
        <v>38657.0</v>
      </c>
      <c r="C284" s="8">
        <f t="shared" si="3"/>
        <v>356457.4583</v>
      </c>
      <c r="D284" s="8">
        <f t="shared" si="4"/>
        <v>4774.152955</v>
      </c>
      <c r="E284" s="8">
        <f t="shared" si="5"/>
        <v>1188.191528</v>
      </c>
      <c r="F284" s="8">
        <f t="shared" si="1"/>
        <v>3585.961427</v>
      </c>
      <c r="G284" s="8">
        <f t="shared" si="2"/>
        <v>352871.4969</v>
      </c>
    </row>
    <row r="285">
      <c r="A285" s="7">
        <v>276.0</v>
      </c>
      <c r="B285" s="11">
        <v>38687.0</v>
      </c>
      <c r="C285" s="8">
        <f t="shared" si="3"/>
        <v>352871.4969</v>
      </c>
      <c r="D285" s="8">
        <f t="shared" si="4"/>
        <v>4774.152955</v>
      </c>
      <c r="E285" s="8">
        <f t="shared" si="5"/>
        <v>1176.238323</v>
      </c>
      <c r="F285" s="8">
        <f t="shared" si="1"/>
        <v>3597.914632</v>
      </c>
      <c r="G285" s="8">
        <f t="shared" si="2"/>
        <v>349273.5823</v>
      </c>
    </row>
    <row r="286">
      <c r="A286" s="7">
        <v>277.0</v>
      </c>
      <c r="B286" s="11">
        <v>38718.0</v>
      </c>
      <c r="C286" s="8">
        <f t="shared" si="3"/>
        <v>349273.5823</v>
      </c>
      <c r="D286" s="8">
        <f t="shared" si="4"/>
        <v>4774.152955</v>
      </c>
      <c r="E286" s="8">
        <f t="shared" si="5"/>
        <v>1164.245274</v>
      </c>
      <c r="F286" s="8">
        <f t="shared" si="1"/>
        <v>3609.90768</v>
      </c>
      <c r="G286" s="8">
        <f t="shared" si="2"/>
        <v>345663.6746</v>
      </c>
    </row>
    <row r="287">
      <c r="A287" s="7">
        <v>278.0</v>
      </c>
      <c r="B287" s="11">
        <v>38749.0</v>
      </c>
      <c r="C287" s="8">
        <f t="shared" si="3"/>
        <v>345663.6746</v>
      </c>
      <c r="D287" s="8">
        <f t="shared" si="4"/>
        <v>4774.152955</v>
      </c>
      <c r="E287" s="8">
        <f t="shared" si="5"/>
        <v>1152.212249</v>
      </c>
      <c r="F287" s="8">
        <f t="shared" si="1"/>
        <v>3621.940706</v>
      </c>
      <c r="G287" s="8">
        <f t="shared" si="2"/>
        <v>342041.7339</v>
      </c>
    </row>
    <row r="288">
      <c r="A288" s="7">
        <v>279.0</v>
      </c>
      <c r="B288" s="11">
        <v>38777.0</v>
      </c>
      <c r="C288" s="8">
        <f t="shared" si="3"/>
        <v>342041.7339</v>
      </c>
      <c r="D288" s="8">
        <f t="shared" si="4"/>
        <v>4774.152955</v>
      </c>
      <c r="E288" s="8">
        <f t="shared" si="5"/>
        <v>1140.139113</v>
      </c>
      <c r="F288" s="8">
        <f t="shared" si="1"/>
        <v>3634.013842</v>
      </c>
      <c r="G288" s="8">
        <f t="shared" si="2"/>
        <v>338407.7201</v>
      </c>
    </row>
    <row r="289">
      <c r="A289" s="7">
        <v>280.0</v>
      </c>
      <c r="B289" s="11">
        <v>38808.0</v>
      </c>
      <c r="C289" s="8">
        <f t="shared" si="3"/>
        <v>338407.7201</v>
      </c>
      <c r="D289" s="8">
        <f t="shared" si="4"/>
        <v>4774.152955</v>
      </c>
      <c r="E289" s="8">
        <f t="shared" si="5"/>
        <v>1128.025734</v>
      </c>
      <c r="F289" s="8">
        <f t="shared" si="1"/>
        <v>3646.127221</v>
      </c>
      <c r="G289" s="8">
        <f t="shared" si="2"/>
        <v>334761.5928</v>
      </c>
    </row>
    <row r="290">
      <c r="A290" s="7">
        <v>281.0</v>
      </c>
      <c r="B290" s="11">
        <v>38838.0</v>
      </c>
      <c r="C290" s="8">
        <f t="shared" si="3"/>
        <v>334761.5928</v>
      </c>
      <c r="D290" s="8">
        <f t="shared" si="4"/>
        <v>4774.152955</v>
      </c>
      <c r="E290" s="8">
        <f t="shared" si="5"/>
        <v>1115.871976</v>
      </c>
      <c r="F290" s="8">
        <f t="shared" si="1"/>
        <v>3658.280979</v>
      </c>
      <c r="G290" s="8">
        <f t="shared" si="2"/>
        <v>331103.3119</v>
      </c>
    </row>
    <row r="291">
      <c r="A291" s="7">
        <v>282.0</v>
      </c>
      <c r="B291" s="11">
        <v>38869.0</v>
      </c>
      <c r="C291" s="8">
        <f t="shared" si="3"/>
        <v>331103.3119</v>
      </c>
      <c r="D291" s="8">
        <f t="shared" si="4"/>
        <v>4774.152955</v>
      </c>
      <c r="E291" s="8">
        <f t="shared" si="5"/>
        <v>1103.677706</v>
      </c>
      <c r="F291" s="8">
        <f t="shared" si="1"/>
        <v>3670.475248</v>
      </c>
      <c r="G291" s="8">
        <f t="shared" si="2"/>
        <v>327432.8366</v>
      </c>
    </row>
    <row r="292">
      <c r="A292" s="7">
        <v>283.0</v>
      </c>
      <c r="B292" s="11">
        <v>38899.0</v>
      </c>
      <c r="C292" s="8">
        <f t="shared" si="3"/>
        <v>327432.8366</v>
      </c>
      <c r="D292" s="8">
        <f t="shared" si="4"/>
        <v>4774.152955</v>
      </c>
      <c r="E292" s="8">
        <f t="shared" si="5"/>
        <v>1091.442789</v>
      </c>
      <c r="F292" s="8">
        <f t="shared" si="1"/>
        <v>3682.710166</v>
      </c>
      <c r="G292" s="8">
        <f t="shared" si="2"/>
        <v>323750.1264</v>
      </c>
    </row>
    <row r="293">
      <c r="A293" s="7">
        <v>284.0</v>
      </c>
      <c r="B293" s="11">
        <v>38930.0</v>
      </c>
      <c r="C293" s="8">
        <f t="shared" si="3"/>
        <v>323750.1264</v>
      </c>
      <c r="D293" s="8">
        <f t="shared" si="4"/>
        <v>4774.152955</v>
      </c>
      <c r="E293" s="8">
        <f t="shared" si="5"/>
        <v>1079.167088</v>
      </c>
      <c r="F293" s="8">
        <f t="shared" si="1"/>
        <v>3694.985867</v>
      </c>
      <c r="G293" s="8">
        <f t="shared" si="2"/>
        <v>320055.1406</v>
      </c>
    </row>
    <row r="294">
      <c r="A294" s="7">
        <v>285.0</v>
      </c>
      <c r="B294" s="11">
        <v>38961.0</v>
      </c>
      <c r="C294" s="8">
        <f t="shared" si="3"/>
        <v>320055.1406</v>
      </c>
      <c r="D294" s="8">
        <f t="shared" si="4"/>
        <v>4774.152955</v>
      </c>
      <c r="E294" s="8">
        <f t="shared" si="5"/>
        <v>1066.850469</v>
      </c>
      <c r="F294" s="8">
        <f t="shared" si="1"/>
        <v>3707.302486</v>
      </c>
      <c r="G294" s="8">
        <f t="shared" si="2"/>
        <v>316347.8381</v>
      </c>
    </row>
    <row r="295">
      <c r="A295" s="7">
        <v>286.0</v>
      </c>
      <c r="B295" s="11">
        <v>38991.0</v>
      </c>
      <c r="C295" s="8">
        <f t="shared" si="3"/>
        <v>316347.8381</v>
      </c>
      <c r="D295" s="8">
        <f t="shared" si="4"/>
        <v>4774.152955</v>
      </c>
      <c r="E295" s="8">
        <f t="shared" si="5"/>
        <v>1054.492794</v>
      </c>
      <c r="F295" s="8">
        <f t="shared" si="1"/>
        <v>3719.660161</v>
      </c>
      <c r="G295" s="8">
        <f t="shared" si="2"/>
        <v>312628.1779</v>
      </c>
    </row>
    <row r="296">
      <c r="A296" s="7">
        <v>287.0</v>
      </c>
      <c r="B296" s="11">
        <v>39022.0</v>
      </c>
      <c r="C296" s="8">
        <f t="shared" si="3"/>
        <v>312628.1779</v>
      </c>
      <c r="D296" s="8">
        <f t="shared" si="4"/>
        <v>4774.152955</v>
      </c>
      <c r="E296" s="8">
        <f t="shared" si="5"/>
        <v>1042.093926</v>
      </c>
      <c r="F296" s="8">
        <f t="shared" si="1"/>
        <v>3732.059028</v>
      </c>
      <c r="G296" s="8">
        <f t="shared" si="2"/>
        <v>308896.1189</v>
      </c>
    </row>
    <row r="297">
      <c r="A297" s="7">
        <v>288.0</v>
      </c>
      <c r="B297" s="11">
        <v>39052.0</v>
      </c>
      <c r="C297" s="8">
        <f t="shared" si="3"/>
        <v>308896.1189</v>
      </c>
      <c r="D297" s="8">
        <f t="shared" si="4"/>
        <v>4774.152955</v>
      </c>
      <c r="E297" s="8">
        <f t="shared" si="5"/>
        <v>1029.65373</v>
      </c>
      <c r="F297" s="8">
        <f t="shared" si="1"/>
        <v>3744.499225</v>
      </c>
      <c r="G297" s="8">
        <f t="shared" si="2"/>
        <v>305151.6197</v>
      </c>
    </row>
    <row r="298">
      <c r="A298" s="7">
        <v>289.0</v>
      </c>
      <c r="B298" s="11">
        <v>39083.0</v>
      </c>
      <c r="C298" s="8">
        <f t="shared" si="3"/>
        <v>305151.6197</v>
      </c>
      <c r="D298" s="8">
        <f t="shared" si="4"/>
        <v>4774.152955</v>
      </c>
      <c r="E298" s="8">
        <f t="shared" si="5"/>
        <v>1017.172066</v>
      </c>
      <c r="F298" s="8">
        <f t="shared" si="1"/>
        <v>3756.980889</v>
      </c>
      <c r="G298" s="8">
        <f t="shared" si="2"/>
        <v>301394.6388</v>
      </c>
    </row>
    <row r="299">
      <c r="A299" s="7">
        <v>290.0</v>
      </c>
      <c r="B299" s="11">
        <v>39114.0</v>
      </c>
      <c r="C299" s="8">
        <f t="shared" si="3"/>
        <v>301394.6388</v>
      </c>
      <c r="D299" s="8">
        <f t="shared" si="4"/>
        <v>4774.152955</v>
      </c>
      <c r="E299" s="8">
        <f t="shared" si="5"/>
        <v>1004.648796</v>
      </c>
      <c r="F299" s="8">
        <f t="shared" si="1"/>
        <v>3769.504159</v>
      </c>
      <c r="G299" s="8">
        <f t="shared" si="2"/>
        <v>297625.1346</v>
      </c>
    </row>
    <row r="300">
      <c r="A300" s="7">
        <v>291.0</v>
      </c>
      <c r="B300" s="11">
        <v>39142.0</v>
      </c>
      <c r="C300" s="8">
        <f t="shared" si="3"/>
        <v>297625.1346</v>
      </c>
      <c r="D300" s="8">
        <f t="shared" si="4"/>
        <v>4774.152955</v>
      </c>
      <c r="E300" s="8">
        <f t="shared" si="5"/>
        <v>992.0837821</v>
      </c>
      <c r="F300" s="8">
        <f t="shared" si="1"/>
        <v>3782.069173</v>
      </c>
      <c r="G300" s="8">
        <f t="shared" si="2"/>
        <v>293843.0655</v>
      </c>
    </row>
    <row r="301">
      <c r="A301" s="7">
        <v>292.0</v>
      </c>
      <c r="B301" s="11">
        <v>39173.0</v>
      </c>
      <c r="C301" s="8">
        <f t="shared" si="3"/>
        <v>293843.0655</v>
      </c>
      <c r="D301" s="8">
        <f t="shared" si="4"/>
        <v>4774.152955</v>
      </c>
      <c r="E301" s="8">
        <f t="shared" si="5"/>
        <v>979.4768848</v>
      </c>
      <c r="F301" s="8">
        <f t="shared" si="1"/>
        <v>3794.67607</v>
      </c>
      <c r="G301" s="8">
        <f t="shared" si="2"/>
        <v>290048.3894</v>
      </c>
    </row>
    <row r="302">
      <c r="A302" s="7">
        <v>293.0</v>
      </c>
      <c r="B302" s="11">
        <v>39203.0</v>
      </c>
      <c r="C302" s="8">
        <f t="shared" si="3"/>
        <v>290048.3894</v>
      </c>
      <c r="D302" s="8">
        <f t="shared" si="4"/>
        <v>4774.152955</v>
      </c>
      <c r="E302" s="8">
        <f t="shared" si="5"/>
        <v>966.8279646</v>
      </c>
      <c r="F302" s="8">
        <f t="shared" si="1"/>
        <v>3807.32499</v>
      </c>
      <c r="G302" s="8">
        <f t="shared" si="2"/>
        <v>286241.0644</v>
      </c>
    </row>
    <row r="303">
      <c r="A303" s="7">
        <v>294.0</v>
      </c>
      <c r="B303" s="11">
        <v>39234.0</v>
      </c>
      <c r="C303" s="8">
        <f t="shared" si="3"/>
        <v>286241.0644</v>
      </c>
      <c r="D303" s="8">
        <f t="shared" si="4"/>
        <v>4774.152955</v>
      </c>
      <c r="E303" s="8">
        <f t="shared" si="5"/>
        <v>954.1368813</v>
      </c>
      <c r="F303" s="8">
        <f t="shared" si="1"/>
        <v>3820.016073</v>
      </c>
      <c r="G303" s="8">
        <f t="shared" si="2"/>
        <v>282421.0483</v>
      </c>
    </row>
    <row r="304">
      <c r="A304" s="7">
        <v>295.0</v>
      </c>
      <c r="B304" s="11">
        <v>39264.0</v>
      </c>
      <c r="C304" s="8">
        <f t="shared" si="3"/>
        <v>282421.0483</v>
      </c>
      <c r="D304" s="8">
        <f t="shared" si="4"/>
        <v>4774.152955</v>
      </c>
      <c r="E304" s="8">
        <f t="shared" si="5"/>
        <v>941.4034944</v>
      </c>
      <c r="F304" s="8">
        <f t="shared" si="1"/>
        <v>3832.74946</v>
      </c>
      <c r="G304" s="8">
        <f t="shared" si="2"/>
        <v>278588.2989</v>
      </c>
    </row>
    <row r="305">
      <c r="A305" s="7">
        <v>296.0</v>
      </c>
      <c r="B305" s="11">
        <v>39295.0</v>
      </c>
      <c r="C305" s="8">
        <f t="shared" si="3"/>
        <v>278588.2989</v>
      </c>
      <c r="D305" s="8">
        <f t="shared" si="4"/>
        <v>4774.152955</v>
      </c>
      <c r="E305" s="8">
        <f t="shared" si="5"/>
        <v>928.6276629</v>
      </c>
      <c r="F305" s="8">
        <f t="shared" si="1"/>
        <v>3845.525292</v>
      </c>
      <c r="G305" s="8">
        <f t="shared" si="2"/>
        <v>274742.7736</v>
      </c>
    </row>
    <row r="306">
      <c r="A306" s="7">
        <v>297.0</v>
      </c>
      <c r="B306" s="11">
        <v>39326.0</v>
      </c>
      <c r="C306" s="8">
        <f t="shared" si="3"/>
        <v>274742.7736</v>
      </c>
      <c r="D306" s="8">
        <f t="shared" si="4"/>
        <v>4774.152955</v>
      </c>
      <c r="E306" s="8">
        <f t="shared" si="5"/>
        <v>915.8092452</v>
      </c>
      <c r="F306" s="8">
        <f t="shared" si="1"/>
        <v>3858.343709</v>
      </c>
      <c r="G306" s="8">
        <f t="shared" si="2"/>
        <v>270884.4299</v>
      </c>
    </row>
    <row r="307">
      <c r="A307" s="7">
        <v>298.0</v>
      </c>
      <c r="B307" s="11">
        <v>39356.0</v>
      </c>
      <c r="C307" s="8">
        <f t="shared" si="3"/>
        <v>270884.4299</v>
      </c>
      <c r="D307" s="8">
        <f t="shared" si="4"/>
        <v>4774.152955</v>
      </c>
      <c r="E307" s="8">
        <f t="shared" si="5"/>
        <v>902.9480995</v>
      </c>
      <c r="F307" s="8">
        <f t="shared" si="1"/>
        <v>3871.204855</v>
      </c>
      <c r="G307" s="8">
        <f t="shared" si="2"/>
        <v>267013.225</v>
      </c>
    </row>
    <row r="308">
      <c r="A308" s="7">
        <v>299.0</v>
      </c>
      <c r="B308" s="11">
        <v>39387.0</v>
      </c>
      <c r="C308" s="8">
        <f t="shared" si="3"/>
        <v>267013.225</v>
      </c>
      <c r="D308" s="8">
        <f t="shared" si="4"/>
        <v>4774.152955</v>
      </c>
      <c r="E308" s="8">
        <f t="shared" si="5"/>
        <v>890.0440833</v>
      </c>
      <c r="F308" s="8">
        <f t="shared" si="1"/>
        <v>3884.108871</v>
      </c>
      <c r="G308" s="8">
        <f t="shared" si="2"/>
        <v>263129.1161</v>
      </c>
    </row>
    <row r="309">
      <c r="A309" s="7">
        <v>300.0</v>
      </c>
      <c r="B309" s="11">
        <v>39417.0</v>
      </c>
      <c r="C309" s="8">
        <f t="shared" si="3"/>
        <v>263129.1161</v>
      </c>
      <c r="D309" s="8">
        <f t="shared" si="4"/>
        <v>4774.152955</v>
      </c>
      <c r="E309" s="8">
        <f t="shared" si="5"/>
        <v>877.0970538</v>
      </c>
      <c r="F309" s="8">
        <f t="shared" si="1"/>
        <v>3897.055901</v>
      </c>
      <c r="G309" s="8">
        <f t="shared" si="2"/>
        <v>259232.0602</v>
      </c>
    </row>
    <row r="310">
      <c r="A310" s="7">
        <v>301.0</v>
      </c>
      <c r="B310" s="11">
        <v>39448.0</v>
      </c>
      <c r="C310" s="8">
        <f t="shared" si="3"/>
        <v>259232.0602</v>
      </c>
      <c r="D310" s="8">
        <f t="shared" si="4"/>
        <v>4774.152955</v>
      </c>
      <c r="E310" s="8">
        <f t="shared" si="5"/>
        <v>864.1068674</v>
      </c>
      <c r="F310" s="8">
        <f t="shared" si="1"/>
        <v>3910.046087</v>
      </c>
      <c r="G310" s="8">
        <f t="shared" si="2"/>
        <v>255322.0141</v>
      </c>
    </row>
    <row r="311">
      <c r="A311" s="7">
        <v>302.0</v>
      </c>
      <c r="B311" s="11">
        <v>39479.0</v>
      </c>
      <c r="C311" s="8">
        <f t="shared" si="3"/>
        <v>255322.0141</v>
      </c>
      <c r="D311" s="8">
        <f t="shared" si="4"/>
        <v>4774.152955</v>
      </c>
      <c r="E311" s="8">
        <f t="shared" si="5"/>
        <v>851.0733805</v>
      </c>
      <c r="F311" s="8">
        <f t="shared" si="1"/>
        <v>3923.079574</v>
      </c>
      <c r="G311" s="8">
        <f t="shared" si="2"/>
        <v>251398.9346</v>
      </c>
    </row>
    <row r="312">
      <c r="A312" s="7">
        <v>303.0</v>
      </c>
      <c r="B312" s="11">
        <v>39508.0</v>
      </c>
      <c r="C312" s="8">
        <f t="shared" si="3"/>
        <v>251398.9346</v>
      </c>
      <c r="D312" s="8">
        <f t="shared" si="4"/>
        <v>4774.152955</v>
      </c>
      <c r="E312" s="8">
        <f t="shared" si="5"/>
        <v>837.9964486</v>
      </c>
      <c r="F312" s="8">
        <f t="shared" si="1"/>
        <v>3936.156506</v>
      </c>
      <c r="G312" s="8">
        <f t="shared" si="2"/>
        <v>247462.7781</v>
      </c>
    </row>
    <row r="313">
      <c r="A313" s="7">
        <v>304.0</v>
      </c>
      <c r="B313" s="11">
        <v>39539.0</v>
      </c>
      <c r="C313" s="8">
        <f t="shared" si="3"/>
        <v>247462.7781</v>
      </c>
      <c r="D313" s="8">
        <f t="shared" si="4"/>
        <v>4774.152955</v>
      </c>
      <c r="E313" s="8">
        <f t="shared" si="5"/>
        <v>824.8759269</v>
      </c>
      <c r="F313" s="8">
        <f t="shared" si="1"/>
        <v>3949.277028</v>
      </c>
      <c r="G313" s="8">
        <f t="shared" si="2"/>
        <v>243513.501</v>
      </c>
    </row>
    <row r="314">
      <c r="A314" s="7">
        <v>305.0</v>
      </c>
      <c r="B314" s="11">
        <v>39569.0</v>
      </c>
      <c r="C314" s="8">
        <f t="shared" si="3"/>
        <v>243513.501</v>
      </c>
      <c r="D314" s="8">
        <f t="shared" si="4"/>
        <v>4774.152955</v>
      </c>
      <c r="E314" s="8">
        <f t="shared" si="5"/>
        <v>811.7116701</v>
      </c>
      <c r="F314" s="8">
        <f t="shared" si="1"/>
        <v>3962.441285</v>
      </c>
      <c r="G314" s="8">
        <f t="shared" si="2"/>
        <v>239551.0598</v>
      </c>
    </row>
    <row r="315">
      <c r="A315" s="7">
        <v>306.0</v>
      </c>
      <c r="B315" s="11">
        <v>39600.0</v>
      </c>
      <c r="C315" s="8">
        <f t="shared" si="3"/>
        <v>239551.0598</v>
      </c>
      <c r="D315" s="8">
        <f t="shared" si="4"/>
        <v>4774.152955</v>
      </c>
      <c r="E315" s="8">
        <f t="shared" si="5"/>
        <v>798.5035325</v>
      </c>
      <c r="F315" s="8">
        <f t="shared" si="1"/>
        <v>3975.649422</v>
      </c>
      <c r="G315" s="8">
        <f t="shared" si="2"/>
        <v>235575.4103</v>
      </c>
    </row>
    <row r="316">
      <c r="A316" s="7">
        <v>307.0</v>
      </c>
      <c r="B316" s="11">
        <v>39630.0</v>
      </c>
      <c r="C316" s="8">
        <f t="shared" si="3"/>
        <v>235575.4103</v>
      </c>
      <c r="D316" s="8">
        <f t="shared" si="4"/>
        <v>4774.152955</v>
      </c>
      <c r="E316" s="8">
        <f t="shared" si="5"/>
        <v>785.2513678</v>
      </c>
      <c r="F316" s="8">
        <f t="shared" si="1"/>
        <v>3988.901587</v>
      </c>
      <c r="G316" s="8">
        <f t="shared" si="2"/>
        <v>231586.5087</v>
      </c>
    </row>
    <row r="317">
      <c r="A317" s="7">
        <v>308.0</v>
      </c>
      <c r="B317" s="11">
        <v>39661.0</v>
      </c>
      <c r="C317" s="8">
        <f t="shared" si="3"/>
        <v>231586.5087</v>
      </c>
      <c r="D317" s="8">
        <f t="shared" si="4"/>
        <v>4774.152955</v>
      </c>
      <c r="E317" s="8">
        <f t="shared" si="5"/>
        <v>771.9550291</v>
      </c>
      <c r="F317" s="8">
        <f t="shared" si="1"/>
        <v>4002.197926</v>
      </c>
      <c r="G317" s="8">
        <f t="shared" si="2"/>
        <v>227584.3108</v>
      </c>
    </row>
    <row r="318">
      <c r="A318" s="7">
        <v>309.0</v>
      </c>
      <c r="B318" s="11">
        <v>39692.0</v>
      </c>
      <c r="C318" s="8">
        <f t="shared" si="3"/>
        <v>227584.3108</v>
      </c>
      <c r="D318" s="8">
        <f t="shared" si="4"/>
        <v>4774.152955</v>
      </c>
      <c r="E318" s="8">
        <f t="shared" si="5"/>
        <v>758.6143694</v>
      </c>
      <c r="F318" s="8">
        <f t="shared" si="1"/>
        <v>4015.538585</v>
      </c>
      <c r="G318" s="8">
        <f t="shared" si="2"/>
        <v>223568.7722</v>
      </c>
    </row>
    <row r="319">
      <c r="A319" s="7">
        <v>310.0</v>
      </c>
      <c r="B319" s="11">
        <v>39722.0</v>
      </c>
      <c r="C319" s="8">
        <f t="shared" si="3"/>
        <v>223568.7722</v>
      </c>
      <c r="D319" s="8">
        <f t="shared" si="4"/>
        <v>4774.152955</v>
      </c>
      <c r="E319" s="8">
        <f t="shared" si="5"/>
        <v>745.2292408</v>
      </c>
      <c r="F319" s="8">
        <f t="shared" si="1"/>
        <v>4028.923714</v>
      </c>
      <c r="G319" s="8">
        <f t="shared" si="2"/>
        <v>219539.8485</v>
      </c>
    </row>
    <row r="320">
      <c r="A320" s="7">
        <v>311.0</v>
      </c>
      <c r="B320" s="11">
        <v>39753.0</v>
      </c>
      <c r="C320" s="8">
        <f t="shared" si="3"/>
        <v>219539.8485</v>
      </c>
      <c r="D320" s="8">
        <f t="shared" si="4"/>
        <v>4774.152955</v>
      </c>
      <c r="E320" s="8">
        <f t="shared" si="5"/>
        <v>731.7994951</v>
      </c>
      <c r="F320" s="8">
        <f t="shared" si="1"/>
        <v>4042.35346</v>
      </c>
      <c r="G320" s="8">
        <f t="shared" si="2"/>
        <v>215497.4951</v>
      </c>
    </row>
    <row r="321">
      <c r="A321" s="7">
        <v>312.0</v>
      </c>
      <c r="B321" s="11">
        <v>39783.0</v>
      </c>
      <c r="C321" s="8">
        <f t="shared" si="3"/>
        <v>215497.4951</v>
      </c>
      <c r="D321" s="8">
        <f t="shared" si="4"/>
        <v>4774.152955</v>
      </c>
      <c r="E321" s="8">
        <f t="shared" si="5"/>
        <v>718.3249835</v>
      </c>
      <c r="F321" s="8">
        <f t="shared" si="1"/>
        <v>4055.827971</v>
      </c>
      <c r="G321" s="8">
        <f t="shared" si="2"/>
        <v>211441.6671</v>
      </c>
    </row>
    <row r="322">
      <c r="A322" s="7">
        <v>313.0</v>
      </c>
      <c r="B322" s="11">
        <v>39814.0</v>
      </c>
      <c r="C322" s="8">
        <f t="shared" si="3"/>
        <v>211441.6671</v>
      </c>
      <c r="D322" s="8">
        <f t="shared" si="4"/>
        <v>4774.152955</v>
      </c>
      <c r="E322" s="8">
        <f t="shared" si="5"/>
        <v>704.805557</v>
      </c>
      <c r="F322" s="8">
        <f t="shared" si="1"/>
        <v>4069.347398</v>
      </c>
      <c r="G322" s="8">
        <f t="shared" si="2"/>
        <v>207372.3197</v>
      </c>
    </row>
    <row r="323">
      <c r="A323" s="7">
        <v>314.0</v>
      </c>
      <c r="B323" s="11">
        <v>39845.0</v>
      </c>
      <c r="C323" s="8">
        <f t="shared" si="3"/>
        <v>207372.3197</v>
      </c>
      <c r="D323" s="8">
        <f t="shared" si="4"/>
        <v>4774.152955</v>
      </c>
      <c r="E323" s="8">
        <f t="shared" si="5"/>
        <v>691.2410656</v>
      </c>
      <c r="F323" s="8">
        <f t="shared" si="1"/>
        <v>4082.911889</v>
      </c>
      <c r="G323" s="8">
        <f t="shared" si="2"/>
        <v>203289.4078</v>
      </c>
    </row>
    <row r="324">
      <c r="A324" s="7">
        <v>315.0</v>
      </c>
      <c r="B324" s="11">
        <v>39873.0</v>
      </c>
      <c r="C324" s="8">
        <f t="shared" si="3"/>
        <v>203289.4078</v>
      </c>
      <c r="D324" s="8">
        <f t="shared" si="4"/>
        <v>4774.152955</v>
      </c>
      <c r="E324" s="8">
        <f t="shared" si="5"/>
        <v>677.6313593</v>
      </c>
      <c r="F324" s="8">
        <f t="shared" si="1"/>
        <v>4096.521595</v>
      </c>
      <c r="G324" s="8">
        <f t="shared" si="2"/>
        <v>199192.8862</v>
      </c>
    </row>
    <row r="325">
      <c r="A325" s="7">
        <v>316.0</v>
      </c>
      <c r="B325" s="11">
        <v>39904.0</v>
      </c>
      <c r="C325" s="8">
        <f t="shared" si="3"/>
        <v>199192.8862</v>
      </c>
      <c r="D325" s="8">
        <f t="shared" si="4"/>
        <v>4774.152955</v>
      </c>
      <c r="E325" s="8">
        <f t="shared" si="5"/>
        <v>663.9762873</v>
      </c>
      <c r="F325" s="8">
        <f t="shared" si="1"/>
        <v>4110.176667</v>
      </c>
      <c r="G325" s="8">
        <f t="shared" si="2"/>
        <v>195082.7095</v>
      </c>
    </row>
    <row r="326">
      <c r="A326" s="7">
        <v>317.0</v>
      </c>
      <c r="B326" s="11">
        <v>39934.0</v>
      </c>
      <c r="C326" s="8">
        <f t="shared" si="3"/>
        <v>195082.7095</v>
      </c>
      <c r="D326" s="8">
        <f t="shared" si="4"/>
        <v>4774.152955</v>
      </c>
      <c r="E326" s="8">
        <f t="shared" si="5"/>
        <v>650.2756985</v>
      </c>
      <c r="F326" s="8">
        <f t="shared" si="1"/>
        <v>4123.877256</v>
      </c>
      <c r="G326" s="8">
        <f t="shared" si="2"/>
        <v>190958.8323</v>
      </c>
    </row>
    <row r="327">
      <c r="A327" s="7">
        <v>318.0</v>
      </c>
      <c r="B327" s="11">
        <v>39965.0</v>
      </c>
      <c r="C327" s="8">
        <f t="shared" si="3"/>
        <v>190958.8323</v>
      </c>
      <c r="D327" s="8">
        <f t="shared" si="4"/>
        <v>4774.152955</v>
      </c>
      <c r="E327" s="8">
        <f t="shared" si="5"/>
        <v>636.5294409</v>
      </c>
      <c r="F327" s="8">
        <f t="shared" si="1"/>
        <v>4137.623514</v>
      </c>
      <c r="G327" s="8">
        <f t="shared" si="2"/>
        <v>186821.2088</v>
      </c>
    </row>
    <row r="328">
      <c r="A328" s="7">
        <v>319.0</v>
      </c>
      <c r="B328" s="11">
        <v>39995.0</v>
      </c>
      <c r="C328" s="8">
        <f t="shared" si="3"/>
        <v>186821.2088</v>
      </c>
      <c r="D328" s="8">
        <f t="shared" si="4"/>
        <v>4774.152955</v>
      </c>
      <c r="E328" s="8">
        <f t="shared" si="5"/>
        <v>622.7373626</v>
      </c>
      <c r="F328" s="8">
        <f t="shared" si="1"/>
        <v>4151.415592</v>
      </c>
      <c r="G328" s="8">
        <f t="shared" si="2"/>
        <v>182669.7932</v>
      </c>
    </row>
    <row r="329">
      <c r="A329" s="7">
        <v>320.0</v>
      </c>
      <c r="B329" s="11">
        <v>40026.0</v>
      </c>
      <c r="C329" s="8">
        <f t="shared" si="3"/>
        <v>182669.7932</v>
      </c>
      <c r="D329" s="8">
        <f t="shared" si="4"/>
        <v>4774.152955</v>
      </c>
      <c r="E329" s="8">
        <f t="shared" si="5"/>
        <v>608.8993106</v>
      </c>
      <c r="F329" s="8">
        <f t="shared" si="1"/>
        <v>4165.253644</v>
      </c>
      <c r="G329" s="8">
        <f t="shared" si="2"/>
        <v>178504.5395</v>
      </c>
    </row>
    <row r="330">
      <c r="A330" s="7">
        <v>321.0</v>
      </c>
      <c r="B330" s="11">
        <v>40057.0</v>
      </c>
      <c r="C330" s="8">
        <f t="shared" si="3"/>
        <v>178504.5395</v>
      </c>
      <c r="D330" s="8">
        <f t="shared" si="4"/>
        <v>4774.152955</v>
      </c>
      <c r="E330" s="8">
        <f t="shared" si="5"/>
        <v>595.0151318</v>
      </c>
      <c r="F330" s="8">
        <f t="shared" si="1"/>
        <v>4179.137823</v>
      </c>
      <c r="G330" s="8">
        <f t="shared" si="2"/>
        <v>174325.4017</v>
      </c>
    </row>
    <row r="331">
      <c r="A331" s="7">
        <v>322.0</v>
      </c>
      <c r="B331" s="11">
        <v>40087.0</v>
      </c>
      <c r="C331" s="8">
        <f t="shared" si="3"/>
        <v>174325.4017</v>
      </c>
      <c r="D331" s="8">
        <f t="shared" si="4"/>
        <v>4774.152955</v>
      </c>
      <c r="E331" s="8">
        <f t="shared" si="5"/>
        <v>581.0846724</v>
      </c>
      <c r="F331" s="8">
        <f t="shared" si="1"/>
        <v>4193.068282</v>
      </c>
      <c r="G331" s="8">
        <f t="shared" si="2"/>
        <v>170132.3334</v>
      </c>
    </row>
    <row r="332">
      <c r="A332" s="7">
        <v>323.0</v>
      </c>
      <c r="B332" s="11">
        <v>40118.0</v>
      </c>
      <c r="C332" s="8">
        <f t="shared" si="3"/>
        <v>170132.3334</v>
      </c>
      <c r="D332" s="8">
        <f t="shared" si="4"/>
        <v>4774.152955</v>
      </c>
      <c r="E332" s="8">
        <f t="shared" si="5"/>
        <v>567.1077781</v>
      </c>
      <c r="F332" s="8">
        <f t="shared" si="1"/>
        <v>4207.045177</v>
      </c>
      <c r="G332" s="8">
        <f t="shared" si="2"/>
        <v>165925.2882</v>
      </c>
    </row>
    <row r="333">
      <c r="A333" s="7">
        <v>324.0</v>
      </c>
      <c r="B333" s="11">
        <v>40148.0</v>
      </c>
      <c r="C333" s="8">
        <f t="shared" si="3"/>
        <v>165925.2882</v>
      </c>
      <c r="D333" s="8">
        <f t="shared" si="4"/>
        <v>4774.152955</v>
      </c>
      <c r="E333" s="8">
        <f t="shared" si="5"/>
        <v>553.0842942</v>
      </c>
      <c r="F333" s="8">
        <f t="shared" si="1"/>
        <v>4221.06866</v>
      </c>
      <c r="G333" s="8">
        <f t="shared" si="2"/>
        <v>161704.2196</v>
      </c>
    </row>
    <row r="334">
      <c r="A334" s="7">
        <v>325.0</v>
      </c>
      <c r="B334" s="11">
        <v>40179.0</v>
      </c>
      <c r="C334" s="8">
        <f t="shared" si="3"/>
        <v>161704.2196</v>
      </c>
      <c r="D334" s="8">
        <f t="shared" si="4"/>
        <v>4774.152955</v>
      </c>
      <c r="E334" s="8">
        <f t="shared" si="5"/>
        <v>539.0140653</v>
      </c>
      <c r="F334" s="8">
        <f t="shared" si="1"/>
        <v>4235.138889</v>
      </c>
      <c r="G334" s="8">
        <f t="shared" si="2"/>
        <v>157469.0807</v>
      </c>
    </row>
    <row r="335">
      <c r="A335" s="7">
        <v>326.0</v>
      </c>
      <c r="B335" s="11">
        <v>40210.0</v>
      </c>
      <c r="C335" s="8">
        <f t="shared" si="3"/>
        <v>157469.0807</v>
      </c>
      <c r="D335" s="8">
        <f t="shared" si="4"/>
        <v>4774.152955</v>
      </c>
      <c r="E335" s="8">
        <f t="shared" si="5"/>
        <v>524.8969357</v>
      </c>
      <c r="F335" s="8">
        <f t="shared" si="1"/>
        <v>4249.256019</v>
      </c>
      <c r="G335" s="8">
        <f t="shared" si="2"/>
        <v>153219.8247</v>
      </c>
    </row>
    <row r="336">
      <c r="A336" s="7">
        <v>327.0</v>
      </c>
      <c r="B336" s="11">
        <v>40238.0</v>
      </c>
      <c r="C336" s="8">
        <f t="shared" si="3"/>
        <v>153219.8247</v>
      </c>
      <c r="D336" s="8">
        <f t="shared" si="4"/>
        <v>4774.152955</v>
      </c>
      <c r="E336" s="8">
        <f t="shared" si="5"/>
        <v>510.7327489</v>
      </c>
      <c r="F336" s="8">
        <f t="shared" si="1"/>
        <v>4263.420206</v>
      </c>
      <c r="G336" s="8">
        <f t="shared" si="2"/>
        <v>148956.4045</v>
      </c>
    </row>
    <row r="337">
      <c r="A337" s="7">
        <v>328.0</v>
      </c>
      <c r="B337" s="11">
        <v>40269.0</v>
      </c>
      <c r="C337" s="8">
        <f t="shared" si="3"/>
        <v>148956.4045</v>
      </c>
      <c r="D337" s="8">
        <f t="shared" si="4"/>
        <v>4774.152955</v>
      </c>
      <c r="E337" s="8">
        <f t="shared" si="5"/>
        <v>496.5213482</v>
      </c>
      <c r="F337" s="8">
        <f t="shared" si="1"/>
        <v>4277.631606</v>
      </c>
      <c r="G337" s="8">
        <f t="shared" si="2"/>
        <v>144678.7729</v>
      </c>
    </row>
    <row r="338">
      <c r="A338" s="7">
        <v>329.0</v>
      </c>
      <c r="B338" s="11">
        <v>40299.0</v>
      </c>
      <c r="C338" s="8">
        <f t="shared" si="3"/>
        <v>144678.7729</v>
      </c>
      <c r="D338" s="8">
        <f t="shared" si="4"/>
        <v>4774.152955</v>
      </c>
      <c r="E338" s="8">
        <f t="shared" si="5"/>
        <v>482.2625762</v>
      </c>
      <c r="F338" s="8">
        <f t="shared" si="1"/>
        <v>4291.890378</v>
      </c>
      <c r="G338" s="8">
        <f t="shared" si="2"/>
        <v>140386.8825</v>
      </c>
    </row>
    <row r="339">
      <c r="A339" s="7">
        <v>330.0</v>
      </c>
      <c r="B339" s="11">
        <v>40330.0</v>
      </c>
      <c r="C339" s="8">
        <f t="shared" si="3"/>
        <v>140386.8825</v>
      </c>
      <c r="D339" s="8">
        <f t="shared" si="4"/>
        <v>4774.152955</v>
      </c>
      <c r="E339" s="8">
        <f t="shared" si="5"/>
        <v>467.956275</v>
      </c>
      <c r="F339" s="8">
        <f t="shared" si="1"/>
        <v>4306.19668</v>
      </c>
      <c r="G339" s="8">
        <f t="shared" si="2"/>
        <v>136080.6858</v>
      </c>
    </row>
    <row r="340">
      <c r="A340" s="7">
        <v>331.0</v>
      </c>
      <c r="B340" s="11">
        <v>40360.0</v>
      </c>
      <c r="C340" s="8">
        <f t="shared" si="3"/>
        <v>136080.6858</v>
      </c>
      <c r="D340" s="8">
        <f t="shared" si="4"/>
        <v>4774.152955</v>
      </c>
      <c r="E340" s="8">
        <f t="shared" si="5"/>
        <v>453.602286</v>
      </c>
      <c r="F340" s="8">
        <f t="shared" si="1"/>
        <v>4320.550669</v>
      </c>
      <c r="G340" s="8">
        <f t="shared" si="2"/>
        <v>131760.1351</v>
      </c>
    </row>
    <row r="341">
      <c r="A341" s="7">
        <v>332.0</v>
      </c>
      <c r="B341" s="11">
        <v>40391.0</v>
      </c>
      <c r="C341" s="8">
        <f t="shared" si="3"/>
        <v>131760.1351</v>
      </c>
      <c r="D341" s="8">
        <f t="shared" si="4"/>
        <v>4774.152955</v>
      </c>
      <c r="E341" s="8">
        <f t="shared" si="5"/>
        <v>439.2004505</v>
      </c>
      <c r="F341" s="8">
        <f t="shared" si="1"/>
        <v>4334.952504</v>
      </c>
      <c r="G341" s="8">
        <f t="shared" si="2"/>
        <v>127425.1826</v>
      </c>
    </row>
    <row r="342">
      <c r="A342" s="7">
        <v>333.0</v>
      </c>
      <c r="B342" s="11">
        <v>40422.0</v>
      </c>
      <c r="C342" s="8">
        <f t="shared" si="3"/>
        <v>127425.1826</v>
      </c>
      <c r="D342" s="8">
        <f t="shared" si="4"/>
        <v>4774.152955</v>
      </c>
      <c r="E342" s="8">
        <f t="shared" si="5"/>
        <v>424.7506088</v>
      </c>
      <c r="F342" s="8">
        <f t="shared" si="1"/>
        <v>4349.402346</v>
      </c>
      <c r="G342" s="8">
        <f t="shared" si="2"/>
        <v>123075.7803</v>
      </c>
    </row>
    <row r="343">
      <c r="A343" s="7">
        <v>334.0</v>
      </c>
      <c r="B343" s="11">
        <v>40452.0</v>
      </c>
      <c r="C343" s="8">
        <f t="shared" si="3"/>
        <v>123075.7803</v>
      </c>
      <c r="D343" s="8">
        <f t="shared" si="4"/>
        <v>4774.152955</v>
      </c>
      <c r="E343" s="8">
        <f t="shared" si="5"/>
        <v>410.252601</v>
      </c>
      <c r="F343" s="8">
        <f t="shared" si="1"/>
        <v>4363.900354</v>
      </c>
      <c r="G343" s="8">
        <f t="shared" si="2"/>
        <v>118711.8799</v>
      </c>
    </row>
    <row r="344">
      <c r="A344" s="7">
        <v>335.0</v>
      </c>
      <c r="B344" s="11">
        <v>40483.0</v>
      </c>
      <c r="C344" s="8">
        <f t="shared" si="3"/>
        <v>118711.8799</v>
      </c>
      <c r="D344" s="8">
        <f t="shared" si="4"/>
        <v>4774.152955</v>
      </c>
      <c r="E344" s="8">
        <f t="shared" si="5"/>
        <v>395.7062665</v>
      </c>
      <c r="F344" s="8">
        <f t="shared" si="1"/>
        <v>4378.446688</v>
      </c>
      <c r="G344" s="8">
        <f t="shared" si="2"/>
        <v>114333.4332</v>
      </c>
    </row>
    <row r="345">
      <c r="A345" s="7">
        <v>336.0</v>
      </c>
      <c r="B345" s="11">
        <v>40513.0</v>
      </c>
      <c r="C345" s="8">
        <f t="shared" si="3"/>
        <v>114333.4332</v>
      </c>
      <c r="D345" s="8">
        <f t="shared" si="4"/>
        <v>4774.152955</v>
      </c>
      <c r="E345" s="8">
        <f t="shared" si="5"/>
        <v>381.1114442</v>
      </c>
      <c r="F345" s="8">
        <f t="shared" si="1"/>
        <v>4393.04151</v>
      </c>
      <c r="G345" s="8">
        <f t="shared" si="2"/>
        <v>109940.3917</v>
      </c>
    </row>
    <row r="346">
      <c r="A346" s="7">
        <v>337.0</v>
      </c>
      <c r="B346" s="11">
        <v>40544.0</v>
      </c>
      <c r="C346" s="8">
        <f t="shared" si="3"/>
        <v>109940.3917</v>
      </c>
      <c r="D346" s="8">
        <f t="shared" si="4"/>
        <v>4774.152955</v>
      </c>
      <c r="E346" s="8">
        <f t="shared" si="5"/>
        <v>366.4679725</v>
      </c>
      <c r="F346" s="8">
        <f t="shared" si="1"/>
        <v>4407.684982</v>
      </c>
      <c r="G346" s="8">
        <f t="shared" si="2"/>
        <v>105532.7068</v>
      </c>
    </row>
    <row r="347">
      <c r="A347" s="7">
        <v>338.0</v>
      </c>
      <c r="B347" s="11">
        <v>40575.0</v>
      </c>
      <c r="C347" s="8">
        <f t="shared" si="3"/>
        <v>105532.7068</v>
      </c>
      <c r="D347" s="8">
        <f t="shared" si="4"/>
        <v>4774.152955</v>
      </c>
      <c r="E347" s="8">
        <f t="shared" si="5"/>
        <v>351.7756892</v>
      </c>
      <c r="F347" s="8">
        <f t="shared" si="1"/>
        <v>4422.377265</v>
      </c>
      <c r="G347" s="8">
        <f t="shared" si="2"/>
        <v>101110.3295</v>
      </c>
    </row>
    <row r="348">
      <c r="A348" s="7">
        <v>339.0</v>
      </c>
      <c r="B348" s="11">
        <v>40603.0</v>
      </c>
      <c r="C348" s="8">
        <f t="shared" si="3"/>
        <v>101110.3295</v>
      </c>
      <c r="D348" s="8">
        <f t="shared" si="4"/>
        <v>4774.152955</v>
      </c>
      <c r="E348" s="8">
        <f t="shared" si="5"/>
        <v>337.0344316</v>
      </c>
      <c r="F348" s="8">
        <f t="shared" si="1"/>
        <v>4437.118523</v>
      </c>
      <c r="G348" s="8">
        <f t="shared" si="2"/>
        <v>96673.21097</v>
      </c>
    </row>
    <row r="349">
      <c r="A349" s="7">
        <v>340.0</v>
      </c>
      <c r="B349" s="11">
        <v>40634.0</v>
      </c>
      <c r="C349" s="8">
        <f t="shared" si="3"/>
        <v>96673.21097</v>
      </c>
      <c r="D349" s="8">
        <f t="shared" si="4"/>
        <v>4774.152955</v>
      </c>
      <c r="E349" s="8">
        <f t="shared" si="5"/>
        <v>322.2440366</v>
      </c>
      <c r="F349" s="8">
        <f t="shared" si="1"/>
        <v>4451.908918</v>
      </c>
      <c r="G349" s="8">
        <f t="shared" si="2"/>
        <v>92221.30205</v>
      </c>
    </row>
    <row r="350">
      <c r="A350" s="7">
        <v>341.0</v>
      </c>
      <c r="B350" s="11">
        <v>40664.0</v>
      </c>
      <c r="C350" s="8">
        <f t="shared" si="3"/>
        <v>92221.30205</v>
      </c>
      <c r="D350" s="8">
        <f t="shared" si="4"/>
        <v>4774.152955</v>
      </c>
      <c r="E350" s="8">
        <f t="shared" si="5"/>
        <v>307.4043402</v>
      </c>
      <c r="F350" s="8">
        <f t="shared" si="1"/>
        <v>4466.748614</v>
      </c>
      <c r="G350" s="8">
        <f t="shared" si="2"/>
        <v>87754.55343</v>
      </c>
    </row>
    <row r="351">
      <c r="A351" s="7">
        <v>342.0</v>
      </c>
      <c r="B351" s="11">
        <v>40695.0</v>
      </c>
      <c r="C351" s="8">
        <f t="shared" si="3"/>
        <v>87754.55343</v>
      </c>
      <c r="D351" s="8">
        <f t="shared" si="4"/>
        <v>4774.152955</v>
      </c>
      <c r="E351" s="8">
        <f t="shared" si="5"/>
        <v>292.5151781</v>
      </c>
      <c r="F351" s="8">
        <f t="shared" si="1"/>
        <v>4481.637777</v>
      </c>
      <c r="G351" s="8">
        <f t="shared" si="2"/>
        <v>83272.91566</v>
      </c>
    </row>
    <row r="352">
      <c r="A352" s="7">
        <v>343.0</v>
      </c>
      <c r="B352" s="11">
        <v>40725.0</v>
      </c>
      <c r="C352" s="8">
        <f t="shared" si="3"/>
        <v>83272.91566</v>
      </c>
      <c r="D352" s="8">
        <f t="shared" si="4"/>
        <v>4774.152955</v>
      </c>
      <c r="E352" s="8">
        <f t="shared" si="5"/>
        <v>277.5763855</v>
      </c>
      <c r="F352" s="8">
        <f t="shared" si="1"/>
        <v>4496.576569</v>
      </c>
      <c r="G352" s="8">
        <f t="shared" si="2"/>
        <v>78776.33909</v>
      </c>
    </row>
    <row r="353">
      <c r="A353" s="7">
        <v>344.0</v>
      </c>
      <c r="B353" s="11">
        <v>40756.0</v>
      </c>
      <c r="C353" s="8">
        <f t="shared" si="3"/>
        <v>78776.33909</v>
      </c>
      <c r="D353" s="8">
        <f t="shared" si="4"/>
        <v>4774.152955</v>
      </c>
      <c r="E353" s="8">
        <f t="shared" si="5"/>
        <v>262.587797</v>
      </c>
      <c r="F353" s="8">
        <f t="shared" si="1"/>
        <v>4511.565158</v>
      </c>
      <c r="G353" s="8">
        <f t="shared" si="2"/>
        <v>74264.77393</v>
      </c>
    </row>
    <row r="354">
      <c r="A354" s="7">
        <v>345.0</v>
      </c>
      <c r="B354" s="11">
        <v>40787.0</v>
      </c>
      <c r="C354" s="8">
        <f t="shared" si="3"/>
        <v>74264.77393</v>
      </c>
      <c r="D354" s="8">
        <f t="shared" si="4"/>
        <v>4774.152955</v>
      </c>
      <c r="E354" s="8">
        <f t="shared" si="5"/>
        <v>247.5492464</v>
      </c>
      <c r="F354" s="8">
        <f t="shared" si="1"/>
        <v>4526.603708</v>
      </c>
      <c r="G354" s="8">
        <f t="shared" si="2"/>
        <v>69738.17022</v>
      </c>
    </row>
    <row r="355">
      <c r="A355" s="7">
        <v>346.0</v>
      </c>
      <c r="B355" s="11">
        <v>40817.0</v>
      </c>
      <c r="C355" s="8">
        <f t="shared" si="3"/>
        <v>69738.17022</v>
      </c>
      <c r="D355" s="8">
        <f t="shared" si="4"/>
        <v>4774.152955</v>
      </c>
      <c r="E355" s="8">
        <f t="shared" si="5"/>
        <v>232.4605674</v>
      </c>
      <c r="F355" s="8">
        <f t="shared" si="1"/>
        <v>4541.692387</v>
      </c>
      <c r="G355" s="8">
        <f t="shared" si="2"/>
        <v>65196.47784</v>
      </c>
    </row>
    <row r="356">
      <c r="A356" s="7">
        <v>347.0</v>
      </c>
      <c r="B356" s="11">
        <v>40848.0</v>
      </c>
      <c r="C356" s="8">
        <f t="shared" si="3"/>
        <v>65196.47784</v>
      </c>
      <c r="D356" s="8">
        <f t="shared" si="4"/>
        <v>4774.152955</v>
      </c>
      <c r="E356" s="8">
        <f t="shared" si="5"/>
        <v>217.3215928</v>
      </c>
      <c r="F356" s="8">
        <f t="shared" si="1"/>
        <v>4556.831362</v>
      </c>
      <c r="G356" s="8">
        <f t="shared" si="2"/>
        <v>60639.64647</v>
      </c>
    </row>
    <row r="357">
      <c r="A357" s="7">
        <v>348.0</v>
      </c>
      <c r="B357" s="11">
        <v>40878.0</v>
      </c>
      <c r="C357" s="8">
        <f t="shared" si="3"/>
        <v>60639.64647</v>
      </c>
      <c r="D357" s="8">
        <f t="shared" si="4"/>
        <v>4774.152955</v>
      </c>
      <c r="E357" s="8">
        <f t="shared" si="5"/>
        <v>202.1321549</v>
      </c>
      <c r="F357" s="8">
        <f t="shared" si="1"/>
        <v>4572.0208</v>
      </c>
      <c r="G357" s="8">
        <f t="shared" si="2"/>
        <v>56067.62567</v>
      </c>
    </row>
    <row r="358">
      <c r="A358" s="7">
        <v>349.0</v>
      </c>
      <c r="B358" s="11">
        <v>40909.0</v>
      </c>
      <c r="C358" s="8">
        <f t="shared" si="3"/>
        <v>56067.62567</v>
      </c>
      <c r="D358" s="8">
        <f t="shared" si="4"/>
        <v>4774.152955</v>
      </c>
      <c r="E358" s="8">
        <f t="shared" si="5"/>
        <v>186.8920856</v>
      </c>
      <c r="F358" s="8">
        <f t="shared" si="1"/>
        <v>4587.260869</v>
      </c>
      <c r="G358" s="8">
        <f t="shared" si="2"/>
        <v>51480.36481</v>
      </c>
    </row>
    <row r="359">
      <c r="A359" s="7">
        <v>350.0</v>
      </c>
      <c r="B359" s="11">
        <v>40940.0</v>
      </c>
      <c r="C359" s="8">
        <f t="shared" si="3"/>
        <v>51480.36481</v>
      </c>
      <c r="D359" s="8">
        <f t="shared" si="4"/>
        <v>4774.152955</v>
      </c>
      <c r="E359" s="8">
        <f t="shared" si="5"/>
        <v>171.601216</v>
      </c>
      <c r="F359" s="8">
        <f t="shared" si="1"/>
        <v>4602.551739</v>
      </c>
      <c r="G359" s="8">
        <f t="shared" si="2"/>
        <v>46877.81307</v>
      </c>
    </row>
    <row r="360">
      <c r="A360" s="7">
        <v>351.0</v>
      </c>
      <c r="B360" s="11">
        <v>40969.0</v>
      </c>
      <c r="C360" s="8">
        <f t="shared" si="3"/>
        <v>46877.81307</v>
      </c>
      <c r="D360" s="8">
        <f t="shared" si="4"/>
        <v>4774.152955</v>
      </c>
      <c r="E360" s="8">
        <f t="shared" si="5"/>
        <v>156.2593769</v>
      </c>
      <c r="F360" s="8">
        <f t="shared" si="1"/>
        <v>4617.893578</v>
      </c>
      <c r="G360" s="8">
        <f t="shared" si="2"/>
        <v>42259.91949</v>
      </c>
    </row>
    <row r="361">
      <c r="A361" s="7">
        <v>352.0</v>
      </c>
      <c r="B361" s="11">
        <v>41000.0</v>
      </c>
      <c r="C361" s="8">
        <f t="shared" si="3"/>
        <v>42259.91949</v>
      </c>
      <c r="D361" s="8">
        <f t="shared" si="4"/>
        <v>4774.152955</v>
      </c>
      <c r="E361" s="8">
        <f t="shared" si="5"/>
        <v>140.8663983</v>
      </c>
      <c r="F361" s="8">
        <f t="shared" si="1"/>
        <v>4633.286556</v>
      </c>
      <c r="G361" s="8">
        <f t="shared" si="2"/>
        <v>37626.63293</v>
      </c>
    </row>
    <row r="362">
      <c r="A362" s="7">
        <v>353.0</v>
      </c>
      <c r="B362" s="11">
        <v>41030.0</v>
      </c>
      <c r="C362" s="8">
        <f t="shared" si="3"/>
        <v>37626.63293</v>
      </c>
      <c r="D362" s="8">
        <f t="shared" si="4"/>
        <v>4774.152955</v>
      </c>
      <c r="E362" s="8">
        <f t="shared" si="5"/>
        <v>125.4221098</v>
      </c>
      <c r="F362" s="8">
        <f t="shared" si="1"/>
        <v>4648.730845</v>
      </c>
      <c r="G362" s="8">
        <f t="shared" si="2"/>
        <v>32977.90209</v>
      </c>
    </row>
    <row r="363">
      <c r="A363" s="7">
        <v>354.0</v>
      </c>
      <c r="B363" s="11">
        <v>41061.0</v>
      </c>
      <c r="C363" s="8">
        <f t="shared" si="3"/>
        <v>32977.90209</v>
      </c>
      <c r="D363" s="8">
        <f t="shared" si="4"/>
        <v>4774.152955</v>
      </c>
      <c r="E363" s="8">
        <f t="shared" si="5"/>
        <v>109.9263403</v>
      </c>
      <c r="F363" s="8">
        <f t="shared" si="1"/>
        <v>4664.226614</v>
      </c>
      <c r="G363" s="8">
        <f t="shared" si="2"/>
        <v>28313.67547</v>
      </c>
    </row>
    <row r="364">
      <c r="A364" s="7">
        <v>355.0</v>
      </c>
      <c r="B364" s="11">
        <v>41091.0</v>
      </c>
      <c r="C364" s="8">
        <f t="shared" si="3"/>
        <v>28313.67547</v>
      </c>
      <c r="D364" s="8">
        <f t="shared" si="4"/>
        <v>4774.152955</v>
      </c>
      <c r="E364" s="8">
        <f t="shared" si="5"/>
        <v>94.37891824</v>
      </c>
      <c r="F364" s="8">
        <f t="shared" si="1"/>
        <v>4679.774036</v>
      </c>
      <c r="G364" s="8">
        <f t="shared" si="2"/>
        <v>23633.90144</v>
      </c>
    </row>
    <row r="365">
      <c r="A365" s="7">
        <v>356.0</v>
      </c>
      <c r="B365" s="11">
        <v>41122.0</v>
      </c>
      <c r="C365" s="8">
        <f t="shared" si="3"/>
        <v>23633.90144</v>
      </c>
      <c r="D365" s="8">
        <f t="shared" si="4"/>
        <v>4774.152955</v>
      </c>
      <c r="E365" s="8">
        <f t="shared" si="5"/>
        <v>78.77967146</v>
      </c>
      <c r="F365" s="8">
        <f t="shared" si="1"/>
        <v>4695.373283</v>
      </c>
      <c r="G365" s="8">
        <f t="shared" si="2"/>
        <v>18938.52815</v>
      </c>
    </row>
    <row r="366">
      <c r="A366" s="7">
        <v>357.0</v>
      </c>
      <c r="B366" s="11">
        <v>41153.0</v>
      </c>
      <c r="C366" s="8">
        <f t="shared" si="3"/>
        <v>18938.52815</v>
      </c>
      <c r="D366" s="8">
        <f t="shared" si="4"/>
        <v>4774.152955</v>
      </c>
      <c r="E366" s="8">
        <f t="shared" si="5"/>
        <v>63.12842718</v>
      </c>
      <c r="F366" s="8">
        <f t="shared" si="1"/>
        <v>4711.024527</v>
      </c>
      <c r="G366" s="8">
        <f t="shared" si="2"/>
        <v>14227.50363</v>
      </c>
    </row>
    <row r="367">
      <c r="A367" s="7">
        <v>358.0</v>
      </c>
      <c r="B367" s="11">
        <v>41183.0</v>
      </c>
      <c r="C367" s="8">
        <f t="shared" si="3"/>
        <v>14227.50363</v>
      </c>
      <c r="D367" s="8">
        <f t="shared" si="4"/>
        <v>4774.152955</v>
      </c>
      <c r="E367" s="8">
        <f t="shared" si="5"/>
        <v>47.42501209</v>
      </c>
      <c r="F367" s="8">
        <f t="shared" si="1"/>
        <v>4726.727943</v>
      </c>
      <c r="G367" s="8">
        <f t="shared" si="2"/>
        <v>9500.775684</v>
      </c>
    </row>
    <row r="368">
      <c r="A368" s="7">
        <v>359.0</v>
      </c>
      <c r="B368" s="11">
        <v>41214.0</v>
      </c>
      <c r="C368" s="8">
        <f t="shared" si="3"/>
        <v>9500.775684</v>
      </c>
      <c r="D368" s="8">
        <f t="shared" si="4"/>
        <v>4774.152955</v>
      </c>
      <c r="E368" s="8">
        <f t="shared" si="5"/>
        <v>31.66925228</v>
      </c>
      <c r="F368" s="8">
        <f t="shared" si="1"/>
        <v>4742.483702</v>
      </c>
      <c r="G368" s="8">
        <f t="shared" si="2"/>
        <v>4758.291981</v>
      </c>
    </row>
    <row r="369">
      <c r="A369" s="7">
        <v>360.0</v>
      </c>
      <c r="B369" s="11">
        <v>41244.0</v>
      </c>
      <c r="C369" s="8">
        <f t="shared" si="3"/>
        <v>4758.291981</v>
      </c>
      <c r="D369" s="8">
        <f t="shared" si="4"/>
        <v>4774.152955</v>
      </c>
      <c r="E369" s="8">
        <f t="shared" si="5"/>
        <v>15.86097327</v>
      </c>
      <c r="F369" s="8">
        <f t="shared" si="1"/>
        <v>4758.291981</v>
      </c>
      <c r="G369" s="8">
        <f t="shared" si="2"/>
        <v>0.0000000389491106</v>
      </c>
    </row>
    <row r="370">
      <c r="D370" s="12">
        <f t="shared" ref="D370:F370" si="6">sum(D9:D369)</f>
        <v>1718695.064</v>
      </c>
      <c r="E370" s="5">
        <f t="shared" si="6"/>
        <v>718695.0637</v>
      </c>
      <c r="F370" s="5">
        <f t="shared" si="6"/>
        <v>1000000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3" max="3" width="18.0"/>
  </cols>
  <sheetData>
    <row r="1">
      <c r="D1" s="1" t="s">
        <v>14</v>
      </c>
      <c r="E1" s="2"/>
      <c r="F1" s="2"/>
    </row>
    <row r="3">
      <c r="A3" s="1" t="s">
        <v>1</v>
      </c>
      <c r="B3" s="3">
        <v>1000000.0</v>
      </c>
      <c r="C3" s="1" t="s">
        <v>2</v>
      </c>
      <c r="D3" s="1">
        <v>240.0</v>
      </c>
    </row>
    <row r="4">
      <c r="A4" s="1" t="s">
        <v>3</v>
      </c>
      <c r="B4" s="1">
        <v>20.0</v>
      </c>
      <c r="C4" s="1" t="s">
        <v>4</v>
      </c>
      <c r="D4" s="2">
        <f>B5/12</f>
        <v>0.002083333333</v>
      </c>
    </row>
    <row r="5">
      <c r="A5" s="1" t="s">
        <v>5</v>
      </c>
      <c r="B5" s="13">
        <v>0.025</v>
      </c>
      <c r="C5" s="1" t="s">
        <v>6</v>
      </c>
      <c r="D5" s="14">
        <f>pmt(D4,D3,-B3,0)</f>
        <v>5299.02893</v>
      </c>
    </row>
    <row r="6">
      <c r="A6" s="1" t="s">
        <v>7</v>
      </c>
      <c r="B6" s="15">
        <v>25934.0</v>
      </c>
    </row>
    <row r="7">
      <c r="A7" s="16" t="s">
        <v>15</v>
      </c>
      <c r="B7" s="16" t="s">
        <v>16</v>
      </c>
      <c r="C7" s="16" t="s">
        <v>17</v>
      </c>
      <c r="D7" s="16" t="s">
        <v>18</v>
      </c>
      <c r="E7" s="16" t="s">
        <v>19</v>
      </c>
      <c r="F7" s="16" t="s">
        <v>20</v>
      </c>
      <c r="G7" s="16" t="s">
        <v>21</v>
      </c>
    </row>
    <row r="8">
      <c r="A8" s="16" t="s">
        <v>22</v>
      </c>
      <c r="B8" s="17"/>
      <c r="C8" s="17"/>
      <c r="D8" s="17"/>
      <c r="E8" s="17"/>
      <c r="F8" s="17"/>
      <c r="G8" s="18">
        <v>1000000.0</v>
      </c>
    </row>
    <row r="9">
      <c r="A9" s="18">
        <v>1.0</v>
      </c>
      <c r="B9" s="19">
        <v>25934.0</v>
      </c>
      <c r="C9" s="20">
        <v>5299.03</v>
      </c>
      <c r="D9" s="20">
        <f t="shared" ref="D9:D248" si="1">C9-E9</f>
        <v>3215.696667</v>
      </c>
      <c r="E9" s="18">
        <f>G8*D4</f>
        <v>2083.333333</v>
      </c>
      <c r="F9" s="20">
        <v>2083.333</v>
      </c>
      <c r="G9" s="20">
        <f t="shared" ref="G9:G247" si="2">G8-D9</f>
        <v>996784.3033</v>
      </c>
    </row>
    <row r="10">
      <c r="A10" s="18">
        <v>2.0</v>
      </c>
      <c r="B10" s="19">
        <v>25965.0</v>
      </c>
      <c r="C10" s="20">
        <v>5299.03</v>
      </c>
      <c r="D10" s="20">
        <f t="shared" si="1"/>
        <v>3222.396035</v>
      </c>
      <c r="E10" s="20">
        <f>G9*D4</f>
        <v>2076.633965</v>
      </c>
      <c r="F10" s="20">
        <f t="shared" ref="F10:F248" si="3">sum(F9,E10)</f>
        <v>4159.966965</v>
      </c>
      <c r="G10" s="20">
        <f t="shared" si="2"/>
        <v>993561.9073</v>
      </c>
    </row>
    <row r="11">
      <c r="A11" s="18">
        <v>3.0</v>
      </c>
      <c r="B11" s="19">
        <v>25993.0</v>
      </c>
      <c r="C11" s="20">
        <v>5299.03</v>
      </c>
      <c r="D11" s="20">
        <f t="shared" si="1"/>
        <v>3229.10936</v>
      </c>
      <c r="E11" s="20">
        <f>G10*D4</f>
        <v>2069.92064</v>
      </c>
      <c r="F11" s="20">
        <f t="shared" si="3"/>
        <v>6229.887605</v>
      </c>
      <c r="G11" s="20">
        <f t="shared" si="2"/>
        <v>990332.7979</v>
      </c>
    </row>
    <row r="12">
      <c r="A12" s="18">
        <v>4.0</v>
      </c>
      <c r="B12" s="19">
        <v>26024.0</v>
      </c>
      <c r="C12" s="20">
        <v>5299.03</v>
      </c>
      <c r="D12" s="20">
        <f t="shared" si="1"/>
        <v>3235.836671</v>
      </c>
      <c r="E12" s="20">
        <f>G11*D4</f>
        <v>2063.193329</v>
      </c>
      <c r="F12" s="20">
        <f t="shared" si="3"/>
        <v>8293.080935</v>
      </c>
      <c r="G12" s="20">
        <f t="shared" si="2"/>
        <v>987096.9613</v>
      </c>
    </row>
    <row r="13">
      <c r="A13" s="18">
        <v>5.0</v>
      </c>
      <c r="B13" s="19">
        <v>26054.0</v>
      </c>
      <c r="C13" s="20">
        <v>5299.03</v>
      </c>
      <c r="D13" s="20">
        <f t="shared" si="1"/>
        <v>3242.577997</v>
      </c>
      <c r="E13" s="20">
        <f>G12*D4</f>
        <v>2056.452003</v>
      </c>
      <c r="F13" s="20">
        <f t="shared" si="3"/>
        <v>10349.53294</v>
      </c>
      <c r="G13" s="20">
        <f t="shared" si="2"/>
        <v>983854.3833</v>
      </c>
    </row>
    <row r="14">
      <c r="A14" s="18">
        <v>6.0</v>
      </c>
      <c r="B14" s="19">
        <v>26085.0</v>
      </c>
      <c r="C14" s="20">
        <v>5299.03</v>
      </c>
      <c r="D14" s="20">
        <f t="shared" si="1"/>
        <v>3249.333368</v>
      </c>
      <c r="E14" s="20">
        <f>G13*D4</f>
        <v>2049.696632</v>
      </c>
      <c r="F14" s="20">
        <f t="shared" si="3"/>
        <v>12399.22957</v>
      </c>
      <c r="G14" s="20">
        <f t="shared" si="2"/>
        <v>980605.0499</v>
      </c>
    </row>
    <row r="15">
      <c r="A15" s="18">
        <v>7.0</v>
      </c>
      <c r="B15" s="19">
        <v>26115.0</v>
      </c>
      <c r="C15" s="20">
        <v>5299.03</v>
      </c>
      <c r="D15" s="20">
        <f t="shared" si="1"/>
        <v>3256.102813</v>
      </c>
      <c r="E15" s="20">
        <f>G14*D4</f>
        <v>2042.927187</v>
      </c>
      <c r="F15" s="20">
        <f t="shared" si="3"/>
        <v>14442.15676</v>
      </c>
      <c r="G15" s="20">
        <f t="shared" si="2"/>
        <v>977348.9471</v>
      </c>
    </row>
    <row r="16">
      <c r="A16" s="18">
        <v>8.0</v>
      </c>
      <c r="B16" s="19">
        <v>26146.0</v>
      </c>
      <c r="C16" s="20">
        <v>5299.03</v>
      </c>
      <c r="D16" s="20">
        <f t="shared" si="1"/>
        <v>3262.88636</v>
      </c>
      <c r="E16" s="20">
        <f>G15*D4</f>
        <v>2036.14364</v>
      </c>
      <c r="F16" s="20">
        <f t="shared" si="3"/>
        <v>16478.3004</v>
      </c>
      <c r="G16" s="20">
        <f t="shared" si="2"/>
        <v>974086.0607</v>
      </c>
    </row>
    <row r="17">
      <c r="A17" s="18">
        <v>9.0</v>
      </c>
      <c r="B17" s="19">
        <v>26177.0</v>
      </c>
      <c r="C17" s="20">
        <v>5299.03</v>
      </c>
      <c r="D17" s="20">
        <f t="shared" si="1"/>
        <v>3269.68404</v>
      </c>
      <c r="E17" s="20">
        <f>G16*D4</f>
        <v>2029.34596</v>
      </c>
      <c r="F17" s="20">
        <f t="shared" si="3"/>
        <v>18507.64636</v>
      </c>
      <c r="G17" s="20">
        <f t="shared" si="2"/>
        <v>970816.3767</v>
      </c>
    </row>
    <row r="18">
      <c r="A18" s="18">
        <v>10.0</v>
      </c>
      <c r="B18" s="19">
        <v>26207.0</v>
      </c>
      <c r="C18" s="20">
        <v>5299.03</v>
      </c>
      <c r="D18" s="20">
        <f t="shared" si="1"/>
        <v>3276.495882</v>
      </c>
      <c r="E18" s="20">
        <f>G17*D4</f>
        <v>2022.534118</v>
      </c>
      <c r="F18" s="20">
        <f t="shared" si="3"/>
        <v>20530.18047</v>
      </c>
      <c r="G18" s="20">
        <f t="shared" si="2"/>
        <v>967539.8808</v>
      </c>
    </row>
    <row r="19">
      <c r="A19" s="18">
        <v>11.0</v>
      </c>
      <c r="B19" s="19">
        <v>26238.0</v>
      </c>
      <c r="C19" s="20">
        <v>5299.03</v>
      </c>
      <c r="D19" s="20">
        <f t="shared" si="1"/>
        <v>3283.321915</v>
      </c>
      <c r="E19" s="20">
        <f>G18*D4</f>
        <v>2015.708085</v>
      </c>
      <c r="F19" s="20">
        <f t="shared" si="3"/>
        <v>22545.88856</v>
      </c>
      <c r="G19" s="20">
        <f t="shared" si="2"/>
        <v>964256.5589</v>
      </c>
    </row>
    <row r="20">
      <c r="A20" s="18">
        <v>12.0</v>
      </c>
      <c r="B20" s="19">
        <v>26268.0</v>
      </c>
      <c r="C20" s="20">
        <v>5299.03</v>
      </c>
      <c r="D20" s="20">
        <f t="shared" si="1"/>
        <v>3290.162169</v>
      </c>
      <c r="E20" s="20">
        <f>G19*D4</f>
        <v>2008.867831</v>
      </c>
      <c r="F20" s="20">
        <f t="shared" si="3"/>
        <v>24554.75639</v>
      </c>
      <c r="G20" s="20">
        <f t="shared" si="2"/>
        <v>960966.3967</v>
      </c>
    </row>
    <row r="21">
      <c r="A21" s="18">
        <v>13.0</v>
      </c>
      <c r="B21" s="19">
        <v>26299.0</v>
      </c>
      <c r="C21" s="20">
        <v>5299.03</v>
      </c>
      <c r="D21" s="20">
        <f t="shared" si="1"/>
        <v>3297.016673</v>
      </c>
      <c r="E21" s="20">
        <f>G20*D4</f>
        <v>2002.013327</v>
      </c>
      <c r="F21" s="20">
        <f t="shared" si="3"/>
        <v>26556.76972</v>
      </c>
      <c r="G21" s="20">
        <f t="shared" si="2"/>
        <v>957669.38</v>
      </c>
    </row>
    <row r="22">
      <c r="A22" s="18">
        <v>14.0</v>
      </c>
      <c r="B22" s="19">
        <v>26330.0</v>
      </c>
      <c r="C22" s="20">
        <v>5299.03</v>
      </c>
      <c r="D22" s="20">
        <f t="shared" si="1"/>
        <v>3303.885458</v>
      </c>
      <c r="E22" s="20">
        <f>G21*D4</f>
        <v>1995.144542</v>
      </c>
      <c r="F22" s="20">
        <f t="shared" si="3"/>
        <v>28551.91426</v>
      </c>
      <c r="G22" s="20">
        <f t="shared" si="2"/>
        <v>954365.4946</v>
      </c>
    </row>
    <row r="23">
      <c r="A23" s="18">
        <v>15.0</v>
      </c>
      <c r="B23" s="19">
        <v>26359.0</v>
      </c>
      <c r="C23" s="20">
        <v>5299.03</v>
      </c>
      <c r="D23" s="20">
        <f t="shared" si="1"/>
        <v>3310.768553</v>
      </c>
      <c r="E23" s="20">
        <f>G22*D4</f>
        <v>1988.261447</v>
      </c>
      <c r="F23" s="20">
        <f t="shared" si="3"/>
        <v>30540.17571</v>
      </c>
      <c r="G23" s="20">
        <f t="shared" si="2"/>
        <v>951054.726</v>
      </c>
    </row>
    <row r="24">
      <c r="A24" s="18">
        <v>16.0</v>
      </c>
      <c r="B24" s="19">
        <v>26390.0</v>
      </c>
      <c r="C24" s="20">
        <v>5299.03</v>
      </c>
      <c r="D24" s="20">
        <f t="shared" si="1"/>
        <v>3317.665987</v>
      </c>
      <c r="E24" s="20">
        <f>G23*D4</f>
        <v>1981.364013</v>
      </c>
      <c r="F24" s="20">
        <f t="shared" si="3"/>
        <v>32521.53972</v>
      </c>
      <c r="G24" s="20">
        <f t="shared" si="2"/>
        <v>947737.0601</v>
      </c>
    </row>
    <row r="25">
      <c r="A25" s="18">
        <v>17.0</v>
      </c>
      <c r="B25" s="19">
        <v>26420.0</v>
      </c>
      <c r="C25" s="20">
        <v>5299.03</v>
      </c>
      <c r="D25" s="20">
        <f t="shared" si="1"/>
        <v>3324.577792</v>
      </c>
      <c r="E25" s="20">
        <f>G24*D4</f>
        <v>1974.452208</v>
      </c>
      <c r="F25" s="20">
        <f t="shared" si="3"/>
        <v>34495.99193</v>
      </c>
      <c r="G25" s="20">
        <f t="shared" si="2"/>
        <v>944412.4823</v>
      </c>
    </row>
    <row r="26">
      <c r="A26" s="18">
        <v>18.0</v>
      </c>
      <c r="B26" s="19">
        <v>26451.0</v>
      </c>
      <c r="C26" s="20">
        <v>5299.03</v>
      </c>
      <c r="D26" s="20">
        <f t="shared" si="1"/>
        <v>3331.503995</v>
      </c>
      <c r="E26" s="20">
        <f>G25*D4</f>
        <v>1967.526005</v>
      </c>
      <c r="F26" s="20">
        <f t="shared" si="3"/>
        <v>36463.51793</v>
      </c>
      <c r="G26" s="20">
        <f t="shared" si="2"/>
        <v>941080.9783</v>
      </c>
    </row>
    <row r="27">
      <c r="A27" s="18">
        <v>19.0</v>
      </c>
      <c r="B27" s="19">
        <v>26481.0</v>
      </c>
      <c r="C27" s="20">
        <v>5299.03</v>
      </c>
      <c r="D27" s="20">
        <f t="shared" si="1"/>
        <v>3338.444629</v>
      </c>
      <c r="E27" s="20">
        <f>G26*D4</f>
        <v>1960.585371</v>
      </c>
      <c r="F27" s="20">
        <f t="shared" si="3"/>
        <v>38424.1033</v>
      </c>
      <c r="G27" s="20">
        <f t="shared" si="2"/>
        <v>937742.5336</v>
      </c>
    </row>
    <row r="28">
      <c r="A28" s="18">
        <v>20.0</v>
      </c>
      <c r="B28" s="19">
        <v>26512.0</v>
      </c>
      <c r="C28" s="20">
        <v>5299.03</v>
      </c>
      <c r="D28" s="20">
        <f t="shared" si="1"/>
        <v>3345.399722</v>
      </c>
      <c r="E28" s="20">
        <f>G27*D4</f>
        <v>1953.630278</v>
      </c>
      <c r="F28" s="20">
        <f t="shared" si="3"/>
        <v>40377.73358</v>
      </c>
      <c r="G28" s="20">
        <f t="shared" si="2"/>
        <v>934397.1339</v>
      </c>
    </row>
    <row r="29">
      <c r="A29" s="18">
        <v>21.0</v>
      </c>
      <c r="B29" s="19">
        <v>26543.0</v>
      </c>
      <c r="C29" s="20">
        <v>5299.03</v>
      </c>
      <c r="D29" s="20">
        <f t="shared" si="1"/>
        <v>3352.369304</v>
      </c>
      <c r="E29" s="20">
        <f>G28*D4</f>
        <v>1946.660696</v>
      </c>
      <c r="F29" s="20">
        <f t="shared" si="3"/>
        <v>42324.39428</v>
      </c>
      <c r="G29" s="20">
        <f t="shared" si="2"/>
        <v>931044.7646</v>
      </c>
    </row>
    <row r="30">
      <c r="A30" s="18">
        <v>22.0</v>
      </c>
      <c r="B30" s="19">
        <v>26573.0</v>
      </c>
      <c r="C30" s="20">
        <v>5299.03</v>
      </c>
      <c r="D30" s="20">
        <f t="shared" si="1"/>
        <v>3359.353407</v>
      </c>
      <c r="E30" s="20">
        <f>G29*D4</f>
        <v>1939.676593</v>
      </c>
      <c r="F30" s="20">
        <f t="shared" si="3"/>
        <v>44264.07087</v>
      </c>
      <c r="G30" s="20">
        <f t="shared" si="2"/>
        <v>927685.4112</v>
      </c>
    </row>
    <row r="31">
      <c r="A31" s="18">
        <v>23.0</v>
      </c>
      <c r="B31" s="19">
        <v>26604.0</v>
      </c>
      <c r="C31" s="20">
        <v>5299.03</v>
      </c>
      <c r="D31" s="20">
        <f t="shared" si="1"/>
        <v>3366.35206</v>
      </c>
      <c r="E31" s="20">
        <f>G30*D4</f>
        <v>1932.67794</v>
      </c>
      <c r="F31" s="20">
        <f t="shared" si="3"/>
        <v>46196.74881</v>
      </c>
      <c r="G31" s="20">
        <f t="shared" si="2"/>
        <v>924319.0591</v>
      </c>
    </row>
    <row r="32">
      <c r="A32" s="18">
        <v>24.0</v>
      </c>
      <c r="B32" s="19">
        <v>26634.0</v>
      </c>
      <c r="C32" s="20">
        <v>5299.03</v>
      </c>
      <c r="D32" s="20">
        <f t="shared" si="1"/>
        <v>3373.365293</v>
      </c>
      <c r="E32" s="20">
        <f>G31*D4</f>
        <v>1925.664707</v>
      </c>
      <c r="F32" s="20">
        <f t="shared" si="3"/>
        <v>48122.41352</v>
      </c>
      <c r="G32" s="20">
        <f t="shared" si="2"/>
        <v>920945.6938</v>
      </c>
    </row>
    <row r="33">
      <c r="A33" s="18">
        <v>25.0</v>
      </c>
      <c r="B33" s="19">
        <v>26665.0</v>
      </c>
      <c r="C33" s="20">
        <v>5299.03</v>
      </c>
      <c r="D33" s="20">
        <f t="shared" si="1"/>
        <v>3380.393138</v>
      </c>
      <c r="E33" s="20">
        <f>G32*D4</f>
        <v>1918.636862</v>
      </c>
      <c r="F33" s="20">
        <f t="shared" si="3"/>
        <v>50041.05038</v>
      </c>
      <c r="G33" s="20">
        <f t="shared" si="2"/>
        <v>917565.3007</v>
      </c>
    </row>
    <row r="34">
      <c r="A34" s="18">
        <v>26.0</v>
      </c>
      <c r="B34" s="19">
        <v>26696.0</v>
      </c>
      <c r="C34" s="20">
        <v>5299.03</v>
      </c>
      <c r="D34" s="20">
        <f t="shared" si="1"/>
        <v>3387.435624</v>
      </c>
      <c r="E34" s="20">
        <f>G33*D4</f>
        <v>1911.594376</v>
      </c>
      <c r="F34" s="20">
        <f t="shared" si="3"/>
        <v>51952.64475</v>
      </c>
      <c r="G34" s="20">
        <f t="shared" si="2"/>
        <v>914177.8651</v>
      </c>
    </row>
    <row r="35">
      <c r="A35" s="18">
        <v>27.0</v>
      </c>
      <c r="B35" s="19">
        <v>26724.0</v>
      </c>
      <c r="C35" s="20">
        <v>5299.03</v>
      </c>
      <c r="D35" s="20">
        <f t="shared" si="1"/>
        <v>3394.492781</v>
      </c>
      <c r="E35" s="20">
        <f>G34*D4</f>
        <v>1904.537219</v>
      </c>
      <c r="F35" s="20">
        <f t="shared" si="3"/>
        <v>53857.18197</v>
      </c>
      <c r="G35" s="20">
        <f t="shared" si="2"/>
        <v>910783.3723</v>
      </c>
    </row>
    <row r="36">
      <c r="A36" s="18">
        <v>28.0</v>
      </c>
      <c r="B36" s="19">
        <v>26755.0</v>
      </c>
      <c r="C36" s="20">
        <v>5299.03</v>
      </c>
      <c r="D36" s="20">
        <f t="shared" si="1"/>
        <v>3401.564641</v>
      </c>
      <c r="E36" s="20">
        <f>G35*D4</f>
        <v>1897.465359</v>
      </c>
      <c r="F36" s="20">
        <f t="shared" si="3"/>
        <v>55754.64733</v>
      </c>
      <c r="G36" s="20">
        <f t="shared" si="2"/>
        <v>907381.8077</v>
      </c>
    </row>
    <row r="37">
      <c r="A37" s="18">
        <v>29.0</v>
      </c>
      <c r="B37" s="19">
        <v>26785.0</v>
      </c>
      <c r="C37" s="20">
        <v>5299.03</v>
      </c>
      <c r="D37" s="20">
        <f t="shared" si="1"/>
        <v>3408.651234</v>
      </c>
      <c r="E37" s="20">
        <f>G36*D4</f>
        <v>1890.378766</v>
      </c>
      <c r="F37" s="20">
        <f t="shared" si="3"/>
        <v>57645.0261</v>
      </c>
      <c r="G37" s="20">
        <f t="shared" si="2"/>
        <v>903973.1564</v>
      </c>
    </row>
    <row r="38">
      <c r="A38" s="18">
        <v>30.0</v>
      </c>
      <c r="B38" s="19">
        <v>26816.0</v>
      </c>
      <c r="C38" s="20">
        <v>5299.03</v>
      </c>
      <c r="D38" s="20">
        <f t="shared" si="1"/>
        <v>3415.752591</v>
      </c>
      <c r="E38" s="20">
        <f>G37*D4</f>
        <v>1883.277409</v>
      </c>
      <c r="F38" s="20">
        <f t="shared" si="3"/>
        <v>59528.30351</v>
      </c>
      <c r="G38" s="20">
        <f t="shared" si="2"/>
        <v>900557.4038</v>
      </c>
    </row>
    <row r="39">
      <c r="A39" s="18">
        <v>31.0</v>
      </c>
      <c r="B39" s="19">
        <v>26846.0</v>
      </c>
      <c r="C39" s="20">
        <v>5299.03</v>
      </c>
      <c r="D39" s="20">
        <f t="shared" si="1"/>
        <v>3415.752591</v>
      </c>
      <c r="E39" s="20">
        <f>G37*D4</f>
        <v>1883.277409</v>
      </c>
      <c r="F39" s="20">
        <f t="shared" si="3"/>
        <v>61411.58092</v>
      </c>
      <c r="G39" s="20">
        <f t="shared" si="2"/>
        <v>897141.6513</v>
      </c>
    </row>
    <row r="40">
      <c r="A40" s="18">
        <v>32.0</v>
      </c>
      <c r="B40" s="19">
        <v>26877.0</v>
      </c>
      <c r="C40" s="20">
        <v>5299.03</v>
      </c>
      <c r="D40" s="20">
        <f t="shared" si="1"/>
        <v>3429.984893</v>
      </c>
      <c r="E40" s="20">
        <f>G39*D4</f>
        <v>1869.045107</v>
      </c>
      <c r="F40" s="20">
        <f t="shared" si="3"/>
        <v>63280.62602</v>
      </c>
      <c r="G40" s="20">
        <f t="shared" si="2"/>
        <v>893711.6664</v>
      </c>
    </row>
    <row r="41">
      <c r="A41" s="18">
        <v>33.0</v>
      </c>
      <c r="B41" s="19">
        <v>26908.0</v>
      </c>
      <c r="C41" s="20">
        <v>5299.03</v>
      </c>
      <c r="D41" s="20">
        <f t="shared" si="1"/>
        <v>3437.130695</v>
      </c>
      <c r="E41" s="20">
        <f>G40*D4</f>
        <v>1861.899305</v>
      </c>
      <c r="F41" s="20">
        <f t="shared" si="3"/>
        <v>65142.52533</v>
      </c>
      <c r="G41" s="20">
        <f t="shared" si="2"/>
        <v>890274.5357</v>
      </c>
    </row>
    <row r="42">
      <c r="A42" s="18">
        <v>34.0</v>
      </c>
      <c r="B42" s="19">
        <v>26938.0</v>
      </c>
      <c r="C42" s="20">
        <v>5299.03</v>
      </c>
      <c r="D42" s="20">
        <f t="shared" si="1"/>
        <v>3444.291384</v>
      </c>
      <c r="E42" s="20">
        <f>G41*D4</f>
        <v>1854.738616</v>
      </c>
      <c r="F42" s="20">
        <f t="shared" si="3"/>
        <v>66997.26394</v>
      </c>
      <c r="G42" s="20">
        <f t="shared" si="2"/>
        <v>886830.2443</v>
      </c>
    </row>
    <row r="43">
      <c r="A43" s="18">
        <v>35.0</v>
      </c>
      <c r="B43" s="19">
        <v>26969.0</v>
      </c>
      <c r="C43" s="20">
        <v>5299.03</v>
      </c>
      <c r="D43" s="20">
        <f t="shared" si="1"/>
        <v>3451.466991</v>
      </c>
      <c r="E43" s="20">
        <f>G42*D4</f>
        <v>1847.563009</v>
      </c>
      <c r="F43" s="20">
        <f t="shared" si="3"/>
        <v>68844.82695</v>
      </c>
      <c r="G43" s="20">
        <f t="shared" si="2"/>
        <v>883378.7773</v>
      </c>
    </row>
    <row r="44">
      <c r="A44" s="18">
        <v>36.0</v>
      </c>
      <c r="B44" s="19">
        <v>26999.0</v>
      </c>
      <c r="C44" s="20">
        <v>5299.03</v>
      </c>
      <c r="D44" s="20">
        <f t="shared" si="1"/>
        <v>3458.657547</v>
      </c>
      <c r="E44" s="20">
        <f>G43*D4</f>
        <v>1840.372453</v>
      </c>
      <c r="F44" s="20">
        <f t="shared" si="3"/>
        <v>70685.19941</v>
      </c>
      <c r="G44" s="20">
        <f t="shared" si="2"/>
        <v>879920.1197</v>
      </c>
    </row>
    <row r="45">
      <c r="A45" s="18">
        <v>37.0</v>
      </c>
      <c r="B45" s="19">
        <v>27030.0</v>
      </c>
      <c r="C45" s="20">
        <v>5299.03</v>
      </c>
      <c r="D45" s="20">
        <f t="shared" si="1"/>
        <v>3465.863084</v>
      </c>
      <c r="E45" s="20">
        <f>G44*D4</f>
        <v>1833.166916</v>
      </c>
      <c r="F45" s="20">
        <f t="shared" si="3"/>
        <v>72518.36632</v>
      </c>
      <c r="G45" s="20">
        <f t="shared" si="2"/>
        <v>876454.2567</v>
      </c>
    </row>
    <row r="46">
      <c r="A46" s="18">
        <v>38.0</v>
      </c>
      <c r="B46" s="19">
        <v>27061.0</v>
      </c>
      <c r="C46" s="20">
        <v>5299.03</v>
      </c>
      <c r="D46" s="20">
        <f t="shared" si="1"/>
        <v>3473.083632</v>
      </c>
      <c r="E46" s="20">
        <f>G45*D4</f>
        <v>1825.946368</v>
      </c>
      <c r="F46" s="20">
        <f t="shared" si="3"/>
        <v>74344.31269</v>
      </c>
      <c r="G46" s="20">
        <f t="shared" si="2"/>
        <v>872981.173</v>
      </c>
    </row>
    <row r="47">
      <c r="A47" s="18">
        <v>39.0</v>
      </c>
      <c r="B47" s="19">
        <v>27089.0</v>
      </c>
      <c r="C47" s="20">
        <v>5299.03</v>
      </c>
      <c r="D47" s="20">
        <f t="shared" si="1"/>
        <v>3480.319223</v>
      </c>
      <c r="E47" s="20">
        <f>G46*D4</f>
        <v>1818.710777</v>
      </c>
      <c r="F47" s="20">
        <f t="shared" si="3"/>
        <v>76163.02347</v>
      </c>
      <c r="G47" s="20">
        <f t="shared" si="2"/>
        <v>869500.8538</v>
      </c>
    </row>
    <row r="48">
      <c r="A48" s="18">
        <v>40.0</v>
      </c>
      <c r="B48" s="19">
        <v>27120.0</v>
      </c>
      <c r="C48" s="20">
        <v>5299.03</v>
      </c>
      <c r="D48" s="20">
        <f t="shared" si="1"/>
        <v>3487.569888</v>
      </c>
      <c r="E48" s="20">
        <f>G47*D4</f>
        <v>1811.460112</v>
      </c>
      <c r="F48" s="20">
        <f t="shared" si="3"/>
        <v>77974.48358</v>
      </c>
      <c r="G48" s="20">
        <f t="shared" si="2"/>
        <v>866013.2839</v>
      </c>
    </row>
    <row r="49">
      <c r="A49" s="18">
        <v>41.0</v>
      </c>
      <c r="B49" s="19">
        <v>27150.0</v>
      </c>
      <c r="C49" s="20">
        <v>5299.03</v>
      </c>
      <c r="D49" s="20">
        <f t="shared" si="1"/>
        <v>3494.835659</v>
      </c>
      <c r="E49" s="20">
        <f>G48*D4</f>
        <v>1804.194341</v>
      </c>
      <c r="F49" s="20">
        <f t="shared" si="3"/>
        <v>79778.67792</v>
      </c>
      <c r="G49" s="20">
        <f t="shared" si="2"/>
        <v>862518.4483</v>
      </c>
    </row>
    <row r="50">
      <c r="A50" s="18">
        <v>42.0</v>
      </c>
      <c r="B50" s="19">
        <v>27181.0</v>
      </c>
      <c r="C50" s="20">
        <v>5299.03</v>
      </c>
      <c r="D50" s="20">
        <f t="shared" si="1"/>
        <v>3502.116566</v>
      </c>
      <c r="E50" s="20">
        <f>G49*D4</f>
        <v>1796.913434</v>
      </c>
      <c r="F50" s="20">
        <f t="shared" si="3"/>
        <v>81575.59136</v>
      </c>
      <c r="G50" s="20">
        <f t="shared" si="2"/>
        <v>859016.3317</v>
      </c>
    </row>
    <row r="51">
      <c r="A51" s="18">
        <v>43.0</v>
      </c>
      <c r="B51" s="19">
        <v>27211.0</v>
      </c>
      <c r="C51" s="20">
        <v>5299.03</v>
      </c>
      <c r="D51" s="20">
        <f t="shared" si="1"/>
        <v>3509.412642</v>
      </c>
      <c r="E51" s="20">
        <f>G50*D4</f>
        <v>1789.617358</v>
      </c>
      <c r="F51" s="20">
        <f t="shared" si="3"/>
        <v>83365.20871</v>
      </c>
      <c r="G51" s="20">
        <f t="shared" si="2"/>
        <v>855506.919</v>
      </c>
    </row>
    <row r="52">
      <c r="A52" s="18">
        <v>44.0</v>
      </c>
      <c r="B52" s="19">
        <v>27242.0</v>
      </c>
      <c r="C52" s="20">
        <v>5299.03</v>
      </c>
      <c r="D52" s="20">
        <f t="shared" si="1"/>
        <v>3516.723919</v>
      </c>
      <c r="E52" s="20">
        <f>G51*D4</f>
        <v>1782.306081</v>
      </c>
      <c r="F52" s="20">
        <f t="shared" si="3"/>
        <v>85147.51479</v>
      </c>
      <c r="G52" s="20">
        <f t="shared" si="2"/>
        <v>851990.1951</v>
      </c>
    </row>
    <row r="53">
      <c r="A53" s="18">
        <v>45.0</v>
      </c>
      <c r="B53" s="19">
        <v>27273.0</v>
      </c>
      <c r="C53" s="20">
        <v>5299.03</v>
      </c>
      <c r="D53" s="20">
        <f t="shared" si="1"/>
        <v>3524.050427</v>
      </c>
      <c r="E53" s="20">
        <f>G52*D4</f>
        <v>1774.979573</v>
      </c>
      <c r="F53" s="20">
        <f t="shared" si="3"/>
        <v>86922.49437</v>
      </c>
      <c r="G53" s="20">
        <f t="shared" si="2"/>
        <v>848466.1447</v>
      </c>
    </row>
    <row r="54">
      <c r="A54" s="18">
        <v>46.0</v>
      </c>
      <c r="B54" s="19">
        <v>27303.0</v>
      </c>
      <c r="C54" s="20">
        <v>5299.03</v>
      </c>
      <c r="D54" s="20">
        <f t="shared" si="1"/>
        <v>3531.392199</v>
      </c>
      <c r="E54" s="20">
        <f>G53*D4</f>
        <v>1767.637801</v>
      </c>
      <c r="F54" s="20">
        <f t="shared" si="3"/>
        <v>88690.13217</v>
      </c>
      <c r="G54" s="20">
        <f t="shared" si="2"/>
        <v>844934.7525</v>
      </c>
    </row>
    <row r="55">
      <c r="A55" s="18">
        <v>47.0</v>
      </c>
      <c r="B55" s="19">
        <v>27334.0</v>
      </c>
      <c r="C55" s="20">
        <v>5299.03</v>
      </c>
      <c r="D55" s="20">
        <f t="shared" si="1"/>
        <v>3538.749266</v>
      </c>
      <c r="E55" s="20">
        <f>G54*D4</f>
        <v>1760.280734</v>
      </c>
      <c r="F55" s="20">
        <f t="shared" si="3"/>
        <v>90450.4129</v>
      </c>
      <c r="G55" s="20">
        <f t="shared" si="2"/>
        <v>841396.0032</v>
      </c>
    </row>
    <row r="56">
      <c r="A56" s="18">
        <v>48.0</v>
      </c>
      <c r="B56" s="19">
        <v>27364.0</v>
      </c>
      <c r="C56" s="20">
        <v>5299.03</v>
      </c>
      <c r="D56" s="20">
        <f t="shared" si="1"/>
        <v>3546.12166</v>
      </c>
      <c r="E56" s="20">
        <f>G55*D4</f>
        <v>1752.90834</v>
      </c>
      <c r="F56" s="20">
        <f t="shared" si="3"/>
        <v>92203.32124</v>
      </c>
      <c r="G56" s="20">
        <f t="shared" si="2"/>
        <v>837849.8816</v>
      </c>
    </row>
    <row r="57">
      <c r="A57" s="18">
        <v>49.0</v>
      </c>
      <c r="B57" s="19">
        <v>27395.0</v>
      </c>
      <c r="C57" s="20">
        <v>5299.03</v>
      </c>
      <c r="D57" s="20">
        <f t="shared" si="1"/>
        <v>3553.509413</v>
      </c>
      <c r="E57" s="20">
        <f>G56*D4</f>
        <v>1745.520587</v>
      </c>
      <c r="F57" s="20">
        <f t="shared" si="3"/>
        <v>93948.84183</v>
      </c>
      <c r="G57" s="20">
        <f t="shared" si="2"/>
        <v>834296.3722</v>
      </c>
    </row>
    <row r="58">
      <c r="A58" s="18">
        <v>50.0</v>
      </c>
      <c r="B58" s="19">
        <v>27426.0</v>
      </c>
      <c r="C58" s="20">
        <v>5299.03</v>
      </c>
      <c r="D58" s="20">
        <f t="shared" si="1"/>
        <v>3560.912558</v>
      </c>
      <c r="E58" s="20">
        <f>G57*D4</f>
        <v>1738.117442</v>
      </c>
      <c r="F58" s="20">
        <f t="shared" si="3"/>
        <v>95686.95927</v>
      </c>
      <c r="G58" s="20">
        <f t="shared" si="2"/>
        <v>830735.4596</v>
      </c>
    </row>
    <row r="59">
      <c r="A59" s="18">
        <v>51.0</v>
      </c>
      <c r="B59" s="19">
        <v>27454.0</v>
      </c>
      <c r="C59" s="20">
        <v>5299.03</v>
      </c>
      <c r="D59" s="20">
        <f t="shared" si="1"/>
        <v>3568.331126</v>
      </c>
      <c r="E59" s="20">
        <f>G58*D4</f>
        <v>1730.698874</v>
      </c>
      <c r="F59" s="20">
        <f t="shared" si="3"/>
        <v>97417.65815</v>
      </c>
      <c r="G59" s="20">
        <f t="shared" si="2"/>
        <v>827167.1285</v>
      </c>
    </row>
    <row r="60">
      <c r="A60" s="18">
        <v>52.0</v>
      </c>
      <c r="B60" s="19">
        <v>27485.0</v>
      </c>
      <c r="C60" s="20">
        <v>5299.03</v>
      </c>
      <c r="D60" s="20">
        <f t="shared" si="1"/>
        <v>3575.765149</v>
      </c>
      <c r="E60" s="20">
        <f>G59*D4</f>
        <v>1723.264851</v>
      </c>
      <c r="F60" s="20">
        <f t="shared" si="3"/>
        <v>99140.923</v>
      </c>
      <c r="G60" s="20">
        <f t="shared" si="2"/>
        <v>823591.3633</v>
      </c>
    </row>
    <row r="61">
      <c r="A61" s="18">
        <v>53.0</v>
      </c>
      <c r="B61" s="19">
        <v>27515.0</v>
      </c>
      <c r="C61" s="20">
        <v>5299.03</v>
      </c>
      <c r="D61" s="20">
        <f t="shared" si="1"/>
        <v>3583.21466</v>
      </c>
      <c r="E61" s="20">
        <f>G60*D4</f>
        <v>1715.81534</v>
      </c>
      <c r="F61" s="20">
        <f t="shared" si="3"/>
        <v>100856.7383</v>
      </c>
      <c r="G61" s="20">
        <f t="shared" si="2"/>
        <v>820008.1487</v>
      </c>
    </row>
    <row r="62">
      <c r="A62" s="18">
        <v>54.0</v>
      </c>
      <c r="B62" s="19">
        <v>27546.0</v>
      </c>
      <c r="C62" s="20">
        <v>5299.03</v>
      </c>
      <c r="D62" s="20">
        <f t="shared" si="1"/>
        <v>3590.67969</v>
      </c>
      <c r="E62" s="20">
        <f>G61*D4</f>
        <v>1708.35031</v>
      </c>
      <c r="F62" s="20">
        <f t="shared" si="3"/>
        <v>102565.0886</v>
      </c>
      <c r="G62" s="20">
        <f t="shared" si="2"/>
        <v>816417.469</v>
      </c>
    </row>
    <row r="63">
      <c r="A63" s="18">
        <v>55.0</v>
      </c>
      <c r="B63" s="19">
        <v>27576.0</v>
      </c>
      <c r="C63" s="20">
        <v>5299.03</v>
      </c>
      <c r="D63" s="20">
        <f t="shared" si="1"/>
        <v>3598.160273</v>
      </c>
      <c r="E63" s="20">
        <f>G62*D4</f>
        <v>1700.869727</v>
      </c>
      <c r="F63" s="20">
        <f t="shared" si="3"/>
        <v>104265.9584</v>
      </c>
      <c r="G63" s="20">
        <f t="shared" si="2"/>
        <v>812819.3087</v>
      </c>
    </row>
    <row r="64">
      <c r="A64" s="18">
        <v>56.0</v>
      </c>
      <c r="B64" s="19">
        <v>27607.0</v>
      </c>
      <c r="C64" s="20">
        <v>5299.03</v>
      </c>
      <c r="D64" s="20">
        <f t="shared" si="1"/>
        <v>3605.65644</v>
      </c>
      <c r="E64" s="20">
        <f>G63*D4</f>
        <v>1693.37356</v>
      </c>
      <c r="F64" s="20">
        <f t="shared" si="3"/>
        <v>105959.3319</v>
      </c>
      <c r="G64" s="20">
        <f t="shared" si="2"/>
        <v>809213.6523</v>
      </c>
    </row>
    <row r="65">
      <c r="A65" s="18">
        <v>57.0</v>
      </c>
      <c r="B65" s="19">
        <v>27638.0</v>
      </c>
      <c r="C65" s="20">
        <v>5299.03</v>
      </c>
      <c r="D65" s="20">
        <f t="shared" si="1"/>
        <v>3613.168224</v>
      </c>
      <c r="E65" s="20">
        <f>G64*D4</f>
        <v>1685.861776</v>
      </c>
      <c r="F65" s="20">
        <f t="shared" si="3"/>
        <v>107645.1937</v>
      </c>
      <c r="G65" s="20">
        <f t="shared" si="2"/>
        <v>805600.484</v>
      </c>
    </row>
    <row r="66">
      <c r="A66" s="18">
        <v>58.0</v>
      </c>
      <c r="B66" s="19">
        <v>27668.0</v>
      </c>
      <c r="C66" s="20">
        <v>5299.03</v>
      </c>
      <c r="D66" s="20">
        <f t="shared" si="1"/>
        <v>3620.695658</v>
      </c>
      <c r="E66" s="20">
        <f>G65*D4</f>
        <v>1678.334342</v>
      </c>
      <c r="F66" s="20">
        <f t="shared" si="3"/>
        <v>109323.5281</v>
      </c>
      <c r="G66" s="20">
        <f t="shared" si="2"/>
        <v>801979.7884</v>
      </c>
    </row>
    <row r="67">
      <c r="A67" s="18">
        <v>59.0</v>
      </c>
      <c r="B67" s="19">
        <v>27699.0</v>
      </c>
      <c r="C67" s="20">
        <v>5299.03</v>
      </c>
      <c r="D67" s="20">
        <f t="shared" si="1"/>
        <v>3628.238774</v>
      </c>
      <c r="E67" s="20">
        <f>G66*D4</f>
        <v>1670.791226</v>
      </c>
      <c r="F67" s="20">
        <f t="shared" si="3"/>
        <v>110994.3193</v>
      </c>
      <c r="G67" s="20">
        <f t="shared" si="2"/>
        <v>798351.5496</v>
      </c>
    </row>
    <row r="68">
      <c r="A68" s="18">
        <v>60.0</v>
      </c>
      <c r="B68" s="19">
        <v>27729.0</v>
      </c>
      <c r="C68" s="20">
        <v>5299.03</v>
      </c>
      <c r="D68" s="20">
        <f t="shared" si="1"/>
        <v>3635.797605</v>
      </c>
      <c r="E68" s="20">
        <f>G67*D4</f>
        <v>1663.232395</v>
      </c>
      <c r="F68" s="20">
        <f t="shared" si="3"/>
        <v>112657.5517</v>
      </c>
      <c r="G68" s="20">
        <f t="shared" si="2"/>
        <v>794715.752</v>
      </c>
    </row>
    <row r="69">
      <c r="A69" s="18">
        <v>61.0</v>
      </c>
      <c r="B69" s="19">
        <v>27760.0</v>
      </c>
      <c r="C69" s="20">
        <v>5299.03</v>
      </c>
      <c r="D69" s="20">
        <f t="shared" si="1"/>
        <v>3643.372183</v>
      </c>
      <c r="E69" s="20">
        <f>G68*D4</f>
        <v>1655.657817</v>
      </c>
      <c r="F69" s="20">
        <f t="shared" si="3"/>
        <v>114313.2095</v>
      </c>
      <c r="G69" s="20">
        <f t="shared" si="2"/>
        <v>791072.3798</v>
      </c>
    </row>
    <row r="70">
      <c r="A70" s="18">
        <v>62.0</v>
      </c>
      <c r="B70" s="19">
        <v>27791.0</v>
      </c>
      <c r="C70" s="20">
        <v>5299.03</v>
      </c>
      <c r="D70" s="20">
        <f t="shared" si="1"/>
        <v>3650.962542</v>
      </c>
      <c r="E70" s="20">
        <f>G69*D4</f>
        <v>1648.067458</v>
      </c>
      <c r="F70" s="20">
        <f t="shared" si="3"/>
        <v>115961.2769</v>
      </c>
      <c r="G70" s="20">
        <f t="shared" si="2"/>
        <v>787421.4173</v>
      </c>
    </row>
    <row r="71">
      <c r="A71" s="18">
        <v>63.0</v>
      </c>
      <c r="B71" s="19">
        <v>27820.0</v>
      </c>
      <c r="C71" s="20">
        <v>5299.03</v>
      </c>
      <c r="D71" s="20">
        <f t="shared" si="1"/>
        <v>3658.568714</v>
      </c>
      <c r="E71" s="20">
        <f>G70*D4</f>
        <v>1640.461286</v>
      </c>
      <c r="F71" s="20">
        <f t="shared" si="3"/>
        <v>117601.7382</v>
      </c>
      <c r="G71" s="20">
        <f t="shared" si="2"/>
        <v>783762.8486</v>
      </c>
    </row>
    <row r="72">
      <c r="A72" s="18">
        <v>64.0</v>
      </c>
      <c r="B72" s="19">
        <v>27851.0</v>
      </c>
      <c r="C72" s="20">
        <v>5299.03</v>
      </c>
      <c r="D72" s="20">
        <f t="shared" si="1"/>
        <v>3666.190732</v>
      </c>
      <c r="E72" s="20">
        <f>G71*D4</f>
        <v>1632.839268</v>
      </c>
      <c r="F72" s="20">
        <f t="shared" si="3"/>
        <v>119234.5775</v>
      </c>
      <c r="G72" s="20">
        <f t="shared" si="2"/>
        <v>780096.6578</v>
      </c>
    </row>
    <row r="73">
      <c r="A73" s="18">
        <v>65.0</v>
      </c>
      <c r="B73" s="19">
        <v>27881.0</v>
      </c>
      <c r="C73" s="20">
        <v>5299.03</v>
      </c>
      <c r="D73" s="20">
        <f t="shared" si="1"/>
        <v>3673.82863</v>
      </c>
      <c r="E73" s="20">
        <f>G72*D4</f>
        <v>1625.20137</v>
      </c>
      <c r="F73" s="20">
        <f t="shared" si="3"/>
        <v>120859.7789</v>
      </c>
      <c r="G73" s="20">
        <f t="shared" si="2"/>
        <v>776422.8292</v>
      </c>
    </row>
    <row r="74">
      <c r="A74" s="18">
        <v>66.0</v>
      </c>
      <c r="B74" s="19">
        <v>27912.0</v>
      </c>
      <c r="C74" s="20">
        <v>5299.03</v>
      </c>
      <c r="D74" s="20">
        <f t="shared" si="1"/>
        <v>3681.482439</v>
      </c>
      <c r="E74" s="20">
        <f>G73*D4</f>
        <v>1617.547561</v>
      </c>
      <c r="F74" s="20">
        <f t="shared" si="3"/>
        <v>122477.3264</v>
      </c>
      <c r="G74" s="20">
        <f t="shared" si="2"/>
        <v>772741.3468</v>
      </c>
    </row>
    <row r="75">
      <c r="A75" s="18">
        <v>67.0</v>
      </c>
      <c r="B75" s="19">
        <v>27942.0</v>
      </c>
      <c r="C75" s="20">
        <v>5299.03</v>
      </c>
      <c r="D75" s="20">
        <f t="shared" si="1"/>
        <v>3689.152194</v>
      </c>
      <c r="E75" s="20">
        <f>G74*D4</f>
        <v>1609.877806</v>
      </c>
      <c r="F75" s="20">
        <f t="shared" si="3"/>
        <v>124087.2042</v>
      </c>
      <c r="G75" s="20">
        <f t="shared" si="2"/>
        <v>769052.1946</v>
      </c>
    </row>
    <row r="76">
      <c r="A76" s="18">
        <v>68.0</v>
      </c>
      <c r="B76" s="19">
        <v>27973.0</v>
      </c>
      <c r="C76" s="20">
        <v>5299.03</v>
      </c>
      <c r="D76" s="20">
        <f t="shared" si="1"/>
        <v>3696.837928</v>
      </c>
      <c r="E76" s="20">
        <f>G75*D4</f>
        <v>1602.192072</v>
      </c>
      <c r="F76" s="20">
        <f t="shared" si="3"/>
        <v>125689.3963</v>
      </c>
      <c r="G76" s="20">
        <f t="shared" si="2"/>
        <v>765355.3566</v>
      </c>
    </row>
    <row r="77">
      <c r="A77" s="18">
        <v>69.0</v>
      </c>
      <c r="B77" s="19">
        <v>28004.0</v>
      </c>
      <c r="C77" s="20">
        <v>5299.03</v>
      </c>
      <c r="D77" s="20">
        <f t="shared" si="1"/>
        <v>3704.539674</v>
      </c>
      <c r="E77" s="20">
        <f>G76*D4</f>
        <v>1594.490326</v>
      </c>
      <c r="F77" s="20">
        <f t="shared" si="3"/>
        <v>127283.8866</v>
      </c>
      <c r="G77" s="20">
        <f t="shared" si="2"/>
        <v>761650.817</v>
      </c>
    </row>
    <row r="78">
      <c r="A78" s="18">
        <v>70.0</v>
      </c>
      <c r="B78" s="19">
        <v>28034.0</v>
      </c>
      <c r="C78" s="20">
        <v>5299.03</v>
      </c>
      <c r="D78" s="20">
        <f t="shared" si="1"/>
        <v>3712.257465</v>
      </c>
      <c r="E78" s="20">
        <f>G77*D4</f>
        <v>1586.772535</v>
      </c>
      <c r="F78" s="20">
        <f t="shared" si="3"/>
        <v>128870.6592</v>
      </c>
      <c r="G78" s="20">
        <f t="shared" si="2"/>
        <v>757938.5595</v>
      </c>
    </row>
    <row r="79">
      <c r="A79" s="18">
        <v>71.0</v>
      </c>
      <c r="B79" s="19">
        <v>28065.0</v>
      </c>
      <c r="C79" s="20">
        <v>5299.03</v>
      </c>
      <c r="D79" s="20">
        <f t="shared" si="1"/>
        <v>3719.991334</v>
      </c>
      <c r="E79" s="20">
        <f>G78*D4</f>
        <v>1579.038666</v>
      </c>
      <c r="F79" s="20">
        <f t="shared" si="3"/>
        <v>130449.6978</v>
      </c>
      <c r="G79" s="20">
        <f t="shared" si="2"/>
        <v>754218.5682</v>
      </c>
    </row>
    <row r="80">
      <c r="A80" s="18">
        <v>72.0</v>
      </c>
      <c r="B80" s="19">
        <v>28095.0</v>
      </c>
      <c r="C80" s="20">
        <v>5299.03</v>
      </c>
      <c r="D80" s="20">
        <f t="shared" si="1"/>
        <v>3727.741316</v>
      </c>
      <c r="E80" s="20">
        <f>G79*D4</f>
        <v>1571.288684</v>
      </c>
      <c r="F80" s="20">
        <f t="shared" si="3"/>
        <v>132020.9865</v>
      </c>
      <c r="G80" s="20">
        <f t="shared" si="2"/>
        <v>750490.8269</v>
      </c>
    </row>
    <row r="81">
      <c r="A81" s="18">
        <v>73.0</v>
      </c>
      <c r="B81" s="19">
        <v>28126.0</v>
      </c>
      <c r="C81" s="20">
        <v>5299.03</v>
      </c>
      <c r="D81" s="20">
        <f t="shared" si="1"/>
        <v>3735.507444</v>
      </c>
      <c r="E81" s="20">
        <f>G80*D4</f>
        <v>1563.522556</v>
      </c>
      <c r="F81" s="20">
        <f t="shared" si="3"/>
        <v>133584.5091</v>
      </c>
      <c r="G81" s="20">
        <f t="shared" si="2"/>
        <v>746755.3194</v>
      </c>
    </row>
    <row r="82">
      <c r="A82" s="18">
        <v>74.0</v>
      </c>
      <c r="B82" s="19">
        <v>28157.0</v>
      </c>
      <c r="C82" s="20">
        <v>5299.03</v>
      </c>
      <c r="D82" s="20">
        <f t="shared" si="1"/>
        <v>3743.289751</v>
      </c>
      <c r="E82" s="20">
        <f>G81*D4</f>
        <v>1555.740249</v>
      </c>
      <c r="F82" s="20">
        <f t="shared" si="3"/>
        <v>135140.2493</v>
      </c>
      <c r="G82" s="20">
        <f t="shared" si="2"/>
        <v>743012.0297</v>
      </c>
    </row>
    <row r="83">
      <c r="A83" s="18">
        <v>75.0</v>
      </c>
      <c r="B83" s="19">
        <v>28185.0</v>
      </c>
      <c r="C83" s="20">
        <v>5299.03</v>
      </c>
      <c r="D83" s="20">
        <f t="shared" si="1"/>
        <v>3751.088272</v>
      </c>
      <c r="E83" s="20">
        <f>G82*D4</f>
        <v>1547.941728</v>
      </c>
      <c r="F83" s="20">
        <f t="shared" si="3"/>
        <v>136688.1911</v>
      </c>
      <c r="G83" s="20">
        <f t="shared" si="2"/>
        <v>739260.9414</v>
      </c>
    </row>
    <row r="84">
      <c r="A84" s="18">
        <v>76.0</v>
      </c>
      <c r="B84" s="19">
        <v>28216.0</v>
      </c>
      <c r="C84" s="20">
        <v>5299.03</v>
      </c>
      <c r="D84" s="20">
        <f t="shared" si="1"/>
        <v>3758.903039</v>
      </c>
      <c r="E84" s="20">
        <f>G83*D4</f>
        <v>1540.126961</v>
      </c>
      <c r="F84" s="20">
        <f t="shared" si="3"/>
        <v>138228.318</v>
      </c>
      <c r="G84" s="20">
        <f t="shared" si="2"/>
        <v>735502.0383</v>
      </c>
    </row>
    <row r="85">
      <c r="A85" s="18">
        <v>77.0</v>
      </c>
      <c r="B85" s="19">
        <v>28246.0</v>
      </c>
      <c r="C85" s="20">
        <v>5299.03</v>
      </c>
      <c r="D85" s="20">
        <f t="shared" si="1"/>
        <v>3766.734087</v>
      </c>
      <c r="E85" s="20">
        <f>G84*D4</f>
        <v>1532.295913</v>
      </c>
      <c r="F85" s="20">
        <f t="shared" si="3"/>
        <v>139760.6139</v>
      </c>
      <c r="G85" s="20">
        <f t="shared" si="2"/>
        <v>731735.3043</v>
      </c>
    </row>
    <row r="86">
      <c r="A86" s="18">
        <v>78.0</v>
      </c>
      <c r="B86" s="19">
        <v>28277.0</v>
      </c>
      <c r="C86" s="20">
        <v>5299.03</v>
      </c>
      <c r="D86" s="20">
        <f t="shared" si="1"/>
        <v>3774.581449</v>
      </c>
      <c r="E86" s="20">
        <f>G85*D4</f>
        <v>1524.448551</v>
      </c>
      <c r="F86" s="20">
        <f t="shared" si="3"/>
        <v>141285.0625</v>
      </c>
      <c r="G86" s="20">
        <f t="shared" si="2"/>
        <v>727960.7228</v>
      </c>
    </row>
    <row r="87">
      <c r="A87" s="18">
        <v>79.0</v>
      </c>
      <c r="B87" s="19">
        <v>28307.0</v>
      </c>
      <c r="C87" s="20">
        <v>5299.03</v>
      </c>
      <c r="D87" s="20">
        <f t="shared" si="1"/>
        <v>3782.445161</v>
      </c>
      <c r="E87" s="20">
        <f>G86*D4</f>
        <v>1516.584839</v>
      </c>
      <c r="F87" s="20">
        <f t="shared" si="3"/>
        <v>142801.6473</v>
      </c>
      <c r="G87" s="20">
        <f t="shared" si="2"/>
        <v>724178.2777</v>
      </c>
    </row>
    <row r="88">
      <c r="A88" s="18">
        <v>80.0</v>
      </c>
      <c r="B88" s="19">
        <v>28338.0</v>
      </c>
      <c r="C88" s="20">
        <v>5299.03</v>
      </c>
      <c r="D88" s="20">
        <f t="shared" si="1"/>
        <v>3790.325255</v>
      </c>
      <c r="E88" s="20">
        <f>G87*D4</f>
        <v>1508.704745</v>
      </c>
      <c r="F88" s="20">
        <f t="shared" si="3"/>
        <v>144310.3521</v>
      </c>
      <c r="G88" s="20">
        <f t="shared" si="2"/>
        <v>720387.9524</v>
      </c>
    </row>
    <row r="89">
      <c r="A89" s="18">
        <v>81.0</v>
      </c>
      <c r="B89" s="19">
        <v>28369.0</v>
      </c>
      <c r="C89" s="20">
        <v>5299.03</v>
      </c>
      <c r="D89" s="20">
        <f t="shared" si="1"/>
        <v>3798.221766</v>
      </c>
      <c r="E89" s="20">
        <f>G88*D4</f>
        <v>1500.808234</v>
      </c>
      <c r="F89" s="20">
        <f t="shared" si="3"/>
        <v>145811.1603</v>
      </c>
      <c r="G89" s="20">
        <f t="shared" si="2"/>
        <v>716589.7306</v>
      </c>
    </row>
    <row r="90">
      <c r="A90" s="18">
        <v>82.0</v>
      </c>
      <c r="B90" s="19">
        <v>28399.0</v>
      </c>
      <c r="C90" s="20">
        <v>5299.03</v>
      </c>
      <c r="D90" s="20">
        <f t="shared" si="1"/>
        <v>3806.134728</v>
      </c>
      <c r="E90" s="20">
        <f>G89*D4</f>
        <v>1492.895272</v>
      </c>
      <c r="F90" s="20">
        <f t="shared" si="3"/>
        <v>147304.0556</v>
      </c>
      <c r="G90" s="20">
        <f t="shared" si="2"/>
        <v>712783.5959</v>
      </c>
    </row>
    <row r="91">
      <c r="A91" s="18">
        <v>83.0</v>
      </c>
      <c r="B91" s="19">
        <v>28430.0</v>
      </c>
      <c r="C91" s="20">
        <v>5299.03</v>
      </c>
      <c r="D91" s="20">
        <f t="shared" si="1"/>
        <v>3814.064175</v>
      </c>
      <c r="E91" s="20">
        <f>G90*D4</f>
        <v>1484.965825</v>
      </c>
      <c r="F91" s="20">
        <f t="shared" si="3"/>
        <v>148789.0214</v>
      </c>
      <c r="G91" s="20">
        <f t="shared" si="2"/>
        <v>708969.5317</v>
      </c>
    </row>
    <row r="92">
      <c r="A92" s="18">
        <v>84.0</v>
      </c>
      <c r="B92" s="19">
        <v>28460.0</v>
      </c>
      <c r="C92" s="20">
        <v>5299.03</v>
      </c>
      <c r="D92" s="20">
        <f t="shared" si="1"/>
        <v>3822.010142</v>
      </c>
      <c r="E92" s="20">
        <f>G91*D4</f>
        <v>1477.019858</v>
      </c>
      <c r="F92" s="20">
        <f t="shared" si="3"/>
        <v>150266.0413</v>
      </c>
      <c r="G92" s="20">
        <f t="shared" si="2"/>
        <v>705147.5216</v>
      </c>
    </row>
    <row r="93">
      <c r="A93" s="18">
        <v>85.0</v>
      </c>
      <c r="B93" s="19">
        <v>28491.0</v>
      </c>
      <c r="C93" s="20">
        <v>5299.03</v>
      </c>
      <c r="D93" s="20">
        <f t="shared" si="1"/>
        <v>3829.972663</v>
      </c>
      <c r="E93" s="20">
        <f>G92*D4</f>
        <v>1469.057337</v>
      </c>
      <c r="F93" s="20">
        <f t="shared" si="3"/>
        <v>151735.0986</v>
      </c>
      <c r="G93" s="20">
        <f t="shared" si="2"/>
        <v>701317.5489</v>
      </c>
    </row>
    <row r="94">
      <c r="A94" s="18">
        <v>86.0</v>
      </c>
      <c r="B94" s="19">
        <v>28522.0</v>
      </c>
      <c r="C94" s="20">
        <v>5299.03</v>
      </c>
      <c r="D94" s="20">
        <f t="shared" si="1"/>
        <v>3837.951773</v>
      </c>
      <c r="E94" s="20">
        <f>G93*D4</f>
        <v>1461.078227</v>
      </c>
      <c r="F94" s="20">
        <f t="shared" si="3"/>
        <v>153196.1768</v>
      </c>
      <c r="G94" s="20">
        <f t="shared" si="2"/>
        <v>697479.5971</v>
      </c>
    </row>
    <row r="95">
      <c r="A95" s="18">
        <v>87.0</v>
      </c>
      <c r="B95" s="19">
        <v>28550.0</v>
      </c>
      <c r="C95" s="20">
        <v>5299.03</v>
      </c>
      <c r="D95" s="20">
        <f t="shared" si="1"/>
        <v>3845.947506</v>
      </c>
      <c r="E95" s="20">
        <f>G94*D4</f>
        <v>1453.082494</v>
      </c>
      <c r="F95" s="20">
        <f t="shared" si="3"/>
        <v>154649.2593</v>
      </c>
      <c r="G95" s="20">
        <f t="shared" si="2"/>
        <v>693633.6496</v>
      </c>
    </row>
    <row r="96">
      <c r="A96" s="18">
        <v>88.0</v>
      </c>
      <c r="B96" s="19">
        <v>28581.0</v>
      </c>
      <c r="C96" s="20">
        <v>5299.03</v>
      </c>
      <c r="D96" s="20">
        <f t="shared" si="1"/>
        <v>3853.959897</v>
      </c>
      <c r="E96" s="20">
        <f>G95*D4</f>
        <v>1445.070103</v>
      </c>
      <c r="F96" s="20">
        <f t="shared" si="3"/>
        <v>156094.3294</v>
      </c>
      <c r="G96" s="20">
        <f t="shared" si="2"/>
        <v>689779.6897</v>
      </c>
    </row>
    <row r="97">
      <c r="A97" s="18">
        <v>89.0</v>
      </c>
      <c r="B97" s="19">
        <v>28611.0</v>
      </c>
      <c r="C97" s="20">
        <v>5299.03</v>
      </c>
      <c r="D97" s="20">
        <f t="shared" si="1"/>
        <v>3861.98898</v>
      </c>
      <c r="E97" s="20">
        <f>G96*D4</f>
        <v>1437.04102</v>
      </c>
      <c r="F97" s="20">
        <f t="shared" si="3"/>
        <v>157531.3704</v>
      </c>
      <c r="G97" s="20">
        <f t="shared" si="2"/>
        <v>685917.7008</v>
      </c>
    </row>
    <row r="98">
      <c r="A98" s="18">
        <v>90.0</v>
      </c>
      <c r="B98" s="19">
        <v>28642.0</v>
      </c>
      <c r="C98" s="20">
        <v>5299.03</v>
      </c>
      <c r="D98" s="20">
        <f t="shared" si="1"/>
        <v>3870.03479</v>
      </c>
      <c r="E98" s="20">
        <f>G97*D4</f>
        <v>1428.99521</v>
      </c>
      <c r="F98" s="20">
        <f t="shared" si="3"/>
        <v>158960.3656</v>
      </c>
      <c r="G98" s="20">
        <f t="shared" si="2"/>
        <v>682047.666</v>
      </c>
    </row>
    <row r="99">
      <c r="A99" s="18">
        <v>91.0</v>
      </c>
      <c r="B99" s="19">
        <v>28672.0</v>
      </c>
      <c r="C99" s="20">
        <v>5299.03</v>
      </c>
      <c r="D99" s="20">
        <f t="shared" si="1"/>
        <v>3878.097363</v>
      </c>
      <c r="E99" s="20">
        <f>G98*D4</f>
        <v>1420.932637</v>
      </c>
      <c r="F99" s="20">
        <f t="shared" si="3"/>
        <v>160381.2983</v>
      </c>
      <c r="G99" s="20">
        <f t="shared" si="2"/>
        <v>678169.5686</v>
      </c>
    </row>
    <row r="100">
      <c r="A100" s="18">
        <v>92.0</v>
      </c>
      <c r="B100" s="19">
        <v>28703.0</v>
      </c>
      <c r="C100" s="20">
        <v>5299.03</v>
      </c>
      <c r="D100" s="20">
        <f t="shared" si="1"/>
        <v>3886.176732</v>
      </c>
      <c r="E100" s="20">
        <f>G99*D4</f>
        <v>1412.853268</v>
      </c>
      <c r="F100" s="20">
        <f t="shared" si="3"/>
        <v>161794.1515</v>
      </c>
      <c r="G100" s="20">
        <f t="shared" si="2"/>
        <v>674283.3919</v>
      </c>
    </row>
    <row r="101">
      <c r="A101" s="18">
        <v>93.0</v>
      </c>
      <c r="B101" s="19">
        <v>28734.0</v>
      </c>
      <c r="C101" s="20">
        <v>5299.03</v>
      </c>
      <c r="D101" s="20">
        <f t="shared" si="1"/>
        <v>3894.272934</v>
      </c>
      <c r="E101" s="20">
        <f>G100*D4</f>
        <v>1404.757066</v>
      </c>
      <c r="F101" s="20">
        <f t="shared" si="3"/>
        <v>163198.9086</v>
      </c>
      <c r="G101" s="20">
        <f t="shared" si="2"/>
        <v>670389.1189</v>
      </c>
    </row>
    <row r="102">
      <c r="A102" s="18">
        <v>94.0</v>
      </c>
      <c r="B102" s="19">
        <v>28764.0</v>
      </c>
      <c r="C102" s="20">
        <v>5299.03</v>
      </c>
      <c r="D102" s="20">
        <f t="shared" si="1"/>
        <v>3902.386002</v>
      </c>
      <c r="E102" s="20">
        <f>G101*D4</f>
        <v>1396.643998</v>
      </c>
      <c r="F102" s="20">
        <f t="shared" si="3"/>
        <v>164595.5526</v>
      </c>
      <c r="G102" s="20">
        <f t="shared" si="2"/>
        <v>666486.7329</v>
      </c>
    </row>
    <row r="103">
      <c r="A103" s="18">
        <v>95.0</v>
      </c>
      <c r="B103" s="19">
        <v>28795.0</v>
      </c>
      <c r="C103" s="20">
        <v>5299.03</v>
      </c>
      <c r="D103" s="20">
        <f t="shared" si="1"/>
        <v>3910.515973</v>
      </c>
      <c r="E103" s="20">
        <f>G102*D4</f>
        <v>1388.514027</v>
      </c>
      <c r="F103" s="20">
        <f t="shared" si="3"/>
        <v>165984.0666</v>
      </c>
      <c r="G103" s="20">
        <f t="shared" si="2"/>
        <v>662576.217</v>
      </c>
    </row>
    <row r="104">
      <c r="A104" s="18">
        <v>96.0</v>
      </c>
      <c r="B104" s="19">
        <v>28825.0</v>
      </c>
      <c r="C104" s="20">
        <v>5299.03</v>
      </c>
      <c r="D104" s="20">
        <f t="shared" si="1"/>
        <v>3918.662881</v>
      </c>
      <c r="E104" s="20">
        <f>G103*D4</f>
        <v>1380.367119</v>
      </c>
      <c r="F104" s="20">
        <f t="shared" si="3"/>
        <v>167364.4338</v>
      </c>
      <c r="G104" s="20">
        <f t="shared" si="2"/>
        <v>658657.5541</v>
      </c>
    </row>
    <row r="105">
      <c r="A105" s="18">
        <v>97.0</v>
      </c>
      <c r="B105" s="19">
        <v>28856.0</v>
      </c>
      <c r="C105" s="20">
        <v>5299.03</v>
      </c>
      <c r="D105" s="20">
        <f t="shared" si="1"/>
        <v>3926.826762</v>
      </c>
      <c r="E105" s="20">
        <f>G104*D4</f>
        <v>1372.203238</v>
      </c>
      <c r="F105" s="20">
        <f t="shared" si="3"/>
        <v>168736.637</v>
      </c>
      <c r="G105" s="20">
        <f t="shared" si="2"/>
        <v>654730.7273</v>
      </c>
    </row>
    <row r="106">
      <c r="A106" s="18">
        <v>98.0</v>
      </c>
      <c r="B106" s="19">
        <v>28887.0</v>
      </c>
      <c r="C106" s="20">
        <v>5299.03</v>
      </c>
      <c r="D106" s="20">
        <f t="shared" si="1"/>
        <v>3935.007651</v>
      </c>
      <c r="E106" s="20">
        <f>G105*D4</f>
        <v>1364.022349</v>
      </c>
      <c r="F106" s="20">
        <f t="shared" si="3"/>
        <v>170100.6593</v>
      </c>
      <c r="G106" s="20">
        <f t="shared" si="2"/>
        <v>650795.7197</v>
      </c>
    </row>
    <row r="107">
      <c r="A107" s="18">
        <v>99.0</v>
      </c>
      <c r="B107" s="19">
        <v>28915.0</v>
      </c>
      <c r="C107" s="20">
        <v>5299.03</v>
      </c>
      <c r="D107" s="20">
        <f t="shared" si="1"/>
        <v>3943.205584</v>
      </c>
      <c r="E107" s="20">
        <f>G106*D4</f>
        <v>1355.824416</v>
      </c>
      <c r="F107" s="20">
        <f t="shared" si="3"/>
        <v>171456.4838</v>
      </c>
      <c r="G107" s="20">
        <f t="shared" si="2"/>
        <v>646852.5141</v>
      </c>
    </row>
    <row r="108">
      <c r="A108" s="18">
        <v>100.0</v>
      </c>
      <c r="B108" s="19">
        <v>28946.0</v>
      </c>
      <c r="C108" s="20">
        <v>5299.03</v>
      </c>
      <c r="D108" s="20">
        <f t="shared" si="1"/>
        <v>3951.420596</v>
      </c>
      <c r="E108" s="20">
        <f>G107*D4</f>
        <v>1347.609404</v>
      </c>
      <c r="F108" s="20">
        <f t="shared" si="3"/>
        <v>172804.0932</v>
      </c>
      <c r="G108" s="20">
        <f t="shared" si="2"/>
        <v>642901.0935</v>
      </c>
    </row>
    <row r="109">
      <c r="A109" s="18">
        <v>101.0</v>
      </c>
      <c r="B109" s="19">
        <v>28976.0</v>
      </c>
      <c r="C109" s="20">
        <v>5299.03</v>
      </c>
      <c r="D109" s="20">
        <f t="shared" si="1"/>
        <v>3959.652722</v>
      </c>
      <c r="E109" s="20">
        <f>G108*D4</f>
        <v>1339.377278</v>
      </c>
      <c r="F109" s="20">
        <f t="shared" si="3"/>
        <v>174143.4704</v>
      </c>
      <c r="G109" s="20">
        <f t="shared" si="2"/>
        <v>638941.4408</v>
      </c>
    </row>
    <row r="110">
      <c r="A110" s="18">
        <v>102.0</v>
      </c>
      <c r="B110" s="19">
        <v>29007.0</v>
      </c>
      <c r="C110" s="20">
        <v>5299.03</v>
      </c>
      <c r="D110" s="20">
        <f t="shared" si="1"/>
        <v>3967.901998</v>
      </c>
      <c r="E110" s="20">
        <f>G109*D4</f>
        <v>1331.128002</v>
      </c>
      <c r="F110" s="20">
        <f t="shared" si="3"/>
        <v>175474.5984</v>
      </c>
      <c r="G110" s="20">
        <f t="shared" si="2"/>
        <v>634973.5388</v>
      </c>
    </row>
    <row r="111">
      <c r="A111" s="18">
        <v>103.0</v>
      </c>
      <c r="B111" s="19">
        <v>29037.0</v>
      </c>
      <c r="C111" s="20">
        <v>5299.03</v>
      </c>
      <c r="D111" s="20">
        <f t="shared" si="1"/>
        <v>3976.168461</v>
      </c>
      <c r="E111" s="20">
        <f>G110*D4</f>
        <v>1322.861539</v>
      </c>
      <c r="F111" s="20">
        <f t="shared" si="3"/>
        <v>176797.46</v>
      </c>
      <c r="G111" s="20">
        <f t="shared" si="2"/>
        <v>630997.3703</v>
      </c>
    </row>
    <row r="112">
      <c r="A112" s="18">
        <v>104.0</v>
      </c>
      <c r="B112" s="19">
        <v>29068.0</v>
      </c>
      <c r="C112" s="20">
        <v>5299.03</v>
      </c>
      <c r="D112" s="20">
        <f t="shared" si="1"/>
        <v>3984.452145</v>
      </c>
      <c r="E112" s="20">
        <f>G111*D4</f>
        <v>1314.577855</v>
      </c>
      <c r="F112" s="20">
        <f t="shared" si="3"/>
        <v>178112.0378</v>
      </c>
      <c r="G112" s="20">
        <f t="shared" si="2"/>
        <v>627012.9182</v>
      </c>
    </row>
    <row r="113">
      <c r="A113" s="18">
        <v>105.0</v>
      </c>
      <c r="B113" s="19">
        <v>29099.0</v>
      </c>
      <c r="C113" s="20">
        <v>5299.03</v>
      </c>
      <c r="D113" s="20">
        <f t="shared" si="1"/>
        <v>3992.753087</v>
      </c>
      <c r="E113" s="20">
        <f>G112*D4</f>
        <v>1306.276913</v>
      </c>
      <c r="F113" s="20">
        <f t="shared" si="3"/>
        <v>179418.3148</v>
      </c>
      <c r="G113" s="20">
        <f t="shared" si="2"/>
        <v>623020.1651</v>
      </c>
    </row>
    <row r="114">
      <c r="A114" s="18">
        <v>106.0</v>
      </c>
      <c r="B114" s="19">
        <v>29129.0</v>
      </c>
      <c r="C114" s="20">
        <v>5299.03</v>
      </c>
      <c r="D114" s="20">
        <f t="shared" si="1"/>
        <v>4001.071323</v>
      </c>
      <c r="E114" s="20">
        <f>G113*D4</f>
        <v>1297.958677</v>
      </c>
      <c r="F114" s="20">
        <f t="shared" si="3"/>
        <v>180716.2734</v>
      </c>
      <c r="G114" s="20">
        <f t="shared" si="2"/>
        <v>619019.0938</v>
      </c>
    </row>
    <row r="115">
      <c r="A115" s="18">
        <v>107.0</v>
      </c>
      <c r="B115" s="19">
        <v>29160.0</v>
      </c>
      <c r="C115" s="20">
        <v>5299.03</v>
      </c>
      <c r="D115" s="20">
        <f t="shared" si="1"/>
        <v>4009.406888</v>
      </c>
      <c r="E115" s="20">
        <f>G114*D4</f>
        <v>1289.623112</v>
      </c>
      <c r="F115" s="20">
        <f t="shared" si="3"/>
        <v>182005.8965</v>
      </c>
      <c r="G115" s="20">
        <f t="shared" si="2"/>
        <v>615009.6869</v>
      </c>
    </row>
    <row r="116">
      <c r="A116" s="18">
        <v>108.0</v>
      </c>
      <c r="B116" s="19">
        <v>29190.0</v>
      </c>
      <c r="C116" s="20">
        <v>5299.03</v>
      </c>
      <c r="D116" s="20">
        <f t="shared" si="1"/>
        <v>4017.759819</v>
      </c>
      <c r="E116" s="20">
        <f>G115*D4</f>
        <v>1281.270181</v>
      </c>
      <c r="F116" s="20">
        <f t="shared" si="3"/>
        <v>183287.1667</v>
      </c>
      <c r="G116" s="20">
        <f t="shared" si="2"/>
        <v>610991.9271</v>
      </c>
    </row>
    <row r="117">
      <c r="A117" s="18">
        <v>109.0</v>
      </c>
      <c r="B117" s="19">
        <v>29221.0</v>
      </c>
      <c r="C117" s="20">
        <v>5299.03</v>
      </c>
      <c r="D117" s="20">
        <f t="shared" si="1"/>
        <v>4026.130152</v>
      </c>
      <c r="E117" s="20">
        <f>G116*D4</f>
        <v>1272.899848</v>
      </c>
      <c r="F117" s="20">
        <f t="shared" si="3"/>
        <v>184560.0666</v>
      </c>
      <c r="G117" s="20">
        <f t="shared" si="2"/>
        <v>606965.7969</v>
      </c>
    </row>
    <row r="118">
      <c r="A118" s="18">
        <v>110.0</v>
      </c>
      <c r="B118" s="19">
        <v>29252.0</v>
      </c>
      <c r="C118" s="20">
        <v>5299.03</v>
      </c>
      <c r="D118" s="20">
        <f t="shared" si="1"/>
        <v>4034.517923</v>
      </c>
      <c r="E118" s="20">
        <f>G117*D4</f>
        <v>1264.512077</v>
      </c>
      <c r="F118" s="20">
        <f t="shared" si="3"/>
        <v>185824.5786</v>
      </c>
      <c r="G118" s="20">
        <f t="shared" si="2"/>
        <v>602931.279</v>
      </c>
    </row>
    <row r="119">
      <c r="A119" s="18">
        <v>111.0</v>
      </c>
      <c r="B119" s="19">
        <v>29281.0</v>
      </c>
      <c r="C119" s="20">
        <v>5299.03</v>
      </c>
      <c r="D119" s="20">
        <f t="shared" si="1"/>
        <v>4042.923169</v>
      </c>
      <c r="E119" s="20">
        <f>G118*D4</f>
        <v>1256.106831</v>
      </c>
      <c r="F119" s="20">
        <f t="shared" si="3"/>
        <v>187080.6855</v>
      </c>
      <c r="G119" s="20">
        <f t="shared" si="2"/>
        <v>598888.3558</v>
      </c>
    </row>
    <row r="120">
      <c r="A120" s="18">
        <v>112.0</v>
      </c>
      <c r="B120" s="19">
        <v>29312.0</v>
      </c>
      <c r="C120" s="20">
        <v>5299.03</v>
      </c>
      <c r="D120" s="20">
        <f t="shared" si="1"/>
        <v>4051.345925</v>
      </c>
      <c r="E120" s="20">
        <f>G119*D4</f>
        <v>1247.684075</v>
      </c>
      <c r="F120" s="20">
        <f t="shared" si="3"/>
        <v>188328.3696</v>
      </c>
      <c r="G120" s="20">
        <f t="shared" si="2"/>
        <v>594837.0099</v>
      </c>
    </row>
    <row r="121">
      <c r="A121" s="18">
        <v>113.0</v>
      </c>
      <c r="B121" s="19">
        <v>29342.0</v>
      </c>
      <c r="C121" s="20">
        <v>5299.03</v>
      </c>
      <c r="D121" s="20">
        <f t="shared" si="1"/>
        <v>4059.786229</v>
      </c>
      <c r="E121" s="20">
        <f>G120*D4</f>
        <v>1239.243771</v>
      </c>
      <c r="F121" s="20">
        <f t="shared" si="3"/>
        <v>189567.6133</v>
      </c>
      <c r="G121" s="20">
        <f t="shared" si="2"/>
        <v>590777.2237</v>
      </c>
    </row>
    <row r="122">
      <c r="A122" s="18">
        <v>114.0</v>
      </c>
      <c r="B122" s="19">
        <v>29373.0</v>
      </c>
      <c r="C122" s="20">
        <v>5299.03</v>
      </c>
      <c r="D122" s="20">
        <f t="shared" si="1"/>
        <v>4068.244117</v>
      </c>
      <c r="E122" s="20">
        <f>G121*D4</f>
        <v>1230.785883</v>
      </c>
      <c r="F122" s="20">
        <f t="shared" si="3"/>
        <v>190798.3992</v>
      </c>
      <c r="G122" s="20">
        <f t="shared" si="2"/>
        <v>586708.9795</v>
      </c>
    </row>
    <row r="123">
      <c r="A123" s="18">
        <v>115.0</v>
      </c>
      <c r="B123" s="19">
        <v>29403.0</v>
      </c>
      <c r="C123" s="20">
        <v>5299.03</v>
      </c>
      <c r="D123" s="20">
        <f t="shared" si="1"/>
        <v>4076.719626</v>
      </c>
      <c r="E123" s="20">
        <f>G122*D4</f>
        <v>1222.310374</v>
      </c>
      <c r="F123" s="20">
        <f t="shared" si="3"/>
        <v>192020.7096</v>
      </c>
      <c r="G123" s="20">
        <f t="shared" si="2"/>
        <v>582632.2599</v>
      </c>
    </row>
    <row r="124">
      <c r="A124" s="18">
        <v>116.0</v>
      </c>
      <c r="B124" s="19">
        <v>29434.0</v>
      </c>
      <c r="C124" s="20">
        <v>5299.03</v>
      </c>
      <c r="D124" s="20">
        <f t="shared" si="1"/>
        <v>4085.212792</v>
      </c>
      <c r="E124" s="20">
        <f>G123*D4</f>
        <v>1213.817208</v>
      </c>
      <c r="F124" s="20">
        <f t="shared" si="3"/>
        <v>193234.5268</v>
      </c>
      <c r="G124" s="20">
        <f t="shared" si="2"/>
        <v>578547.0471</v>
      </c>
    </row>
    <row r="125">
      <c r="A125" s="18">
        <v>117.0</v>
      </c>
      <c r="B125" s="19">
        <v>29465.0</v>
      </c>
      <c r="C125" s="20">
        <v>5299.03</v>
      </c>
      <c r="D125" s="20">
        <f t="shared" si="1"/>
        <v>4093.723652</v>
      </c>
      <c r="E125" s="20">
        <f>G124*D4</f>
        <v>1205.306348</v>
      </c>
      <c r="F125" s="20">
        <f t="shared" si="3"/>
        <v>194439.8331</v>
      </c>
      <c r="G125" s="20">
        <f t="shared" si="2"/>
        <v>574453.3235</v>
      </c>
    </row>
    <row r="126">
      <c r="A126" s="18">
        <v>118.0</v>
      </c>
      <c r="B126" s="19">
        <v>29495.0</v>
      </c>
      <c r="C126" s="20">
        <v>5299.03</v>
      </c>
      <c r="D126" s="20">
        <f t="shared" si="1"/>
        <v>4102.252243</v>
      </c>
      <c r="E126" s="20">
        <f>G125*D4</f>
        <v>1196.777757</v>
      </c>
      <c r="F126" s="20">
        <f t="shared" si="3"/>
        <v>195636.6109</v>
      </c>
      <c r="G126" s="20">
        <f t="shared" si="2"/>
        <v>570351.0712</v>
      </c>
    </row>
    <row r="127">
      <c r="A127" s="18">
        <v>119.0</v>
      </c>
      <c r="B127" s="19">
        <v>29526.0</v>
      </c>
      <c r="C127" s="20">
        <v>5299.03</v>
      </c>
      <c r="D127" s="20">
        <f t="shared" si="1"/>
        <v>4110.798602</v>
      </c>
      <c r="E127" s="20">
        <f>G126*D4</f>
        <v>1188.231398</v>
      </c>
      <c r="F127" s="20">
        <f t="shared" si="3"/>
        <v>196824.8423</v>
      </c>
      <c r="G127" s="20">
        <f t="shared" si="2"/>
        <v>566240.2726</v>
      </c>
    </row>
    <row r="128">
      <c r="A128" s="18">
        <v>120.0</v>
      </c>
      <c r="B128" s="19">
        <v>29556.0</v>
      </c>
      <c r="C128" s="20">
        <v>5299.03</v>
      </c>
      <c r="D128" s="20">
        <f t="shared" si="1"/>
        <v>4119.362765</v>
      </c>
      <c r="E128" s="20">
        <f>G127*D4</f>
        <v>1179.667235</v>
      </c>
      <c r="F128" s="20">
        <f t="shared" si="3"/>
        <v>198004.5095</v>
      </c>
      <c r="G128" s="20">
        <f t="shared" si="2"/>
        <v>562120.9099</v>
      </c>
    </row>
    <row r="129">
      <c r="A129" s="18">
        <v>121.0</v>
      </c>
      <c r="B129" s="19">
        <v>29587.0</v>
      </c>
      <c r="C129" s="20">
        <v>5299.03</v>
      </c>
      <c r="D129" s="20">
        <f t="shared" si="1"/>
        <v>4127.944771</v>
      </c>
      <c r="E129" s="20">
        <f>G128*D4</f>
        <v>1171.085229</v>
      </c>
      <c r="F129" s="20">
        <f t="shared" si="3"/>
        <v>199175.5948</v>
      </c>
      <c r="G129" s="20">
        <f t="shared" si="2"/>
        <v>557992.9651</v>
      </c>
    </row>
    <row r="130">
      <c r="A130" s="18">
        <v>122.0</v>
      </c>
      <c r="B130" s="19">
        <v>29618.0</v>
      </c>
      <c r="C130" s="20">
        <v>5299.03</v>
      </c>
      <c r="D130" s="20">
        <f t="shared" si="1"/>
        <v>4136.544656</v>
      </c>
      <c r="E130" s="20">
        <f>G129*D4</f>
        <v>1162.485344</v>
      </c>
      <c r="F130" s="20">
        <f t="shared" si="3"/>
        <v>200338.0801</v>
      </c>
      <c r="G130" s="20">
        <f t="shared" si="2"/>
        <v>553856.4204</v>
      </c>
    </row>
    <row r="131">
      <c r="A131" s="18">
        <v>123.0</v>
      </c>
      <c r="B131" s="19">
        <v>29646.0</v>
      </c>
      <c r="C131" s="20">
        <v>5299.03</v>
      </c>
      <c r="D131" s="20">
        <f t="shared" si="1"/>
        <v>4145.162457</v>
      </c>
      <c r="E131" s="20">
        <f>G130*D4</f>
        <v>1153.867543</v>
      </c>
      <c r="F131" s="20">
        <f t="shared" si="3"/>
        <v>201491.9476</v>
      </c>
      <c r="G131" s="20">
        <f t="shared" si="2"/>
        <v>549711.258</v>
      </c>
    </row>
    <row r="132">
      <c r="A132" s="18">
        <v>124.0</v>
      </c>
      <c r="B132" s="19">
        <v>29677.0</v>
      </c>
      <c r="C132" s="20">
        <v>5299.03</v>
      </c>
      <c r="D132" s="20">
        <f t="shared" si="1"/>
        <v>4153.798213</v>
      </c>
      <c r="E132" s="20">
        <f>G131*D4</f>
        <v>1145.231787</v>
      </c>
      <c r="F132" s="20">
        <f t="shared" si="3"/>
        <v>202637.1794</v>
      </c>
      <c r="G132" s="20">
        <f t="shared" si="2"/>
        <v>545557.4598</v>
      </c>
    </row>
    <row r="133">
      <c r="A133" s="18">
        <v>125.0</v>
      </c>
      <c r="B133" s="19">
        <v>29707.0</v>
      </c>
      <c r="C133" s="20">
        <v>5299.03</v>
      </c>
      <c r="D133" s="20">
        <f t="shared" si="1"/>
        <v>4162.451959</v>
      </c>
      <c r="E133" s="20">
        <f>G132*D4</f>
        <v>1136.578041</v>
      </c>
      <c r="F133" s="20">
        <f t="shared" si="3"/>
        <v>203773.7575</v>
      </c>
      <c r="G133" s="20">
        <f t="shared" si="2"/>
        <v>541395.0078</v>
      </c>
    </row>
    <row r="134">
      <c r="A134" s="18">
        <v>126.0</v>
      </c>
      <c r="B134" s="19">
        <v>29738.0</v>
      </c>
      <c r="C134" s="20">
        <v>5299.03</v>
      </c>
      <c r="D134" s="20">
        <f t="shared" si="1"/>
        <v>4171.123734</v>
      </c>
      <c r="E134" s="20">
        <f>G133*D4</f>
        <v>1127.906266</v>
      </c>
      <c r="F134" s="20">
        <f t="shared" si="3"/>
        <v>204901.6637</v>
      </c>
      <c r="G134" s="20">
        <f t="shared" si="2"/>
        <v>537223.8841</v>
      </c>
    </row>
    <row r="135">
      <c r="A135" s="18">
        <v>127.0</v>
      </c>
      <c r="B135" s="19">
        <v>29768.0</v>
      </c>
      <c r="C135" s="20">
        <v>5299.03</v>
      </c>
      <c r="D135" s="20">
        <f t="shared" si="1"/>
        <v>4179.813575</v>
      </c>
      <c r="E135" s="20">
        <f>G134*D4</f>
        <v>1119.216425</v>
      </c>
      <c r="F135" s="20">
        <f t="shared" si="3"/>
        <v>206020.8802</v>
      </c>
      <c r="G135" s="20">
        <f t="shared" si="2"/>
        <v>533044.0705</v>
      </c>
    </row>
    <row r="136">
      <c r="A136" s="18">
        <v>128.0</v>
      </c>
      <c r="B136" s="19">
        <v>29799.0</v>
      </c>
      <c r="C136" s="20">
        <v>5299.03</v>
      </c>
      <c r="D136" s="20">
        <f t="shared" si="1"/>
        <v>4188.52152</v>
      </c>
      <c r="E136" s="20">
        <f>G135*D4</f>
        <v>1110.50848</v>
      </c>
      <c r="F136" s="20">
        <f t="shared" si="3"/>
        <v>207131.3886</v>
      </c>
      <c r="G136" s="20">
        <f t="shared" si="2"/>
        <v>528855.549</v>
      </c>
    </row>
    <row r="137">
      <c r="A137" s="18">
        <v>129.0</v>
      </c>
      <c r="B137" s="19">
        <v>29830.0</v>
      </c>
      <c r="C137" s="20">
        <v>5299.03</v>
      </c>
      <c r="D137" s="20">
        <f t="shared" si="1"/>
        <v>4197.247606</v>
      </c>
      <c r="E137" s="20">
        <f>G136*D4</f>
        <v>1101.782394</v>
      </c>
      <c r="F137" s="20">
        <f t="shared" si="3"/>
        <v>208233.171</v>
      </c>
      <c r="G137" s="20">
        <f t="shared" si="2"/>
        <v>524658.3014</v>
      </c>
    </row>
    <row r="138">
      <c r="A138" s="18">
        <v>130.0</v>
      </c>
      <c r="B138" s="19">
        <v>29860.0</v>
      </c>
      <c r="C138" s="20">
        <v>5299.03</v>
      </c>
      <c r="D138" s="20">
        <f t="shared" si="1"/>
        <v>4205.991872</v>
      </c>
      <c r="E138" s="20">
        <f>G137*D4</f>
        <v>1093.038128</v>
      </c>
      <c r="F138" s="20">
        <f t="shared" si="3"/>
        <v>209326.2092</v>
      </c>
      <c r="G138" s="20">
        <f t="shared" si="2"/>
        <v>520452.3095</v>
      </c>
    </row>
    <row r="139">
      <c r="A139" s="18">
        <v>131.0</v>
      </c>
      <c r="B139" s="19">
        <v>29891.0</v>
      </c>
      <c r="C139" s="20">
        <v>5299.03</v>
      </c>
      <c r="D139" s="20">
        <f t="shared" si="1"/>
        <v>4214.754355</v>
      </c>
      <c r="E139" s="20">
        <f>G138*D4</f>
        <v>1084.275645</v>
      </c>
      <c r="F139" s="20">
        <f t="shared" si="3"/>
        <v>210410.4848</v>
      </c>
      <c r="G139" s="20">
        <f t="shared" si="2"/>
        <v>516237.5551</v>
      </c>
    </row>
    <row r="140">
      <c r="A140" s="18">
        <v>132.0</v>
      </c>
      <c r="B140" s="19">
        <v>29921.0</v>
      </c>
      <c r="C140" s="20">
        <v>5299.03</v>
      </c>
      <c r="D140" s="20">
        <f t="shared" si="1"/>
        <v>4223.535093</v>
      </c>
      <c r="E140" s="20">
        <f>G139*D4</f>
        <v>1075.494907</v>
      </c>
      <c r="F140" s="20">
        <f t="shared" si="3"/>
        <v>211485.9797</v>
      </c>
      <c r="G140" s="20">
        <f t="shared" si="2"/>
        <v>512014.02</v>
      </c>
    </row>
    <row r="141">
      <c r="A141" s="18">
        <v>133.0</v>
      </c>
      <c r="B141" s="19">
        <v>29952.0</v>
      </c>
      <c r="C141" s="20">
        <v>5299.03</v>
      </c>
      <c r="D141" s="20">
        <f t="shared" si="1"/>
        <v>4232.334125</v>
      </c>
      <c r="E141" s="20">
        <f>G140*D4</f>
        <v>1066.695875</v>
      </c>
      <c r="F141" s="20">
        <f t="shared" si="3"/>
        <v>212552.6756</v>
      </c>
      <c r="G141" s="20">
        <f t="shared" si="2"/>
        <v>507781.6859</v>
      </c>
    </row>
    <row r="142">
      <c r="A142" s="18">
        <v>134.0</v>
      </c>
      <c r="B142" s="19">
        <v>29983.0</v>
      </c>
      <c r="C142" s="20">
        <v>5299.03</v>
      </c>
      <c r="D142" s="20">
        <f t="shared" si="1"/>
        <v>4241.151488</v>
      </c>
      <c r="E142" s="20">
        <f>G141*D4</f>
        <v>1057.878512</v>
      </c>
      <c r="F142" s="20">
        <f t="shared" si="3"/>
        <v>213610.5541</v>
      </c>
      <c r="G142" s="20">
        <f t="shared" si="2"/>
        <v>503540.5344</v>
      </c>
    </row>
    <row r="143">
      <c r="A143" s="18">
        <v>135.0</v>
      </c>
      <c r="B143" s="19">
        <v>30011.0</v>
      </c>
      <c r="C143" s="20">
        <v>5299.03</v>
      </c>
      <c r="D143" s="20">
        <f t="shared" si="1"/>
        <v>4249.98722</v>
      </c>
      <c r="E143" s="20">
        <f>G142*D4</f>
        <v>1049.04278</v>
      </c>
      <c r="F143" s="20">
        <f t="shared" si="3"/>
        <v>214659.5969</v>
      </c>
      <c r="G143" s="20">
        <f t="shared" si="2"/>
        <v>499290.5472</v>
      </c>
    </row>
    <row r="144">
      <c r="A144" s="18">
        <v>136.0</v>
      </c>
      <c r="B144" s="19">
        <v>30042.0</v>
      </c>
      <c r="C144" s="20">
        <v>5299.03</v>
      </c>
      <c r="D144" s="20">
        <f t="shared" si="1"/>
        <v>4258.84136</v>
      </c>
      <c r="E144" s="20">
        <f>G143*D4</f>
        <v>1040.18864</v>
      </c>
      <c r="F144" s="20">
        <f t="shared" si="3"/>
        <v>215699.7855</v>
      </c>
      <c r="G144" s="20">
        <f t="shared" si="2"/>
        <v>495031.7059</v>
      </c>
    </row>
    <row r="145">
      <c r="A145" s="18">
        <v>137.0</v>
      </c>
      <c r="B145" s="19">
        <v>30072.0</v>
      </c>
      <c r="C145" s="20">
        <v>5299.03</v>
      </c>
      <c r="D145" s="20">
        <f t="shared" si="1"/>
        <v>4267.713946</v>
      </c>
      <c r="E145" s="20">
        <f>G144*D4</f>
        <v>1031.316054</v>
      </c>
      <c r="F145" s="20">
        <f t="shared" si="3"/>
        <v>216731.1016</v>
      </c>
      <c r="G145" s="20">
        <f t="shared" si="2"/>
        <v>490763.9919</v>
      </c>
    </row>
    <row r="146">
      <c r="A146" s="18">
        <v>138.0</v>
      </c>
      <c r="B146" s="19">
        <v>30103.0</v>
      </c>
      <c r="C146" s="20">
        <v>5299.03</v>
      </c>
      <c r="D146" s="20">
        <f t="shared" si="1"/>
        <v>4276.605017</v>
      </c>
      <c r="E146" s="20">
        <f>G145*D4</f>
        <v>1022.424983</v>
      </c>
      <c r="F146" s="20">
        <f t="shared" si="3"/>
        <v>217753.5266</v>
      </c>
      <c r="G146" s="20">
        <f t="shared" si="2"/>
        <v>486487.3869</v>
      </c>
    </row>
    <row r="147">
      <c r="A147" s="18">
        <v>139.0</v>
      </c>
      <c r="B147" s="19">
        <v>30133.0</v>
      </c>
      <c r="C147" s="20">
        <v>5299.03</v>
      </c>
      <c r="D147" s="20">
        <f t="shared" si="1"/>
        <v>4285.514611</v>
      </c>
      <c r="E147" s="20">
        <f>G146*D4</f>
        <v>1013.515389</v>
      </c>
      <c r="F147" s="20">
        <f t="shared" si="3"/>
        <v>218767.0419</v>
      </c>
      <c r="G147" s="20">
        <f t="shared" si="2"/>
        <v>482201.8723</v>
      </c>
    </row>
    <row r="148">
      <c r="A148" s="18">
        <v>140.0</v>
      </c>
      <c r="B148" s="19">
        <v>30164.0</v>
      </c>
      <c r="C148" s="20">
        <v>5299.03</v>
      </c>
      <c r="D148" s="20">
        <f t="shared" si="1"/>
        <v>4294.442766</v>
      </c>
      <c r="E148" s="20">
        <f>G147*D4</f>
        <v>1004.587234</v>
      </c>
      <c r="F148" s="20">
        <f t="shared" si="3"/>
        <v>219771.6292</v>
      </c>
      <c r="G148" s="20">
        <f t="shared" si="2"/>
        <v>477907.4295</v>
      </c>
    </row>
    <row r="149">
      <c r="A149" s="18">
        <v>141.0</v>
      </c>
      <c r="B149" s="19">
        <v>30195.0</v>
      </c>
      <c r="C149" s="20">
        <v>5299.03</v>
      </c>
      <c r="D149" s="20">
        <f t="shared" si="1"/>
        <v>4303.389522</v>
      </c>
      <c r="E149" s="20">
        <f>G148*D4</f>
        <v>995.6404782</v>
      </c>
      <c r="F149" s="20">
        <f t="shared" si="3"/>
        <v>220767.2697</v>
      </c>
      <c r="G149" s="20">
        <f t="shared" si="2"/>
        <v>473604.04</v>
      </c>
    </row>
    <row r="150">
      <c r="A150" s="18">
        <v>142.0</v>
      </c>
      <c r="B150" s="19">
        <v>30225.0</v>
      </c>
      <c r="C150" s="20">
        <v>5299.03</v>
      </c>
      <c r="D150" s="20">
        <f t="shared" si="1"/>
        <v>4312.354917</v>
      </c>
      <c r="E150" s="20">
        <f>G149*D4</f>
        <v>986.6750833</v>
      </c>
      <c r="F150" s="20">
        <f t="shared" si="3"/>
        <v>221753.9447</v>
      </c>
      <c r="G150" s="20">
        <f t="shared" si="2"/>
        <v>469291.6851</v>
      </c>
    </row>
    <row r="151">
      <c r="A151" s="18">
        <v>143.0</v>
      </c>
      <c r="B151" s="19">
        <v>30256.0</v>
      </c>
      <c r="C151" s="20">
        <v>5299.03</v>
      </c>
      <c r="D151" s="20">
        <f t="shared" si="1"/>
        <v>4321.338989</v>
      </c>
      <c r="E151" s="20">
        <f>G150*D4</f>
        <v>977.6910106</v>
      </c>
      <c r="F151" s="20">
        <f t="shared" si="3"/>
        <v>222731.6358</v>
      </c>
      <c r="G151" s="20">
        <f t="shared" si="2"/>
        <v>464970.3461</v>
      </c>
    </row>
    <row r="152">
      <c r="A152" s="18">
        <v>144.0</v>
      </c>
      <c r="B152" s="19">
        <v>30286.0</v>
      </c>
      <c r="C152" s="20">
        <v>5299.03</v>
      </c>
      <c r="D152" s="20">
        <f t="shared" si="1"/>
        <v>4330.341779</v>
      </c>
      <c r="E152" s="20">
        <f>G151*D4</f>
        <v>968.688221</v>
      </c>
      <c r="F152" s="20">
        <f t="shared" si="3"/>
        <v>223700.324</v>
      </c>
      <c r="G152" s="20">
        <f t="shared" si="2"/>
        <v>460640.0043</v>
      </c>
    </row>
    <row r="153">
      <c r="A153" s="18">
        <v>145.0</v>
      </c>
      <c r="B153" s="19">
        <v>30317.0</v>
      </c>
      <c r="C153" s="20">
        <v>5299.03</v>
      </c>
      <c r="D153" s="20">
        <f t="shared" si="1"/>
        <v>4339.363324</v>
      </c>
      <c r="E153" s="20">
        <f>G152*D4</f>
        <v>959.6666756</v>
      </c>
      <c r="F153" s="20">
        <f t="shared" si="3"/>
        <v>224659.9907</v>
      </c>
      <c r="G153" s="20">
        <f t="shared" si="2"/>
        <v>456300.641</v>
      </c>
    </row>
    <row r="154">
      <c r="A154" s="18">
        <v>146.0</v>
      </c>
      <c r="B154" s="19">
        <v>30348.0</v>
      </c>
      <c r="C154" s="20">
        <v>5299.03</v>
      </c>
      <c r="D154" s="20">
        <f t="shared" si="1"/>
        <v>4348.403665</v>
      </c>
      <c r="E154" s="20">
        <f>G153*D4</f>
        <v>950.6263354</v>
      </c>
      <c r="F154" s="20">
        <f t="shared" si="3"/>
        <v>225610.617</v>
      </c>
      <c r="G154" s="20">
        <f t="shared" si="2"/>
        <v>451952.2373</v>
      </c>
    </row>
    <row r="155">
      <c r="A155" s="18">
        <v>147.0</v>
      </c>
      <c r="B155" s="19">
        <v>30376.0</v>
      </c>
      <c r="C155" s="20">
        <v>5299.03</v>
      </c>
      <c r="D155" s="20">
        <f t="shared" si="1"/>
        <v>4357.462839</v>
      </c>
      <c r="E155" s="20">
        <f>G154*D4</f>
        <v>941.5671611</v>
      </c>
      <c r="F155" s="20">
        <f t="shared" si="3"/>
        <v>226552.1841</v>
      </c>
      <c r="G155" s="20">
        <f t="shared" si="2"/>
        <v>447594.7745</v>
      </c>
    </row>
    <row r="156">
      <c r="A156" s="18">
        <v>148.0</v>
      </c>
      <c r="B156" s="19">
        <v>30407.0</v>
      </c>
      <c r="C156" s="20">
        <v>5299.03</v>
      </c>
      <c r="D156" s="20">
        <f t="shared" si="1"/>
        <v>4366.540886</v>
      </c>
      <c r="E156" s="20">
        <f>G155*D4</f>
        <v>932.4891135</v>
      </c>
      <c r="F156" s="20">
        <f t="shared" si="3"/>
        <v>227484.6733</v>
      </c>
      <c r="G156" s="20">
        <f t="shared" si="2"/>
        <v>443228.2336</v>
      </c>
    </row>
    <row r="157">
      <c r="A157" s="18">
        <v>149.0</v>
      </c>
      <c r="B157" s="19">
        <v>30437.0</v>
      </c>
      <c r="C157" s="20">
        <v>5299.03</v>
      </c>
      <c r="D157" s="20">
        <f t="shared" si="1"/>
        <v>4375.637847</v>
      </c>
      <c r="E157" s="20">
        <f>G156*D4</f>
        <v>923.3921533</v>
      </c>
      <c r="F157" s="20">
        <f t="shared" si="3"/>
        <v>228408.0654</v>
      </c>
      <c r="G157" s="20">
        <f t="shared" si="2"/>
        <v>438852.5957</v>
      </c>
    </row>
    <row r="158">
      <c r="A158" s="18">
        <v>150.0</v>
      </c>
      <c r="B158" s="19">
        <v>30468.0</v>
      </c>
      <c r="C158" s="20">
        <v>5299.03</v>
      </c>
      <c r="D158" s="20">
        <f t="shared" si="1"/>
        <v>4384.753759</v>
      </c>
      <c r="E158" s="20">
        <f>G157*D4</f>
        <v>914.2762411</v>
      </c>
      <c r="F158" s="20">
        <f t="shared" si="3"/>
        <v>229322.3417</v>
      </c>
      <c r="G158" s="20">
        <f t="shared" si="2"/>
        <v>434467.842</v>
      </c>
    </row>
    <row r="159">
      <c r="A159" s="18">
        <v>151.0</v>
      </c>
      <c r="B159" s="19">
        <v>30498.0</v>
      </c>
      <c r="C159" s="20">
        <v>5299.03</v>
      </c>
      <c r="D159" s="20">
        <f t="shared" si="1"/>
        <v>4393.888663</v>
      </c>
      <c r="E159" s="20">
        <f>G158*D4</f>
        <v>905.1413375</v>
      </c>
      <c r="F159" s="20">
        <f t="shared" si="3"/>
        <v>230227.483</v>
      </c>
      <c r="G159" s="20">
        <f t="shared" si="2"/>
        <v>430073.9533</v>
      </c>
    </row>
    <row r="160">
      <c r="A160" s="18">
        <v>152.0</v>
      </c>
      <c r="B160" s="19">
        <v>30529.0</v>
      </c>
      <c r="C160" s="20">
        <v>5299.03</v>
      </c>
      <c r="D160" s="20">
        <f t="shared" si="1"/>
        <v>4403.042597</v>
      </c>
      <c r="E160" s="20">
        <f>G159*D4</f>
        <v>895.9874028</v>
      </c>
      <c r="F160" s="20">
        <f t="shared" si="3"/>
        <v>231123.4704</v>
      </c>
      <c r="G160" s="20">
        <f t="shared" si="2"/>
        <v>425670.9107</v>
      </c>
    </row>
    <row r="161">
      <c r="A161" s="18">
        <v>153.0</v>
      </c>
      <c r="B161" s="19">
        <v>30560.0</v>
      </c>
      <c r="C161" s="20">
        <v>5299.03</v>
      </c>
      <c r="D161" s="20">
        <f t="shared" si="1"/>
        <v>4412.215603</v>
      </c>
      <c r="E161" s="20">
        <f>G160*D4</f>
        <v>886.8143974</v>
      </c>
      <c r="F161" s="20">
        <f t="shared" si="3"/>
        <v>232010.2848</v>
      </c>
      <c r="G161" s="20">
        <f t="shared" si="2"/>
        <v>421258.6951</v>
      </c>
    </row>
    <row r="162">
      <c r="A162" s="18">
        <v>154.0</v>
      </c>
      <c r="B162" s="19">
        <v>30590.0</v>
      </c>
      <c r="C162" s="20">
        <v>5299.03</v>
      </c>
      <c r="D162" s="20">
        <f t="shared" si="1"/>
        <v>4421.407718</v>
      </c>
      <c r="E162" s="20">
        <f>G161*D4</f>
        <v>877.6222815</v>
      </c>
      <c r="F162" s="20">
        <f t="shared" si="3"/>
        <v>232887.9071</v>
      </c>
      <c r="G162" s="20">
        <f t="shared" si="2"/>
        <v>416837.2874</v>
      </c>
    </row>
    <row r="163">
      <c r="A163" s="18">
        <v>155.0</v>
      </c>
      <c r="B163" s="19">
        <v>30621.0</v>
      </c>
      <c r="C163" s="20">
        <v>5299.03</v>
      </c>
      <c r="D163" s="20">
        <f t="shared" si="1"/>
        <v>4430.618985</v>
      </c>
      <c r="E163" s="20">
        <f>G162*D4</f>
        <v>868.4110154</v>
      </c>
      <c r="F163" s="20">
        <f t="shared" si="3"/>
        <v>233756.3181</v>
      </c>
      <c r="G163" s="20">
        <f t="shared" si="2"/>
        <v>412406.6684</v>
      </c>
    </row>
    <row r="164">
      <c r="A164" s="18">
        <v>156.0</v>
      </c>
      <c r="B164" s="19">
        <v>30651.0</v>
      </c>
      <c r="C164" s="20">
        <v>5299.03</v>
      </c>
      <c r="D164" s="20">
        <f t="shared" si="1"/>
        <v>4439.849441</v>
      </c>
      <c r="E164" s="20">
        <f>G163*D4</f>
        <v>859.1805592</v>
      </c>
      <c r="F164" s="20">
        <f t="shared" si="3"/>
        <v>234615.4986</v>
      </c>
      <c r="G164" s="20">
        <f t="shared" si="2"/>
        <v>407966.819</v>
      </c>
    </row>
    <row r="165">
      <c r="A165" s="18">
        <v>157.0</v>
      </c>
      <c r="B165" s="19">
        <v>30682.0</v>
      </c>
      <c r="C165" s="20">
        <v>5299.03</v>
      </c>
      <c r="D165" s="20">
        <f t="shared" si="1"/>
        <v>4449.099127</v>
      </c>
      <c r="E165" s="20">
        <f>G164*D4</f>
        <v>849.9308729</v>
      </c>
      <c r="F165" s="20">
        <f t="shared" si="3"/>
        <v>235465.4295</v>
      </c>
      <c r="G165" s="20">
        <f t="shared" si="2"/>
        <v>403517.7199</v>
      </c>
    </row>
    <row r="166">
      <c r="A166" s="18">
        <v>158.0</v>
      </c>
      <c r="B166" s="19">
        <v>30713.0</v>
      </c>
      <c r="C166" s="20">
        <v>5299.03</v>
      </c>
      <c r="D166" s="20">
        <f t="shared" si="1"/>
        <v>4458.368084</v>
      </c>
      <c r="E166" s="20">
        <f>G165*D4</f>
        <v>840.6619164</v>
      </c>
      <c r="F166" s="20">
        <f t="shared" si="3"/>
        <v>236306.0914</v>
      </c>
      <c r="G166" s="20">
        <f t="shared" si="2"/>
        <v>399059.3518</v>
      </c>
    </row>
    <row r="167">
      <c r="A167" s="18">
        <v>159.0</v>
      </c>
      <c r="B167" s="19">
        <v>30742.0</v>
      </c>
      <c r="C167" s="20">
        <v>5299.03</v>
      </c>
      <c r="D167" s="20">
        <f t="shared" si="1"/>
        <v>4467.65635</v>
      </c>
      <c r="E167" s="20">
        <f>G166*D4</f>
        <v>831.3736495</v>
      </c>
      <c r="F167" s="20">
        <f t="shared" si="3"/>
        <v>237137.4651</v>
      </c>
      <c r="G167" s="20">
        <f t="shared" si="2"/>
        <v>394591.6954</v>
      </c>
    </row>
    <row r="168">
      <c r="A168" s="18">
        <v>160.0</v>
      </c>
      <c r="B168" s="19">
        <v>30773.0</v>
      </c>
      <c r="C168" s="20">
        <v>5299.03</v>
      </c>
      <c r="D168" s="20">
        <f t="shared" si="1"/>
        <v>4476.963968</v>
      </c>
      <c r="E168" s="20">
        <f>G167*D4</f>
        <v>822.0660321</v>
      </c>
      <c r="F168" s="20">
        <f t="shared" si="3"/>
        <v>237959.5311</v>
      </c>
      <c r="G168" s="20">
        <f t="shared" si="2"/>
        <v>390114.7315</v>
      </c>
    </row>
    <row r="169">
      <c r="A169" s="18">
        <v>161.0</v>
      </c>
      <c r="B169" s="19">
        <v>30803.0</v>
      </c>
      <c r="C169" s="20">
        <v>5299.03</v>
      </c>
      <c r="D169" s="20">
        <f t="shared" si="1"/>
        <v>4486.290976</v>
      </c>
      <c r="E169" s="20">
        <f>G168*D4</f>
        <v>812.7390239</v>
      </c>
      <c r="F169" s="20">
        <f t="shared" si="3"/>
        <v>238772.2701</v>
      </c>
      <c r="G169" s="20">
        <f t="shared" si="2"/>
        <v>385628.4405</v>
      </c>
    </row>
    <row r="170">
      <c r="A170" s="18">
        <v>162.0</v>
      </c>
      <c r="B170" s="19">
        <v>30834.0</v>
      </c>
      <c r="C170" s="20">
        <v>5299.03</v>
      </c>
      <c r="D170" s="20">
        <f t="shared" si="1"/>
        <v>4495.637416</v>
      </c>
      <c r="E170" s="20">
        <f>G169*D4</f>
        <v>803.3925843</v>
      </c>
      <c r="F170" s="20">
        <f t="shared" si="3"/>
        <v>239575.6627</v>
      </c>
      <c r="G170" s="20">
        <f t="shared" si="2"/>
        <v>381132.8031</v>
      </c>
    </row>
    <row r="171">
      <c r="A171" s="18">
        <v>163.0</v>
      </c>
      <c r="B171" s="19">
        <v>30864.0</v>
      </c>
      <c r="C171" s="20">
        <v>5299.03</v>
      </c>
      <c r="D171" s="20">
        <f t="shared" si="1"/>
        <v>4505.003327</v>
      </c>
      <c r="E171" s="20">
        <f>G170*D4</f>
        <v>794.026673</v>
      </c>
      <c r="F171" s="20">
        <f t="shared" si="3"/>
        <v>240369.6894</v>
      </c>
      <c r="G171" s="20">
        <f t="shared" si="2"/>
        <v>376627.7997</v>
      </c>
    </row>
    <row r="172">
      <c r="A172" s="18">
        <v>164.0</v>
      </c>
      <c r="B172" s="19">
        <v>30895.0</v>
      </c>
      <c r="C172" s="20">
        <v>5299.03</v>
      </c>
      <c r="D172" s="20">
        <f t="shared" si="1"/>
        <v>4514.388751</v>
      </c>
      <c r="E172" s="20">
        <f>G171*D4</f>
        <v>784.6412494</v>
      </c>
      <c r="F172" s="20">
        <f t="shared" si="3"/>
        <v>241154.3307</v>
      </c>
      <c r="G172" s="20">
        <f t="shared" si="2"/>
        <v>372113.411</v>
      </c>
    </row>
    <row r="173">
      <c r="A173" s="18">
        <v>165.0</v>
      </c>
      <c r="B173" s="19">
        <v>30926.0</v>
      </c>
      <c r="C173" s="20">
        <v>5299.03</v>
      </c>
      <c r="D173" s="20">
        <f t="shared" si="1"/>
        <v>4523.793727</v>
      </c>
      <c r="E173" s="20">
        <f>G172*D4</f>
        <v>775.2362729</v>
      </c>
      <c r="F173" s="20">
        <f t="shared" si="3"/>
        <v>241929.5669</v>
      </c>
      <c r="G173" s="20">
        <f t="shared" si="2"/>
        <v>367589.6173</v>
      </c>
    </row>
    <row r="174">
      <c r="A174" s="18">
        <v>166.0</v>
      </c>
      <c r="B174" s="19">
        <v>30956.0</v>
      </c>
      <c r="C174" s="20">
        <v>5299.03</v>
      </c>
      <c r="D174" s="20">
        <f t="shared" si="1"/>
        <v>4533.218297</v>
      </c>
      <c r="E174" s="20">
        <f>G173*D4</f>
        <v>765.8117026</v>
      </c>
      <c r="F174" s="20">
        <f t="shared" si="3"/>
        <v>242695.3786</v>
      </c>
      <c r="G174" s="20">
        <f t="shared" si="2"/>
        <v>363056.399</v>
      </c>
    </row>
    <row r="175">
      <c r="A175" s="18">
        <v>167.0</v>
      </c>
      <c r="B175" s="19">
        <v>30987.0</v>
      </c>
      <c r="C175" s="20">
        <v>5299.03</v>
      </c>
      <c r="D175" s="20">
        <f t="shared" si="1"/>
        <v>4542.662502</v>
      </c>
      <c r="E175" s="20">
        <f>G174*D4</f>
        <v>756.3674978</v>
      </c>
      <c r="F175" s="20">
        <f t="shared" si="3"/>
        <v>243451.7461</v>
      </c>
      <c r="G175" s="20">
        <f t="shared" si="2"/>
        <v>358513.7365</v>
      </c>
    </row>
    <row r="176">
      <c r="A176" s="18">
        <v>168.0</v>
      </c>
      <c r="B176" s="19">
        <v>31017.0</v>
      </c>
      <c r="C176" s="20">
        <v>5299.03</v>
      </c>
      <c r="D176" s="20">
        <f t="shared" si="1"/>
        <v>4552.126382</v>
      </c>
      <c r="E176" s="20">
        <f>G175*D4</f>
        <v>746.9036176</v>
      </c>
      <c r="F176" s="20">
        <f t="shared" si="3"/>
        <v>244198.6497</v>
      </c>
      <c r="G176" s="20">
        <f t="shared" si="2"/>
        <v>353961.6101</v>
      </c>
    </row>
    <row r="177">
      <c r="A177" s="18">
        <v>169.0</v>
      </c>
      <c r="B177" s="19">
        <v>31048.0</v>
      </c>
      <c r="C177" s="20">
        <v>5299.03</v>
      </c>
      <c r="D177" s="20">
        <f t="shared" si="1"/>
        <v>4561.609979</v>
      </c>
      <c r="E177" s="20">
        <f>G176*D4</f>
        <v>737.420021</v>
      </c>
      <c r="F177" s="20">
        <f t="shared" si="3"/>
        <v>244936.0698</v>
      </c>
      <c r="G177" s="20">
        <f t="shared" si="2"/>
        <v>349400.0001</v>
      </c>
    </row>
    <row r="178">
      <c r="A178" s="18">
        <v>170.0</v>
      </c>
      <c r="B178" s="19">
        <v>31079.0</v>
      </c>
      <c r="C178" s="20">
        <v>5299.03</v>
      </c>
      <c r="D178" s="20">
        <f t="shared" si="1"/>
        <v>4571.113333</v>
      </c>
      <c r="E178" s="20">
        <f>G177*D4</f>
        <v>727.9166669</v>
      </c>
      <c r="F178" s="20">
        <f t="shared" si="3"/>
        <v>245663.9864</v>
      </c>
      <c r="G178" s="20">
        <f t="shared" si="2"/>
        <v>344828.8868</v>
      </c>
    </row>
    <row r="179">
      <c r="A179" s="18">
        <v>171.0</v>
      </c>
      <c r="B179" s="19">
        <v>31107.0</v>
      </c>
      <c r="C179" s="20">
        <v>5299.03</v>
      </c>
      <c r="D179" s="20">
        <f t="shared" si="1"/>
        <v>4580.636486</v>
      </c>
      <c r="E179" s="20">
        <f>G178*D4</f>
        <v>718.3935141</v>
      </c>
      <c r="F179" s="20">
        <f t="shared" si="3"/>
        <v>246382.3799</v>
      </c>
      <c r="G179" s="20">
        <f t="shared" si="2"/>
        <v>340248.2503</v>
      </c>
    </row>
    <row r="180">
      <c r="A180" s="18">
        <v>172.0</v>
      </c>
      <c r="B180" s="19">
        <v>31138.0</v>
      </c>
      <c r="C180" s="20">
        <v>5299.03</v>
      </c>
      <c r="D180" s="20">
        <f t="shared" si="1"/>
        <v>4590.179479</v>
      </c>
      <c r="E180" s="20">
        <f>G179*D4</f>
        <v>708.8505214</v>
      </c>
      <c r="F180" s="20">
        <f t="shared" si="3"/>
        <v>247091.2305</v>
      </c>
      <c r="G180" s="20">
        <f t="shared" si="2"/>
        <v>335658.0708</v>
      </c>
    </row>
    <row r="181">
      <c r="A181" s="18">
        <v>173.0</v>
      </c>
      <c r="B181" s="19">
        <v>31168.0</v>
      </c>
      <c r="C181" s="20">
        <v>5299.03</v>
      </c>
      <c r="D181" s="20">
        <f t="shared" si="1"/>
        <v>4599.742353</v>
      </c>
      <c r="E181" s="20">
        <f>G180*D4</f>
        <v>699.2876475</v>
      </c>
      <c r="F181" s="20">
        <f t="shared" si="3"/>
        <v>247790.5181</v>
      </c>
      <c r="G181" s="20">
        <f t="shared" si="2"/>
        <v>331058.3284</v>
      </c>
    </row>
    <row r="182">
      <c r="A182" s="18">
        <v>174.0</v>
      </c>
      <c r="B182" s="19">
        <v>31199.0</v>
      </c>
      <c r="C182" s="20">
        <v>5299.03</v>
      </c>
      <c r="D182" s="20">
        <f t="shared" si="1"/>
        <v>4609.325149</v>
      </c>
      <c r="E182" s="20">
        <f>G181*D4</f>
        <v>689.7048509</v>
      </c>
      <c r="F182" s="20">
        <f t="shared" si="3"/>
        <v>248480.223</v>
      </c>
      <c r="G182" s="20">
        <f t="shared" si="2"/>
        <v>326449.0033</v>
      </c>
    </row>
    <row r="183">
      <c r="A183" s="18">
        <v>175.0</v>
      </c>
      <c r="B183" s="19">
        <v>31229.0</v>
      </c>
      <c r="C183" s="20">
        <v>5299.03</v>
      </c>
      <c r="D183" s="20">
        <f t="shared" si="1"/>
        <v>4618.92791</v>
      </c>
      <c r="E183" s="20">
        <f>G182*D4</f>
        <v>680.1020902</v>
      </c>
      <c r="F183" s="20">
        <f t="shared" si="3"/>
        <v>249160.3251</v>
      </c>
      <c r="G183" s="20">
        <f t="shared" si="2"/>
        <v>321830.0754</v>
      </c>
    </row>
    <row r="184">
      <c r="A184" s="18">
        <v>176.0</v>
      </c>
      <c r="B184" s="19">
        <v>31260.0</v>
      </c>
      <c r="C184" s="20">
        <v>5299.03</v>
      </c>
      <c r="D184" s="20">
        <f t="shared" si="1"/>
        <v>4628.550676</v>
      </c>
      <c r="E184" s="20">
        <f>G183*D4</f>
        <v>670.4793237</v>
      </c>
      <c r="F184" s="20">
        <f t="shared" si="3"/>
        <v>249830.8044</v>
      </c>
      <c r="G184" s="20">
        <f t="shared" si="2"/>
        <v>317201.5247</v>
      </c>
    </row>
    <row r="185">
      <c r="A185" s="18">
        <v>177.0</v>
      </c>
      <c r="B185" s="19">
        <v>31291.0</v>
      </c>
      <c r="C185" s="20">
        <v>5299.03</v>
      </c>
      <c r="D185" s="20">
        <f t="shared" si="1"/>
        <v>4638.19349</v>
      </c>
      <c r="E185" s="20">
        <f>G184*D4</f>
        <v>660.8365098</v>
      </c>
      <c r="F185" s="20">
        <f t="shared" si="3"/>
        <v>250491.6409</v>
      </c>
      <c r="G185" s="20">
        <f t="shared" si="2"/>
        <v>312563.3312</v>
      </c>
    </row>
    <row r="186">
      <c r="A186" s="18">
        <v>178.0</v>
      </c>
      <c r="B186" s="19">
        <v>31321.0</v>
      </c>
      <c r="C186" s="20">
        <v>5299.03</v>
      </c>
      <c r="D186" s="20">
        <f t="shared" si="1"/>
        <v>4647.856393</v>
      </c>
      <c r="E186" s="20">
        <f>G185*D4</f>
        <v>651.1736067</v>
      </c>
      <c r="F186" s="20">
        <f t="shared" si="3"/>
        <v>251142.8145</v>
      </c>
      <c r="G186" s="20">
        <f t="shared" si="2"/>
        <v>307915.4748</v>
      </c>
    </row>
    <row r="187">
      <c r="A187" s="18">
        <v>179.0</v>
      </c>
      <c r="B187" s="19">
        <v>31352.0</v>
      </c>
      <c r="C187" s="20">
        <v>5299.03</v>
      </c>
      <c r="D187" s="20">
        <f t="shared" si="1"/>
        <v>4657.539427</v>
      </c>
      <c r="E187" s="20">
        <f>G186*D4</f>
        <v>641.4905726</v>
      </c>
      <c r="F187" s="20">
        <f t="shared" si="3"/>
        <v>251784.3051</v>
      </c>
      <c r="G187" s="20">
        <f t="shared" si="2"/>
        <v>303257.9354</v>
      </c>
    </row>
    <row r="188">
      <c r="A188" s="18">
        <v>180.0</v>
      </c>
      <c r="B188" s="19">
        <v>31382.0</v>
      </c>
      <c r="C188" s="20">
        <v>5299.03</v>
      </c>
      <c r="D188" s="20">
        <f t="shared" si="1"/>
        <v>4667.242635</v>
      </c>
      <c r="E188" s="20">
        <f>G187*D4</f>
        <v>631.7873654</v>
      </c>
      <c r="F188" s="20">
        <f t="shared" si="3"/>
        <v>252416.0924</v>
      </c>
      <c r="G188" s="20">
        <f t="shared" si="2"/>
        <v>298590.6928</v>
      </c>
    </row>
    <row r="189">
      <c r="A189" s="18">
        <v>181.0</v>
      </c>
      <c r="B189" s="19">
        <v>31413.0</v>
      </c>
      <c r="C189" s="20">
        <v>5299.03</v>
      </c>
      <c r="D189" s="20">
        <f t="shared" si="1"/>
        <v>4676.966057</v>
      </c>
      <c r="E189" s="20">
        <f>G188*D4</f>
        <v>622.0639433</v>
      </c>
      <c r="F189" s="20">
        <f t="shared" si="3"/>
        <v>253038.1564</v>
      </c>
      <c r="G189" s="20">
        <f t="shared" si="2"/>
        <v>293913.7267</v>
      </c>
    </row>
    <row r="190">
      <c r="A190" s="18">
        <v>182.0</v>
      </c>
      <c r="B190" s="19">
        <v>31444.0</v>
      </c>
      <c r="C190" s="20">
        <v>5299.03</v>
      </c>
      <c r="D190" s="20">
        <f t="shared" si="1"/>
        <v>4686.709736</v>
      </c>
      <c r="E190" s="20">
        <f>G189*D4</f>
        <v>612.320264</v>
      </c>
      <c r="F190" s="20">
        <f t="shared" si="3"/>
        <v>253650.4766</v>
      </c>
      <c r="G190" s="20">
        <f t="shared" si="2"/>
        <v>289227.017</v>
      </c>
    </row>
    <row r="191">
      <c r="A191" s="18">
        <v>183.0</v>
      </c>
      <c r="B191" s="19">
        <v>31472.0</v>
      </c>
      <c r="C191" s="20">
        <v>5299.03</v>
      </c>
      <c r="D191" s="20">
        <f t="shared" si="1"/>
        <v>4696.473715</v>
      </c>
      <c r="E191" s="20">
        <f>G190*D4</f>
        <v>602.5562854</v>
      </c>
      <c r="F191" s="20">
        <f t="shared" si="3"/>
        <v>254253.0329</v>
      </c>
      <c r="G191" s="20">
        <f t="shared" si="2"/>
        <v>284530.5433</v>
      </c>
    </row>
    <row r="192">
      <c r="A192" s="18">
        <v>184.0</v>
      </c>
      <c r="B192" s="19">
        <v>31503.0</v>
      </c>
      <c r="C192" s="20">
        <v>5299.03</v>
      </c>
      <c r="D192" s="20">
        <f t="shared" si="1"/>
        <v>4706.258035</v>
      </c>
      <c r="E192" s="20">
        <f>G191*D4</f>
        <v>592.7719651</v>
      </c>
      <c r="F192" s="20">
        <f t="shared" si="3"/>
        <v>254845.8049</v>
      </c>
      <c r="G192" s="20">
        <f t="shared" si="2"/>
        <v>279824.2852</v>
      </c>
    </row>
    <row r="193">
      <c r="A193" s="18">
        <v>185.0</v>
      </c>
      <c r="B193" s="19">
        <v>31533.0</v>
      </c>
      <c r="C193" s="20">
        <v>5299.03</v>
      </c>
      <c r="D193" s="20">
        <f t="shared" si="1"/>
        <v>4716.062739</v>
      </c>
      <c r="E193" s="20">
        <f>G192*D4</f>
        <v>582.9672609</v>
      </c>
      <c r="F193" s="20">
        <f t="shared" si="3"/>
        <v>255428.7722</v>
      </c>
      <c r="G193" s="20">
        <f t="shared" si="2"/>
        <v>275108.2225</v>
      </c>
    </row>
    <row r="194">
      <c r="A194" s="18">
        <v>186.0</v>
      </c>
      <c r="B194" s="19">
        <v>31564.0</v>
      </c>
      <c r="C194" s="20">
        <v>5299.03</v>
      </c>
      <c r="D194" s="20">
        <f t="shared" si="1"/>
        <v>4725.88787</v>
      </c>
      <c r="E194" s="20">
        <f>G193*D4</f>
        <v>573.1421302</v>
      </c>
      <c r="F194" s="20">
        <f t="shared" si="3"/>
        <v>256001.9143</v>
      </c>
      <c r="G194" s="20">
        <f t="shared" si="2"/>
        <v>270382.3346</v>
      </c>
    </row>
    <row r="195">
      <c r="A195" s="18">
        <v>187.0</v>
      </c>
      <c r="B195" s="19">
        <v>31594.0</v>
      </c>
      <c r="C195" s="20">
        <v>5299.03</v>
      </c>
      <c r="D195" s="20">
        <f t="shared" si="1"/>
        <v>4735.73347</v>
      </c>
      <c r="E195" s="20">
        <f>G194*D4</f>
        <v>563.2965304</v>
      </c>
      <c r="F195" s="20">
        <f t="shared" si="3"/>
        <v>256565.2108</v>
      </c>
      <c r="G195" s="20">
        <f t="shared" si="2"/>
        <v>265646.6011</v>
      </c>
    </row>
    <row r="196">
      <c r="A196" s="18">
        <v>188.0</v>
      </c>
      <c r="B196" s="19">
        <v>31625.0</v>
      </c>
      <c r="C196" s="20">
        <v>5299.03</v>
      </c>
      <c r="D196" s="20">
        <f t="shared" si="1"/>
        <v>4745.599581</v>
      </c>
      <c r="E196" s="20">
        <f>G195*D4</f>
        <v>553.4304191</v>
      </c>
      <c r="F196" s="20">
        <f t="shared" si="3"/>
        <v>257118.6412</v>
      </c>
      <c r="G196" s="20">
        <f t="shared" si="2"/>
        <v>260901.0016</v>
      </c>
    </row>
    <row r="197">
      <c r="A197" s="18">
        <v>189.0</v>
      </c>
      <c r="B197" s="19">
        <v>31656.0</v>
      </c>
      <c r="C197" s="20">
        <v>5299.03</v>
      </c>
      <c r="D197" s="20">
        <f t="shared" si="1"/>
        <v>4755.486247</v>
      </c>
      <c r="E197" s="20">
        <f>G196*D4</f>
        <v>543.5437533</v>
      </c>
      <c r="F197" s="20">
        <f t="shared" si="3"/>
        <v>257662.185</v>
      </c>
      <c r="G197" s="20">
        <f t="shared" si="2"/>
        <v>256145.5153</v>
      </c>
    </row>
    <row r="198">
      <c r="A198" s="18">
        <v>190.0</v>
      </c>
      <c r="B198" s="19">
        <v>31686.0</v>
      </c>
      <c r="C198" s="20">
        <v>5299.03</v>
      </c>
      <c r="D198" s="20">
        <f t="shared" si="1"/>
        <v>4765.39351</v>
      </c>
      <c r="E198" s="20">
        <f>G197*D4</f>
        <v>533.6364902</v>
      </c>
      <c r="F198" s="20">
        <f t="shared" si="3"/>
        <v>258195.8215</v>
      </c>
      <c r="G198" s="20">
        <f t="shared" si="2"/>
        <v>251380.1218</v>
      </c>
    </row>
    <row r="199">
      <c r="A199" s="18">
        <v>191.0</v>
      </c>
      <c r="B199" s="19">
        <v>31717.0</v>
      </c>
      <c r="C199" s="20">
        <v>5299.03</v>
      </c>
      <c r="D199" s="20">
        <f t="shared" si="1"/>
        <v>4775.321413</v>
      </c>
      <c r="E199" s="20">
        <f>G198*D4</f>
        <v>523.7085871</v>
      </c>
      <c r="F199" s="20">
        <f t="shared" si="3"/>
        <v>258719.5301</v>
      </c>
      <c r="G199" s="20">
        <f t="shared" si="2"/>
        <v>246604.8004</v>
      </c>
    </row>
    <row r="200">
      <c r="A200" s="18">
        <v>192.0</v>
      </c>
      <c r="B200" s="19">
        <v>31747.0</v>
      </c>
      <c r="C200" s="20">
        <v>5299.03</v>
      </c>
      <c r="D200" s="20">
        <f t="shared" si="1"/>
        <v>4785.269999</v>
      </c>
      <c r="E200" s="20">
        <f>G199*D4</f>
        <v>513.7600008</v>
      </c>
      <c r="F200" s="20">
        <f t="shared" si="3"/>
        <v>259233.2901</v>
      </c>
      <c r="G200" s="20">
        <f t="shared" si="2"/>
        <v>241819.5304</v>
      </c>
    </row>
    <row r="201">
      <c r="A201" s="18">
        <v>193.0</v>
      </c>
      <c r="B201" s="19">
        <v>31778.0</v>
      </c>
      <c r="C201" s="20">
        <v>5299.03</v>
      </c>
      <c r="D201" s="20">
        <f t="shared" si="1"/>
        <v>4795.239312</v>
      </c>
      <c r="E201" s="20">
        <f>G200*D4</f>
        <v>503.7906883</v>
      </c>
      <c r="F201" s="20">
        <f t="shared" si="3"/>
        <v>259737.0808</v>
      </c>
      <c r="G201" s="20">
        <f t="shared" si="2"/>
        <v>237024.2911</v>
      </c>
    </row>
    <row r="202">
      <c r="A202" s="18">
        <v>194.0</v>
      </c>
      <c r="B202" s="19">
        <v>31809.0</v>
      </c>
      <c r="C202" s="20">
        <v>5299.03</v>
      </c>
      <c r="D202" s="20">
        <f t="shared" si="1"/>
        <v>4805.229394</v>
      </c>
      <c r="E202" s="20">
        <f>G201*D4</f>
        <v>493.8006064</v>
      </c>
      <c r="F202" s="20">
        <f t="shared" si="3"/>
        <v>260230.8814</v>
      </c>
      <c r="G202" s="20">
        <f t="shared" si="2"/>
        <v>232219.0617</v>
      </c>
    </row>
    <row r="203">
      <c r="A203" s="18">
        <v>195.0</v>
      </c>
      <c r="B203" s="19">
        <v>31837.0</v>
      </c>
      <c r="C203" s="20">
        <v>5299.03</v>
      </c>
      <c r="D203" s="20">
        <f t="shared" si="1"/>
        <v>4815.240288</v>
      </c>
      <c r="E203" s="20">
        <f>G202*D4</f>
        <v>483.7897119</v>
      </c>
      <c r="F203" s="20">
        <f t="shared" si="3"/>
        <v>260714.6711</v>
      </c>
      <c r="G203" s="20">
        <f t="shared" si="2"/>
        <v>227403.8214</v>
      </c>
    </row>
    <row r="204">
      <c r="A204" s="18">
        <v>196.0</v>
      </c>
      <c r="B204" s="19">
        <v>31868.0</v>
      </c>
      <c r="C204" s="20">
        <v>5299.03</v>
      </c>
      <c r="D204" s="20">
        <f t="shared" si="1"/>
        <v>4825.272039</v>
      </c>
      <c r="E204" s="20">
        <f>G203*D4</f>
        <v>473.7579613</v>
      </c>
      <c r="F204" s="20">
        <f t="shared" si="3"/>
        <v>261188.429</v>
      </c>
      <c r="G204" s="20">
        <f t="shared" si="2"/>
        <v>222578.5494</v>
      </c>
    </row>
    <row r="205">
      <c r="A205" s="18">
        <v>197.0</v>
      </c>
      <c r="B205" s="19">
        <v>31898.0</v>
      </c>
      <c r="C205" s="20">
        <v>5299.03</v>
      </c>
      <c r="D205" s="20">
        <f t="shared" si="1"/>
        <v>4835.324689</v>
      </c>
      <c r="E205" s="20">
        <f>G204*D4</f>
        <v>463.7053112</v>
      </c>
      <c r="F205" s="20">
        <f t="shared" si="3"/>
        <v>261652.1343</v>
      </c>
      <c r="G205" s="20">
        <f t="shared" si="2"/>
        <v>217743.2247</v>
      </c>
    </row>
    <row r="206">
      <c r="A206" s="18">
        <v>198.0</v>
      </c>
      <c r="B206" s="19">
        <v>31929.0</v>
      </c>
      <c r="C206" s="20">
        <v>5299.03</v>
      </c>
      <c r="D206" s="20">
        <f t="shared" si="1"/>
        <v>4845.398282</v>
      </c>
      <c r="E206" s="20">
        <f>G205*D4</f>
        <v>453.6317181</v>
      </c>
      <c r="F206" s="20">
        <f t="shared" si="3"/>
        <v>262105.7661</v>
      </c>
      <c r="G206" s="20">
        <f t="shared" si="2"/>
        <v>212897.8264</v>
      </c>
    </row>
    <row r="207">
      <c r="A207" s="18">
        <v>199.0</v>
      </c>
      <c r="B207" s="19">
        <v>31959.0</v>
      </c>
      <c r="C207" s="20">
        <v>5299.03</v>
      </c>
      <c r="D207" s="20">
        <f t="shared" si="1"/>
        <v>4855.492862</v>
      </c>
      <c r="E207" s="20">
        <f>G206*D4</f>
        <v>443.5371383</v>
      </c>
      <c r="F207" s="20">
        <f t="shared" si="3"/>
        <v>262549.3032</v>
      </c>
      <c r="G207" s="20">
        <f t="shared" si="2"/>
        <v>208042.3335</v>
      </c>
    </row>
    <row r="208">
      <c r="A208" s="18">
        <v>200.0</v>
      </c>
      <c r="B208" s="19">
        <v>31990.0</v>
      </c>
      <c r="C208" s="20">
        <v>5299.03</v>
      </c>
      <c r="D208" s="20">
        <f t="shared" si="1"/>
        <v>4865.608472</v>
      </c>
      <c r="E208" s="20">
        <f>G207*D4</f>
        <v>433.4215282</v>
      </c>
      <c r="F208" s="20">
        <f t="shared" si="3"/>
        <v>262982.7247</v>
      </c>
      <c r="G208" s="20">
        <f t="shared" si="2"/>
        <v>203176.7251</v>
      </c>
    </row>
    <row r="209">
      <c r="A209" s="18">
        <v>201.0</v>
      </c>
      <c r="B209" s="19">
        <v>32021.0</v>
      </c>
      <c r="C209" s="20">
        <v>5299.03</v>
      </c>
      <c r="D209" s="20">
        <f t="shared" si="1"/>
        <v>4875.745156</v>
      </c>
      <c r="E209" s="20">
        <f>G208*D4</f>
        <v>423.2848439</v>
      </c>
      <c r="F209" s="20">
        <f t="shared" si="3"/>
        <v>263406.0096</v>
      </c>
      <c r="G209" s="20">
        <f t="shared" si="2"/>
        <v>198300.9799</v>
      </c>
    </row>
    <row r="210">
      <c r="A210" s="18">
        <v>202.0</v>
      </c>
      <c r="B210" s="19">
        <v>32051.0</v>
      </c>
      <c r="C210" s="20">
        <v>5299.03</v>
      </c>
      <c r="D210" s="20">
        <f t="shared" si="1"/>
        <v>4885.902959</v>
      </c>
      <c r="E210" s="20">
        <f>G209*D4</f>
        <v>413.1270415</v>
      </c>
      <c r="F210" s="20">
        <f t="shared" si="3"/>
        <v>263819.1366</v>
      </c>
      <c r="G210" s="20">
        <f t="shared" si="2"/>
        <v>193415.0769</v>
      </c>
    </row>
    <row r="211">
      <c r="A211" s="18">
        <v>203.0</v>
      </c>
      <c r="B211" s="19">
        <v>32082.0</v>
      </c>
      <c r="C211" s="20">
        <v>5299.03</v>
      </c>
      <c r="D211" s="20">
        <f t="shared" si="1"/>
        <v>4896.081923</v>
      </c>
      <c r="E211" s="20">
        <f>G210*D4</f>
        <v>402.948077</v>
      </c>
      <c r="F211" s="20">
        <f t="shared" si="3"/>
        <v>264222.0847</v>
      </c>
      <c r="G211" s="20">
        <f t="shared" si="2"/>
        <v>188518.995</v>
      </c>
    </row>
    <row r="212">
      <c r="A212" s="18">
        <v>204.0</v>
      </c>
      <c r="B212" s="19">
        <v>32112.0</v>
      </c>
      <c r="C212" s="20">
        <v>5299.03</v>
      </c>
      <c r="D212" s="20">
        <f t="shared" si="1"/>
        <v>4906.282094</v>
      </c>
      <c r="E212" s="20">
        <f>G211*D4</f>
        <v>392.7479063</v>
      </c>
      <c r="F212" s="20">
        <f t="shared" si="3"/>
        <v>264614.8326</v>
      </c>
      <c r="G212" s="20">
        <f t="shared" si="2"/>
        <v>183612.7129</v>
      </c>
    </row>
    <row r="213">
      <c r="A213" s="18">
        <v>205.0</v>
      </c>
      <c r="B213" s="19">
        <v>32143.0</v>
      </c>
      <c r="C213" s="20">
        <v>5299.03</v>
      </c>
      <c r="D213" s="20">
        <f t="shared" si="1"/>
        <v>4916.503515</v>
      </c>
      <c r="E213" s="20">
        <f>G212*D4</f>
        <v>382.5264853</v>
      </c>
      <c r="F213" s="20">
        <f t="shared" si="3"/>
        <v>264997.3591</v>
      </c>
      <c r="G213" s="20">
        <f t="shared" si="2"/>
        <v>178696.2094</v>
      </c>
    </row>
    <row r="214">
      <c r="A214" s="18">
        <v>206.0</v>
      </c>
      <c r="B214" s="19">
        <v>32174.0</v>
      </c>
      <c r="C214" s="20">
        <v>5299.03</v>
      </c>
      <c r="D214" s="20">
        <f t="shared" si="1"/>
        <v>4926.74623</v>
      </c>
      <c r="E214" s="20">
        <f>G213*D4</f>
        <v>372.2837696</v>
      </c>
      <c r="F214" s="20">
        <f t="shared" si="3"/>
        <v>265369.6428</v>
      </c>
      <c r="G214" s="20">
        <f t="shared" si="2"/>
        <v>173769.4632</v>
      </c>
    </row>
    <row r="215">
      <c r="A215" s="18">
        <v>207.0</v>
      </c>
      <c r="B215" s="19">
        <v>32203.0</v>
      </c>
      <c r="C215" s="20">
        <v>5299.03</v>
      </c>
      <c r="D215" s="20">
        <f t="shared" si="1"/>
        <v>4937.010285</v>
      </c>
      <c r="E215" s="20">
        <f>G214*D4</f>
        <v>362.019715</v>
      </c>
      <c r="F215" s="20">
        <f t="shared" si="3"/>
        <v>265731.6626</v>
      </c>
      <c r="G215" s="20">
        <f t="shared" si="2"/>
        <v>168832.4529</v>
      </c>
    </row>
    <row r="216">
      <c r="A216" s="18">
        <v>208.0</v>
      </c>
      <c r="B216" s="19">
        <v>32234.0</v>
      </c>
      <c r="C216" s="20">
        <v>5299.03</v>
      </c>
      <c r="D216" s="20">
        <f t="shared" si="1"/>
        <v>4947.295723</v>
      </c>
      <c r="E216" s="20">
        <f>G215*D4</f>
        <v>351.7342769</v>
      </c>
      <c r="F216" s="20">
        <f t="shared" si="3"/>
        <v>266083.3968</v>
      </c>
      <c r="G216" s="20">
        <f t="shared" si="2"/>
        <v>163885.1572</v>
      </c>
    </row>
    <row r="217">
      <c r="A217" s="18">
        <v>209.0</v>
      </c>
      <c r="B217" s="19">
        <v>32264.0</v>
      </c>
      <c r="C217" s="20">
        <v>5299.03</v>
      </c>
      <c r="D217" s="20">
        <f t="shared" si="1"/>
        <v>4957.602589</v>
      </c>
      <c r="E217" s="20">
        <f>G216*D4</f>
        <v>341.4274108</v>
      </c>
      <c r="F217" s="20">
        <f t="shared" si="3"/>
        <v>266424.8243</v>
      </c>
      <c r="G217" s="20">
        <f t="shared" si="2"/>
        <v>158927.5546</v>
      </c>
    </row>
    <row r="218">
      <c r="A218" s="18">
        <v>210.0</v>
      </c>
      <c r="B218" s="19">
        <v>32295.0</v>
      </c>
      <c r="C218" s="20">
        <v>5299.03</v>
      </c>
      <c r="D218" s="20">
        <f t="shared" si="1"/>
        <v>4967.930928</v>
      </c>
      <c r="E218" s="20">
        <f>G217*D4</f>
        <v>331.0990721</v>
      </c>
      <c r="F218" s="20">
        <f t="shared" si="3"/>
        <v>266755.9233</v>
      </c>
      <c r="G218" s="20">
        <f t="shared" si="2"/>
        <v>153959.6237</v>
      </c>
    </row>
    <row r="219">
      <c r="A219" s="18">
        <v>211.0</v>
      </c>
      <c r="B219" s="19">
        <v>32325.0</v>
      </c>
      <c r="C219" s="20">
        <v>5299.03</v>
      </c>
      <c r="D219" s="20">
        <f t="shared" si="1"/>
        <v>4978.280784</v>
      </c>
      <c r="E219" s="20">
        <f>G218*D4</f>
        <v>320.749216</v>
      </c>
      <c r="F219" s="20">
        <f t="shared" si="3"/>
        <v>267076.6725</v>
      </c>
      <c r="G219" s="20">
        <f t="shared" si="2"/>
        <v>148981.3429</v>
      </c>
    </row>
    <row r="220">
      <c r="A220" s="18">
        <v>212.0</v>
      </c>
      <c r="B220" s="19">
        <v>32356.0</v>
      </c>
      <c r="C220" s="20">
        <v>5299.03</v>
      </c>
      <c r="D220" s="20">
        <f t="shared" si="1"/>
        <v>4988.652202</v>
      </c>
      <c r="E220" s="20">
        <f>G219*D4</f>
        <v>310.3777977</v>
      </c>
      <c r="F220" s="20">
        <f t="shared" si="3"/>
        <v>267387.0503</v>
      </c>
      <c r="G220" s="20">
        <f t="shared" si="2"/>
        <v>143992.6907</v>
      </c>
    </row>
    <row r="221">
      <c r="A221" s="18">
        <v>213.0</v>
      </c>
      <c r="B221" s="19">
        <v>32387.0</v>
      </c>
      <c r="C221" s="20">
        <v>5299.03</v>
      </c>
      <c r="D221" s="20">
        <f t="shared" si="1"/>
        <v>4999.045228</v>
      </c>
      <c r="E221" s="20">
        <f>G220*D4</f>
        <v>299.9847722</v>
      </c>
      <c r="F221" s="20">
        <f t="shared" si="3"/>
        <v>267687.0351</v>
      </c>
      <c r="G221" s="20">
        <f t="shared" si="2"/>
        <v>138993.6454</v>
      </c>
    </row>
    <row r="222">
      <c r="A222" s="18">
        <v>214.0</v>
      </c>
      <c r="B222" s="19">
        <v>32417.0</v>
      </c>
      <c r="C222" s="20">
        <v>5299.03</v>
      </c>
      <c r="D222" s="20">
        <f t="shared" si="1"/>
        <v>5009.459905</v>
      </c>
      <c r="E222" s="20">
        <f>G221*D4</f>
        <v>289.5700947</v>
      </c>
      <c r="F222" s="20">
        <f t="shared" si="3"/>
        <v>267976.6052</v>
      </c>
      <c r="G222" s="20">
        <f t="shared" si="2"/>
        <v>133984.1855</v>
      </c>
    </row>
    <row r="223">
      <c r="A223" s="18">
        <v>215.0</v>
      </c>
      <c r="B223" s="19">
        <v>32448.0</v>
      </c>
      <c r="C223" s="20">
        <v>5299.03</v>
      </c>
      <c r="D223" s="20">
        <f t="shared" si="1"/>
        <v>5019.89628</v>
      </c>
      <c r="E223" s="20">
        <f>G222*D4</f>
        <v>279.1337199</v>
      </c>
      <c r="F223" s="20">
        <f t="shared" si="3"/>
        <v>268255.7389</v>
      </c>
      <c r="G223" s="20">
        <f t="shared" si="2"/>
        <v>128964.2893</v>
      </c>
    </row>
    <row r="224">
      <c r="A224" s="18">
        <v>216.0</v>
      </c>
      <c r="B224" s="19">
        <v>32478.0</v>
      </c>
      <c r="C224" s="20">
        <v>5299.03</v>
      </c>
      <c r="D224" s="20">
        <f t="shared" si="1"/>
        <v>5030.354397</v>
      </c>
      <c r="E224" s="20">
        <f>G223*D4</f>
        <v>268.6756026</v>
      </c>
      <c r="F224" s="20">
        <f t="shared" si="3"/>
        <v>268524.4145</v>
      </c>
      <c r="G224" s="20">
        <f t="shared" si="2"/>
        <v>123933.9349</v>
      </c>
    </row>
    <row r="225">
      <c r="A225" s="18">
        <v>217.0</v>
      </c>
      <c r="B225" s="19">
        <v>32509.0</v>
      </c>
      <c r="C225" s="20">
        <v>5299.03</v>
      </c>
      <c r="D225" s="20">
        <f t="shared" si="1"/>
        <v>5040.834302</v>
      </c>
      <c r="E225" s="20">
        <f>G224*D4</f>
        <v>258.1956976</v>
      </c>
      <c r="F225" s="20">
        <f t="shared" si="3"/>
        <v>268782.6102</v>
      </c>
      <c r="G225" s="20">
        <f t="shared" si="2"/>
        <v>118893.1006</v>
      </c>
    </row>
    <row r="226">
      <c r="A226" s="18">
        <v>218.0</v>
      </c>
      <c r="B226" s="19">
        <v>32540.0</v>
      </c>
      <c r="C226" s="20">
        <v>5299.03</v>
      </c>
      <c r="D226" s="20">
        <f t="shared" si="1"/>
        <v>5051.336041</v>
      </c>
      <c r="E226" s="20">
        <f>G225*D4</f>
        <v>247.6939595</v>
      </c>
      <c r="F226" s="20">
        <f t="shared" si="3"/>
        <v>269030.3042</v>
      </c>
      <c r="G226" s="20">
        <f t="shared" si="2"/>
        <v>113841.7645</v>
      </c>
    </row>
    <row r="227">
      <c r="A227" s="18">
        <v>219.0</v>
      </c>
      <c r="B227" s="19">
        <v>32568.0</v>
      </c>
      <c r="C227" s="20">
        <v>5299.03</v>
      </c>
      <c r="D227" s="20">
        <f t="shared" si="1"/>
        <v>5061.859657</v>
      </c>
      <c r="E227" s="20">
        <f>G226*D4</f>
        <v>237.1703427</v>
      </c>
      <c r="F227" s="20">
        <f t="shared" si="3"/>
        <v>269267.4745</v>
      </c>
      <c r="G227" s="20">
        <f t="shared" si="2"/>
        <v>108779.9049</v>
      </c>
    </row>
    <row r="228">
      <c r="A228" s="18">
        <v>220.0</v>
      </c>
      <c r="B228" s="19">
        <v>32599.0</v>
      </c>
      <c r="C228" s="20">
        <v>5299.03</v>
      </c>
      <c r="D228" s="20">
        <f t="shared" si="1"/>
        <v>5072.405198</v>
      </c>
      <c r="E228" s="20">
        <f>G227*D4</f>
        <v>226.6248018</v>
      </c>
      <c r="F228" s="20">
        <f t="shared" si="3"/>
        <v>269494.0993</v>
      </c>
      <c r="G228" s="20">
        <f t="shared" si="2"/>
        <v>103707.4997</v>
      </c>
    </row>
    <row r="229">
      <c r="A229" s="18">
        <v>221.0</v>
      </c>
      <c r="B229" s="19">
        <v>32629.0</v>
      </c>
      <c r="C229" s="20">
        <v>5299.03</v>
      </c>
      <c r="D229" s="20">
        <f t="shared" si="1"/>
        <v>5082.972709</v>
      </c>
      <c r="E229" s="20">
        <f>G228*D4</f>
        <v>216.057291</v>
      </c>
      <c r="F229" s="20">
        <f t="shared" si="3"/>
        <v>269710.1566</v>
      </c>
      <c r="G229" s="20">
        <f t="shared" si="2"/>
        <v>98624.52695</v>
      </c>
    </row>
    <row r="230">
      <c r="A230" s="18">
        <v>222.0</v>
      </c>
      <c r="B230" s="19">
        <v>32660.0</v>
      </c>
      <c r="C230" s="20">
        <v>5299.03</v>
      </c>
      <c r="D230" s="20">
        <f t="shared" si="1"/>
        <v>5093.562236</v>
      </c>
      <c r="E230" s="20">
        <f>G229*D4</f>
        <v>205.4677645</v>
      </c>
      <c r="F230" s="20">
        <f t="shared" si="3"/>
        <v>269915.6244</v>
      </c>
      <c r="G230" s="20">
        <f t="shared" si="2"/>
        <v>93530.96472</v>
      </c>
    </row>
    <row r="231">
      <c r="A231" s="18">
        <v>223.0</v>
      </c>
      <c r="B231" s="19">
        <v>32690.0</v>
      </c>
      <c r="C231" s="20">
        <v>5299.03</v>
      </c>
      <c r="D231" s="20">
        <f t="shared" si="1"/>
        <v>5104.173824</v>
      </c>
      <c r="E231" s="20">
        <f>G230*D4</f>
        <v>194.8561765</v>
      </c>
      <c r="F231" s="20">
        <f t="shared" si="3"/>
        <v>270110.4806</v>
      </c>
      <c r="G231" s="20">
        <f t="shared" si="2"/>
        <v>88426.79089</v>
      </c>
    </row>
    <row r="232">
      <c r="A232" s="18">
        <v>224.0</v>
      </c>
      <c r="B232" s="19">
        <v>32721.0</v>
      </c>
      <c r="C232" s="20">
        <v>5299.03</v>
      </c>
      <c r="D232" s="20">
        <f t="shared" si="1"/>
        <v>5114.807519</v>
      </c>
      <c r="E232" s="20">
        <f>G231*D4</f>
        <v>184.222481</v>
      </c>
      <c r="F232" s="20">
        <f t="shared" si="3"/>
        <v>270294.703</v>
      </c>
      <c r="G232" s="20">
        <f t="shared" si="2"/>
        <v>83311.98337</v>
      </c>
    </row>
    <row r="233">
      <c r="A233" s="18">
        <v>225.0</v>
      </c>
      <c r="B233" s="19">
        <v>32752.0</v>
      </c>
      <c r="C233" s="20">
        <v>5299.03</v>
      </c>
      <c r="D233" s="20">
        <f t="shared" si="1"/>
        <v>5125.463368</v>
      </c>
      <c r="E233" s="20">
        <f>G232*D4</f>
        <v>173.566632</v>
      </c>
      <c r="F233" s="20">
        <f t="shared" si="3"/>
        <v>270468.2697</v>
      </c>
      <c r="G233" s="20">
        <f t="shared" si="2"/>
        <v>78186.52001</v>
      </c>
    </row>
    <row r="234">
      <c r="A234" s="18">
        <v>226.0</v>
      </c>
      <c r="B234" s="19">
        <v>32782.0</v>
      </c>
      <c r="C234" s="20">
        <v>5299.03</v>
      </c>
      <c r="D234" s="20">
        <f t="shared" si="1"/>
        <v>5136.141417</v>
      </c>
      <c r="E234" s="20">
        <f>G233*D4</f>
        <v>162.8885833</v>
      </c>
      <c r="F234" s="20">
        <f t="shared" si="3"/>
        <v>270631.1583</v>
      </c>
      <c r="G234" s="20">
        <f t="shared" si="2"/>
        <v>73050.37859</v>
      </c>
    </row>
    <row r="235">
      <c r="A235" s="18">
        <v>227.0</v>
      </c>
      <c r="B235" s="19">
        <v>32813.0</v>
      </c>
      <c r="C235" s="20">
        <v>5299.03</v>
      </c>
      <c r="D235" s="20">
        <f t="shared" si="1"/>
        <v>5146.841711</v>
      </c>
      <c r="E235" s="20">
        <f>G234*D4</f>
        <v>152.1882887</v>
      </c>
      <c r="F235" s="20">
        <f t="shared" si="3"/>
        <v>270783.3465</v>
      </c>
      <c r="G235" s="20">
        <f t="shared" si="2"/>
        <v>67903.53688</v>
      </c>
    </row>
    <row r="236">
      <c r="A236" s="18">
        <v>228.0</v>
      </c>
      <c r="B236" s="19">
        <v>32843.0</v>
      </c>
      <c r="C236" s="20">
        <v>5299.03</v>
      </c>
      <c r="D236" s="20">
        <f t="shared" si="1"/>
        <v>5157.564298</v>
      </c>
      <c r="E236" s="20">
        <f>G235*D4</f>
        <v>141.4657018</v>
      </c>
      <c r="F236" s="20">
        <f t="shared" si="3"/>
        <v>270924.8122</v>
      </c>
      <c r="G236" s="20">
        <f t="shared" si="2"/>
        <v>62745.97258</v>
      </c>
    </row>
    <row r="237">
      <c r="A237" s="18">
        <v>229.0</v>
      </c>
      <c r="B237" s="19">
        <v>32874.0</v>
      </c>
      <c r="C237" s="20">
        <v>5299.03</v>
      </c>
      <c r="D237" s="20">
        <f t="shared" si="1"/>
        <v>5168.309224</v>
      </c>
      <c r="E237" s="20">
        <f>G236*D4</f>
        <v>130.7207762</v>
      </c>
      <c r="F237" s="20">
        <f t="shared" si="3"/>
        <v>271055.533</v>
      </c>
      <c r="G237" s="20">
        <f t="shared" si="2"/>
        <v>57577.66336</v>
      </c>
    </row>
    <row r="238">
      <c r="A238" s="18">
        <v>230.0</v>
      </c>
      <c r="B238" s="19">
        <v>32905.0</v>
      </c>
      <c r="C238" s="20">
        <v>5299.03</v>
      </c>
      <c r="D238" s="20">
        <f t="shared" si="1"/>
        <v>5179.076535</v>
      </c>
      <c r="E238" s="20">
        <f>G237*D4</f>
        <v>119.9534653</v>
      </c>
      <c r="F238" s="20">
        <f t="shared" si="3"/>
        <v>271175.4865</v>
      </c>
      <c r="G238" s="20">
        <f t="shared" si="2"/>
        <v>52398.58682</v>
      </c>
    </row>
    <row r="239">
      <c r="A239" s="18">
        <v>231.0</v>
      </c>
      <c r="B239" s="19">
        <v>32933.0</v>
      </c>
      <c r="C239" s="20">
        <v>5299.03</v>
      </c>
      <c r="D239" s="20">
        <f t="shared" si="1"/>
        <v>5189.866277</v>
      </c>
      <c r="E239" s="20">
        <f>G238*D4</f>
        <v>109.1637225</v>
      </c>
      <c r="F239" s="20">
        <f t="shared" si="3"/>
        <v>271284.6502</v>
      </c>
      <c r="G239" s="20">
        <f t="shared" si="2"/>
        <v>47208.72054</v>
      </c>
    </row>
    <row r="240">
      <c r="A240" s="18">
        <v>232.0</v>
      </c>
      <c r="B240" s="19">
        <v>32964.0</v>
      </c>
      <c r="C240" s="20">
        <v>5299.03</v>
      </c>
      <c r="D240" s="20">
        <f t="shared" si="1"/>
        <v>5200.678499</v>
      </c>
      <c r="E240" s="20">
        <f>G239*D4</f>
        <v>98.35150114</v>
      </c>
      <c r="F240" s="20">
        <f t="shared" si="3"/>
        <v>271383.0017</v>
      </c>
      <c r="G240" s="20">
        <f t="shared" si="2"/>
        <v>42008.04205</v>
      </c>
    </row>
    <row r="241">
      <c r="A241" s="18">
        <v>233.0</v>
      </c>
      <c r="B241" s="19">
        <v>32994.0</v>
      </c>
      <c r="C241" s="20">
        <v>5299.03</v>
      </c>
      <c r="D241" s="20">
        <f t="shared" si="1"/>
        <v>5211.513246</v>
      </c>
      <c r="E241" s="20">
        <f>G240*D4</f>
        <v>87.51675426</v>
      </c>
      <c r="F241" s="20">
        <f t="shared" si="3"/>
        <v>271470.5185</v>
      </c>
      <c r="G241" s="20">
        <f t="shared" si="2"/>
        <v>36796.5288</v>
      </c>
    </row>
    <row r="242">
      <c r="A242" s="18">
        <v>234.0</v>
      </c>
      <c r="B242" s="19">
        <v>33025.0</v>
      </c>
      <c r="C242" s="20">
        <v>5299.03</v>
      </c>
      <c r="D242" s="20">
        <f t="shared" si="1"/>
        <v>5222.370565</v>
      </c>
      <c r="E242" s="20">
        <f>G241*D4</f>
        <v>76.659435</v>
      </c>
      <c r="F242" s="20">
        <f t="shared" si="3"/>
        <v>271547.1779</v>
      </c>
      <c r="G242" s="20">
        <f t="shared" si="2"/>
        <v>31574.15824</v>
      </c>
    </row>
    <row r="243">
      <c r="A243" s="18">
        <v>235.0</v>
      </c>
      <c r="B243" s="19">
        <v>33055.0</v>
      </c>
      <c r="C243" s="20">
        <v>5299.03</v>
      </c>
      <c r="D243" s="20">
        <f t="shared" si="1"/>
        <v>5233.250504</v>
      </c>
      <c r="E243" s="20">
        <f>G242*D4</f>
        <v>65.77949632</v>
      </c>
      <c r="F243" s="20">
        <f t="shared" si="3"/>
        <v>271612.9574</v>
      </c>
      <c r="G243" s="20">
        <f t="shared" si="2"/>
        <v>26340.90773</v>
      </c>
    </row>
    <row r="244">
      <c r="A244" s="18">
        <v>236.0</v>
      </c>
      <c r="B244" s="19">
        <v>33086.0</v>
      </c>
      <c r="C244" s="20">
        <v>5299.03</v>
      </c>
      <c r="D244" s="20">
        <f t="shared" si="1"/>
        <v>5244.153109</v>
      </c>
      <c r="E244" s="20">
        <f>G243*D4</f>
        <v>54.87689111</v>
      </c>
      <c r="F244" s="20">
        <f t="shared" si="3"/>
        <v>271667.8343</v>
      </c>
      <c r="G244" s="20">
        <f t="shared" si="2"/>
        <v>21096.75462</v>
      </c>
    </row>
    <row r="245">
      <c r="A245" s="18">
        <v>237.0</v>
      </c>
      <c r="B245" s="19">
        <v>33117.0</v>
      </c>
      <c r="C245" s="20">
        <v>5299.03</v>
      </c>
      <c r="D245" s="20">
        <f t="shared" si="1"/>
        <v>5255.078428</v>
      </c>
      <c r="E245" s="20">
        <f>G244*D4</f>
        <v>43.95157213</v>
      </c>
      <c r="F245" s="20">
        <f t="shared" si="3"/>
        <v>271711.7859</v>
      </c>
      <c r="G245" s="20">
        <f t="shared" si="2"/>
        <v>15841.67619</v>
      </c>
    </row>
    <row r="246">
      <c r="A246" s="18">
        <v>238.0</v>
      </c>
      <c r="B246" s="19">
        <v>33147.0</v>
      </c>
      <c r="C246" s="20">
        <v>5299.03</v>
      </c>
      <c r="D246" s="20">
        <f t="shared" si="1"/>
        <v>5266.026508</v>
      </c>
      <c r="E246" s="20">
        <f>G245*D4</f>
        <v>33.00349207</v>
      </c>
      <c r="F246" s="20">
        <f t="shared" si="3"/>
        <v>271744.7894</v>
      </c>
      <c r="G246" s="20">
        <f t="shared" si="2"/>
        <v>10575.64969</v>
      </c>
    </row>
    <row r="247">
      <c r="A247" s="18">
        <v>239.0</v>
      </c>
      <c r="B247" s="19">
        <v>33178.0</v>
      </c>
      <c r="C247" s="20">
        <v>5299.03</v>
      </c>
      <c r="D247" s="20">
        <f t="shared" si="1"/>
        <v>5276.997396</v>
      </c>
      <c r="E247" s="20">
        <f>G246*D4</f>
        <v>22.03260351</v>
      </c>
      <c r="F247" s="20">
        <f t="shared" si="3"/>
        <v>271766.822</v>
      </c>
      <c r="G247" s="20">
        <f t="shared" si="2"/>
        <v>5298.65229</v>
      </c>
    </row>
    <row r="248">
      <c r="A248" s="18">
        <v>240.0</v>
      </c>
      <c r="B248" s="19">
        <v>33208.0</v>
      </c>
      <c r="C248" s="20">
        <v>5299.03</v>
      </c>
      <c r="D248" s="20">
        <f t="shared" si="1"/>
        <v>5287.991141</v>
      </c>
      <c r="E248" s="20">
        <f>G247*D4</f>
        <v>11.03885894</v>
      </c>
      <c r="F248" s="20">
        <f t="shared" si="3"/>
        <v>271777.8608</v>
      </c>
      <c r="G248" s="18">
        <v>0.0</v>
      </c>
    </row>
    <row r="249">
      <c r="C249" s="20">
        <v>5299.03</v>
      </c>
      <c r="D249" s="21">
        <v>1000000.0</v>
      </c>
      <c r="E249" s="12">
        <f>SUM(E8:E248)</f>
        <v>271777.8611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  <col customWidth="1" min="11" max="11" width="28.38"/>
  </cols>
  <sheetData>
    <row r="1">
      <c r="D1" s="1" t="s">
        <v>23</v>
      </c>
      <c r="E1" s="2"/>
      <c r="F1" s="2"/>
      <c r="H1" s="7"/>
      <c r="I1" s="7"/>
      <c r="K1" s="7"/>
    </row>
    <row r="2">
      <c r="H2" s="7"/>
      <c r="I2" s="7"/>
      <c r="K2" s="7"/>
    </row>
    <row r="3">
      <c r="A3" s="1" t="s">
        <v>1</v>
      </c>
      <c r="B3" s="3">
        <v>1000000.0</v>
      </c>
      <c r="C3" s="1" t="s">
        <v>2</v>
      </c>
      <c r="D3" s="1">
        <v>360.0</v>
      </c>
      <c r="H3" s="7"/>
      <c r="I3" s="7"/>
      <c r="K3" s="7"/>
    </row>
    <row r="4">
      <c r="A4" s="1" t="s">
        <v>3</v>
      </c>
      <c r="B4" s="1">
        <v>30.0</v>
      </c>
      <c r="C4" s="1"/>
      <c r="D4" s="2"/>
      <c r="H4" s="7"/>
      <c r="I4" s="7"/>
      <c r="K4" s="7"/>
    </row>
    <row r="5">
      <c r="A5" s="1"/>
      <c r="B5" s="4"/>
      <c r="C5" s="1"/>
      <c r="D5" s="1"/>
      <c r="H5" s="7"/>
      <c r="I5" s="7"/>
      <c r="K5" s="7"/>
    </row>
    <row r="6">
      <c r="A6" s="1" t="s">
        <v>7</v>
      </c>
      <c r="B6" s="1" t="s">
        <v>24</v>
      </c>
      <c r="H6" s="7"/>
      <c r="I6" s="7"/>
      <c r="K6" s="7"/>
    </row>
    <row r="7">
      <c r="A7" s="16" t="s">
        <v>15</v>
      </c>
      <c r="B7" s="16" t="s">
        <v>16</v>
      </c>
      <c r="C7" s="16" t="s">
        <v>25</v>
      </c>
      <c r="D7" s="16" t="s">
        <v>26</v>
      </c>
      <c r="E7" s="16" t="s">
        <v>27</v>
      </c>
      <c r="F7" s="16" t="s">
        <v>28</v>
      </c>
      <c r="G7" s="16" t="s">
        <v>21</v>
      </c>
      <c r="H7" s="7" t="s">
        <v>29</v>
      </c>
      <c r="I7" s="7" t="s">
        <v>30</v>
      </c>
      <c r="K7" s="7" t="s">
        <v>31</v>
      </c>
    </row>
    <row r="8">
      <c r="A8" s="7">
        <v>0.0</v>
      </c>
      <c r="F8" s="7">
        <v>0.0</v>
      </c>
      <c r="G8" s="18">
        <v>1000000.0</v>
      </c>
      <c r="K8" s="7" t="s">
        <v>26</v>
      </c>
      <c r="L8" s="7">
        <v>1000000.0</v>
      </c>
    </row>
    <row r="9">
      <c r="A9" s="7">
        <v>1.0</v>
      </c>
      <c r="B9" s="11">
        <v>30317.0</v>
      </c>
      <c r="C9" s="8">
        <f t="shared" ref="C9:C92" si="1">PMT(H9,360,-$G$8)</f>
        <v>4216.040337</v>
      </c>
      <c r="D9" s="8">
        <f t="shared" ref="D9:D368" si="2">C9-E9</f>
        <v>1716.040337</v>
      </c>
      <c r="E9" s="22">
        <f t="shared" ref="E9:E368" si="3">H9*G8</f>
        <v>2500</v>
      </c>
      <c r="F9" s="22">
        <f t="shared" ref="F9:F368" si="4">E9+F8</f>
        <v>2500</v>
      </c>
      <c r="G9" s="8">
        <f t="shared" ref="G9:G368" si="5">G8-D9</f>
        <v>998283.9597</v>
      </c>
      <c r="H9" s="23">
        <f t="shared" ref="H9:H368" si="6">I9/12</f>
        <v>0.0025</v>
      </c>
      <c r="I9" s="7">
        <v>0.03</v>
      </c>
      <c r="K9" s="7" t="s">
        <v>32</v>
      </c>
      <c r="L9" s="7">
        <v>0.03</v>
      </c>
    </row>
    <row r="10">
      <c r="A10" s="7">
        <v>2.0</v>
      </c>
      <c r="B10" s="11">
        <v>30348.0</v>
      </c>
      <c r="C10" s="8">
        <f t="shared" si="1"/>
        <v>4216.040337</v>
      </c>
      <c r="D10" s="8">
        <f t="shared" si="2"/>
        <v>1720.330438</v>
      </c>
      <c r="E10" s="8">
        <f t="shared" si="3"/>
        <v>2495.709899</v>
      </c>
      <c r="F10" s="8">
        <f t="shared" si="4"/>
        <v>4995.709899</v>
      </c>
      <c r="G10" s="8">
        <f t="shared" si="5"/>
        <v>996563.6292</v>
      </c>
      <c r="H10" s="23">
        <f t="shared" si="6"/>
        <v>0.0025</v>
      </c>
      <c r="I10" s="7">
        <v>0.03</v>
      </c>
      <c r="K10" s="7" t="s">
        <v>33</v>
      </c>
      <c r="L10" s="7">
        <v>360.0</v>
      </c>
    </row>
    <row r="11">
      <c r="A11" s="7">
        <v>3.0</v>
      </c>
      <c r="B11" s="11">
        <v>30376.0</v>
      </c>
      <c r="C11" s="8">
        <f t="shared" si="1"/>
        <v>4216.040337</v>
      </c>
      <c r="D11" s="8">
        <f t="shared" si="2"/>
        <v>1724.631264</v>
      </c>
      <c r="E11" s="8">
        <f t="shared" si="3"/>
        <v>2491.409073</v>
      </c>
      <c r="F11" s="8">
        <f t="shared" si="4"/>
        <v>7487.118972</v>
      </c>
      <c r="G11" s="8">
        <f t="shared" si="5"/>
        <v>994838.998</v>
      </c>
      <c r="H11" s="23">
        <f t="shared" si="6"/>
        <v>0.0025</v>
      </c>
      <c r="I11" s="7">
        <v>0.03</v>
      </c>
    </row>
    <row r="12">
      <c r="A12" s="7">
        <v>4.0</v>
      </c>
      <c r="B12" s="11">
        <v>30407.0</v>
      </c>
      <c r="C12" s="8">
        <f t="shared" si="1"/>
        <v>4216.040337</v>
      </c>
      <c r="D12" s="8">
        <f t="shared" si="2"/>
        <v>1728.942842</v>
      </c>
      <c r="E12" s="8">
        <f t="shared" si="3"/>
        <v>2487.097495</v>
      </c>
      <c r="F12" s="8">
        <f t="shared" si="4"/>
        <v>9974.216467</v>
      </c>
      <c r="G12" s="8">
        <f t="shared" si="5"/>
        <v>993110.0551</v>
      </c>
      <c r="H12" s="23">
        <f t="shared" si="6"/>
        <v>0.0025</v>
      </c>
      <c r="I12" s="7">
        <v>0.03</v>
      </c>
      <c r="K12" s="24" t="s">
        <v>34</v>
      </c>
    </row>
    <row r="13">
      <c r="A13" s="7">
        <v>5.0</v>
      </c>
      <c r="B13" s="11">
        <v>30437.0</v>
      </c>
      <c r="C13" s="8">
        <f t="shared" si="1"/>
        <v>4216.040337</v>
      </c>
      <c r="D13" s="8">
        <f t="shared" si="2"/>
        <v>1733.265199</v>
      </c>
      <c r="E13" s="8">
        <f t="shared" si="3"/>
        <v>2482.775138</v>
      </c>
      <c r="F13" s="8">
        <f t="shared" si="4"/>
        <v>12456.9916</v>
      </c>
      <c r="G13" s="8">
        <f t="shared" si="5"/>
        <v>991376.7899</v>
      </c>
      <c r="H13" s="23">
        <f t="shared" si="6"/>
        <v>0.0025</v>
      </c>
      <c r="I13" s="7">
        <v>0.03</v>
      </c>
    </row>
    <row r="14">
      <c r="A14" s="7">
        <v>6.0</v>
      </c>
      <c r="B14" s="11">
        <v>30468.0</v>
      </c>
      <c r="C14" s="8">
        <f t="shared" si="1"/>
        <v>4216.040337</v>
      </c>
      <c r="D14" s="8">
        <f t="shared" si="2"/>
        <v>1737.598362</v>
      </c>
      <c r="E14" s="8">
        <f t="shared" si="3"/>
        <v>2478.441975</v>
      </c>
      <c r="F14" s="8">
        <f t="shared" si="4"/>
        <v>14935.43358</v>
      </c>
      <c r="G14" s="8">
        <f t="shared" si="5"/>
        <v>989639.1916</v>
      </c>
      <c r="H14" s="23">
        <f t="shared" si="6"/>
        <v>0.0025</v>
      </c>
      <c r="I14" s="7">
        <v>0.03</v>
      </c>
    </row>
    <row r="15">
      <c r="A15" s="7">
        <v>7.0</v>
      </c>
      <c r="B15" s="11">
        <v>30498.0</v>
      </c>
      <c r="C15" s="8">
        <f t="shared" si="1"/>
        <v>4216.040337</v>
      </c>
      <c r="D15" s="8">
        <f t="shared" si="2"/>
        <v>1741.942358</v>
      </c>
      <c r="E15" s="8">
        <f t="shared" si="3"/>
        <v>2474.097979</v>
      </c>
      <c r="F15" s="8">
        <f t="shared" si="4"/>
        <v>17409.53156</v>
      </c>
      <c r="G15" s="8">
        <f t="shared" si="5"/>
        <v>987897.2492</v>
      </c>
      <c r="H15" s="23">
        <f t="shared" si="6"/>
        <v>0.0025</v>
      </c>
      <c r="I15" s="7">
        <v>0.03</v>
      </c>
    </row>
    <row r="16">
      <c r="A16" s="7">
        <v>8.0</v>
      </c>
      <c r="B16" s="11">
        <v>30529.0</v>
      </c>
      <c r="C16" s="8">
        <f t="shared" si="1"/>
        <v>4216.040337</v>
      </c>
      <c r="D16" s="8">
        <f t="shared" si="2"/>
        <v>1746.297214</v>
      </c>
      <c r="E16" s="8">
        <f t="shared" si="3"/>
        <v>2469.743123</v>
      </c>
      <c r="F16" s="8">
        <f t="shared" si="4"/>
        <v>19879.27468</v>
      </c>
      <c r="G16" s="8">
        <f t="shared" si="5"/>
        <v>986150.952</v>
      </c>
      <c r="H16" s="23">
        <f t="shared" si="6"/>
        <v>0.0025</v>
      </c>
      <c r="I16" s="7">
        <v>0.03</v>
      </c>
    </row>
    <row r="17">
      <c r="A17" s="7">
        <v>9.0</v>
      </c>
      <c r="B17" s="11">
        <v>30560.0</v>
      </c>
      <c r="C17" s="8">
        <f t="shared" si="1"/>
        <v>4216.040337</v>
      </c>
      <c r="D17" s="8">
        <f t="shared" si="2"/>
        <v>1750.662957</v>
      </c>
      <c r="E17" s="8">
        <f t="shared" si="3"/>
        <v>2465.37738</v>
      </c>
      <c r="F17" s="8">
        <f t="shared" si="4"/>
        <v>22344.65206</v>
      </c>
      <c r="G17" s="8">
        <f t="shared" si="5"/>
        <v>984400.289</v>
      </c>
      <c r="H17" s="23">
        <f t="shared" si="6"/>
        <v>0.0025</v>
      </c>
      <c r="I17" s="7">
        <v>0.03</v>
      </c>
    </row>
    <row r="18">
      <c r="A18" s="7">
        <v>10.0</v>
      </c>
      <c r="B18" s="11">
        <v>30590.0</v>
      </c>
      <c r="C18" s="8">
        <f t="shared" si="1"/>
        <v>4216.040337</v>
      </c>
      <c r="D18" s="8">
        <f t="shared" si="2"/>
        <v>1755.039615</v>
      </c>
      <c r="E18" s="8">
        <f t="shared" si="3"/>
        <v>2461.000723</v>
      </c>
      <c r="F18" s="8">
        <f t="shared" si="4"/>
        <v>24805.65278</v>
      </c>
      <c r="G18" s="8">
        <f t="shared" si="5"/>
        <v>982645.2494</v>
      </c>
      <c r="H18" s="23">
        <f t="shared" si="6"/>
        <v>0.0025</v>
      </c>
      <c r="I18" s="7">
        <v>0.03</v>
      </c>
    </row>
    <row r="19">
      <c r="A19" s="7">
        <v>11.0</v>
      </c>
      <c r="B19" s="11">
        <v>30621.0</v>
      </c>
      <c r="C19" s="8">
        <f t="shared" si="1"/>
        <v>4216.040337</v>
      </c>
      <c r="D19" s="8">
        <f t="shared" si="2"/>
        <v>1759.427214</v>
      </c>
      <c r="E19" s="8">
        <f t="shared" si="3"/>
        <v>2456.613124</v>
      </c>
      <c r="F19" s="8">
        <f t="shared" si="4"/>
        <v>27262.26591</v>
      </c>
      <c r="G19" s="8">
        <f t="shared" si="5"/>
        <v>980885.8222</v>
      </c>
      <c r="H19" s="23">
        <f t="shared" si="6"/>
        <v>0.0025</v>
      </c>
      <c r="I19" s="7">
        <v>0.03</v>
      </c>
    </row>
    <row r="20">
      <c r="A20" s="7">
        <v>12.0</v>
      </c>
      <c r="B20" s="11">
        <v>30651.0</v>
      </c>
      <c r="C20" s="8">
        <f t="shared" si="1"/>
        <v>4216.040337</v>
      </c>
      <c r="D20" s="8">
        <f t="shared" si="2"/>
        <v>1763.825782</v>
      </c>
      <c r="E20" s="8">
        <f t="shared" si="3"/>
        <v>2452.214555</v>
      </c>
      <c r="F20" s="8">
        <f t="shared" si="4"/>
        <v>29714.48046</v>
      </c>
      <c r="G20" s="8">
        <f t="shared" si="5"/>
        <v>979121.9964</v>
      </c>
      <c r="H20" s="23">
        <f t="shared" si="6"/>
        <v>0.0025</v>
      </c>
      <c r="I20" s="7">
        <v>0.03</v>
      </c>
    </row>
    <row r="21">
      <c r="A21" s="7">
        <v>13.0</v>
      </c>
      <c r="B21" s="11">
        <v>30682.0</v>
      </c>
      <c r="C21" s="8">
        <f t="shared" si="1"/>
        <v>4216.040337</v>
      </c>
      <c r="D21" s="8">
        <f t="shared" si="2"/>
        <v>1768.235346</v>
      </c>
      <c r="E21" s="8">
        <f t="shared" si="3"/>
        <v>2447.804991</v>
      </c>
      <c r="F21" s="8">
        <f t="shared" si="4"/>
        <v>32162.28545</v>
      </c>
      <c r="G21" s="8">
        <f t="shared" si="5"/>
        <v>977353.7611</v>
      </c>
      <c r="H21" s="23">
        <f t="shared" si="6"/>
        <v>0.0025</v>
      </c>
      <c r="I21" s="7">
        <v>0.03</v>
      </c>
    </row>
    <row r="22">
      <c r="A22" s="7">
        <v>14.0</v>
      </c>
      <c r="B22" s="11">
        <v>30713.0</v>
      </c>
      <c r="C22" s="8">
        <f t="shared" si="1"/>
        <v>4216.040337</v>
      </c>
      <c r="D22" s="8">
        <f t="shared" si="2"/>
        <v>1772.655935</v>
      </c>
      <c r="E22" s="8">
        <f t="shared" si="3"/>
        <v>2443.384403</v>
      </c>
      <c r="F22" s="8">
        <f t="shared" si="4"/>
        <v>34605.66986</v>
      </c>
      <c r="G22" s="8">
        <f t="shared" si="5"/>
        <v>975581.1051</v>
      </c>
      <c r="H22" s="23">
        <f t="shared" si="6"/>
        <v>0.0025</v>
      </c>
      <c r="I22" s="7">
        <v>0.03</v>
      </c>
    </row>
    <row r="23">
      <c r="A23" s="7">
        <v>15.0</v>
      </c>
      <c r="B23" s="11">
        <v>30742.0</v>
      </c>
      <c r="C23" s="8">
        <f t="shared" si="1"/>
        <v>4216.040337</v>
      </c>
      <c r="D23" s="8">
        <f t="shared" si="2"/>
        <v>1777.087574</v>
      </c>
      <c r="E23" s="8">
        <f t="shared" si="3"/>
        <v>2438.952763</v>
      </c>
      <c r="F23" s="8">
        <f t="shared" si="4"/>
        <v>37044.62262</v>
      </c>
      <c r="G23" s="8">
        <f t="shared" si="5"/>
        <v>973804.0176</v>
      </c>
      <c r="H23" s="23">
        <f t="shared" si="6"/>
        <v>0.0025</v>
      </c>
      <c r="I23" s="7">
        <v>0.03</v>
      </c>
    </row>
    <row r="24">
      <c r="A24" s="7">
        <v>16.0</v>
      </c>
      <c r="B24" s="11">
        <v>30773.0</v>
      </c>
      <c r="C24" s="8">
        <f t="shared" si="1"/>
        <v>4216.040337</v>
      </c>
      <c r="D24" s="8">
        <f t="shared" si="2"/>
        <v>1781.530293</v>
      </c>
      <c r="E24" s="8">
        <f t="shared" si="3"/>
        <v>2434.510044</v>
      </c>
      <c r="F24" s="8">
        <f t="shared" si="4"/>
        <v>39479.13266</v>
      </c>
      <c r="G24" s="8">
        <f t="shared" si="5"/>
        <v>972022.4873</v>
      </c>
      <c r="H24" s="23">
        <f t="shared" si="6"/>
        <v>0.0025</v>
      </c>
      <c r="I24" s="7">
        <v>0.03</v>
      </c>
    </row>
    <row r="25">
      <c r="A25" s="7">
        <v>17.0</v>
      </c>
      <c r="B25" s="11">
        <v>30803.0</v>
      </c>
      <c r="C25" s="8">
        <f t="shared" si="1"/>
        <v>4216.040337</v>
      </c>
      <c r="D25" s="8">
        <f t="shared" si="2"/>
        <v>1785.984119</v>
      </c>
      <c r="E25" s="8">
        <f t="shared" si="3"/>
        <v>2430.056218</v>
      </c>
      <c r="F25" s="8">
        <f t="shared" si="4"/>
        <v>41909.18888</v>
      </c>
      <c r="G25" s="8">
        <f t="shared" si="5"/>
        <v>970236.5031</v>
      </c>
      <c r="H25" s="23">
        <f t="shared" si="6"/>
        <v>0.0025</v>
      </c>
      <c r="I25" s="7">
        <v>0.03</v>
      </c>
    </row>
    <row r="26">
      <c r="A26" s="7">
        <v>18.0</v>
      </c>
      <c r="B26" s="11">
        <v>30834.0</v>
      </c>
      <c r="C26" s="8">
        <f t="shared" si="1"/>
        <v>4216.040337</v>
      </c>
      <c r="D26" s="8">
        <f t="shared" si="2"/>
        <v>1790.449079</v>
      </c>
      <c r="E26" s="8">
        <f t="shared" si="3"/>
        <v>2425.591258</v>
      </c>
      <c r="F26" s="8">
        <f t="shared" si="4"/>
        <v>44334.78014</v>
      </c>
      <c r="G26" s="8">
        <f t="shared" si="5"/>
        <v>968446.0541</v>
      </c>
      <c r="H26" s="23">
        <f t="shared" si="6"/>
        <v>0.0025</v>
      </c>
      <c r="I26" s="7">
        <v>0.03</v>
      </c>
    </row>
    <row r="27">
      <c r="A27" s="7">
        <v>19.0</v>
      </c>
      <c r="B27" s="11">
        <v>30864.0</v>
      </c>
      <c r="C27" s="8">
        <f t="shared" si="1"/>
        <v>4216.040337</v>
      </c>
      <c r="D27" s="8">
        <f t="shared" si="2"/>
        <v>1794.925202</v>
      </c>
      <c r="E27" s="8">
        <f t="shared" si="3"/>
        <v>2421.115135</v>
      </c>
      <c r="F27" s="8">
        <f t="shared" si="4"/>
        <v>46755.89527</v>
      </c>
      <c r="G27" s="8">
        <f t="shared" si="5"/>
        <v>966651.1289</v>
      </c>
      <c r="H27" s="23">
        <f t="shared" si="6"/>
        <v>0.0025</v>
      </c>
      <c r="I27" s="7">
        <v>0.03</v>
      </c>
    </row>
    <row r="28">
      <c r="A28" s="7">
        <v>20.0</v>
      </c>
      <c r="B28" s="11">
        <v>30895.0</v>
      </c>
      <c r="C28" s="8">
        <f t="shared" si="1"/>
        <v>4216.040337</v>
      </c>
      <c r="D28" s="8">
        <f t="shared" si="2"/>
        <v>1799.412515</v>
      </c>
      <c r="E28" s="8">
        <f t="shared" si="3"/>
        <v>2416.627822</v>
      </c>
      <c r="F28" s="8">
        <f t="shared" si="4"/>
        <v>49172.5231</v>
      </c>
      <c r="G28" s="8">
        <f t="shared" si="5"/>
        <v>964851.7164</v>
      </c>
      <c r="H28" s="23">
        <f t="shared" si="6"/>
        <v>0.0025</v>
      </c>
      <c r="I28" s="7">
        <v>0.03</v>
      </c>
    </row>
    <row r="29">
      <c r="A29" s="7">
        <v>21.0</v>
      </c>
      <c r="B29" s="11">
        <v>30926.0</v>
      </c>
      <c r="C29" s="8">
        <f t="shared" si="1"/>
        <v>4216.040337</v>
      </c>
      <c r="D29" s="8">
        <f t="shared" si="2"/>
        <v>1803.911046</v>
      </c>
      <c r="E29" s="8">
        <f t="shared" si="3"/>
        <v>2412.129291</v>
      </c>
      <c r="F29" s="8">
        <f t="shared" si="4"/>
        <v>51584.65239</v>
      </c>
      <c r="G29" s="8">
        <f t="shared" si="5"/>
        <v>963047.8053</v>
      </c>
      <c r="H29" s="23">
        <f t="shared" si="6"/>
        <v>0.0025</v>
      </c>
      <c r="I29" s="7">
        <v>0.03</v>
      </c>
    </row>
    <row r="30">
      <c r="A30" s="7">
        <v>22.0</v>
      </c>
      <c r="B30" s="11">
        <v>30956.0</v>
      </c>
      <c r="C30" s="8">
        <f t="shared" si="1"/>
        <v>4216.040337</v>
      </c>
      <c r="D30" s="8">
        <f t="shared" si="2"/>
        <v>1808.420824</v>
      </c>
      <c r="E30" s="8">
        <f t="shared" si="3"/>
        <v>2407.619513</v>
      </c>
      <c r="F30" s="8">
        <f t="shared" si="4"/>
        <v>53992.2719</v>
      </c>
      <c r="G30" s="8">
        <f t="shared" si="5"/>
        <v>961239.3845</v>
      </c>
      <c r="H30" s="23">
        <f t="shared" si="6"/>
        <v>0.0025</v>
      </c>
      <c r="I30" s="7">
        <v>0.03</v>
      </c>
    </row>
    <row r="31">
      <c r="A31" s="7">
        <v>23.0</v>
      </c>
      <c r="B31" s="11">
        <v>30987.0</v>
      </c>
      <c r="C31" s="8">
        <f t="shared" si="1"/>
        <v>4216.040337</v>
      </c>
      <c r="D31" s="8">
        <f t="shared" si="2"/>
        <v>1812.941876</v>
      </c>
      <c r="E31" s="8">
        <f t="shared" si="3"/>
        <v>2403.098461</v>
      </c>
      <c r="F31" s="8">
        <f t="shared" si="4"/>
        <v>56395.37036</v>
      </c>
      <c r="G31" s="8">
        <f t="shared" si="5"/>
        <v>959426.4426</v>
      </c>
      <c r="H31" s="23">
        <f t="shared" si="6"/>
        <v>0.0025</v>
      </c>
      <c r="I31" s="7">
        <v>0.03</v>
      </c>
    </row>
    <row r="32">
      <c r="A32" s="7">
        <v>24.0</v>
      </c>
      <c r="B32" s="11">
        <v>31017.0</v>
      </c>
      <c r="C32" s="8">
        <f t="shared" si="1"/>
        <v>4216.040337</v>
      </c>
      <c r="D32" s="8">
        <f t="shared" si="2"/>
        <v>1817.474231</v>
      </c>
      <c r="E32" s="8">
        <f t="shared" si="3"/>
        <v>2398.566107</v>
      </c>
      <c r="F32" s="8">
        <f t="shared" si="4"/>
        <v>58793.93647</v>
      </c>
      <c r="G32" s="8">
        <f t="shared" si="5"/>
        <v>957608.9684</v>
      </c>
      <c r="H32" s="23">
        <f t="shared" si="6"/>
        <v>0.0025</v>
      </c>
      <c r="I32" s="7">
        <v>0.03</v>
      </c>
    </row>
    <row r="33">
      <c r="A33" s="7">
        <v>25.0</v>
      </c>
      <c r="B33" s="11">
        <v>31048.0</v>
      </c>
      <c r="C33" s="8">
        <f t="shared" si="1"/>
        <v>4216.040337</v>
      </c>
      <c r="D33" s="8">
        <f t="shared" si="2"/>
        <v>1822.017916</v>
      </c>
      <c r="E33" s="8">
        <f t="shared" si="3"/>
        <v>2394.022421</v>
      </c>
      <c r="F33" s="8">
        <f t="shared" si="4"/>
        <v>61187.95889</v>
      </c>
      <c r="G33" s="8">
        <f t="shared" si="5"/>
        <v>955786.9505</v>
      </c>
      <c r="H33" s="23">
        <f t="shared" si="6"/>
        <v>0.0025</v>
      </c>
      <c r="I33" s="7">
        <v>0.03</v>
      </c>
    </row>
    <row r="34">
      <c r="A34" s="7">
        <v>26.0</v>
      </c>
      <c r="B34" s="11">
        <v>31079.0</v>
      </c>
      <c r="C34" s="8">
        <f t="shared" si="1"/>
        <v>4216.040337</v>
      </c>
      <c r="D34" s="8">
        <f t="shared" si="2"/>
        <v>1826.572961</v>
      </c>
      <c r="E34" s="8">
        <f t="shared" si="3"/>
        <v>2389.467376</v>
      </c>
      <c r="F34" s="8">
        <f t="shared" si="4"/>
        <v>63577.42627</v>
      </c>
      <c r="G34" s="8">
        <f t="shared" si="5"/>
        <v>953960.3775</v>
      </c>
      <c r="H34" s="23">
        <f t="shared" si="6"/>
        <v>0.0025</v>
      </c>
      <c r="I34" s="7">
        <v>0.03</v>
      </c>
    </row>
    <row r="35">
      <c r="A35" s="7">
        <v>27.0</v>
      </c>
      <c r="B35" s="11">
        <v>31107.0</v>
      </c>
      <c r="C35" s="8">
        <f t="shared" si="1"/>
        <v>4216.040337</v>
      </c>
      <c r="D35" s="8">
        <f t="shared" si="2"/>
        <v>1831.139394</v>
      </c>
      <c r="E35" s="8">
        <f t="shared" si="3"/>
        <v>2384.900944</v>
      </c>
      <c r="F35" s="8">
        <f t="shared" si="4"/>
        <v>65962.32721</v>
      </c>
      <c r="G35" s="8">
        <f t="shared" si="5"/>
        <v>952129.2381</v>
      </c>
      <c r="H35" s="23">
        <f t="shared" si="6"/>
        <v>0.0025</v>
      </c>
      <c r="I35" s="7">
        <v>0.03</v>
      </c>
    </row>
    <row r="36">
      <c r="A36" s="7">
        <v>28.0</v>
      </c>
      <c r="B36" s="11">
        <v>31138.0</v>
      </c>
      <c r="C36" s="8">
        <f t="shared" si="1"/>
        <v>4216.040337</v>
      </c>
      <c r="D36" s="8">
        <f t="shared" si="2"/>
        <v>1835.717242</v>
      </c>
      <c r="E36" s="8">
        <f t="shared" si="3"/>
        <v>2380.323095</v>
      </c>
      <c r="F36" s="8">
        <f t="shared" si="4"/>
        <v>68342.6503</v>
      </c>
      <c r="G36" s="8">
        <f t="shared" si="5"/>
        <v>950293.5209</v>
      </c>
      <c r="H36" s="23">
        <f t="shared" si="6"/>
        <v>0.0025</v>
      </c>
      <c r="I36" s="7">
        <v>0.03</v>
      </c>
    </row>
    <row r="37">
      <c r="A37" s="7">
        <v>29.0</v>
      </c>
      <c r="B37" s="11">
        <v>31168.0</v>
      </c>
      <c r="C37" s="8">
        <f t="shared" si="1"/>
        <v>4216.040337</v>
      </c>
      <c r="D37" s="8">
        <f t="shared" si="2"/>
        <v>1840.306535</v>
      </c>
      <c r="E37" s="8">
        <f t="shared" si="3"/>
        <v>2375.733802</v>
      </c>
      <c r="F37" s="8">
        <f t="shared" si="4"/>
        <v>70718.38411</v>
      </c>
      <c r="G37" s="8">
        <f t="shared" si="5"/>
        <v>948453.2143</v>
      </c>
      <c r="H37" s="23">
        <f t="shared" si="6"/>
        <v>0.0025</v>
      </c>
      <c r="I37" s="7">
        <v>0.03</v>
      </c>
    </row>
    <row r="38">
      <c r="A38" s="7">
        <v>30.0</v>
      </c>
      <c r="B38" s="11">
        <v>31199.0</v>
      </c>
      <c r="C38" s="8">
        <f t="shared" si="1"/>
        <v>4216.040337</v>
      </c>
      <c r="D38" s="8">
        <f t="shared" si="2"/>
        <v>1844.907301</v>
      </c>
      <c r="E38" s="8">
        <f t="shared" si="3"/>
        <v>2371.133036</v>
      </c>
      <c r="F38" s="8">
        <f t="shared" si="4"/>
        <v>73089.51714</v>
      </c>
      <c r="G38" s="8">
        <f t="shared" si="5"/>
        <v>946608.307</v>
      </c>
      <c r="H38" s="23">
        <f t="shared" si="6"/>
        <v>0.0025</v>
      </c>
      <c r="I38" s="7">
        <v>0.03</v>
      </c>
    </row>
    <row r="39">
      <c r="A39" s="7">
        <v>31.0</v>
      </c>
      <c r="B39" s="11">
        <v>31229.0</v>
      </c>
      <c r="C39" s="8">
        <f t="shared" si="1"/>
        <v>4216.040337</v>
      </c>
      <c r="D39" s="8">
        <f t="shared" si="2"/>
        <v>1849.51957</v>
      </c>
      <c r="E39" s="8">
        <f t="shared" si="3"/>
        <v>2366.520768</v>
      </c>
      <c r="F39" s="8">
        <f t="shared" si="4"/>
        <v>75456.03791</v>
      </c>
      <c r="G39" s="8">
        <f t="shared" si="5"/>
        <v>944758.7875</v>
      </c>
      <c r="H39" s="23">
        <f t="shared" si="6"/>
        <v>0.0025</v>
      </c>
      <c r="I39" s="7">
        <v>0.03</v>
      </c>
    </row>
    <row r="40">
      <c r="A40" s="7">
        <v>32.0</v>
      </c>
      <c r="B40" s="11">
        <v>31260.0</v>
      </c>
      <c r="C40" s="8">
        <f t="shared" si="1"/>
        <v>4216.040337</v>
      </c>
      <c r="D40" s="8">
        <f t="shared" si="2"/>
        <v>1854.143369</v>
      </c>
      <c r="E40" s="8">
        <f t="shared" si="3"/>
        <v>2361.896969</v>
      </c>
      <c r="F40" s="8">
        <f t="shared" si="4"/>
        <v>77817.93488</v>
      </c>
      <c r="G40" s="8">
        <f t="shared" si="5"/>
        <v>942904.6441</v>
      </c>
      <c r="H40" s="23">
        <f t="shared" si="6"/>
        <v>0.0025</v>
      </c>
      <c r="I40" s="7">
        <v>0.03</v>
      </c>
    </row>
    <row r="41">
      <c r="A41" s="7">
        <v>33.0</v>
      </c>
      <c r="B41" s="11">
        <v>31291.0</v>
      </c>
      <c r="C41" s="8">
        <f t="shared" si="1"/>
        <v>4216.040337</v>
      </c>
      <c r="D41" s="8">
        <f t="shared" si="2"/>
        <v>1858.778727</v>
      </c>
      <c r="E41" s="8">
        <f t="shared" si="3"/>
        <v>2357.26161</v>
      </c>
      <c r="F41" s="8">
        <f t="shared" si="4"/>
        <v>80175.19649</v>
      </c>
      <c r="G41" s="8">
        <f t="shared" si="5"/>
        <v>941045.8654</v>
      </c>
      <c r="H41" s="23">
        <f t="shared" si="6"/>
        <v>0.0025</v>
      </c>
      <c r="I41" s="7">
        <v>0.03</v>
      </c>
    </row>
    <row r="42">
      <c r="A42" s="7">
        <v>34.0</v>
      </c>
      <c r="B42" s="11">
        <v>31321.0</v>
      </c>
      <c r="C42" s="8">
        <f t="shared" si="1"/>
        <v>4216.040337</v>
      </c>
      <c r="D42" s="8">
        <f t="shared" si="2"/>
        <v>1863.425674</v>
      </c>
      <c r="E42" s="8">
        <f t="shared" si="3"/>
        <v>2352.614663</v>
      </c>
      <c r="F42" s="8">
        <f t="shared" si="4"/>
        <v>82527.81115</v>
      </c>
      <c r="G42" s="8">
        <f t="shared" si="5"/>
        <v>939182.4397</v>
      </c>
      <c r="H42" s="23">
        <f t="shared" si="6"/>
        <v>0.0025</v>
      </c>
      <c r="I42" s="7">
        <v>0.03</v>
      </c>
    </row>
    <row r="43">
      <c r="A43" s="7">
        <v>35.0</v>
      </c>
      <c r="B43" s="11">
        <v>31352.0</v>
      </c>
      <c r="C43" s="8">
        <f t="shared" si="1"/>
        <v>4216.040337</v>
      </c>
      <c r="D43" s="8">
        <f t="shared" si="2"/>
        <v>1868.084238</v>
      </c>
      <c r="E43" s="8">
        <f t="shared" si="3"/>
        <v>2347.956099</v>
      </c>
      <c r="F43" s="8">
        <f t="shared" si="4"/>
        <v>84875.76725</v>
      </c>
      <c r="G43" s="8">
        <f t="shared" si="5"/>
        <v>937314.3554</v>
      </c>
      <c r="H43" s="23">
        <f t="shared" si="6"/>
        <v>0.0025</v>
      </c>
      <c r="I43" s="7">
        <v>0.03</v>
      </c>
    </row>
    <row r="44">
      <c r="A44" s="7">
        <v>36.0</v>
      </c>
      <c r="B44" s="11">
        <v>31382.0</v>
      </c>
      <c r="C44" s="8">
        <f t="shared" si="1"/>
        <v>4216.040337</v>
      </c>
      <c r="D44" s="8">
        <f t="shared" si="2"/>
        <v>1872.754449</v>
      </c>
      <c r="E44" s="8">
        <f t="shared" si="3"/>
        <v>2343.285889</v>
      </c>
      <c r="F44" s="8">
        <f t="shared" si="4"/>
        <v>87219.05314</v>
      </c>
      <c r="G44" s="8">
        <f t="shared" si="5"/>
        <v>935441.601</v>
      </c>
      <c r="H44" s="23">
        <f t="shared" si="6"/>
        <v>0.0025</v>
      </c>
      <c r="I44" s="7">
        <v>0.03</v>
      </c>
    </row>
    <row r="45">
      <c r="A45" s="7">
        <v>37.0</v>
      </c>
      <c r="B45" s="11">
        <v>31413.0</v>
      </c>
      <c r="C45" s="8">
        <f t="shared" si="1"/>
        <v>4216.040337</v>
      </c>
      <c r="D45" s="8">
        <f t="shared" si="2"/>
        <v>1877.436335</v>
      </c>
      <c r="E45" s="8">
        <f t="shared" si="3"/>
        <v>2338.604002</v>
      </c>
      <c r="F45" s="8">
        <f t="shared" si="4"/>
        <v>89557.65714</v>
      </c>
      <c r="G45" s="8">
        <f t="shared" si="5"/>
        <v>933564.1647</v>
      </c>
      <c r="H45" s="23">
        <f t="shared" si="6"/>
        <v>0.0025</v>
      </c>
      <c r="I45" s="7">
        <v>0.03</v>
      </c>
    </row>
    <row r="46">
      <c r="A46" s="7">
        <v>38.0</v>
      </c>
      <c r="B46" s="11">
        <v>31444.0</v>
      </c>
      <c r="C46" s="8">
        <f t="shared" si="1"/>
        <v>4216.040337</v>
      </c>
      <c r="D46" s="8">
        <f t="shared" si="2"/>
        <v>1882.129926</v>
      </c>
      <c r="E46" s="8">
        <f t="shared" si="3"/>
        <v>2333.910412</v>
      </c>
      <c r="F46" s="8">
        <f t="shared" si="4"/>
        <v>91891.56755</v>
      </c>
      <c r="G46" s="8">
        <f t="shared" si="5"/>
        <v>931682.0347</v>
      </c>
      <c r="H46" s="23">
        <f t="shared" si="6"/>
        <v>0.0025</v>
      </c>
      <c r="I46" s="7">
        <v>0.03</v>
      </c>
    </row>
    <row r="47">
      <c r="A47" s="7">
        <v>39.0</v>
      </c>
      <c r="B47" s="11">
        <v>31472.0</v>
      </c>
      <c r="C47" s="8">
        <f t="shared" si="1"/>
        <v>4216.040337</v>
      </c>
      <c r="D47" s="8">
        <f t="shared" si="2"/>
        <v>1886.83525</v>
      </c>
      <c r="E47" s="8">
        <f t="shared" si="3"/>
        <v>2329.205087</v>
      </c>
      <c r="F47" s="8">
        <f t="shared" si="4"/>
        <v>94220.77264</v>
      </c>
      <c r="G47" s="8">
        <f t="shared" si="5"/>
        <v>929795.1995</v>
      </c>
      <c r="H47" s="23">
        <f t="shared" si="6"/>
        <v>0.0025</v>
      </c>
      <c r="I47" s="7">
        <v>0.03</v>
      </c>
    </row>
    <row r="48">
      <c r="A48" s="7">
        <v>40.0</v>
      </c>
      <c r="B48" s="11">
        <v>31503.0</v>
      </c>
      <c r="C48" s="8">
        <f t="shared" si="1"/>
        <v>4216.040337</v>
      </c>
      <c r="D48" s="8">
        <f t="shared" si="2"/>
        <v>1891.552339</v>
      </c>
      <c r="E48" s="8">
        <f t="shared" si="3"/>
        <v>2324.487999</v>
      </c>
      <c r="F48" s="8">
        <f t="shared" si="4"/>
        <v>96545.26064</v>
      </c>
      <c r="G48" s="8">
        <f t="shared" si="5"/>
        <v>927903.6471</v>
      </c>
      <c r="H48" s="23">
        <f t="shared" si="6"/>
        <v>0.0025</v>
      </c>
      <c r="I48" s="7">
        <v>0.03</v>
      </c>
    </row>
    <row r="49">
      <c r="A49" s="7">
        <v>41.0</v>
      </c>
      <c r="B49" s="11">
        <v>31533.0</v>
      </c>
      <c r="C49" s="8">
        <f t="shared" si="1"/>
        <v>4216.040337</v>
      </c>
      <c r="D49" s="8">
        <f t="shared" si="2"/>
        <v>1896.281219</v>
      </c>
      <c r="E49" s="8">
        <f t="shared" si="3"/>
        <v>2319.759118</v>
      </c>
      <c r="F49" s="8">
        <f t="shared" si="4"/>
        <v>98865.01976</v>
      </c>
      <c r="G49" s="8">
        <f t="shared" si="5"/>
        <v>926007.3659</v>
      </c>
      <c r="H49" s="23">
        <f t="shared" si="6"/>
        <v>0.0025</v>
      </c>
      <c r="I49" s="7">
        <v>0.03</v>
      </c>
    </row>
    <row r="50">
      <c r="A50" s="7">
        <v>42.0</v>
      </c>
      <c r="B50" s="11">
        <v>31564.0</v>
      </c>
      <c r="C50" s="8">
        <f t="shared" si="1"/>
        <v>4216.040337</v>
      </c>
      <c r="D50" s="8">
        <f t="shared" si="2"/>
        <v>1901.021922</v>
      </c>
      <c r="E50" s="8">
        <f t="shared" si="3"/>
        <v>2315.018415</v>
      </c>
      <c r="F50" s="8">
        <f t="shared" si="4"/>
        <v>101180.0382</v>
      </c>
      <c r="G50" s="8">
        <f t="shared" si="5"/>
        <v>924106.344</v>
      </c>
      <c r="H50" s="23">
        <f t="shared" si="6"/>
        <v>0.0025</v>
      </c>
      <c r="I50" s="7">
        <v>0.03</v>
      </c>
    </row>
    <row r="51">
      <c r="A51" s="7">
        <v>43.0</v>
      </c>
      <c r="B51" s="11">
        <v>31594.0</v>
      </c>
      <c r="C51" s="8">
        <f t="shared" si="1"/>
        <v>4216.040337</v>
      </c>
      <c r="D51" s="8">
        <f t="shared" si="2"/>
        <v>1905.774477</v>
      </c>
      <c r="E51" s="8">
        <f t="shared" si="3"/>
        <v>2310.26586</v>
      </c>
      <c r="F51" s="8">
        <f t="shared" si="4"/>
        <v>103490.304</v>
      </c>
      <c r="G51" s="8">
        <f t="shared" si="5"/>
        <v>922200.5695</v>
      </c>
      <c r="H51" s="23">
        <f t="shared" si="6"/>
        <v>0.0025</v>
      </c>
      <c r="I51" s="7">
        <v>0.03</v>
      </c>
    </row>
    <row r="52">
      <c r="A52" s="7">
        <v>44.0</v>
      </c>
      <c r="B52" s="11">
        <v>31625.0</v>
      </c>
      <c r="C52" s="8">
        <f t="shared" si="1"/>
        <v>4216.040337</v>
      </c>
      <c r="D52" s="8">
        <f t="shared" si="2"/>
        <v>1910.538913</v>
      </c>
      <c r="E52" s="8">
        <f t="shared" si="3"/>
        <v>2305.501424</v>
      </c>
      <c r="F52" s="8">
        <f t="shared" si="4"/>
        <v>105795.8055</v>
      </c>
      <c r="G52" s="8">
        <f t="shared" si="5"/>
        <v>920290.0306</v>
      </c>
      <c r="H52" s="23">
        <f t="shared" si="6"/>
        <v>0.0025</v>
      </c>
      <c r="I52" s="7">
        <v>0.03</v>
      </c>
    </row>
    <row r="53">
      <c r="A53" s="7">
        <v>45.0</v>
      </c>
      <c r="B53" s="11">
        <v>31656.0</v>
      </c>
      <c r="C53" s="8">
        <f t="shared" si="1"/>
        <v>4216.040337</v>
      </c>
      <c r="D53" s="8">
        <f t="shared" si="2"/>
        <v>1915.315261</v>
      </c>
      <c r="E53" s="8">
        <f t="shared" si="3"/>
        <v>2300.725077</v>
      </c>
      <c r="F53" s="8">
        <f t="shared" si="4"/>
        <v>108096.5305</v>
      </c>
      <c r="G53" s="8">
        <f t="shared" si="5"/>
        <v>918374.7154</v>
      </c>
      <c r="H53" s="23">
        <f t="shared" si="6"/>
        <v>0.0025</v>
      </c>
      <c r="I53" s="7">
        <v>0.03</v>
      </c>
    </row>
    <row r="54">
      <c r="A54" s="7">
        <v>46.0</v>
      </c>
      <c r="B54" s="11">
        <v>31686.0</v>
      </c>
      <c r="C54" s="8">
        <f t="shared" si="1"/>
        <v>4216.040337</v>
      </c>
      <c r="D54" s="8">
        <f t="shared" si="2"/>
        <v>1920.103549</v>
      </c>
      <c r="E54" s="8">
        <f t="shared" si="3"/>
        <v>2295.936788</v>
      </c>
      <c r="F54" s="8">
        <f t="shared" si="4"/>
        <v>110392.4673</v>
      </c>
      <c r="G54" s="8">
        <f t="shared" si="5"/>
        <v>916454.6118</v>
      </c>
      <c r="H54" s="23">
        <f t="shared" si="6"/>
        <v>0.0025</v>
      </c>
      <c r="I54" s="7">
        <v>0.03</v>
      </c>
    </row>
    <row r="55">
      <c r="A55" s="7">
        <v>47.0</v>
      </c>
      <c r="B55" s="11">
        <v>31717.0</v>
      </c>
      <c r="C55" s="8">
        <f t="shared" si="1"/>
        <v>4216.040337</v>
      </c>
      <c r="D55" s="8">
        <f t="shared" si="2"/>
        <v>1924.903808</v>
      </c>
      <c r="E55" s="8">
        <f t="shared" si="3"/>
        <v>2291.13653</v>
      </c>
      <c r="F55" s="8">
        <f t="shared" si="4"/>
        <v>112683.6039</v>
      </c>
      <c r="G55" s="8">
        <f t="shared" si="5"/>
        <v>914529.708</v>
      </c>
      <c r="H55" s="23">
        <f t="shared" si="6"/>
        <v>0.0025</v>
      </c>
      <c r="I55" s="7">
        <v>0.03</v>
      </c>
    </row>
    <row r="56">
      <c r="A56" s="7">
        <v>48.0</v>
      </c>
      <c r="B56" s="11">
        <v>31747.0</v>
      </c>
      <c r="C56" s="8">
        <f t="shared" si="1"/>
        <v>4216.040337</v>
      </c>
      <c r="D56" s="8">
        <f t="shared" si="2"/>
        <v>1929.716067</v>
      </c>
      <c r="E56" s="8">
        <f t="shared" si="3"/>
        <v>2286.32427</v>
      </c>
      <c r="F56" s="8">
        <f t="shared" si="4"/>
        <v>114969.9281</v>
      </c>
      <c r="G56" s="8">
        <f t="shared" si="5"/>
        <v>912599.9919</v>
      </c>
      <c r="H56" s="23">
        <f t="shared" si="6"/>
        <v>0.0025</v>
      </c>
      <c r="I56" s="7">
        <v>0.03</v>
      </c>
    </row>
    <row r="57">
      <c r="A57" s="7">
        <v>49.0</v>
      </c>
      <c r="B57" s="11">
        <v>31778.0</v>
      </c>
      <c r="C57" s="8">
        <f t="shared" si="1"/>
        <v>4216.040337</v>
      </c>
      <c r="D57" s="8">
        <f t="shared" si="2"/>
        <v>1934.540357</v>
      </c>
      <c r="E57" s="8">
        <f t="shared" si="3"/>
        <v>2281.49998</v>
      </c>
      <c r="F57" s="8">
        <f t="shared" si="4"/>
        <v>117251.4281</v>
      </c>
      <c r="G57" s="8">
        <f t="shared" si="5"/>
        <v>910665.4516</v>
      </c>
      <c r="H57" s="23">
        <f t="shared" si="6"/>
        <v>0.0025</v>
      </c>
      <c r="I57" s="7">
        <v>0.03</v>
      </c>
    </row>
    <row r="58">
      <c r="A58" s="7">
        <v>50.0</v>
      </c>
      <c r="B58" s="11">
        <v>31809.0</v>
      </c>
      <c r="C58" s="8">
        <f t="shared" si="1"/>
        <v>4216.040337</v>
      </c>
      <c r="D58" s="8">
        <f t="shared" si="2"/>
        <v>1939.376708</v>
      </c>
      <c r="E58" s="8">
        <f t="shared" si="3"/>
        <v>2276.663629</v>
      </c>
      <c r="F58" s="8">
        <f t="shared" si="4"/>
        <v>119528.0917</v>
      </c>
      <c r="G58" s="8">
        <f t="shared" si="5"/>
        <v>908726.0749</v>
      </c>
      <c r="H58" s="23">
        <f t="shared" si="6"/>
        <v>0.0025</v>
      </c>
      <c r="I58" s="7">
        <v>0.03</v>
      </c>
    </row>
    <row r="59">
      <c r="A59" s="7">
        <v>51.0</v>
      </c>
      <c r="B59" s="11">
        <v>31837.0</v>
      </c>
      <c r="C59" s="8">
        <f t="shared" si="1"/>
        <v>4216.040337</v>
      </c>
      <c r="D59" s="8">
        <f t="shared" si="2"/>
        <v>1944.22515</v>
      </c>
      <c r="E59" s="8">
        <f t="shared" si="3"/>
        <v>2271.815187</v>
      </c>
      <c r="F59" s="8">
        <f t="shared" si="4"/>
        <v>121799.9069</v>
      </c>
      <c r="G59" s="8">
        <f t="shared" si="5"/>
        <v>906781.8497</v>
      </c>
      <c r="H59" s="23">
        <f t="shared" si="6"/>
        <v>0.0025</v>
      </c>
      <c r="I59" s="7">
        <v>0.03</v>
      </c>
    </row>
    <row r="60">
      <c r="A60" s="7">
        <v>52.0</v>
      </c>
      <c r="B60" s="11">
        <v>31868.0</v>
      </c>
      <c r="C60" s="8">
        <f t="shared" si="1"/>
        <v>4216.040337</v>
      </c>
      <c r="D60" s="8">
        <f t="shared" si="2"/>
        <v>1949.085713</v>
      </c>
      <c r="E60" s="8">
        <f t="shared" si="3"/>
        <v>2266.954624</v>
      </c>
      <c r="F60" s="8">
        <f t="shared" si="4"/>
        <v>124066.8615</v>
      </c>
      <c r="G60" s="8">
        <f t="shared" si="5"/>
        <v>904832.764</v>
      </c>
      <c r="H60" s="23">
        <f t="shared" si="6"/>
        <v>0.0025</v>
      </c>
      <c r="I60" s="7">
        <v>0.03</v>
      </c>
    </row>
    <row r="61">
      <c r="A61" s="7">
        <v>53.0</v>
      </c>
      <c r="B61" s="11">
        <v>31898.0</v>
      </c>
      <c r="C61" s="8">
        <f t="shared" si="1"/>
        <v>4216.040337</v>
      </c>
      <c r="D61" s="8">
        <f t="shared" si="2"/>
        <v>1953.958427</v>
      </c>
      <c r="E61" s="8">
        <f t="shared" si="3"/>
        <v>2262.08191</v>
      </c>
      <c r="F61" s="8">
        <f t="shared" si="4"/>
        <v>126328.9435</v>
      </c>
      <c r="G61" s="8">
        <f t="shared" si="5"/>
        <v>902878.8056</v>
      </c>
      <c r="H61" s="23">
        <f t="shared" si="6"/>
        <v>0.0025</v>
      </c>
      <c r="I61" s="7">
        <v>0.03</v>
      </c>
    </row>
    <row r="62">
      <c r="A62" s="7">
        <v>54.0</v>
      </c>
      <c r="B62" s="11">
        <v>31929.0</v>
      </c>
      <c r="C62" s="8">
        <f t="shared" si="1"/>
        <v>4216.040337</v>
      </c>
      <c r="D62" s="8">
        <f t="shared" si="2"/>
        <v>1958.843323</v>
      </c>
      <c r="E62" s="8">
        <f t="shared" si="3"/>
        <v>2257.197014</v>
      </c>
      <c r="F62" s="8">
        <f t="shared" si="4"/>
        <v>128586.1405</v>
      </c>
      <c r="G62" s="8">
        <f t="shared" si="5"/>
        <v>900919.9623</v>
      </c>
      <c r="H62" s="23">
        <f t="shared" si="6"/>
        <v>0.0025</v>
      </c>
      <c r="I62" s="7">
        <v>0.03</v>
      </c>
    </row>
    <row r="63">
      <c r="A63" s="7">
        <v>55.0</v>
      </c>
      <c r="B63" s="11">
        <v>31959.0</v>
      </c>
      <c r="C63" s="8">
        <f t="shared" si="1"/>
        <v>4216.040337</v>
      </c>
      <c r="D63" s="8">
        <f t="shared" si="2"/>
        <v>1963.740432</v>
      </c>
      <c r="E63" s="8">
        <f t="shared" si="3"/>
        <v>2252.299906</v>
      </c>
      <c r="F63" s="8">
        <f t="shared" si="4"/>
        <v>130838.4404</v>
      </c>
      <c r="G63" s="8">
        <f t="shared" si="5"/>
        <v>898956.2218</v>
      </c>
      <c r="H63" s="23">
        <f t="shared" si="6"/>
        <v>0.0025</v>
      </c>
      <c r="I63" s="7">
        <v>0.03</v>
      </c>
    </row>
    <row r="64">
      <c r="A64" s="7">
        <v>56.0</v>
      </c>
      <c r="B64" s="11">
        <v>31990.0</v>
      </c>
      <c r="C64" s="8">
        <f t="shared" si="1"/>
        <v>4216.040337</v>
      </c>
      <c r="D64" s="8">
        <f t="shared" si="2"/>
        <v>1968.649783</v>
      </c>
      <c r="E64" s="8">
        <f t="shared" si="3"/>
        <v>2247.390555</v>
      </c>
      <c r="F64" s="8">
        <f t="shared" si="4"/>
        <v>133085.8309</v>
      </c>
      <c r="G64" s="8">
        <f t="shared" si="5"/>
        <v>896987.572</v>
      </c>
      <c r="H64" s="23">
        <f t="shared" si="6"/>
        <v>0.0025</v>
      </c>
      <c r="I64" s="7">
        <v>0.03</v>
      </c>
    </row>
    <row r="65">
      <c r="A65" s="7">
        <v>57.0</v>
      </c>
      <c r="B65" s="11">
        <v>32021.0</v>
      </c>
      <c r="C65" s="8">
        <f t="shared" si="1"/>
        <v>4216.040337</v>
      </c>
      <c r="D65" s="8">
        <f t="shared" si="2"/>
        <v>1973.571407</v>
      </c>
      <c r="E65" s="8">
        <f t="shared" si="3"/>
        <v>2242.46893</v>
      </c>
      <c r="F65" s="8">
        <f t="shared" si="4"/>
        <v>135328.2999</v>
      </c>
      <c r="G65" s="8">
        <f t="shared" si="5"/>
        <v>895014.0006</v>
      </c>
      <c r="H65" s="23">
        <f t="shared" si="6"/>
        <v>0.0025</v>
      </c>
      <c r="I65" s="7">
        <v>0.03</v>
      </c>
    </row>
    <row r="66">
      <c r="A66" s="7">
        <v>58.0</v>
      </c>
      <c r="B66" s="11">
        <v>32051.0</v>
      </c>
      <c r="C66" s="8">
        <f t="shared" si="1"/>
        <v>4216.040337</v>
      </c>
      <c r="D66" s="8">
        <f t="shared" si="2"/>
        <v>1978.505336</v>
      </c>
      <c r="E66" s="8">
        <f t="shared" si="3"/>
        <v>2237.535002</v>
      </c>
      <c r="F66" s="8">
        <f t="shared" si="4"/>
        <v>137565.8349</v>
      </c>
      <c r="G66" s="8">
        <f t="shared" si="5"/>
        <v>893035.4953</v>
      </c>
      <c r="H66" s="23">
        <f t="shared" si="6"/>
        <v>0.0025</v>
      </c>
      <c r="I66" s="7">
        <v>0.03</v>
      </c>
    </row>
    <row r="67">
      <c r="A67" s="7">
        <v>59.0</v>
      </c>
      <c r="B67" s="11">
        <v>32082.0</v>
      </c>
      <c r="C67" s="8">
        <f t="shared" si="1"/>
        <v>4216.040337</v>
      </c>
      <c r="D67" s="8">
        <f t="shared" si="2"/>
        <v>1983.451599</v>
      </c>
      <c r="E67" s="8">
        <f t="shared" si="3"/>
        <v>2232.588738</v>
      </c>
      <c r="F67" s="8">
        <f t="shared" si="4"/>
        <v>139798.4236</v>
      </c>
      <c r="G67" s="8">
        <f t="shared" si="5"/>
        <v>891052.0437</v>
      </c>
      <c r="H67" s="23">
        <f t="shared" si="6"/>
        <v>0.0025</v>
      </c>
      <c r="I67" s="7">
        <v>0.03</v>
      </c>
    </row>
    <row r="68">
      <c r="A68" s="7">
        <v>60.0</v>
      </c>
      <c r="B68" s="11">
        <v>32112.0</v>
      </c>
      <c r="C68" s="8">
        <f t="shared" si="1"/>
        <v>4216.040337</v>
      </c>
      <c r="D68" s="8">
        <f t="shared" si="2"/>
        <v>1988.410228</v>
      </c>
      <c r="E68" s="8">
        <f t="shared" si="3"/>
        <v>2227.630109</v>
      </c>
      <c r="F68" s="8">
        <f t="shared" si="4"/>
        <v>142026.0537</v>
      </c>
      <c r="G68" s="8">
        <f t="shared" si="5"/>
        <v>889063.6335</v>
      </c>
      <c r="H68" s="23">
        <f t="shared" si="6"/>
        <v>0.0025</v>
      </c>
      <c r="I68" s="7">
        <v>0.03</v>
      </c>
    </row>
    <row r="69">
      <c r="A69" s="7">
        <v>61.0</v>
      </c>
      <c r="B69" s="11">
        <v>32143.0</v>
      </c>
      <c r="C69" s="8">
        <f t="shared" si="1"/>
        <v>4216.040337</v>
      </c>
      <c r="D69" s="8">
        <f t="shared" si="2"/>
        <v>1993.381254</v>
      </c>
      <c r="E69" s="8">
        <f t="shared" si="3"/>
        <v>2222.659084</v>
      </c>
      <c r="F69" s="8">
        <f t="shared" si="4"/>
        <v>144248.7128</v>
      </c>
      <c r="G69" s="8">
        <f t="shared" si="5"/>
        <v>887070.2522</v>
      </c>
      <c r="H69" s="23">
        <f t="shared" si="6"/>
        <v>0.0025</v>
      </c>
      <c r="I69" s="7">
        <v>0.03</v>
      </c>
    </row>
    <row r="70">
      <c r="A70" s="7">
        <v>62.0</v>
      </c>
      <c r="B70" s="11">
        <v>32174.0</v>
      </c>
      <c r="C70" s="8">
        <f t="shared" si="1"/>
        <v>4216.040337</v>
      </c>
      <c r="D70" s="8">
        <f t="shared" si="2"/>
        <v>1998.364707</v>
      </c>
      <c r="E70" s="8">
        <f t="shared" si="3"/>
        <v>2217.675631</v>
      </c>
      <c r="F70" s="8">
        <f t="shared" si="4"/>
        <v>146466.3884</v>
      </c>
      <c r="G70" s="8">
        <f t="shared" si="5"/>
        <v>885071.8875</v>
      </c>
      <c r="H70" s="23">
        <f t="shared" si="6"/>
        <v>0.0025</v>
      </c>
      <c r="I70" s="7">
        <v>0.03</v>
      </c>
    </row>
    <row r="71">
      <c r="A71" s="7">
        <v>63.0</v>
      </c>
      <c r="B71" s="11">
        <v>32203.0</v>
      </c>
      <c r="C71" s="8">
        <f t="shared" si="1"/>
        <v>4216.040337</v>
      </c>
      <c r="D71" s="8">
        <f t="shared" si="2"/>
        <v>2003.360619</v>
      </c>
      <c r="E71" s="8">
        <f t="shared" si="3"/>
        <v>2212.679719</v>
      </c>
      <c r="F71" s="8">
        <f t="shared" si="4"/>
        <v>148679.0681</v>
      </c>
      <c r="G71" s="8">
        <f t="shared" si="5"/>
        <v>883068.5269</v>
      </c>
      <c r="H71" s="23">
        <f t="shared" si="6"/>
        <v>0.0025</v>
      </c>
      <c r="I71" s="7">
        <v>0.03</v>
      </c>
    </row>
    <row r="72">
      <c r="A72" s="7">
        <v>64.0</v>
      </c>
      <c r="B72" s="11">
        <v>32234.0</v>
      </c>
      <c r="C72" s="8">
        <f t="shared" si="1"/>
        <v>4216.040337</v>
      </c>
      <c r="D72" s="8">
        <f t="shared" si="2"/>
        <v>2008.36902</v>
      </c>
      <c r="E72" s="8">
        <f t="shared" si="3"/>
        <v>2207.671317</v>
      </c>
      <c r="F72" s="8">
        <f t="shared" si="4"/>
        <v>150886.7395</v>
      </c>
      <c r="G72" s="8">
        <f t="shared" si="5"/>
        <v>881060.1579</v>
      </c>
      <c r="H72" s="23">
        <f t="shared" si="6"/>
        <v>0.0025</v>
      </c>
      <c r="I72" s="7">
        <v>0.03</v>
      </c>
    </row>
    <row r="73">
      <c r="A73" s="7">
        <v>65.0</v>
      </c>
      <c r="B73" s="11">
        <v>32264.0</v>
      </c>
      <c r="C73" s="8">
        <f t="shared" si="1"/>
        <v>4216.040337</v>
      </c>
      <c r="D73" s="8">
        <f t="shared" si="2"/>
        <v>2013.389943</v>
      </c>
      <c r="E73" s="8">
        <f t="shared" si="3"/>
        <v>2202.650395</v>
      </c>
      <c r="F73" s="8">
        <f t="shared" si="4"/>
        <v>153089.3898</v>
      </c>
      <c r="G73" s="8">
        <f t="shared" si="5"/>
        <v>879046.7679</v>
      </c>
      <c r="H73" s="23">
        <f t="shared" si="6"/>
        <v>0.0025</v>
      </c>
      <c r="I73" s="7">
        <v>0.03</v>
      </c>
    </row>
    <row r="74">
      <c r="A74" s="7">
        <v>66.0</v>
      </c>
      <c r="B74" s="11">
        <v>32295.0</v>
      </c>
      <c r="C74" s="8">
        <f t="shared" si="1"/>
        <v>4216.040337</v>
      </c>
      <c r="D74" s="8">
        <f t="shared" si="2"/>
        <v>2018.423417</v>
      </c>
      <c r="E74" s="8">
        <f t="shared" si="3"/>
        <v>2197.61692</v>
      </c>
      <c r="F74" s="8">
        <f t="shared" si="4"/>
        <v>155287.0068</v>
      </c>
      <c r="G74" s="8">
        <f t="shared" si="5"/>
        <v>877028.3445</v>
      </c>
      <c r="H74" s="23">
        <f t="shared" si="6"/>
        <v>0.0025</v>
      </c>
      <c r="I74" s="7">
        <v>0.03</v>
      </c>
    </row>
    <row r="75">
      <c r="A75" s="7">
        <v>67.0</v>
      </c>
      <c r="B75" s="11">
        <v>32325.0</v>
      </c>
      <c r="C75" s="8">
        <f t="shared" si="1"/>
        <v>4216.040337</v>
      </c>
      <c r="D75" s="8">
        <f t="shared" si="2"/>
        <v>2023.469476</v>
      </c>
      <c r="E75" s="8">
        <f t="shared" si="3"/>
        <v>2192.570861</v>
      </c>
      <c r="F75" s="8">
        <f t="shared" si="4"/>
        <v>157479.5776</v>
      </c>
      <c r="G75" s="8">
        <f t="shared" si="5"/>
        <v>875004.875</v>
      </c>
      <c r="H75" s="23">
        <f t="shared" si="6"/>
        <v>0.0025</v>
      </c>
      <c r="I75" s="7">
        <v>0.03</v>
      </c>
    </row>
    <row r="76">
      <c r="A76" s="7">
        <v>68.0</v>
      </c>
      <c r="B76" s="11">
        <v>32356.0</v>
      </c>
      <c r="C76" s="8">
        <f t="shared" si="1"/>
        <v>4216.040337</v>
      </c>
      <c r="D76" s="8">
        <f t="shared" si="2"/>
        <v>2028.52815</v>
      </c>
      <c r="E76" s="8">
        <f t="shared" si="3"/>
        <v>2187.512188</v>
      </c>
      <c r="F76" s="8">
        <f t="shared" si="4"/>
        <v>159667.0898</v>
      </c>
      <c r="G76" s="8">
        <f t="shared" si="5"/>
        <v>872976.3469</v>
      </c>
      <c r="H76" s="23">
        <f t="shared" si="6"/>
        <v>0.0025</v>
      </c>
      <c r="I76" s="7">
        <v>0.03</v>
      </c>
    </row>
    <row r="77">
      <c r="A77" s="7">
        <v>69.0</v>
      </c>
      <c r="B77" s="11">
        <v>32387.0</v>
      </c>
      <c r="C77" s="8">
        <f t="shared" si="1"/>
        <v>4216.040337</v>
      </c>
      <c r="D77" s="8">
        <f t="shared" si="2"/>
        <v>2033.59947</v>
      </c>
      <c r="E77" s="8">
        <f t="shared" si="3"/>
        <v>2182.440867</v>
      </c>
      <c r="F77" s="8">
        <f t="shared" si="4"/>
        <v>161849.5307</v>
      </c>
      <c r="G77" s="8">
        <f t="shared" si="5"/>
        <v>870942.7474</v>
      </c>
      <c r="H77" s="23">
        <f t="shared" si="6"/>
        <v>0.0025</v>
      </c>
      <c r="I77" s="7">
        <v>0.03</v>
      </c>
    </row>
    <row r="78">
      <c r="A78" s="7">
        <v>70.0</v>
      </c>
      <c r="B78" s="11">
        <v>32417.0</v>
      </c>
      <c r="C78" s="8">
        <f t="shared" si="1"/>
        <v>4216.040337</v>
      </c>
      <c r="D78" s="8">
        <f t="shared" si="2"/>
        <v>2038.683469</v>
      </c>
      <c r="E78" s="8">
        <f t="shared" si="3"/>
        <v>2177.356869</v>
      </c>
      <c r="F78" s="8">
        <f t="shared" si="4"/>
        <v>164026.8876</v>
      </c>
      <c r="G78" s="8">
        <f t="shared" si="5"/>
        <v>868904.0639</v>
      </c>
      <c r="H78" s="23">
        <f t="shared" si="6"/>
        <v>0.0025</v>
      </c>
      <c r="I78" s="7">
        <v>0.03</v>
      </c>
    </row>
    <row r="79">
      <c r="A79" s="7">
        <v>71.0</v>
      </c>
      <c r="B79" s="11">
        <v>32448.0</v>
      </c>
      <c r="C79" s="8">
        <f t="shared" si="1"/>
        <v>4216.040337</v>
      </c>
      <c r="D79" s="8">
        <f t="shared" si="2"/>
        <v>2043.780177</v>
      </c>
      <c r="E79" s="8">
        <f t="shared" si="3"/>
        <v>2172.26016</v>
      </c>
      <c r="F79" s="8">
        <f t="shared" si="4"/>
        <v>166199.1477</v>
      </c>
      <c r="G79" s="8">
        <f t="shared" si="5"/>
        <v>866860.2838</v>
      </c>
      <c r="H79" s="23">
        <f t="shared" si="6"/>
        <v>0.0025</v>
      </c>
      <c r="I79" s="7">
        <v>0.03</v>
      </c>
    </row>
    <row r="80">
      <c r="A80" s="7">
        <v>72.0</v>
      </c>
      <c r="B80" s="11">
        <v>32478.0</v>
      </c>
      <c r="C80" s="8">
        <f t="shared" si="1"/>
        <v>4216.040337</v>
      </c>
      <c r="D80" s="8">
        <f t="shared" si="2"/>
        <v>2048.889628</v>
      </c>
      <c r="E80" s="8">
        <f t="shared" si="3"/>
        <v>2167.150709</v>
      </c>
      <c r="F80" s="8">
        <f t="shared" si="4"/>
        <v>168366.2984</v>
      </c>
      <c r="G80" s="8">
        <f t="shared" si="5"/>
        <v>864811.3941</v>
      </c>
      <c r="H80" s="23">
        <f t="shared" si="6"/>
        <v>0.0025</v>
      </c>
      <c r="I80" s="7">
        <v>0.03</v>
      </c>
    </row>
    <row r="81">
      <c r="A81" s="7">
        <v>73.0</v>
      </c>
      <c r="B81" s="11">
        <v>32509.0</v>
      </c>
      <c r="C81" s="8">
        <f t="shared" si="1"/>
        <v>4216.040337</v>
      </c>
      <c r="D81" s="8">
        <f t="shared" si="2"/>
        <v>2054.011852</v>
      </c>
      <c r="E81" s="8">
        <f t="shared" si="3"/>
        <v>2162.028485</v>
      </c>
      <c r="F81" s="8">
        <f t="shared" si="4"/>
        <v>170528.3269</v>
      </c>
      <c r="G81" s="8">
        <f t="shared" si="5"/>
        <v>862757.3823</v>
      </c>
      <c r="H81" s="23">
        <f t="shared" si="6"/>
        <v>0.0025</v>
      </c>
      <c r="I81" s="7">
        <v>0.03</v>
      </c>
    </row>
    <row r="82">
      <c r="A82" s="7">
        <v>74.0</v>
      </c>
      <c r="B82" s="11">
        <v>32540.0</v>
      </c>
      <c r="C82" s="8">
        <f t="shared" si="1"/>
        <v>4216.040337</v>
      </c>
      <c r="D82" s="8">
        <f t="shared" si="2"/>
        <v>2059.146882</v>
      </c>
      <c r="E82" s="8">
        <f t="shared" si="3"/>
        <v>2156.893456</v>
      </c>
      <c r="F82" s="8">
        <f t="shared" si="4"/>
        <v>172685.2204</v>
      </c>
      <c r="G82" s="8">
        <f t="shared" si="5"/>
        <v>860698.2354</v>
      </c>
      <c r="H82" s="23">
        <f t="shared" si="6"/>
        <v>0.0025</v>
      </c>
      <c r="I82" s="7">
        <v>0.03</v>
      </c>
    </row>
    <row r="83">
      <c r="A83" s="7">
        <v>75.0</v>
      </c>
      <c r="B83" s="11">
        <v>32568.0</v>
      </c>
      <c r="C83" s="8">
        <f t="shared" si="1"/>
        <v>4216.040337</v>
      </c>
      <c r="D83" s="8">
        <f t="shared" si="2"/>
        <v>2064.294749</v>
      </c>
      <c r="E83" s="8">
        <f t="shared" si="3"/>
        <v>2151.745589</v>
      </c>
      <c r="F83" s="8">
        <f t="shared" si="4"/>
        <v>174836.966</v>
      </c>
      <c r="G83" s="8">
        <f t="shared" si="5"/>
        <v>858633.9407</v>
      </c>
      <c r="H83" s="23">
        <f t="shared" si="6"/>
        <v>0.0025</v>
      </c>
      <c r="I83" s="7">
        <v>0.03</v>
      </c>
    </row>
    <row r="84">
      <c r="A84" s="7">
        <v>76.0</v>
      </c>
      <c r="B84" s="11">
        <v>32599.0</v>
      </c>
      <c r="C84" s="8">
        <f t="shared" si="1"/>
        <v>4216.040337</v>
      </c>
      <c r="D84" s="8">
        <f t="shared" si="2"/>
        <v>2069.455486</v>
      </c>
      <c r="E84" s="8">
        <f t="shared" si="3"/>
        <v>2146.584852</v>
      </c>
      <c r="F84" s="8">
        <f t="shared" si="4"/>
        <v>176983.5508</v>
      </c>
      <c r="G84" s="8">
        <f t="shared" si="5"/>
        <v>856564.4852</v>
      </c>
      <c r="H84" s="23">
        <f t="shared" si="6"/>
        <v>0.0025</v>
      </c>
      <c r="I84" s="7">
        <v>0.03</v>
      </c>
    </row>
    <row r="85">
      <c r="A85" s="7">
        <v>77.0</v>
      </c>
      <c r="B85" s="11">
        <v>32629.0</v>
      </c>
      <c r="C85" s="8">
        <f t="shared" si="1"/>
        <v>4216.040337</v>
      </c>
      <c r="D85" s="8">
        <f t="shared" si="2"/>
        <v>2074.629124</v>
      </c>
      <c r="E85" s="8">
        <f t="shared" si="3"/>
        <v>2141.411213</v>
      </c>
      <c r="F85" s="8">
        <f t="shared" si="4"/>
        <v>179124.962</v>
      </c>
      <c r="G85" s="8">
        <f t="shared" si="5"/>
        <v>854489.856</v>
      </c>
      <c r="H85" s="23">
        <f t="shared" si="6"/>
        <v>0.0025</v>
      </c>
      <c r="I85" s="7">
        <v>0.03</v>
      </c>
    </row>
    <row r="86">
      <c r="A86" s="7">
        <v>78.0</v>
      </c>
      <c r="B86" s="11">
        <v>32660.0</v>
      </c>
      <c r="C86" s="8">
        <f t="shared" si="1"/>
        <v>4216.040337</v>
      </c>
      <c r="D86" s="8">
        <f t="shared" si="2"/>
        <v>2079.815697</v>
      </c>
      <c r="E86" s="8">
        <f t="shared" si="3"/>
        <v>2136.22464</v>
      </c>
      <c r="F86" s="8">
        <f t="shared" si="4"/>
        <v>181261.1867</v>
      </c>
      <c r="G86" s="8">
        <f t="shared" si="5"/>
        <v>852410.0403</v>
      </c>
      <c r="H86" s="23">
        <f t="shared" si="6"/>
        <v>0.0025</v>
      </c>
      <c r="I86" s="7">
        <v>0.03</v>
      </c>
    </row>
    <row r="87">
      <c r="A87" s="7">
        <v>79.0</v>
      </c>
      <c r="B87" s="11">
        <v>32690.0</v>
      </c>
      <c r="C87" s="8">
        <f t="shared" si="1"/>
        <v>4216.040337</v>
      </c>
      <c r="D87" s="8">
        <f t="shared" si="2"/>
        <v>2085.015236</v>
      </c>
      <c r="E87" s="8">
        <f t="shared" si="3"/>
        <v>2131.025101</v>
      </c>
      <c r="F87" s="8">
        <f t="shared" si="4"/>
        <v>183392.2118</v>
      </c>
      <c r="G87" s="8">
        <f t="shared" si="5"/>
        <v>850325.0251</v>
      </c>
      <c r="H87" s="23">
        <f t="shared" si="6"/>
        <v>0.0025</v>
      </c>
      <c r="I87" s="7">
        <v>0.03</v>
      </c>
    </row>
    <row r="88">
      <c r="A88" s="7">
        <v>80.0</v>
      </c>
      <c r="B88" s="11">
        <v>32721.0</v>
      </c>
      <c r="C88" s="8">
        <f t="shared" si="1"/>
        <v>4216.040337</v>
      </c>
      <c r="D88" s="8">
        <f t="shared" si="2"/>
        <v>2090.227775</v>
      </c>
      <c r="E88" s="8">
        <f t="shared" si="3"/>
        <v>2125.812563</v>
      </c>
      <c r="F88" s="8">
        <f t="shared" si="4"/>
        <v>185518.0243</v>
      </c>
      <c r="G88" s="8">
        <f t="shared" si="5"/>
        <v>848234.7973</v>
      </c>
      <c r="H88" s="23">
        <f t="shared" si="6"/>
        <v>0.0025</v>
      </c>
      <c r="I88" s="7">
        <v>0.03</v>
      </c>
    </row>
    <row r="89">
      <c r="A89" s="7">
        <v>81.0</v>
      </c>
      <c r="B89" s="11">
        <v>32752.0</v>
      </c>
      <c r="C89" s="8">
        <f t="shared" si="1"/>
        <v>4216.040337</v>
      </c>
      <c r="D89" s="8">
        <f t="shared" si="2"/>
        <v>2095.453344</v>
      </c>
      <c r="E89" s="8">
        <f t="shared" si="3"/>
        <v>2120.586993</v>
      </c>
      <c r="F89" s="8">
        <f t="shared" si="4"/>
        <v>187638.6113</v>
      </c>
      <c r="G89" s="8">
        <f t="shared" si="5"/>
        <v>846139.344</v>
      </c>
      <c r="H89" s="23">
        <f t="shared" si="6"/>
        <v>0.0025</v>
      </c>
      <c r="I89" s="7">
        <v>0.03</v>
      </c>
    </row>
    <row r="90">
      <c r="A90" s="7">
        <v>82.0</v>
      </c>
      <c r="B90" s="11">
        <v>32782.0</v>
      </c>
      <c r="C90" s="8">
        <f t="shared" si="1"/>
        <v>4216.040337</v>
      </c>
      <c r="D90" s="8">
        <f t="shared" si="2"/>
        <v>2100.691977</v>
      </c>
      <c r="E90" s="8">
        <f t="shared" si="3"/>
        <v>2115.34836</v>
      </c>
      <c r="F90" s="8">
        <f t="shared" si="4"/>
        <v>189753.9597</v>
      </c>
      <c r="G90" s="8">
        <f t="shared" si="5"/>
        <v>844038.652</v>
      </c>
      <c r="H90" s="23">
        <f t="shared" si="6"/>
        <v>0.0025</v>
      </c>
      <c r="I90" s="7">
        <v>0.03</v>
      </c>
    </row>
    <row r="91">
      <c r="A91" s="7">
        <v>83.0</v>
      </c>
      <c r="B91" s="11">
        <v>32813.0</v>
      </c>
      <c r="C91" s="8">
        <f t="shared" si="1"/>
        <v>4216.040337</v>
      </c>
      <c r="D91" s="8">
        <f t="shared" si="2"/>
        <v>2105.943707</v>
      </c>
      <c r="E91" s="8">
        <f t="shared" si="3"/>
        <v>2110.09663</v>
      </c>
      <c r="F91" s="8">
        <f t="shared" si="4"/>
        <v>191864.0563</v>
      </c>
      <c r="G91" s="8">
        <f t="shared" si="5"/>
        <v>841932.7083</v>
      </c>
      <c r="H91" s="23">
        <f t="shared" si="6"/>
        <v>0.0025</v>
      </c>
      <c r="I91" s="7">
        <v>0.03</v>
      </c>
    </row>
    <row r="92">
      <c r="A92" s="7">
        <v>84.0</v>
      </c>
      <c r="B92" s="11">
        <v>32843.0</v>
      </c>
      <c r="C92" s="8">
        <f t="shared" si="1"/>
        <v>4216.040337</v>
      </c>
      <c r="D92" s="8">
        <f t="shared" si="2"/>
        <v>2111.208567</v>
      </c>
      <c r="E92" s="8">
        <f t="shared" si="3"/>
        <v>2104.831771</v>
      </c>
      <c r="F92" s="8">
        <f t="shared" si="4"/>
        <v>193968.8881</v>
      </c>
      <c r="G92" s="8">
        <f t="shared" si="5"/>
        <v>839821.4997</v>
      </c>
      <c r="H92" s="23">
        <f t="shared" si="6"/>
        <v>0.0025</v>
      </c>
      <c r="I92" s="7">
        <v>0.03</v>
      </c>
    </row>
    <row r="93">
      <c r="A93" s="7">
        <v>85.0</v>
      </c>
      <c r="B93" s="11">
        <v>32874.0</v>
      </c>
      <c r="C93" s="8">
        <f t="shared" ref="C93:C104" si="7">PMT(H93,276,-$G$92)</f>
        <v>8504.102214</v>
      </c>
      <c r="D93" s="8">
        <f t="shared" si="2"/>
        <v>651.7711915</v>
      </c>
      <c r="E93" s="8">
        <f t="shared" si="3"/>
        <v>7852.331023</v>
      </c>
      <c r="F93" s="8">
        <f t="shared" si="4"/>
        <v>201821.2191</v>
      </c>
      <c r="G93" s="8">
        <f t="shared" si="5"/>
        <v>839169.7286</v>
      </c>
      <c r="H93" s="23">
        <f t="shared" si="6"/>
        <v>0.00935</v>
      </c>
      <c r="I93" s="23">
        <f>VLOOKUP(YEAR(B93)-1,'Reference data'!$E$2:$F$53,2,0)/100</f>
        <v>0.1122</v>
      </c>
    </row>
    <row r="94">
      <c r="A94" s="7">
        <v>86.0</v>
      </c>
      <c r="B94" s="11">
        <v>32905.0</v>
      </c>
      <c r="C94" s="8">
        <f t="shared" si="7"/>
        <v>8504.102214</v>
      </c>
      <c r="D94" s="8">
        <f t="shared" si="2"/>
        <v>657.8652522</v>
      </c>
      <c r="E94" s="8">
        <f t="shared" si="3"/>
        <v>7846.236962</v>
      </c>
      <c r="F94" s="8">
        <f t="shared" si="4"/>
        <v>209667.4561</v>
      </c>
      <c r="G94" s="8">
        <f t="shared" si="5"/>
        <v>838511.8633</v>
      </c>
      <c r="H94" s="23">
        <f t="shared" si="6"/>
        <v>0.00935</v>
      </c>
      <c r="I94" s="23">
        <f>VLOOKUP(YEAR(B94)-1,'Reference data'!$E$2:$F$53,2,0)/100</f>
        <v>0.1122</v>
      </c>
    </row>
    <row r="95">
      <c r="A95" s="7">
        <v>87.0</v>
      </c>
      <c r="B95" s="11">
        <v>32933.0</v>
      </c>
      <c r="C95" s="8">
        <f t="shared" si="7"/>
        <v>8504.102214</v>
      </c>
      <c r="D95" s="8">
        <f t="shared" si="2"/>
        <v>664.0162923</v>
      </c>
      <c r="E95" s="8">
        <f t="shared" si="3"/>
        <v>7840.085922</v>
      </c>
      <c r="F95" s="8">
        <f t="shared" si="4"/>
        <v>217507.542</v>
      </c>
      <c r="G95" s="8">
        <f t="shared" si="5"/>
        <v>837847.847</v>
      </c>
      <c r="H95" s="23">
        <f t="shared" si="6"/>
        <v>0.00935</v>
      </c>
      <c r="I95" s="23">
        <f>VLOOKUP(YEAR(B95)-1,'Reference data'!$E$2:$F$53,2,0)/100</f>
        <v>0.1122</v>
      </c>
    </row>
    <row r="96">
      <c r="A96" s="7">
        <v>88.0</v>
      </c>
      <c r="B96" s="11">
        <v>32964.0</v>
      </c>
      <c r="C96" s="8">
        <f t="shared" si="7"/>
        <v>8504.102214</v>
      </c>
      <c r="D96" s="8">
        <f t="shared" si="2"/>
        <v>670.2248446</v>
      </c>
      <c r="E96" s="8">
        <f t="shared" si="3"/>
        <v>7833.87737</v>
      </c>
      <c r="F96" s="8">
        <f t="shared" si="4"/>
        <v>225341.4194</v>
      </c>
      <c r="G96" s="8">
        <f t="shared" si="5"/>
        <v>837177.6222</v>
      </c>
      <c r="H96" s="23">
        <f t="shared" si="6"/>
        <v>0.00935</v>
      </c>
      <c r="I96" s="23">
        <f>VLOOKUP(YEAR(B96)-1,'Reference data'!$E$2:$F$53,2,0)/100</f>
        <v>0.1122</v>
      </c>
    </row>
    <row r="97">
      <c r="A97" s="7">
        <v>89.0</v>
      </c>
      <c r="B97" s="11">
        <v>32994.0</v>
      </c>
      <c r="C97" s="8">
        <f t="shared" si="7"/>
        <v>8504.102214</v>
      </c>
      <c r="D97" s="8">
        <f t="shared" si="2"/>
        <v>676.4914469</v>
      </c>
      <c r="E97" s="8">
        <f t="shared" si="3"/>
        <v>7827.610767</v>
      </c>
      <c r="F97" s="8">
        <f t="shared" si="4"/>
        <v>233169.0301</v>
      </c>
      <c r="G97" s="8">
        <f t="shared" si="5"/>
        <v>836501.1307</v>
      </c>
      <c r="H97" s="23">
        <f t="shared" si="6"/>
        <v>0.00935</v>
      </c>
      <c r="I97" s="23">
        <f>VLOOKUP(YEAR(B97)-1,'Reference data'!$E$2:$F$53,2,0)/100</f>
        <v>0.1122</v>
      </c>
    </row>
    <row r="98">
      <c r="A98" s="7">
        <v>90.0</v>
      </c>
      <c r="B98" s="11">
        <v>33025.0</v>
      </c>
      <c r="C98" s="8">
        <f t="shared" si="7"/>
        <v>8504.102214</v>
      </c>
      <c r="D98" s="8">
        <f t="shared" si="2"/>
        <v>682.8166419</v>
      </c>
      <c r="E98" s="8">
        <f t="shared" si="3"/>
        <v>7821.285572</v>
      </c>
      <c r="F98" s="8">
        <f t="shared" si="4"/>
        <v>240990.3157</v>
      </c>
      <c r="G98" s="8">
        <f t="shared" si="5"/>
        <v>835818.3141</v>
      </c>
      <c r="H98" s="23">
        <f t="shared" si="6"/>
        <v>0.00935</v>
      </c>
      <c r="I98" s="23">
        <f>VLOOKUP(YEAR(B98)-1,'Reference data'!$E$2:$F$53,2,0)/100</f>
        <v>0.1122</v>
      </c>
    </row>
    <row r="99">
      <c r="A99" s="7">
        <v>91.0</v>
      </c>
      <c r="B99" s="11">
        <v>33055.0</v>
      </c>
      <c r="C99" s="8">
        <f t="shared" si="7"/>
        <v>8504.102214</v>
      </c>
      <c r="D99" s="8">
        <f t="shared" si="2"/>
        <v>689.2009775</v>
      </c>
      <c r="E99" s="8">
        <f t="shared" si="3"/>
        <v>7814.901237</v>
      </c>
      <c r="F99" s="8">
        <f t="shared" si="4"/>
        <v>248805.2169</v>
      </c>
      <c r="G99" s="8">
        <f t="shared" si="5"/>
        <v>835129.1131</v>
      </c>
      <c r="H99" s="23">
        <f t="shared" si="6"/>
        <v>0.00935</v>
      </c>
      <c r="I99" s="23">
        <f>VLOOKUP(YEAR(B99)-1,'Reference data'!$E$2:$F$53,2,0)/100</f>
        <v>0.1122</v>
      </c>
    </row>
    <row r="100">
      <c r="A100" s="7">
        <v>92.0</v>
      </c>
      <c r="B100" s="11">
        <v>33086.0</v>
      </c>
      <c r="C100" s="8">
        <f t="shared" si="7"/>
        <v>8504.102214</v>
      </c>
      <c r="D100" s="8">
        <f t="shared" si="2"/>
        <v>695.6450067</v>
      </c>
      <c r="E100" s="8">
        <f t="shared" si="3"/>
        <v>7808.457207</v>
      </c>
      <c r="F100" s="8">
        <f t="shared" si="4"/>
        <v>256613.6741</v>
      </c>
      <c r="G100" s="8">
        <f t="shared" si="5"/>
        <v>834433.4681</v>
      </c>
      <c r="H100" s="23">
        <f t="shared" si="6"/>
        <v>0.00935</v>
      </c>
      <c r="I100" s="23">
        <f>VLOOKUP(YEAR(B100)-1,'Reference data'!$E$2:$F$53,2,0)/100</f>
        <v>0.1122</v>
      </c>
    </row>
    <row r="101">
      <c r="A101" s="7">
        <v>93.0</v>
      </c>
      <c r="B101" s="11">
        <v>33117.0</v>
      </c>
      <c r="C101" s="8">
        <f t="shared" si="7"/>
        <v>8504.102214</v>
      </c>
      <c r="D101" s="8">
        <f t="shared" si="2"/>
        <v>702.1492875</v>
      </c>
      <c r="E101" s="8">
        <f t="shared" si="3"/>
        <v>7801.952927</v>
      </c>
      <c r="F101" s="8">
        <f t="shared" si="4"/>
        <v>264415.6271</v>
      </c>
      <c r="G101" s="8">
        <f t="shared" si="5"/>
        <v>833731.3188</v>
      </c>
      <c r="H101" s="23">
        <f t="shared" si="6"/>
        <v>0.00935</v>
      </c>
      <c r="I101" s="23">
        <f>VLOOKUP(YEAR(B101)-1,'Reference data'!$E$2:$F$53,2,0)/100</f>
        <v>0.1122</v>
      </c>
    </row>
    <row r="102">
      <c r="A102" s="7">
        <v>94.0</v>
      </c>
      <c r="B102" s="11">
        <v>33147.0</v>
      </c>
      <c r="C102" s="8">
        <f t="shared" si="7"/>
        <v>8504.102214</v>
      </c>
      <c r="D102" s="8">
        <f t="shared" si="2"/>
        <v>708.7143833</v>
      </c>
      <c r="E102" s="8">
        <f t="shared" si="3"/>
        <v>7795.387831</v>
      </c>
      <c r="F102" s="8">
        <f t="shared" si="4"/>
        <v>272211.0149</v>
      </c>
      <c r="G102" s="8">
        <f t="shared" si="5"/>
        <v>833022.6044</v>
      </c>
      <c r="H102" s="23">
        <f t="shared" si="6"/>
        <v>0.00935</v>
      </c>
      <c r="I102" s="23">
        <f>VLOOKUP(YEAR(B102)-1,'Reference data'!$E$2:$F$53,2,0)/100</f>
        <v>0.1122</v>
      </c>
    </row>
    <row r="103">
      <c r="A103" s="7">
        <v>95.0</v>
      </c>
      <c r="B103" s="11">
        <v>33178.0</v>
      </c>
      <c r="C103" s="8">
        <f t="shared" si="7"/>
        <v>8504.102214</v>
      </c>
      <c r="D103" s="8">
        <f t="shared" si="2"/>
        <v>715.3408628</v>
      </c>
      <c r="E103" s="8">
        <f t="shared" si="3"/>
        <v>7788.761351</v>
      </c>
      <c r="F103" s="8">
        <f t="shared" si="4"/>
        <v>279999.7762</v>
      </c>
      <c r="G103" s="8">
        <f t="shared" si="5"/>
        <v>832307.2636</v>
      </c>
      <c r="H103" s="23">
        <f t="shared" si="6"/>
        <v>0.00935</v>
      </c>
      <c r="I103" s="23">
        <f>VLOOKUP(YEAR(B103)-1,'Reference data'!$E$2:$F$53,2,0)/100</f>
        <v>0.1122</v>
      </c>
    </row>
    <row r="104">
      <c r="A104" s="7">
        <v>96.0</v>
      </c>
      <c r="B104" s="11">
        <v>33208.0</v>
      </c>
      <c r="C104" s="8">
        <f t="shared" si="7"/>
        <v>8504.102214</v>
      </c>
      <c r="D104" s="8">
        <f t="shared" si="2"/>
        <v>722.0292999</v>
      </c>
      <c r="E104" s="8">
        <f t="shared" si="3"/>
        <v>7782.072914</v>
      </c>
      <c r="F104" s="8">
        <f t="shared" si="4"/>
        <v>287781.8492</v>
      </c>
      <c r="G104" s="8">
        <f t="shared" si="5"/>
        <v>831585.2343</v>
      </c>
      <c r="H104" s="23">
        <f t="shared" si="6"/>
        <v>0.00935</v>
      </c>
      <c r="I104" s="23">
        <f>VLOOKUP(YEAR(B104)-1,'Reference data'!$E$2:$F$53,2,0)/100</f>
        <v>0.1122</v>
      </c>
    </row>
    <row r="105">
      <c r="A105" s="7">
        <v>97.0</v>
      </c>
      <c r="B105" s="11">
        <v>33239.0</v>
      </c>
      <c r="C105" s="8">
        <f t="shared" ref="C105:C116" si="8">PMT(H105,264,-$G$104)</f>
        <v>8184.966009</v>
      </c>
      <c r="D105" s="8">
        <f t="shared" si="2"/>
        <v>790.7873009</v>
      </c>
      <c r="E105" s="8">
        <f t="shared" si="3"/>
        <v>7394.178708</v>
      </c>
      <c r="F105" s="8">
        <f t="shared" si="4"/>
        <v>295176.0279</v>
      </c>
      <c r="G105" s="8">
        <f t="shared" si="5"/>
        <v>830794.447</v>
      </c>
      <c r="H105" s="23">
        <f t="shared" si="6"/>
        <v>0.008891666667</v>
      </c>
      <c r="I105" s="23">
        <f>VLOOKUP(YEAR(B105)-1,'Reference data'!$E$2:$F$53,2,0)/100</f>
        <v>0.1067</v>
      </c>
    </row>
    <row r="106">
      <c r="A106" s="7">
        <v>98.0</v>
      </c>
      <c r="B106" s="11">
        <v>33270.0</v>
      </c>
      <c r="C106" s="8">
        <f t="shared" si="8"/>
        <v>8184.966009</v>
      </c>
      <c r="D106" s="8">
        <f t="shared" si="2"/>
        <v>797.8187179</v>
      </c>
      <c r="E106" s="8">
        <f t="shared" si="3"/>
        <v>7387.147291</v>
      </c>
      <c r="F106" s="8">
        <f t="shared" si="4"/>
        <v>302563.1752</v>
      </c>
      <c r="G106" s="8">
        <f t="shared" si="5"/>
        <v>829996.6282</v>
      </c>
      <c r="H106" s="23">
        <f t="shared" si="6"/>
        <v>0.008891666667</v>
      </c>
      <c r="I106" s="23">
        <f>VLOOKUP(YEAR(B106)-1,'Reference data'!$E$2:$F$53,2,0)/100</f>
        <v>0.1067</v>
      </c>
    </row>
    <row r="107">
      <c r="A107" s="7">
        <v>99.0</v>
      </c>
      <c r="B107" s="11">
        <v>33298.0</v>
      </c>
      <c r="C107" s="8">
        <f t="shared" si="8"/>
        <v>8184.966009</v>
      </c>
      <c r="D107" s="8">
        <f t="shared" si="2"/>
        <v>804.912656</v>
      </c>
      <c r="E107" s="8">
        <f t="shared" si="3"/>
        <v>7380.053353</v>
      </c>
      <c r="F107" s="8">
        <f t="shared" si="4"/>
        <v>309943.2285</v>
      </c>
      <c r="G107" s="8">
        <f t="shared" si="5"/>
        <v>829191.7156</v>
      </c>
      <c r="H107" s="23">
        <f t="shared" si="6"/>
        <v>0.008891666667</v>
      </c>
      <c r="I107" s="23">
        <f>VLOOKUP(YEAR(B107)-1,'Reference data'!$E$2:$F$53,2,0)/100</f>
        <v>0.1067</v>
      </c>
    </row>
    <row r="108">
      <c r="A108" s="7">
        <v>100.0</v>
      </c>
      <c r="B108" s="11">
        <v>33329.0</v>
      </c>
      <c r="C108" s="8">
        <f t="shared" si="8"/>
        <v>8184.966009</v>
      </c>
      <c r="D108" s="8">
        <f t="shared" si="2"/>
        <v>812.0696711</v>
      </c>
      <c r="E108" s="8">
        <f t="shared" si="3"/>
        <v>7372.896338</v>
      </c>
      <c r="F108" s="8">
        <f t="shared" si="4"/>
        <v>317316.1248</v>
      </c>
      <c r="G108" s="8">
        <f t="shared" si="5"/>
        <v>828379.6459</v>
      </c>
      <c r="H108" s="23">
        <f t="shared" si="6"/>
        <v>0.008891666667</v>
      </c>
      <c r="I108" s="23">
        <f>VLOOKUP(YEAR(B108)-1,'Reference data'!$E$2:$F$53,2,0)/100</f>
        <v>0.1067</v>
      </c>
    </row>
    <row r="109">
      <c r="A109" s="7">
        <v>101.0</v>
      </c>
      <c r="B109" s="11">
        <v>33359.0</v>
      </c>
      <c r="C109" s="8">
        <f t="shared" si="8"/>
        <v>8184.966009</v>
      </c>
      <c r="D109" s="8">
        <f t="shared" si="2"/>
        <v>819.2903239</v>
      </c>
      <c r="E109" s="8">
        <f t="shared" si="3"/>
        <v>7365.675685</v>
      </c>
      <c r="F109" s="8">
        <f t="shared" si="4"/>
        <v>324681.8005</v>
      </c>
      <c r="G109" s="8">
        <f t="shared" si="5"/>
        <v>827560.3556</v>
      </c>
      <c r="H109" s="23">
        <f t="shared" si="6"/>
        <v>0.008891666667</v>
      </c>
      <c r="I109" s="23">
        <f>VLOOKUP(YEAR(B109)-1,'Reference data'!$E$2:$F$53,2,0)/100</f>
        <v>0.1067</v>
      </c>
    </row>
    <row r="110">
      <c r="A110" s="7">
        <v>102.0</v>
      </c>
      <c r="B110" s="11">
        <v>33390.0</v>
      </c>
      <c r="C110" s="8">
        <f t="shared" si="8"/>
        <v>8184.966009</v>
      </c>
      <c r="D110" s="8">
        <f t="shared" si="2"/>
        <v>826.5751804</v>
      </c>
      <c r="E110" s="8">
        <f t="shared" si="3"/>
        <v>7358.390828</v>
      </c>
      <c r="F110" s="8">
        <f t="shared" si="4"/>
        <v>332040.1914</v>
      </c>
      <c r="G110" s="8">
        <f t="shared" si="5"/>
        <v>826733.7804</v>
      </c>
      <c r="H110" s="23">
        <f t="shared" si="6"/>
        <v>0.008891666667</v>
      </c>
      <c r="I110" s="23">
        <f>VLOOKUP(YEAR(B110)-1,'Reference data'!$E$2:$F$53,2,0)/100</f>
        <v>0.1067</v>
      </c>
    </row>
    <row r="111">
      <c r="A111" s="7">
        <v>103.0</v>
      </c>
      <c r="B111" s="11">
        <v>33420.0</v>
      </c>
      <c r="C111" s="8">
        <f t="shared" si="8"/>
        <v>8184.966009</v>
      </c>
      <c r="D111" s="8">
        <f t="shared" si="2"/>
        <v>833.9248113</v>
      </c>
      <c r="E111" s="8">
        <f t="shared" si="3"/>
        <v>7351.041197</v>
      </c>
      <c r="F111" s="8">
        <f t="shared" si="4"/>
        <v>339391.2326</v>
      </c>
      <c r="G111" s="8">
        <f t="shared" si="5"/>
        <v>825899.8556</v>
      </c>
      <c r="H111" s="23">
        <f t="shared" si="6"/>
        <v>0.008891666667</v>
      </c>
      <c r="I111" s="23">
        <f>VLOOKUP(YEAR(B111)-1,'Reference data'!$E$2:$F$53,2,0)/100</f>
        <v>0.1067</v>
      </c>
    </row>
    <row r="112">
      <c r="A112" s="7">
        <v>104.0</v>
      </c>
      <c r="B112" s="11">
        <v>33451.0</v>
      </c>
      <c r="C112" s="8">
        <f t="shared" si="8"/>
        <v>8184.966009</v>
      </c>
      <c r="D112" s="8">
        <f t="shared" si="2"/>
        <v>841.3397928</v>
      </c>
      <c r="E112" s="8">
        <f t="shared" si="3"/>
        <v>7343.626216</v>
      </c>
      <c r="F112" s="8">
        <f t="shared" si="4"/>
        <v>346734.8588</v>
      </c>
      <c r="G112" s="8">
        <f t="shared" si="5"/>
        <v>825058.5158</v>
      </c>
      <c r="H112" s="23">
        <f t="shared" si="6"/>
        <v>0.008891666667</v>
      </c>
      <c r="I112" s="23">
        <f>VLOOKUP(YEAR(B112)-1,'Reference data'!$E$2:$F$53,2,0)/100</f>
        <v>0.1067</v>
      </c>
    </row>
    <row r="113">
      <c r="A113" s="7">
        <v>105.0</v>
      </c>
      <c r="B113" s="11">
        <v>33482.0</v>
      </c>
      <c r="C113" s="8">
        <f t="shared" si="8"/>
        <v>8184.966009</v>
      </c>
      <c r="D113" s="8">
        <f t="shared" si="2"/>
        <v>848.8207058</v>
      </c>
      <c r="E113" s="8">
        <f t="shared" si="3"/>
        <v>7336.145303</v>
      </c>
      <c r="F113" s="8">
        <f t="shared" si="4"/>
        <v>354071.0041</v>
      </c>
      <c r="G113" s="8">
        <f t="shared" si="5"/>
        <v>824209.6951</v>
      </c>
      <c r="H113" s="23">
        <f t="shared" si="6"/>
        <v>0.008891666667</v>
      </c>
      <c r="I113" s="23">
        <f>VLOOKUP(YEAR(B113)-1,'Reference data'!$E$2:$F$53,2,0)/100</f>
        <v>0.1067</v>
      </c>
    </row>
    <row r="114">
      <c r="A114" s="7">
        <v>106.0</v>
      </c>
      <c r="B114" s="11">
        <v>33512.0</v>
      </c>
      <c r="C114" s="8">
        <f t="shared" si="8"/>
        <v>8184.966009</v>
      </c>
      <c r="D114" s="8">
        <f t="shared" si="2"/>
        <v>856.3681366</v>
      </c>
      <c r="E114" s="8">
        <f t="shared" si="3"/>
        <v>7328.597872</v>
      </c>
      <c r="F114" s="8">
        <f t="shared" si="4"/>
        <v>361399.6019</v>
      </c>
      <c r="G114" s="8">
        <f t="shared" si="5"/>
        <v>823353.327</v>
      </c>
      <c r="H114" s="23">
        <f t="shared" si="6"/>
        <v>0.008891666667</v>
      </c>
      <c r="I114" s="23">
        <f>VLOOKUP(YEAR(B114)-1,'Reference data'!$E$2:$F$53,2,0)/100</f>
        <v>0.1067</v>
      </c>
    </row>
    <row r="115">
      <c r="A115" s="7">
        <v>107.0</v>
      </c>
      <c r="B115" s="11">
        <v>33543.0</v>
      </c>
      <c r="C115" s="8">
        <f t="shared" si="8"/>
        <v>8184.966009</v>
      </c>
      <c r="D115" s="8">
        <f t="shared" si="2"/>
        <v>863.9826766</v>
      </c>
      <c r="E115" s="8">
        <f t="shared" si="3"/>
        <v>7320.983332</v>
      </c>
      <c r="F115" s="8">
        <f t="shared" si="4"/>
        <v>368720.5853</v>
      </c>
      <c r="G115" s="8">
        <f t="shared" si="5"/>
        <v>822489.3443</v>
      </c>
      <c r="H115" s="23">
        <f t="shared" si="6"/>
        <v>0.008891666667</v>
      </c>
      <c r="I115" s="23">
        <f>VLOOKUP(YEAR(B115)-1,'Reference data'!$E$2:$F$53,2,0)/100</f>
        <v>0.1067</v>
      </c>
    </row>
    <row r="116">
      <c r="A116" s="7">
        <v>108.0</v>
      </c>
      <c r="B116" s="11">
        <v>33573.0</v>
      </c>
      <c r="C116" s="8">
        <f t="shared" si="8"/>
        <v>8184.966009</v>
      </c>
      <c r="D116" s="8">
        <f t="shared" si="2"/>
        <v>871.6649225</v>
      </c>
      <c r="E116" s="8">
        <f t="shared" si="3"/>
        <v>7313.301086</v>
      </c>
      <c r="F116" s="8">
        <f t="shared" si="4"/>
        <v>376033.8864</v>
      </c>
      <c r="G116" s="8">
        <f t="shared" si="5"/>
        <v>821617.6794</v>
      </c>
      <c r="H116" s="23">
        <f t="shared" si="6"/>
        <v>0.008891666667</v>
      </c>
      <c r="I116" s="23">
        <f>VLOOKUP(YEAR(B116)-1,'Reference data'!$E$2:$F$53,2,0)/100</f>
        <v>0.1067</v>
      </c>
    </row>
    <row r="117">
      <c r="A117" s="7">
        <v>109.0</v>
      </c>
      <c r="B117" s="11">
        <v>33604.0</v>
      </c>
      <c r="C117" s="8">
        <f t="shared" ref="C117:C128" si="9">PMT(H117,252,-$G$116)</f>
        <v>7674.294051</v>
      </c>
      <c r="D117" s="8">
        <f t="shared" si="2"/>
        <v>998.6504063</v>
      </c>
      <c r="E117" s="8">
        <f t="shared" si="3"/>
        <v>6675.643645</v>
      </c>
      <c r="F117" s="8">
        <f t="shared" si="4"/>
        <v>382709.53</v>
      </c>
      <c r="G117" s="8">
        <f t="shared" si="5"/>
        <v>820619.029</v>
      </c>
      <c r="H117" s="23">
        <f t="shared" si="6"/>
        <v>0.008125</v>
      </c>
      <c r="I117" s="23">
        <f>VLOOKUP(YEAR(B117)-1,'Reference data'!$E$2:$F$53,2,0)/100</f>
        <v>0.0975</v>
      </c>
    </row>
    <row r="118">
      <c r="A118" s="7">
        <v>110.0</v>
      </c>
      <c r="B118" s="11">
        <v>33635.0</v>
      </c>
      <c r="C118" s="8">
        <f t="shared" si="9"/>
        <v>7674.294051</v>
      </c>
      <c r="D118" s="8">
        <f t="shared" si="2"/>
        <v>1006.764441</v>
      </c>
      <c r="E118" s="8">
        <f t="shared" si="3"/>
        <v>6667.52961</v>
      </c>
      <c r="F118" s="8">
        <f t="shared" si="4"/>
        <v>389377.0596</v>
      </c>
      <c r="G118" s="8">
        <f t="shared" si="5"/>
        <v>819612.2645</v>
      </c>
      <c r="H118" s="23">
        <f t="shared" si="6"/>
        <v>0.008125</v>
      </c>
      <c r="I118" s="23">
        <f>VLOOKUP(YEAR(B118)-1,'Reference data'!$E$2:$F$53,2,0)/100</f>
        <v>0.0975</v>
      </c>
    </row>
    <row r="119">
      <c r="A119" s="7">
        <v>111.0</v>
      </c>
      <c r="B119" s="11">
        <v>33664.0</v>
      </c>
      <c r="C119" s="8">
        <f t="shared" si="9"/>
        <v>7674.294051</v>
      </c>
      <c r="D119" s="8">
        <f t="shared" si="2"/>
        <v>1014.944402</v>
      </c>
      <c r="E119" s="8">
        <f t="shared" si="3"/>
        <v>6659.349649</v>
      </c>
      <c r="F119" s="8">
        <f t="shared" si="4"/>
        <v>396036.4093</v>
      </c>
      <c r="G119" s="8">
        <f t="shared" si="5"/>
        <v>818597.3201</v>
      </c>
      <c r="H119" s="23">
        <f t="shared" si="6"/>
        <v>0.008125</v>
      </c>
      <c r="I119" s="23">
        <f>VLOOKUP(YEAR(B119)-1,'Reference data'!$E$2:$F$53,2,0)/100</f>
        <v>0.0975</v>
      </c>
    </row>
    <row r="120">
      <c r="A120" s="7">
        <v>112.0</v>
      </c>
      <c r="B120" s="11">
        <v>33695.0</v>
      </c>
      <c r="C120" s="8">
        <f t="shared" si="9"/>
        <v>7674.294051</v>
      </c>
      <c r="D120" s="8">
        <f t="shared" si="2"/>
        <v>1023.190825</v>
      </c>
      <c r="E120" s="8">
        <f t="shared" si="3"/>
        <v>6651.103226</v>
      </c>
      <c r="F120" s="8">
        <f t="shared" si="4"/>
        <v>402687.5125</v>
      </c>
      <c r="G120" s="8">
        <f t="shared" si="5"/>
        <v>817574.1293</v>
      </c>
      <c r="H120" s="23">
        <f t="shared" si="6"/>
        <v>0.008125</v>
      </c>
      <c r="I120" s="23">
        <f>VLOOKUP(YEAR(B120)-1,'Reference data'!$E$2:$F$53,2,0)/100</f>
        <v>0.0975</v>
      </c>
    </row>
    <row r="121">
      <c r="A121" s="7">
        <v>113.0</v>
      </c>
      <c r="B121" s="11">
        <v>33725.0</v>
      </c>
      <c r="C121" s="8">
        <f t="shared" si="9"/>
        <v>7674.294051</v>
      </c>
      <c r="D121" s="8">
        <f t="shared" si="2"/>
        <v>1031.504251</v>
      </c>
      <c r="E121" s="8">
        <f t="shared" si="3"/>
        <v>6642.7898</v>
      </c>
      <c r="F121" s="8">
        <f t="shared" si="4"/>
        <v>409330.3023</v>
      </c>
      <c r="G121" s="8">
        <f t="shared" si="5"/>
        <v>816542.625</v>
      </c>
      <c r="H121" s="23">
        <f t="shared" si="6"/>
        <v>0.008125</v>
      </c>
      <c r="I121" s="23">
        <f>VLOOKUP(YEAR(B121)-1,'Reference data'!$E$2:$F$53,2,0)/100</f>
        <v>0.0975</v>
      </c>
    </row>
    <row r="122">
      <c r="A122" s="7">
        <v>114.0</v>
      </c>
      <c r="B122" s="11">
        <v>33756.0</v>
      </c>
      <c r="C122" s="8">
        <f t="shared" si="9"/>
        <v>7674.294051</v>
      </c>
      <c r="D122" s="8">
        <f t="shared" si="2"/>
        <v>1039.885223</v>
      </c>
      <c r="E122" s="8">
        <f t="shared" si="3"/>
        <v>6634.408828</v>
      </c>
      <c r="F122" s="8">
        <f t="shared" si="4"/>
        <v>415964.7111</v>
      </c>
      <c r="G122" s="8">
        <f t="shared" si="5"/>
        <v>815502.7398</v>
      </c>
      <c r="H122" s="23">
        <f t="shared" si="6"/>
        <v>0.008125</v>
      </c>
      <c r="I122" s="23">
        <f>VLOOKUP(YEAR(B122)-1,'Reference data'!$E$2:$F$53,2,0)/100</f>
        <v>0.0975</v>
      </c>
    </row>
    <row r="123">
      <c r="A123" s="7">
        <v>115.0</v>
      </c>
      <c r="B123" s="11">
        <v>33786.0</v>
      </c>
      <c r="C123" s="8">
        <f t="shared" si="9"/>
        <v>7674.294051</v>
      </c>
      <c r="D123" s="8">
        <f t="shared" si="2"/>
        <v>1048.33429</v>
      </c>
      <c r="E123" s="8">
        <f t="shared" si="3"/>
        <v>6625.959761</v>
      </c>
      <c r="F123" s="8">
        <f t="shared" si="4"/>
        <v>422590.6709</v>
      </c>
      <c r="G123" s="8">
        <f t="shared" si="5"/>
        <v>814454.4055</v>
      </c>
      <c r="H123" s="23">
        <f t="shared" si="6"/>
        <v>0.008125</v>
      </c>
      <c r="I123" s="23">
        <f>VLOOKUP(YEAR(B123)-1,'Reference data'!$E$2:$F$53,2,0)/100</f>
        <v>0.0975</v>
      </c>
    </row>
    <row r="124">
      <c r="A124" s="7">
        <v>116.0</v>
      </c>
      <c r="B124" s="11">
        <v>33817.0</v>
      </c>
      <c r="C124" s="8">
        <f t="shared" si="9"/>
        <v>7674.294051</v>
      </c>
      <c r="D124" s="8">
        <f t="shared" si="2"/>
        <v>1056.852006</v>
      </c>
      <c r="E124" s="8">
        <f t="shared" si="3"/>
        <v>6617.442045</v>
      </c>
      <c r="F124" s="8">
        <f t="shared" si="4"/>
        <v>429208.1129</v>
      </c>
      <c r="G124" s="8">
        <f t="shared" si="5"/>
        <v>813397.5535</v>
      </c>
      <c r="H124" s="23">
        <f t="shared" si="6"/>
        <v>0.008125</v>
      </c>
      <c r="I124" s="23">
        <f>VLOOKUP(YEAR(B124)-1,'Reference data'!$E$2:$F$53,2,0)/100</f>
        <v>0.0975</v>
      </c>
    </row>
    <row r="125">
      <c r="A125" s="7">
        <v>117.0</v>
      </c>
      <c r="B125" s="11">
        <v>33848.0</v>
      </c>
      <c r="C125" s="8">
        <f t="shared" si="9"/>
        <v>7674.294051</v>
      </c>
      <c r="D125" s="8">
        <f t="shared" si="2"/>
        <v>1065.438929</v>
      </c>
      <c r="E125" s="8">
        <f t="shared" si="3"/>
        <v>6608.855122</v>
      </c>
      <c r="F125" s="8">
        <f t="shared" si="4"/>
        <v>435816.9681</v>
      </c>
      <c r="G125" s="8">
        <f t="shared" si="5"/>
        <v>812332.1146</v>
      </c>
      <c r="H125" s="23">
        <f t="shared" si="6"/>
        <v>0.008125</v>
      </c>
      <c r="I125" s="23">
        <f>VLOOKUP(YEAR(B125)-1,'Reference data'!$E$2:$F$53,2,0)/100</f>
        <v>0.0975</v>
      </c>
    </row>
    <row r="126">
      <c r="A126" s="7">
        <v>118.0</v>
      </c>
      <c r="B126" s="11">
        <v>33878.0</v>
      </c>
      <c r="C126" s="8">
        <f t="shared" si="9"/>
        <v>7674.294051</v>
      </c>
      <c r="D126" s="8">
        <f t="shared" si="2"/>
        <v>1074.09562</v>
      </c>
      <c r="E126" s="8">
        <f t="shared" si="3"/>
        <v>6600.198431</v>
      </c>
      <c r="F126" s="8">
        <f t="shared" si="4"/>
        <v>442417.1665</v>
      </c>
      <c r="G126" s="8">
        <f t="shared" si="5"/>
        <v>811258.019</v>
      </c>
      <c r="H126" s="23">
        <f t="shared" si="6"/>
        <v>0.008125</v>
      </c>
      <c r="I126" s="23">
        <f>VLOOKUP(YEAR(B126)-1,'Reference data'!$E$2:$F$53,2,0)/100</f>
        <v>0.0975</v>
      </c>
    </row>
    <row r="127">
      <c r="A127" s="7">
        <v>119.0</v>
      </c>
      <c r="B127" s="11">
        <v>33909.0</v>
      </c>
      <c r="C127" s="8">
        <f t="shared" si="9"/>
        <v>7674.294051</v>
      </c>
      <c r="D127" s="8">
        <f t="shared" si="2"/>
        <v>1082.822647</v>
      </c>
      <c r="E127" s="8">
        <f t="shared" si="3"/>
        <v>6591.471404</v>
      </c>
      <c r="F127" s="8">
        <f t="shared" si="4"/>
        <v>449008.6379</v>
      </c>
      <c r="G127" s="8">
        <f t="shared" si="5"/>
        <v>810175.1963</v>
      </c>
      <c r="H127" s="23">
        <f t="shared" si="6"/>
        <v>0.008125</v>
      </c>
      <c r="I127" s="23">
        <f>VLOOKUP(YEAR(B127)-1,'Reference data'!$E$2:$F$53,2,0)/100</f>
        <v>0.0975</v>
      </c>
    </row>
    <row r="128">
      <c r="A128" s="7">
        <v>120.0</v>
      </c>
      <c r="B128" s="11">
        <v>33939.0</v>
      </c>
      <c r="C128" s="8">
        <f t="shared" si="9"/>
        <v>7674.294051</v>
      </c>
      <c r="D128" s="8">
        <f t="shared" si="2"/>
        <v>1091.620581</v>
      </c>
      <c r="E128" s="8">
        <f t="shared" si="3"/>
        <v>6582.67347</v>
      </c>
      <c r="F128" s="8">
        <f t="shared" si="4"/>
        <v>455591.3114</v>
      </c>
      <c r="G128" s="8">
        <f t="shared" si="5"/>
        <v>809083.5757</v>
      </c>
      <c r="H128" s="23">
        <f t="shared" si="6"/>
        <v>0.008125</v>
      </c>
      <c r="I128" s="23">
        <f>VLOOKUP(YEAR(B128)-1,'Reference data'!$E$2:$F$53,2,0)/100</f>
        <v>0.0975</v>
      </c>
    </row>
    <row r="129">
      <c r="A129" s="7">
        <v>121.0</v>
      </c>
      <c r="B129" s="11">
        <v>33970.0</v>
      </c>
      <c r="C129" s="8">
        <f t="shared" ref="C129:C140" si="10">PMT(H129,240,-$G$128)</f>
        <v>7295.152792</v>
      </c>
      <c r="D129" s="8">
        <f t="shared" si="2"/>
        <v>1206.798885</v>
      </c>
      <c r="E129" s="8">
        <f t="shared" si="3"/>
        <v>6088.353907</v>
      </c>
      <c r="F129" s="8">
        <f t="shared" si="4"/>
        <v>461679.6653</v>
      </c>
      <c r="G129" s="8">
        <f t="shared" si="5"/>
        <v>807876.7769</v>
      </c>
      <c r="H129" s="23">
        <f t="shared" si="6"/>
        <v>0.007525</v>
      </c>
      <c r="I129" s="23">
        <f>VLOOKUP(YEAR(B129)-1,'Reference data'!$E$2:$F$53,2,0)/100</f>
        <v>0.0903</v>
      </c>
    </row>
    <row r="130">
      <c r="A130" s="7">
        <v>122.0</v>
      </c>
      <c r="B130" s="11">
        <v>34001.0</v>
      </c>
      <c r="C130" s="8">
        <f t="shared" si="10"/>
        <v>7295.152792</v>
      </c>
      <c r="D130" s="8">
        <f t="shared" si="2"/>
        <v>1215.880046</v>
      </c>
      <c r="E130" s="8">
        <f t="shared" si="3"/>
        <v>6079.272746</v>
      </c>
      <c r="F130" s="8">
        <f t="shared" si="4"/>
        <v>467758.938</v>
      </c>
      <c r="G130" s="8">
        <f t="shared" si="5"/>
        <v>806660.8968</v>
      </c>
      <c r="H130" s="23">
        <f t="shared" si="6"/>
        <v>0.007525</v>
      </c>
      <c r="I130" s="23">
        <f>VLOOKUP(YEAR(B130)-1,'Reference data'!$E$2:$F$53,2,0)/100</f>
        <v>0.0903</v>
      </c>
    </row>
    <row r="131">
      <c r="A131" s="7">
        <v>123.0</v>
      </c>
      <c r="B131" s="11">
        <v>34029.0</v>
      </c>
      <c r="C131" s="8">
        <f t="shared" si="10"/>
        <v>7295.152792</v>
      </c>
      <c r="D131" s="8">
        <f t="shared" si="2"/>
        <v>1225.029544</v>
      </c>
      <c r="E131" s="8">
        <f t="shared" si="3"/>
        <v>6070.123248</v>
      </c>
      <c r="F131" s="8">
        <f t="shared" si="4"/>
        <v>473829.0613</v>
      </c>
      <c r="G131" s="8">
        <f t="shared" si="5"/>
        <v>805435.8673</v>
      </c>
      <c r="H131" s="23">
        <f t="shared" si="6"/>
        <v>0.007525</v>
      </c>
      <c r="I131" s="23">
        <f>VLOOKUP(YEAR(B131)-1,'Reference data'!$E$2:$F$53,2,0)/100</f>
        <v>0.0903</v>
      </c>
    </row>
    <row r="132">
      <c r="A132" s="7">
        <v>124.0</v>
      </c>
      <c r="B132" s="11">
        <v>34060.0</v>
      </c>
      <c r="C132" s="8">
        <f t="shared" si="10"/>
        <v>7295.152792</v>
      </c>
      <c r="D132" s="8">
        <f t="shared" si="2"/>
        <v>1234.247891</v>
      </c>
      <c r="E132" s="8">
        <f t="shared" si="3"/>
        <v>6060.904901</v>
      </c>
      <c r="F132" s="8">
        <f t="shared" si="4"/>
        <v>479889.9662</v>
      </c>
      <c r="G132" s="8">
        <f t="shared" si="5"/>
        <v>804201.6194</v>
      </c>
      <c r="H132" s="23">
        <f t="shared" si="6"/>
        <v>0.007525</v>
      </c>
      <c r="I132" s="23">
        <f>VLOOKUP(YEAR(B132)-1,'Reference data'!$E$2:$F$53,2,0)/100</f>
        <v>0.0903</v>
      </c>
    </row>
    <row r="133">
      <c r="A133" s="7">
        <v>125.0</v>
      </c>
      <c r="B133" s="11">
        <v>34090.0</v>
      </c>
      <c r="C133" s="8">
        <f t="shared" si="10"/>
        <v>7295.152792</v>
      </c>
      <c r="D133" s="8">
        <f t="shared" si="2"/>
        <v>1243.535606</v>
      </c>
      <c r="E133" s="8">
        <f t="shared" si="3"/>
        <v>6051.617186</v>
      </c>
      <c r="F133" s="8">
        <f t="shared" si="4"/>
        <v>485941.5833</v>
      </c>
      <c r="G133" s="8">
        <f t="shared" si="5"/>
        <v>802958.0838</v>
      </c>
      <c r="H133" s="23">
        <f t="shared" si="6"/>
        <v>0.007525</v>
      </c>
      <c r="I133" s="23">
        <f>VLOOKUP(YEAR(B133)-1,'Reference data'!$E$2:$F$53,2,0)/100</f>
        <v>0.0903</v>
      </c>
    </row>
    <row r="134">
      <c r="A134" s="7">
        <v>126.0</v>
      </c>
      <c r="B134" s="11">
        <v>34121.0</v>
      </c>
      <c r="C134" s="8">
        <f t="shared" si="10"/>
        <v>7295.152792</v>
      </c>
      <c r="D134" s="8">
        <f t="shared" si="2"/>
        <v>1252.893212</v>
      </c>
      <c r="E134" s="8">
        <f t="shared" si="3"/>
        <v>6042.25958</v>
      </c>
      <c r="F134" s="8">
        <f t="shared" si="4"/>
        <v>491983.8429</v>
      </c>
      <c r="G134" s="8">
        <f t="shared" si="5"/>
        <v>801705.1906</v>
      </c>
      <c r="H134" s="23">
        <f t="shared" si="6"/>
        <v>0.007525</v>
      </c>
      <c r="I134" s="23">
        <f>VLOOKUP(YEAR(B134)-1,'Reference data'!$E$2:$F$53,2,0)/100</f>
        <v>0.0903</v>
      </c>
    </row>
    <row r="135">
      <c r="A135" s="7">
        <v>127.0</v>
      </c>
      <c r="B135" s="11">
        <v>34151.0</v>
      </c>
      <c r="C135" s="8">
        <f t="shared" si="10"/>
        <v>7295.152792</v>
      </c>
      <c r="D135" s="8">
        <f t="shared" si="2"/>
        <v>1262.321233</v>
      </c>
      <c r="E135" s="8">
        <f t="shared" si="3"/>
        <v>6032.831559</v>
      </c>
      <c r="F135" s="8">
        <f t="shared" si="4"/>
        <v>498016.6745</v>
      </c>
      <c r="G135" s="8">
        <f t="shared" si="5"/>
        <v>800442.8693</v>
      </c>
      <c r="H135" s="23">
        <f t="shared" si="6"/>
        <v>0.007525</v>
      </c>
      <c r="I135" s="23">
        <f>VLOOKUP(YEAR(B135)-1,'Reference data'!$E$2:$F$53,2,0)/100</f>
        <v>0.0903</v>
      </c>
    </row>
    <row r="136">
      <c r="A136" s="7">
        <v>128.0</v>
      </c>
      <c r="B136" s="11">
        <v>34182.0</v>
      </c>
      <c r="C136" s="8">
        <f t="shared" si="10"/>
        <v>7295.152792</v>
      </c>
      <c r="D136" s="8">
        <f t="shared" si="2"/>
        <v>1271.820201</v>
      </c>
      <c r="E136" s="8">
        <f t="shared" si="3"/>
        <v>6023.332592</v>
      </c>
      <c r="F136" s="8">
        <f t="shared" si="4"/>
        <v>504040.0071</v>
      </c>
      <c r="G136" s="8">
        <f t="shared" si="5"/>
        <v>799171.0491</v>
      </c>
      <c r="H136" s="23">
        <f t="shared" si="6"/>
        <v>0.007525</v>
      </c>
      <c r="I136" s="23">
        <f>VLOOKUP(YEAR(B136)-1,'Reference data'!$E$2:$F$53,2,0)/100</f>
        <v>0.0903</v>
      </c>
    </row>
    <row r="137">
      <c r="A137" s="7">
        <v>129.0</v>
      </c>
      <c r="B137" s="11">
        <v>34213.0</v>
      </c>
      <c r="C137" s="8">
        <f t="shared" si="10"/>
        <v>7295.152792</v>
      </c>
      <c r="D137" s="8">
        <f t="shared" si="2"/>
        <v>1281.390648</v>
      </c>
      <c r="E137" s="8">
        <f t="shared" si="3"/>
        <v>6013.762145</v>
      </c>
      <c r="F137" s="8">
        <f t="shared" si="4"/>
        <v>510053.7692</v>
      </c>
      <c r="G137" s="8">
        <f t="shared" si="5"/>
        <v>797889.6585</v>
      </c>
      <c r="H137" s="23">
        <f t="shared" si="6"/>
        <v>0.007525</v>
      </c>
      <c r="I137" s="23">
        <f>VLOOKUP(YEAR(B137)-1,'Reference data'!$E$2:$F$53,2,0)/100</f>
        <v>0.0903</v>
      </c>
    </row>
    <row r="138">
      <c r="A138" s="7">
        <v>130.0</v>
      </c>
      <c r="B138" s="11">
        <v>34243.0</v>
      </c>
      <c r="C138" s="8">
        <f t="shared" si="10"/>
        <v>7295.152792</v>
      </c>
      <c r="D138" s="8">
        <f t="shared" si="2"/>
        <v>1291.033112</v>
      </c>
      <c r="E138" s="8">
        <f t="shared" si="3"/>
        <v>6004.11968</v>
      </c>
      <c r="F138" s="8">
        <f t="shared" si="4"/>
        <v>516057.8889</v>
      </c>
      <c r="G138" s="8">
        <f t="shared" si="5"/>
        <v>796598.6254</v>
      </c>
      <c r="H138" s="23">
        <f t="shared" si="6"/>
        <v>0.007525</v>
      </c>
      <c r="I138" s="23">
        <f>VLOOKUP(YEAR(B138)-1,'Reference data'!$E$2:$F$53,2,0)/100</f>
        <v>0.0903</v>
      </c>
    </row>
    <row r="139">
      <c r="A139" s="7">
        <v>131.0</v>
      </c>
      <c r="B139" s="11">
        <v>34274.0</v>
      </c>
      <c r="C139" s="8">
        <f t="shared" si="10"/>
        <v>7295.152792</v>
      </c>
      <c r="D139" s="8">
        <f t="shared" si="2"/>
        <v>1300.748136</v>
      </c>
      <c r="E139" s="8">
        <f t="shared" si="3"/>
        <v>5994.404656</v>
      </c>
      <c r="F139" s="8">
        <f t="shared" si="4"/>
        <v>522052.2936</v>
      </c>
      <c r="G139" s="8">
        <f t="shared" si="5"/>
        <v>795297.8772</v>
      </c>
      <c r="H139" s="23">
        <f t="shared" si="6"/>
        <v>0.007525</v>
      </c>
      <c r="I139" s="23">
        <f>VLOOKUP(YEAR(B139)-1,'Reference data'!$E$2:$F$53,2,0)/100</f>
        <v>0.0903</v>
      </c>
    </row>
    <row r="140">
      <c r="A140" s="7">
        <v>132.0</v>
      </c>
      <c r="B140" s="11">
        <v>34304.0</v>
      </c>
      <c r="C140" s="8">
        <f t="shared" si="10"/>
        <v>7295.152792</v>
      </c>
      <c r="D140" s="8">
        <f t="shared" si="2"/>
        <v>1310.536266</v>
      </c>
      <c r="E140" s="8">
        <f t="shared" si="3"/>
        <v>5984.616526</v>
      </c>
      <c r="F140" s="8">
        <f t="shared" si="4"/>
        <v>528036.9101</v>
      </c>
      <c r="G140" s="8">
        <f t="shared" si="5"/>
        <v>793987.341</v>
      </c>
      <c r="H140" s="23">
        <f t="shared" si="6"/>
        <v>0.007525</v>
      </c>
      <c r="I140" s="23">
        <f>VLOOKUP(YEAR(B140)-1,'Reference data'!$E$2:$F$53,2,0)/100</f>
        <v>0.0903</v>
      </c>
    </row>
    <row r="141">
      <c r="A141" s="7">
        <v>133.0</v>
      </c>
      <c r="B141" s="11">
        <v>34335.0</v>
      </c>
      <c r="C141" s="8">
        <f t="shared" ref="C141:C152" si="11">PMT(H141,228,-$G$140)</f>
        <v>6818.783139</v>
      </c>
      <c r="D141" s="8">
        <f t="shared" si="2"/>
        <v>1479.218271</v>
      </c>
      <c r="E141" s="8">
        <f t="shared" si="3"/>
        <v>5339.564868</v>
      </c>
      <c r="F141" s="8">
        <f t="shared" si="4"/>
        <v>533376.475</v>
      </c>
      <c r="G141" s="8">
        <f t="shared" si="5"/>
        <v>792508.1227</v>
      </c>
      <c r="H141" s="23">
        <f t="shared" si="6"/>
        <v>0.006725</v>
      </c>
      <c r="I141" s="23">
        <f>VLOOKUP(YEAR(B141)-1,'Reference data'!$E$2:$F$53,2,0)/100</f>
        <v>0.0807</v>
      </c>
    </row>
    <row r="142">
      <c r="A142" s="7">
        <v>134.0</v>
      </c>
      <c r="B142" s="11">
        <v>34366.0</v>
      </c>
      <c r="C142" s="8">
        <f t="shared" si="11"/>
        <v>6818.783139</v>
      </c>
      <c r="D142" s="8">
        <f t="shared" si="2"/>
        <v>1489.166014</v>
      </c>
      <c r="E142" s="8">
        <f t="shared" si="3"/>
        <v>5329.617125</v>
      </c>
      <c r="F142" s="8">
        <f t="shared" si="4"/>
        <v>538706.0921</v>
      </c>
      <c r="G142" s="8">
        <f t="shared" si="5"/>
        <v>791018.9567</v>
      </c>
      <c r="H142" s="23">
        <f t="shared" si="6"/>
        <v>0.006725</v>
      </c>
      <c r="I142" s="23">
        <f>VLOOKUP(YEAR(B142)-1,'Reference data'!$E$2:$F$53,2,0)/100</f>
        <v>0.0807</v>
      </c>
    </row>
    <row r="143">
      <c r="A143" s="7">
        <v>135.0</v>
      </c>
      <c r="B143" s="11">
        <v>34394.0</v>
      </c>
      <c r="C143" s="8">
        <f t="shared" si="11"/>
        <v>6818.783139</v>
      </c>
      <c r="D143" s="8">
        <f t="shared" si="2"/>
        <v>1499.180655</v>
      </c>
      <c r="E143" s="8">
        <f t="shared" si="3"/>
        <v>5319.602484</v>
      </c>
      <c r="F143" s="8">
        <f t="shared" si="4"/>
        <v>544025.6946</v>
      </c>
      <c r="G143" s="8">
        <f t="shared" si="5"/>
        <v>789519.776</v>
      </c>
      <c r="H143" s="23">
        <f t="shared" si="6"/>
        <v>0.006725</v>
      </c>
      <c r="I143" s="23">
        <f>VLOOKUP(YEAR(B143)-1,'Reference data'!$E$2:$F$53,2,0)/100</f>
        <v>0.0807</v>
      </c>
    </row>
    <row r="144">
      <c r="A144" s="7">
        <v>136.0</v>
      </c>
      <c r="B144" s="11">
        <v>34425.0</v>
      </c>
      <c r="C144" s="8">
        <f t="shared" si="11"/>
        <v>6818.783139</v>
      </c>
      <c r="D144" s="8">
        <f t="shared" si="2"/>
        <v>1509.262645</v>
      </c>
      <c r="E144" s="8">
        <f t="shared" si="3"/>
        <v>5309.520494</v>
      </c>
      <c r="F144" s="8">
        <f t="shared" si="4"/>
        <v>549335.2151</v>
      </c>
      <c r="G144" s="8">
        <f t="shared" si="5"/>
        <v>788010.5134</v>
      </c>
      <c r="H144" s="23">
        <f t="shared" si="6"/>
        <v>0.006725</v>
      </c>
      <c r="I144" s="23">
        <f>VLOOKUP(YEAR(B144)-1,'Reference data'!$E$2:$F$53,2,0)/100</f>
        <v>0.0807</v>
      </c>
    </row>
    <row r="145">
      <c r="A145" s="7">
        <v>137.0</v>
      </c>
      <c r="B145" s="11">
        <v>34455.0</v>
      </c>
      <c r="C145" s="8">
        <f t="shared" si="11"/>
        <v>6818.783139</v>
      </c>
      <c r="D145" s="8">
        <f t="shared" si="2"/>
        <v>1519.412437</v>
      </c>
      <c r="E145" s="8">
        <f t="shared" si="3"/>
        <v>5299.370702</v>
      </c>
      <c r="F145" s="8">
        <f t="shared" si="4"/>
        <v>554634.5858</v>
      </c>
      <c r="G145" s="8">
        <f t="shared" si="5"/>
        <v>786491.1009</v>
      </c>
      <c r="H145" s="23">
        <f t="shared" si="6"/>
        <v>0.006725</v>
      </c>
      <c r="I145" s="23">
        <f>VLOOKUP(YEAR(B145)-1,'Reference data'!$E$2:$F$53,2,0)/100</f>
        <v>0.0807</v>
      </c>
    </row>
    <row r="146">
      <c r="A146" s="7">
        <v>138.0</v>
      </c>
      <c r="B146" s="11">
        <v>34486.0</v>
      </c>
      <c r="C146" s="8">
        <f t="shared" si="11"/>
        <v>6818.783139</v>
      </c>
      <c r="D146" s="8">
        <f t="shared" si="2"/>
        <v>1529.630485</v>
      </c>
      <c r="E146" s="8">
        <f t="shared" si="3"/>
        <v>5289.152654</v>
      </c>
      <c r="F146" s="8">
        <f t="shared" si="4"/>
        <v>559923.7384</v>
      </c>
      <c r="G146" s="8">
        <f t="shared" si="5"/>
        <v>784961.4705</v>
      </c>
      <c r="H146" s="23">
        <f t="shared" si="6"/>
        <v>0.006725</v>
      </c>
      <c r="I146" s="23">
        <f>VLOOKUP(YEAR(B146)-1,'Reference data'!$E$2:$F$53,2,0)/100</f>
        <v>0.0807</v>
      </c>
    </row>
    <row r="147">
      <c r="A147" s="7">
        <v>139.0</v>
      </c>
      <c r="B147" s="11">
        <v>34516.0</v>
      </c>
      <c r="C147" s="8">
        <f t="shared" si="11"/>
        <v>6818.783139</v>
      </c>
      <c r="D147" s="8">
        <f t="shared" si="2"/>
        <v>1539.91725</v>
      </c>
      <c r="E147" s="8">
        <f t="shared" si="3"/>
        <v>5278.865889</v>
      </c>
      <c r="F147" s="8">
        <f t="shared" si="4"/>
        <v>565202.6043</v>
      </c>
      <c r="G147" s="8">
        <f t="shared" si="5"/>
        <v>783421.5532</v>
      </c>
      <c r="H147" s="23">
        <f t="shared" si="6"/>
        <v>0.006725</v>
      </c>
      <c r="I147" s="23">
        <f>VLOOKUP(YEAR(B147)-1,'Reference data'!$E$2:$F$53,2,0)/100</f>
        <v>0.0807</v>
      </c>
    </row>
    <row r="148">
      <c r="A148" s="7">
        <v>140.0</v>
      </c>
      <c r="B148" s="11">
        <v>34547.0</v>
      </c>
      <c r="C148" s="8">
        <f t="shared" si="11"/>
        <v>6818.783139</v>
      </c>
      <c r="D148" s="8">
        <f t="shared" si="2"/>
        <v>1550.273194</v>
      </c>
      <c r="E148" s="8">
        <f t="shared" si="3"/>
        <v>5268.509945</v>
      </c>
      <c r="F148" s="8">
        <f t="shared" si="4"/>
        <v>570471.1142</v>
      </c>
      <c r="G148" s="8">
        <f t="shared" si="5"/>
        <v>781871.28</v>
      </c>
      <c r="H148" s="23">
        <f t="shared" si="6"/>
        <v>0.006725</v>
      </c>
      <c r="I148" s="23">
        <f>VLOOKUP(YEAR(B148)-1,'Reference data'!$E$2:$F$53,2,0)/100</f>
        <v>0.0807</v>
      </c>
    </row>
    <row r="149">
      <c r="A149" s="7">
        <v>141.0</v>
      </c>
      <c r="B149" s="11">
        <v>34578.0</v>
      </c>
      <c r="C149" s="8">
        <f t="shared" si="11"/>
        <v>6818.783139</v>
      </c>
      <c r="D149" s="8">
        <f t="shared" si="2"/>
        <v>1560.698781</v>
      </c>
      <c r="E149" s="8">
        <f t="shared" si="3"/>
        <v>5258.084358</v>
      </c>
      <c r="F149" s="8">
        <f t="shared" si="4"/>
        <v>575729.1986</v>
      </c>
      <c r="G149" s="8">
        <f t="shared" si="5"/>
        <v>780310.5812</v>
      </c>
      <c r="H149" s="23">
        <f t="shared" si="6"/>
        <v>0.006725</v>
      </c>
      <c r="I149" s="23">
        <f>VLOOKUP(YEAR(B149)-1,'Reference data'!$E$2:$F$53,2,0)/100</f>
        <v>0.0807</v>
      </c>
    </row>
    <row r="150">
      <c r="A150" s="7">
        <v>142.0</v>
      </c>
      <c r="B150" s="11">
        <v>34608.0</v>
      </c>
      <c r="C150" s="8">
        <f t="shared" si="11"/>
        <v>6818.783139</v>
      </c>
      <c r="D150" s="8">
        <f t="shared" si="2"/>
        <v>1571.19448</v>
      </c>
      <c r="E150" s="8">
        <f t="shared" si="3"/>
        <v>5247.588659</v>
      </c>
      <c r="F150" s="8">
        <f t="shared" si="4"/>
        <v>580976.7873</v>
      </c>
      <c r="G150" s="8">
        <f t="shared" si="5"/>
        <v>778739.3867</v>
      </c>
      <c r="H150" s="23">
        <f t="shared" si="6"/>
        <v>0.006725</v>
      </c>
      <c r="I150" s="23">
        <f>VLOOKUP(YEAR(B150)-1,'Reference data'!$E$2:$F$53,2,0)/100</f>
        <v>0.0807</v>
      </c>
    </row>
    <row r="151">
      <c r="A151" s="7">
        <v>143.0</v>
      </c>
      <c r="B151" s="11">
        <v>34639.0</v>
      </c>
      <c r="C151" s="8">
        <f t="shared" si="11"/>
        <v>6818.783139</v>
      </c>
      <c r="D151" s="8">
        <f t="shared" si="2"/>
        <v>1581.760763</v>
      </c>
      <c r="E151" s="8">
        <f t="shared" si="3"/>
        <v>5237.022376</v>
      </c>
      <c r="F151" s="8">
        <f t="shared" si="4"/>
        <v>586213.8096</v>
      </c>
      <c r="G151" s="8">
        <f t="shared" si="5"/>
        <v>777157.626</v>
      </c>
      <c r="H151" s="23">
        <f t="shared" si="6"/>
        <v>0.006725</v>
      </c>
      <c r="I151" s="23">
        <f>VLOOKUP(YEAR(B151)-1,'Reference data'!$E$2:$F$53,2,0)/100</f>
        <v>0.0807</v>
      </c>
    </row>
    <row r="152">
      <c r="A152" s="7">
        <v>144.0</v>
      </c>
      <c r="B152" s="11">
        <v>34669.0</v>
      </c>
      <c r="C152" s="8">
        <f t="shared" si="11"/>
        <v>6818.783139</v>
      </c>
      <c r="D152" s="8">
        <f t="shared" si="2"/>
        <v>1592.398104</v>
      </c>
      <c r="E152" s="8">
        <f t="shared" si="3"/>
        <v>5226.385035</v>
      </c>
      <c r="F152" s="8">
        <f t="shared" si="4"/>
        <v>591440.1947</v>
      </c>
      <c r="G152" s="8">
        <f t="shared" si="5"/>
        <v>775565.2279</v>
      </c>
      <c r="H152" s="23">
        <f t="shared" si="6"/>
        <v>0.006725</v>
      </c>
      <c r="I152" s="23">
        <f>VLOOKUP(YEAR(B152)-1,'Reference data'!$E$2:$F$53,2,0)/100</f>
        <v>0.0807</v>
      </c>
    </row>
    <row r="153">
      <c r="A153" s="7">
        <v>145.0</v>
      </c>
      <c r="B153" s="11">
        <v>34700.0</v>
      </c>
      <c r="C153" s="8">
        <f t="shared" ref="C153:C164" si="12">PMT(H153,216,-$G$152)</f>
        <v>7384.304536</v>
      </c>
      <c r="D153" s="8">
        <f t="shared" si="2"/>
        <v>1405.989238</v>
      </c>
      <c r="E153" s="8">
        <f t="shared" si="3"/>
        <v>5978.315298</v>
      </c>
      <c r="F153" s="8">
        <f t="shared" si="4"/>
        <v>597418.51</v>
      </c>
      <c r="G153" s="8">
        <f t="shared" si="5"/>
        <v>774159.2386</v>
      </c>
      <c r="H153" s="23">
        <f t="shared" si="6"/>
        <v>0.007708333333</v>
      </c>
      <c r="I153" s="23">
        <f>VLOOKUP(YEAR(B153)-1,'Reference data'!$E$2:$F$53,2,0)/100</f>
        <v>0.0925</v>
      </c>
    </row>
    <row r="154">
      <c r="A154" s="7">
        <v>146.0</v>
      </c>
      <c r="B154" s="11">
        <v>34731.0</v>
      </c>
      <c r="C154" s="8">
        <f t="shared" si="12"/>
        <v>7384.304536</v>
      </c>
      <c r="D154" s="8">
        <f t="shared" si="2"/>
        <v>1416.827071</v>
      </c>
      <c r="E154" s="8">
        <f t="shared" si="3"/>
        <v>5967.477465</v>
      </c>
      <c r="F154" s="8">
        <f t="shared" si="4"/>
        <v>603385.9874</v>
      </c>
      <c r="G154" s="8">
        <f t="shared" si="5"/>
        <v>772742.4116</v>
      </c>
      <c r="H154" s="23">
        <f t="shared" si="6"/>
        <v>0.007708333333</v>
      </c>
      <c r="I154" s="23">
        <f>VLOOKUP(YEAR(B154)-1,'Reference data'!$E$2:$F$53,2,0)/100</f>
        <v>0.0925</v>
      </c>
    </row>
    <row r="155">
      <c r="A155" s="7">
        <v>147.0</v>
      </c>
      <c r="B155" s="11">
        <v>34759.0</v>
      </c>
      <c r="C155" s="8">
        <f t="shared" si="12"/>
        <v>7384.304536</v>
      </c>
      <c r="D155" s="8">
        <f t="shared" si="2"/>
        <v>1427.748447</v>
      </c>
      <c r="E155" s="8">
        <f t="shared" si="3"/>
        <v>5956.556089</v>
      </c>
      <c r="F155" s="8">
        <f t="shared" si="4"/>
        <v>609342.5435</v>
      </c>
      <c r="G155" s="8">
        <f t="shared" si="5"/>
        <v>771314.6631</v>
      </c>
      <c r="H155" s="23">
        <f t="shared" si="6"/>
        <v>0.007708333333</v>
      </c>
      <c r="I155" s="23">
        <f>VLOOKUP(YEAR(B155)-1,'Reference data'!$E$2:$F$53,2,0)/100</f>
        <v>0.0925</v>
      </c>
    </row>
    <row r="156">
      <c r="A156" s="7">
        <v>148.0</v>
      </c>
      <c r="B156" s="11">
        <v>34790.0</v>
      </c>
      <c r="C156" s="8">
        <f t="shared" si="12"/>
        <v>7384.304536</v>
      </c>
      <c r="D156" s="8">
        <f t="shared" si="2"/>
        <v>1438.754008</v>
      </c>
      <c r="E156" s="8">
        <f t="shared" si="3"/>
        <v>5945.550528</v>
      </c>
      <c r="F156" s="8">
        <f t="shared" si="4"/>
        <v>615288.0941</v>
      </c>
      <c r="G156" s="8">
        <f t="shared" si="5"/>
        <v>769875.9091</v>
      </c>
      <c r="H156" s="23">
        <f t="shared" si="6"/>
        <v>0.007708333333</v>
      </c>
      <c r="I156" s="23">
        <f>VLOOKUP(YEAR(B156)-1,'Reference data'!$E$2:$F$53,2,0)/100</f>
        <v>0.0925</v>
      </c>
    </row>
    <row r="157">
      <c r="A157" s="7">
        <v>149.0</v>
      </c>
      <c r="B157" s="11">
        <v>34820.0</v>
      </c>
      <c r="C157" s="8">
        <f t="shared" si="12"/>
        <v>7384.304536</v>
      </c>
      <c r="D157" s="8">
        <f t="shared" si="2"/>
        <v>1449.844403</v>
      </c>
      <c r="E157" s="8">
        <f t="shared" si="3"/>
        <v>5934.460133</v>
      </c>
      <c r="F157" s="8">
        <f t="shared" si="4"/>
        <v>621222.5542</v>
      </c>
      <c r="G157" s="8">
        <f t="shared" si="5"/>
        <v>768426.0647</v>
      </c>
      <c r="H157" s="23">
        <f t="shared" si="6"/>
        <v>0.007708333333</v>
      </c>
      <c r="I157" s="23">
        <f>VLOOKUP(YEAR(B157)-1,'Reference data'!$E$2:$F$53,2,0)/100</f>
        <v>0.0925</v>
      </c>
    </row>
    <row r="158">
      <c r="A158" s="7">
        <v>150.0</v>
      </c>
      <c r="B158" s="11">
        <v>34851.0</v>
      </c>
      <c r="C158" s="8">
        <f t="shared" si="12"/>
        <v>7384.304536</v>
      </c>
      <c r="D158" s="8">
        <f t="shared" si="2"/>
        <v>1461.020287</v>
      </c>
      <c r="E158" s="8">
        <f t="shared" si="3"/>
        <v>5923.284249</v>
      </c>
      <c r="F158" s="8">
        <f t="shared" si="4"/>
        <v>627145.8384</v>
      </c>
      <c r="G158" s="8">
        <f t="shared" si="5"/>
        <v>766965.0444</v>
      </c>
      <c r="H158" s="23">
        <f t="shared" si="6"/>
        <v>0.007708333333</v>
      </c>
      <c r="I158" s="23">
        <f>VLOOKUP(YEAR(B158)-1,'Reference data'!$E$2:$F$53,2,0)/100</f>
        <v>0.0925</v>
      </c>
    </row>
    <row r="159">
      <c r="A159" s="7">
        <v>151.0</v>
      </c>
      <c r="B159" s="11">
        <v>34881.0</v>
      </c>
      <c r="C159" s="8">
        <f t="shared" si="12"/>
        <v>7384.304536</v>
      </c>
      <c r="D159" s="8">
        <f t="shared" si="2"/>
        <v>1472.282318</v>
      </c>
      <c r="E159" s="8">
        <f t="shared" si="3"/>
        <v>5912.022217</v>
      </c>
      <c r="F159" s="8">
        <f t="shared" si="4"/>
        <v>633057.8607</v>
      </c>
      <c r="G159" s="8">
        <f t="shared" si="5"/>
        <v>765492.7621</v>
      </c>
      <c r="H159" s="23">
        <f t="shared" si="6"/>
        <v>0.007708333333</v>
      </c>
      <c r="I159" s="23">
        <f>VLOOKUP(YEAR(B159)-1,'Reference data'!$E$2:$F$53,2,0)/100</f>
        <v>0.0925</v>
      </c>
    </row>
    <row r="160">
      <c r="A160" s="7">
        <v>152.0</v>
      </c>
      <c r="B160" s="11">
        <v>34912.0</v>
      </c>
      <c r="C160" s="8">
        <f t="shared" si="12"/>
        <v>7384.304536</v>
      </c>
      <c r="D160" s="8">
        <f t="shared" si="2"/>
        <v>1483.631161</v>
      </c>
      <c r="E160" s="8">
        <f t="shared" si="3"/>
        <v>5900.673375</v>
      </c>
      <c r="F160" s="8">
        <f t="shared" si="4"/>
        <v>638958.534</v>
      </c>
      <c r="G160" s="8">
        <f t="shared" si="5"/>
        <v>764009.1309</v>
      </c>
      <c r="H160" s="23">
        <f t="shared" si="6"/>
        <v>0.007708333333</v>
      </c>
      <c r="I160" s="23">
        <f>VLOOKUP(YEAR(B160)-1,'Reference data'!$E$2:$F$53,2,0)/100</f>
        <v>0.0925</v>
      </c>
    </row>
    <row r="161">
      <c r="A161" s="7">
        <v>153.0</v>
      </c>
      <c r="B161" s="11">
        <v>34943.0</v>
      </c>
      <c r="C161" s="8">
        <f t="shared" si="12"/>
        <v>7384.304536</v>
      </c>
      <c r="D161" s="8">
        <f t="shared" si="2"/>
        <v>1495.067485</v>
      </c>
      <c r="E161" s="8">
        <f t="shared" si="3"/>
        <v>5889.237051</v>
      </c>
      <c r="F161" s="8">
        <f t="shared" si="4"/>
        <v>644847.7711</v>
      </c>
      <c r="G161" s="8">
        <f t="shared" si="5"/>
        <v>762514.0635</v>
      </c>
      <c r="H161" s="23">
        <f t="shared" si="6"/>
        <v>0.007708333333</v>
      </c>
      <c r="I161" s="23">
        <f>VLOOKUP(YEAR(B161)-1,'Reference data'!$E$2:$F$53,2,0)/100</f>
        <v>0.0925</v>
      </c>
    </row>
    <row r="162">
      <c r="A162" s="7">
        <v>154.0</v>
      </c>
      <c r="B162" s="11">
        <v>34973.0</v>
      </c>
      <c r="C162" s="8">
        <f t="shared" si="12"/>
        <v>7384.304536</v>
      </c>
      <c r="D162" s="8">
        <f t="shared" si="2"/>
        <v>1506.591963</v>
      </c>
      <c r="E162" s="8">
        <f t="shared" si="3"/>
        <v>5877.712573</v>
      </c>
      <c r="F162" s="8">
        <f t="shared" si="4"/>
        <v>650725.4837</v>
      </c>
      <c r="G162" s="8">
        <f t="shared" si="5"/>
        <v>761007.4715</v>
      </c>
      <c r="H162" s="23">
        <f t="shared" si="6"/>
        <v>0.007708333333</v>
      </c>
      <c r="I162" s="23">
        <f>VLOOKUP(YEAR(B162)-1,'Reference data'!$E$2:$F$53,2,0)/100</f>
        <v>0.0925</v>
      </c>
    </row>
    <row r="163">
      <c r="A163" s="7">
        <v>155.0</v>
      </c>
      <c r="B163" s="11">
        <v>35004.0</v>
      </c>
      <c r="C163" s="8">
        <f t="shared" si="12"/>
        <v>7384.304536</v>
      </c>
      <c r="D163" s="8">
        <f t="shared" si="2"/>
        <v>1518.205276</v>
      </c>
      <c r="E163" s="8">
        <f t="shared" si="3"/>
        <v>5866.099259</v>
      </c>
      <c r="F163" s="8">
        <f t="shared" si="4"/>
        <v>656591.5829</v>
      </c>
      <c r="G163" s="8">
        <f t="shared" si="5"/>
        <v>759489.2662</v>
      </c>
      <c r="H163" s="23">
        <f t="shared" si="6"/>
        <v>0.007708333333</v>
      </c>
      <c r="I163" s="23">
        <f>VLOOKUP(YEAR(B163)-1,'Reference data'!$E$2:$F$53,2,0)/100</f>
        <v>0.0925</v>
      </c>
    </row>
    <row r="164">
      <c r="A164" s="7">
        <v>156.0</v>
      </c>
      <c r="B164" s="11">
        <v>35034.0</v>
      </c>
      <c r="C164" s="8">
        <f t="shared" si="12"/>
        <v>7384.304536</v>
      </c>
      <c r="D164" s="8">
        <f t="shared" si="2"/>
        <v>1529.908109</v>
      </c>
      <c r="E164" s="8">
        <f t="shared" si="3"/>
        <v>5854.396427</v>
      </c>
      <c r="F164" s="8">
        <f t="shared" si="4"/>
        <v>662445.9793</v>
      </c>
      <c r="G164" s="8">
        <f t="shared" si="5"/>
        <v>757959.3581</v>
      </c>
      <c r="H164" s="23">
        <f t="shared" si="6"/>
        <v>0.007708333333</v>
      </c>
      <c r="I164" s="23">
        <f>VLOOKUP(YEAR(B164)-1,'Reference data'!$E$2:$F$53,2,0)/100</f>
        <v>0.0925</v>
      </c>
    </row>
    <row r="165">
      <c r="A165" s="7">
        <v>157.0</v>
      </c>
      <c r="B165" s="11">
        <v>35065.0</v>
      </c>
      <c r="C165" s="8">
        <f t="shared" ref="C165:C176" si="13">PMT(H165,204,-$G$164)</f>
        <v>7370.22311</v>
      </c>
      <c r="D165" s="8">
        <f t="shared" si="2"/>
        <v>1546.568708</v>
      </c>
      <c r="E165" s="8">
        <f t="shared" si="3"/>
        <v>5823.654401</v>
      </c>
      <c r="F165" s="8">
        <f t="shared" si="4"/>
        <v>668269.6337</v>
      </c>
      <c r="G165" s="8">
        <f t="shared" si="5"/>
        <v>756412.7894</v>
      </c>
      <c r="H165" s="23">
        <f t="shared" si="6"/>
        <v>0.007683333333</v>
      </c>
      <c r="I165" s="23">
        <f>VLOOKUP(YEAR(B165)-1,'Reference data'!$E$2:$F$53,2,0)/100</f>
        <v>0.0922</v>
      </c>
    </row>
    <row r="166">
      <c r="A166" s="7">
        <v>158.0</v>
      </c>
      <c r="B166" s="11">
        <v>35096.0</v>
      </c>
      <c r="C166" s="8">
        <f t="shared" si="13"/>
        <v>7370.22311</v>
      </c>
      <c r="D166" s="8">
        <f t="shared" si="2"/>
        <v>1558.451511</v>
      </c>
      <c r="E166" s="8">
        <f t="shared" si="3"/>
        <v>5811.771599</v>
      </c>
      <c r="F166" s="8">
        <f t="shared" si="4"/>
        <v>674081.4053</v>
      </c>
      <c r="G166" s="8">
        <f t="shared" si="5"/>
        <v>754854.3379</v>
      </c>
      <c r="H166" s="23">
        <f t="shared" si="6"/>
        <v>0.007683333333</v>
      </c>
      <c r="I166" s="23">
        <f>VLOOKUP(YEAR(B166)-1,'Reference data'!$E$2:$F$53,2,0)/100</f>
        <v>0.0922</v>
      </c>
    </row>
    <row r="167">
      <c r="A167" s="7">
        <v>159.0</v>
      </c>
      <c r="B167" s="11">
        <v>35125.0</v>
      </c>
      <c r="C167" s="8">
        <f t="shared" si="13"/>
        <v>7370.22311</v>
      </c>
      <c r="D167" s="8">
        <f t="shared" si="2"/>
        <v>1570.425613</v>
      </c>
      <c r="E167" s="8">
        <f t="shared" si="3"/>
        <v>5799.797496</v>
      </c>
      <c r="F167" s="8">
        <f t="shared" si="4"/>
        <v>679881.2028</v>
      </c>
      <c r="G167" s="8">
        <f t="shared" si="5"/>
        <v>753283.9123</v>
      </c>
      <c r="H167" s="23">
        <f t="shared" si="6"/>
        <v>0.007683333333</v>
      </c>
      <c r="I167" s="23">
        <f>VLOOKUP(YEAR(B167)-1,'Reference data'!$E$2:$F$53,2,0)/100</f>
        <v>0.0922</v>
      </c>
    </row>
    <row r="168">
      <c r="A168" s="7">
        <v>160.0</v>
      </c>
      <c r="B168" s="11">
        <v>35156.0</v>
      </c>
      <c r="C168" s="8">
        <f t="shared" si="13"/>
        <v>7370.22311</v>
      </c>
      <c r="D168" s="8">
        <f t="shared" si="2"/>
        <v>1582.491717</v>
      </c>
      <c r="E168" s="8">
        <f t="shared" si="3"/>
        <v>5787.731393</v>
      </c>
      <c r="F168" s="8">
        <f t="shared" si="4"/>
        <v>685668.9342</v>
      </c>
      <c r="G168" s="8">
        <f t="shared" si="5"/>
        <v>751701.4206</v>
      </c>
      <c r="H168" s="23">
        <f t="shared" si="6"/>
        <v>0.007683333333</v>
      </c>
      <c r="I168" s="23">
        <f>VLOOKUP(YEAR(B168)-1,'Reference data'!$E$2:$F$53,2,0)/100</f>
        <v>0.0922</v>
      </c>
    </row>
    <row r="169">
      <c r="A169" s="7">
        <v>161.0</v>
      </c>
      <c r="B169" s="11">
        <v>35186.0</v>
      </c>
      <c r="C169" s="8">
        <f t="shared" si="13"/>
        <v>7370.22311</v>
      </c>
      <c r="D169" s="8">
        <f t="shared" si="2"/>
        <v>1594.650528</v>
      </c>
      <c r="E169" s="8">
        <f t="shared" si="3"/>
        <v>5775.572581</v>
      </c>
      <c r="F169" s="8">
        <f t="shared" si="4"/>
        <v>691444.5068</v>
      </c>
      <c r="G169" s="8">
        <f t="shared" si="5"/>
        <v>750106.77</v>
      </c>
      <c r="H169" s="23">
        <f t="shared" si="6"/>
        <v>0.007683333333</v>
      </c>
      <c r="I169" s="23">
        <f>VLOOKUP(YEAR(B169)-1,'Reference data'!$E$2:$F$53,2,0)/100</f>
        <v>0.0922</v>
      </c>
    </row>
    <row r="170">
      <c r="A170" s="7">
        <v>162.0</v>
      </c>
      <c r="B170" s="11">
        <v>35217.0</v>
      </c>
      <c r="C170" s="8">
        <f t="shared" si="13"/>
        <v>7370.22311</v>
      </c>
      <c r="D170" s="8">
        <f t="shared" si="2"/>
        <v>1606.90276</v>
      </c>
      <c r="E170" s="8">
        <f t="shared" si="3"/>
        <v>5763.32035</v>
      </c>
      <c r="F170" s="8">
        <f t="shared" si="4"/>
        <v>697207.8272</v>
      </c>
      <c r="G170" s="8">
        <f t="shared" si="5"/>
        <v>748499.8673</v>
      </c>
      <c r="H170" s="23">
        <f t="shared" si="6"/>
        <v>0.007683333333</v>
      </c>
      <c r="I170" s="23">
        <f>VLOOKUP(YEAR(B170)-1,'Reference data'!$E$2:$F$53,2,0)/100</f>
        <v>0.0922</v>
      </c>
    </row>
    <row r="171">
      <c r="A171" s="7">
        <v>163.0</v>
      </c>
      <c r="B171" s="11">
        <v>35247.0</v>
      </c>
      <c r="C171" s="8">
        <f t="shared" si="13"/>
        <v>7370.22311</v>
      </c>
      <c r="D171" s="8">
        <f t="shared" si="2"/>
        <v>1619.249129</v>
      </c>
      <c r="E171" s="8">
        <f t="shared" si="3"/>
        <v>5750.97398</v>
      </c>
      <c r="F171" s="8">
        <f t="shared" si="4"/>
        <v>702958.8011</v>
      </c>
      <c r="G171" s="8">
        <f t="shared" si="5"/>
        <v>746880.6181</v>
      </c>
      <c r="H171" s="23">
        <f t="shared" si="6"/>
        <v>0.007683333333</v>
      </c>
      <c r="I171" s="23">
        <f>VLOOKUP(YEAR(B171)-1,'Reference data'!$E$2:$F$53,2,0)/100</f>
        <v>0.0922</v>
      </c>
    </row>
    <row r="172">
      <c r="A172" s="7">
        <v>164.0</v>
      </c>
      <c r="B172" s="11">
        <v>35278.0</v>
      </c>
      <c r="C172" s="8">
        <f t="shared" si="13"/>
        <v>7370.22311</v>
      </c>
      <c r="D172" s="8">
        <f t="shared" si="2"/>
        <v>1631.69036</v>
      </c>
      <c r="E172" s="8">
        <f t="shared" si="3"/>
        <v>5738.532749</v>
      </c>
      <c r="F172" s="8">
        <f t="shared" si="4"/>
        <v>708697.3339</v>
      </c>
      <c r="G172" s="8">
        <f t="shared" si="5"/>
        <v>745248.9278</v>
      </c>
      <c r="H172" s="23">
        <f t="shared" si="6"/>
        <v>0.007683333333</v>
      </c>
      <c r="I172" s="23">
        <f>VLOOKUP(YEAR(B172)-1,'Reference data'!$E$2:$F$53,2,0)/100</f>
        <v>0.0922</v>
      </c>
    </row>
    <row r="173">
      <c r="A173" s="7">
        <v>165.0</v>
      </c>
      <c r="B173" s="11">
        <v>35309.0</v>
      </c>
      <c r="C173" s="8">
        <f t="shared" si="13"/>
        <v>7370.22311</v>
      </c>
      <c r="D173" s="8">
        <f t="shared" si="2"/>
        <v>1644.227181</v>
      </c>
      <c r="E173" s="8">
        <f t="shared" si="3"/>
        <v>5725.995928</v>
      </c>
      <c r="F173" s="8">
        <f t="shared" si="4"/>
        <v>714423.3298</v>
      </c>
      <c r="G173" s="8">
        <f t="shared" si="5"/>
        <v>743604.7006</v>
      </c>
      <c r="H173" s="23">
        <f t="shared" si="6"/>
        <v>0.007683333333</v>
      </c>
      <c r="I173" s="23">
        <f>VLOOKUP(YEAR(B173)-1,'Reference data'!$E$2:$F$53,2,0)/100</f>
        <v>0.0922</v>
      </c>
    </row>
    <row r="174">
      <c r="A174" s="7">
        <v>166.0</v>
      </c>
      <c r="B174" s="11">
        <v>35339.0</v>
      </c>
      <c r="C174" s="8">
        <f t="shared" si="13"/>
        <v>7370.22311</v>
      </c>
      <c r="D174" s="8">
        <f t="shared" si="2"/>
        <v>1656.860327</v>
      </c>
      <c r="E174" s="8">
        <f t="shared" si="3"/>
        <v>5713.362783</v>
      </c>
      <c r="F174" s="8">
        <f t="shared" si="4"/>
        <v>720136.6926</v>
      </c>
      <c r="G174" s="8">
        <f t="shared" si="5"/>
        <v>741947.8403</v>
      </c>
      <c r="H174" s="23">
        <f t="shared" si="6"/>
        <v>0.007683333333</v>
      </c>
      <c r="I174" s="23">
        <f>VLOOKUP(YEAR(B174)-1,'Reference data'!$E$2:$F$53,2,0)/100</f>
        <v>0.0922</v>
      </c>
    </row>
    <row r="175">
      <c r="A175" s="7">
        <v>167.0</v>
      </c>
      <c r="B175" s="11">
        <v>35370.0</v>
      </c>
      <c r="C175" s="8">
        <f t="shared" si="13"/>
        <v>7370.22311</v>
      </c>
      <c r="D175" s="8">
        <f t="shared" si="2"/>
        <v>1669.590537</v>
      </c>
      <c r="E175" s="8">
        <f t="shared" si="3"/>
        <v>5700.632573</v>
      </c>
      <c r="F175" s="8">
        <f t="shared" si="4"/>
        <v>725837.3252</v>
      </c>
      <c r="G175" s="8">
        <f t="shared" si="5"/>
        <v>740278.2497</v>
      </c>
      <c r="H175" s="23">
        <f t="shared" si="6"/>
        <v>0.007683333333</v>
      </c>
      <c r="I175" s="23">
        <f>VLOOKUP(YEAR(B175)-1,'Reference data'!$E$2:$F$53,2,0)/100</f>
        <v>0.0922</v>
      </c>
    </row>
    <row r="176">
      <c r="A176" s="7">
        <v>168.0</v>
      </c>
      <c r="B176" s="11">
        <v>35400.0</v>
      </c>
      <c r="C176" s="8">
        <f t="shared" si="13"/>
        <v>7370.22311</v>
      </c>
      <c r="D176" s="8">
        <f t="shared" si="2"/>
        <v>1682.418557</v>
      </c>
      <c r="E176" s="8">
        <f t="shared" si="3"/>
        <v>5687.804552</v>
      </c>
      <c r="F176" s="8">
        <f t="shared" si="4"/>
        <v>731525.1297</v>
      </c>
      <c r="G176" s="8">
        <f t="shared" si="5"/>
        <v>738595.8312</v>
      </c>
      <c r="H176" s="23">
        <f t="shared" si="6"/>
        <v>0.007683333333</v>
      </c>
      <c r="I176" s="23">
        <f>VLOOKUP(YEAR(B176)-1,'Reference data'!$E$2:$F$53,2,0)/100</f>
        <v>0.0922</v>
      </c>
    </row>
    <row r="177">
      <c r="A177" s="7">
        <v>169.0</v>
      </c>
      <c r="B177" s="11">
        <v>35431.0</v>
      </c>
      <c r="C177" s="8">
        <f t="shared" ref="C177:C188" si="14">PMT(H177,192,-$G$176)</f>
        <v>7014.661419</v>
      </c>
      <c r="D177" s="8">
        <f t="shared" si="2"/>
        <v>1832.18067</v>
      </c>
      <c r="E177" s="8">
        <f t="shared" si="3"/>
        <v>5182.480749</v>
      </c>
      <c r="F177" s="8">
        <f t="shared" si="4"/>
        <v>736707.6105</v>
      </c>
      <c r="G177" s="8">
        <f t="shared" si="5"/>
        <v>736763.6505</v>
      </c>
      <c r="H177" s="23">
        <f t="shared" si="6"/>
        <v>0.007016666667</v>
      </c>
      <c r="I177" s="23">
        <f>VLOOKUP(YEAR(B177)-1,'Reference data'!$E$2:$F$53,2,0)/100</f>
        <v>0.0842</v>
      </c>
    </row>
    <row r="178">
      <c r="A178" s="7">
        <v>170.0</v>
      </c>
      <c r="B178" s="11">
        <v>35462.0</v>
      </c>
      <c r="C178" s="8">
        <f t="shared" si="14"/>
        <v>7014.661419</v>
      </c>
      <c r="D178" s="8">
        <f t="shared" si="2"/>
        <v>1845.036471</v>
      </c>
      <c r="E178" s="8">
        <f t="shared" si="3"/>
        <v>5169.624948</v>
      </c>
      <c r="F178" s="8">
        <f t="shared" si="4"/>
        <v>741877.2354</v>
      </c>
      <c r="G178" s="8">
        <f t="shared" si="5"/>
        <v>734918.614</v>
      </c>
      <c r="H178" s="23">
        <f t="shared" si="6"/>
        <v>0.007016666667</v>
      </c>
      <c r="I178" s="23">
        <f>VLOOKUP(YEAR(B178)-1,'Reference data'!$E$2:$F$53,2,0)/100</f>
        <v>0.0842</v>
      </c>
    </row>
    <row r="179">
      <c r="A179" s="7">
        <v>171.0</v>
      </c>
      <c r="B179" s="11">
        <v>35490.0</v>
      </c>
      <c r="C179" s="8">
        <f t="shared" si="14"/>
        <v>7014.661419</v>
      </c>
      <c r="D179" s="8">
        <f t="shared" si="2"/>
        <v>1857.982477</v>
      </c>
      <c r="E179" s="8">
        <f t="shared" si="3"/>
        <v>5156.678942</v>
      </c>
      <c r="F179" s="8">
        <f t="shared" si="4"/>
        <v>747033.9144</v>
      </c>
      <c r="G179" s="8">
        <f t="shared" si="5"/>
        <v>733060.6316</v>
      </c>
      <c r="H179" s="23">
        <f t="shared" si="6"/>
        <v>0.007016666667</v>
      </c>
      <c r="I179" s="23">
        <f>VLOOKUP(YEAR(B179)-1,'Reference data'!$E$2:$F$53,2,0)/100</f>
        <v>0.0842</v>
      </c>
    </row>
    <row r="180">
      <c r="A180" s="7">
        <v>172.0</v>
      </c>
      <c r="B180" s="11">
        <v>35521.0</v>
      </c>
      <c r="C180" s="8">
        <f t="shared" si="14"/>
        <v>7014.661419</v>
      </c>
      <c r="D180" s="8">
        <f t="shared" si="2"/>
        <v>1871.01932</v>
      </c>
      <c r="E180" s="8">
        <f t="shared" si="3"/>
        <v>5143.642098</v>
      </c>
      <c r="F180" s="8">
        <f t="shared" si="4"/>
        <v>752177.5565</v>
      </c>
      <c r="G180" s="8">
        <f t="shared" si="5"/>
        <v>731189.6122</v>
      </c>
      <c r="H180" s="23">
        <f t="shared" si="6"/>
        <v>0.007016666667</v>
      </c>
      <c r="I180" s="23">
        <f>VLOOKUP(YEAR(B180)-1,'Reference data'!$E$2:$F$53,2,0)/100</f>
        <v>0.0842</v>
      </c>
    </row>
    <row r="181">
      <c r="A181" s="7">
        <v>173.0</v>
      </c>
      <c r="B181" s="11">
        <v>35551.0</v>
      </c>
      <c r="C181" s="8">
        <f t="shared" si="14"/>
        <v>7014.661419</v>
      </c>
      <c r="D181" s="8">
        <f t="shared" si="2"/>
        <v>1884.147639</v>
      </c>
      <c r="E181" s="8">
        <f t="shared" si="3"/>
        <v>5130.513779</v>
      </c>
      <c r="F181" s="8">
        <f t="shared" si="4"/>
        <v>757308.0702</v>
      </c>
      <c r="G181" s="8">
        <f t="shared" si="5"/>
        <v>729305.4646</v>
      </c>
      <c r="H181" s="23">
        <f t="shared" si="6"/>
        <v>0.007016666667</v>
      </c>
      <c r="I181" s="23">
        <f>VLOOKUP(YEAR(B181)-1,'Reference data'!$E$2:$F$53,2,0)/100</f>
        <v>0.0842</v>
      </c>
    </row>
    <row r="182">
      <c r="A182" s="7">
        <v>174.0</v>
      </c>
      <c r="B182" s="11">
        <v>35582.0</v>
      </c>
      <c r="C182" s="8">
        <f t="shared" si="14"/>
        <v>7014.661419</v>
      </c>
      <c r="D182" s="8">
        <f t="shared" si="2"/>
        <v>1897.368075</v>
      </c>
      <c r="E182" s="8">
        <f t="shared" si="3"/>
        <v>5117.293343</v>
      </c>
      <c r="F182" s="8">
        <f t="shared" si="4"/>
        <v>762425.3636</v>
      </c>
      <c r="G182" s="8">
        <f t="shared" si="5"/>
        <v>727408.0965</v>
      </c>
      <c r="H182" s="23">
        <f t="shared" si="6"/>
        <v>0.007016666667</v>
      </c>
      <c r="I182" s="23">
        <f>VLOOKUP(YEAR(B182)-1,'Reference data'!$E$2:$F$53,2,0)/100</f>
        <v>0.0842</v>
      </c>
    </row>
    <row r="183">
      <c r="A183" s="7">
        <v>175.0</v>
      </c>
      <c r="B183" s="11">
        <v>35612.0</v>
      </c>
      <c r="C183" s="8">
        <f t="shared" si="14"/>
        <v>7014.661419</v>
      </c>
      <c r="D183" s="8">
        <f t="shared" si="2"/>
        <v>1910.681275</v>
      </c>
      <c r="E183" s="8">
        <f t="shared" si="3"/>
        <v>5103.980144</v>
      </c>
      <c r="F183" s="8">
        <f t="shared" si="4"/>
        <v>767529.3437</v>
      </c>
      <c r="G183" s="8">
        <f t="shared" si="5"/>
        <v>725497.4153</v>
      </c>
      <c r="H183" s="23">
        <f t="shared" si="6"/>
        <v>0.007016666667</v>
      </c>
      <c r="I183" s="23">
        <f>VLOOKUP(YEAR(B183)-1,'Reference data'!$E$2:$F$53,2,0)/100</f>
        <v>0.0842</v>
      </c>
    </row>
    <row r="184">
      <c r="A184" s="7">
        <v>176.0</v>
      </c>
      <c r="B184" s="11">
        <v>35643.0</v>
      </c>
      <c r="C184" s="8">
        <f t="shared" si="14"/>
        <v>7014.661419</v>
      </c>
      <c r="D184" s="8">
        <f t="shared" si="2"/>
        <v>1924.087888</v>
      </c>
      <c r="E184" s="8">
        <f t="shared" si="3"/>
        <v>5090.57353</v>
      </c>
      <c r="F184" s="8">
        <f t="shared" si="4"/>
        <v>772619.9173</v>
      </c>
      <c r="G184" s="8">
        <f t="shared" si="5"/>
        <v>723573.3274</v>
      </c>
      <c r="H184" s="23">
        <f t="shared" si="6"/>
        <v>0.007016666667</v>
      </c>
      <c r="I184" s="23">
        <f>VLOOKUP(YEAR(B184)-1,'Reference data'!$E$2:$F$53,2,0)/100</f>
        <v>0.0842</v>
      </c>
    </row>
    <row r="185">
      <c r="A185" s="7">
        <v>177.0</v>
      </c>
      <c r="B185" s="11">
        <v>35674.0</v>
      </c>
      <c r="C185" s="8">
        <f t="shared" si="14"/>
        <v>7014.661419</v>
      </c>
      <c r="D185" s="8">
        <f t="shared" si="2"/>
        <v>1937.588571</v>
      </c>
      <c r="E185" s="8">
        <f t="shared" si="3"/>
        <v>5077.072847</v>
      </c>
      <c r="F185" s="8">
        <f t="shared" si="4"/>
        <v>777696.9901</v>
      </c>
      <c r="G185" s="8">
        <f t="shared" si="5"/>
        <v>721635.7388</v>
      </c>
      <c r="H185" s="23">
        <f t="shared" si="6"/>
        <v>0.007016666667</v>
      </c>
      <c r="I185" s="23">
        <f>VLOOKUP(YEAR(B185)-1,'Reference data'!$E$2:$F$53,2,0)/100</f>
        <v>0.0842</v>
      </c>
    </row>
    <row r="186">
      <c r="A186" s="7">
        <v>178.0</v>
      </c>
      <c r="B186" s="11">
        <v>35704.0</v>
      </c>
      <c r="C186" s="8">
        <f t="shared" si="14"/>
        <v>7014.661419</v>
      </c>
      <c r="D186" s="8">
        <f t="shared" si="2"/>
        <v>1951.183985</v>
      </c>
      <c r="E186" s="8">
        <f t="shared" si="3"/>
        <v>5063.477434</v>
      </c>
      <c r="F186" s="8">
        <f t="shared" si="4"/>
        <v>782760.4675</v>
      </c>
      <c r="G186" s="8">
        <f t="shared" si="5"/>
        <v>719684.5548</v>
      </c>
      <c r="H186" s="23">
        <f t="shared" si="6"/>
        <v>0.007016666667</v>
      </c>
      <c r="I186" s="23">
        <f>VLOOKUP(YEAR(B186)-1,'Reference data'!$E$2:$F$53,2,0)/100</f>
        <v>0.0842</v>
      </c>
    </row>
    <row r="187">
      <c r="A187" s="7">
        <v>179.0</v>
      </c>
      <c r="B187" s="11">
        <v>35735.0</v>
      </c>
      <c r="C187" s="8">
        <f t="shared" si="14"/>
        <v>7014.661419</v>
      </c>
      <c r="D187" s="8">
        <f t="shared" si="2"/>
        <v>1964.874792</v>
      </c>
      <c r="E187" s="8">
        <f t="shared" si="3"/>
        <v>5049.786626</v>
      </c>
      <c r="F187" s="8">
        <f t="shared" si="4"/>
        <v>787810.2542</v>
      </c>
      <c r="G187" s="8">
        <f t="shared" si="5"/>
        <v>717719.68</v>
      </c>
      <c r="H187" s="23">
        <f t="shared" si="6"/>
        <v>0.007016666667</v>
      </c>
      <c r="I187" s="23">
        <f>VLOOKUP(YEAR(B187)-1,'Reference data'!$E$2:$F$53,2,0)/100</f>
        <v>0.0842</v>
      </c>
    </row>
    <row r="188">
      <c r="A188" s="7">
        <v>180.0</v>
      </c>
      <c r="B188" s="11">
        <v>35765.0</v>
      </c>
      <c r="C188" s="8">
        <f t="shared" si="14"/>
        <v>7014.661419</v>
      </c>
      <c r="D188" s="8">
        <f t="shared" si="2"/>
        <v>1978.661664</v>
      </c>
      <c r="E188" s="8">
        <f t="shared" si="3"/>
        <v>5035.999755</v>
      </c>
      <c r="F188" s="8">
        <f t="shared" si="4"/>
        <v>792846.2539</v>
      </c>
      <c r="G188" s="8">
        <f t="shared" si="5"/>
        <v>715741.0184</v>
      </c>
      <c r="H188" s="23">
        <f t="shared" si="6"/>
        <v>0.007016666667</v>
      </c>
      <c r="I188" s="23">
        <f>VLOOKUP(YEAR(B188)-1,'Reference data'!$E$2:$F$53,2,0)/100</f>
        <v>0.0842</v>
      </c>
    </row>
    <row r="189">
      <c r="A189" s="7">
        <v>181.0</v>
      </c>
      <c r="B189" s="11">
        <v>35796.0</v>
      </c>
      <c r="C189" s="8">
        <f t="shared" ref="C189:C200" si="15">PMT(H189,180,-$G$188)</f>
        <v>6914.576547</v>
      </c>
      <c r="D189" s="8">
        <f t="shared" si="2"/>
        <v>2035.608605</v>
      </c>
      <c r="E189" s="8">
        <f t="shared" si="3"/>
        <v>4878.967942</v>
      </c>
      <c r="F189" s="8">
        <f t="shared" si="4"/>
        <v>797725.2219</v>
      </c>
      <c r="G189" s="8">
        <f t="shared" si="5"/>
        <v>713705.4098</v>
      </c>
      <c r="H189" s="23">
        <f t="shared" si="6"/>
        <v>0.006816666667</v>
      </c>
      <c r="I189" s="23">
        <f>VLOOKUP(YEAR(B189)-1,'Reference data'!$E$2:$F$53,2,0)/100</f>
        <v>0.0818</v>
      </c>
    </row>
    <row r="190">
      <c r="A190" s="7">
        <v>182.0</v>
      </c>
      <c r="B190" s="11">
        <v>35827.0</v>
      </c>
      <c r="C190" s="8">
        <f t="shared" si="15"/>
        <v>6914.576547</v>
      </c>
      <c r="D190" s="8">
        <f t="shared" si="2"/>
        <v>2049.48467</v>
      </c>
      <c r="E190" s="8">
        <f t="shared" si="3"/>
        <v>4865.091876</v>
      </c>
      <c r="F190" s="8">
        <f t="shared" si="4"/>
        <v>802590.3137</v>
      </c>
      <c r="G190" s="8">
        <f t="shared" si="5"/>
        <v>711655.9251</v>
      </c>
      <c r="H190" s="23">
        <f t="shared" si="6"/>
        <v>0.006816666667</v>
      </c>
      <c r="I190" s="23">
        <f>VLOOKUP(YEAR(B190)-1,'Reference data'!$E$2:$F$53,2,0)/100</f>
        <v>0.0818</v>
      </c>
    </row>
    <row r="191">
      <c r="A191" s="7">
        <v>183.0</v>
      </c>
      <c r="B191" s="11">
        <v>35855.0</v>
      </c>
      <c r="C191" s="8">
        <f t="shared" si="15"/>
        <v>6914.576547</v>
      </c>
      <c r="D191" s="8">
        <f t="shared" si="2"/>
        <v>2063.455324</v>
      </c>
      <c r="E191" s="8">
        <f t="shared" si="3"/>
        <v>4851.121223</v>
      </c>
      <c r="F191" s="8">
        <f t="shared" si="4"/>
        <v>807441.435</v>
      </c>
      <c r="G191" s="8">
        <f t="shared" si="5"/>
        <v>709592.4698</v>
      </c>
      <c r="H191" s="23">
        <f t="shared" si="6"/>
        <v>0.006816666667</v>
      </c>
      <c r="I191" s="23">
        <f>VLOOKUP(YEAR(B191)-1,'Reference data'!$E$2:$F$53,2,0)/100</f>
        <v>0.0818</v>
      </c>
    </row>
    <row r="192">
      <c r="A192" s="7">
        <v>184.0</v>
      </c>
      <c r="B192" s="11">
        <v>35886.0</v>
      </c>
      <c r="C192" s="8">
        <f t="shared" si="15"/>
        <v>6914.576547</v>
      </c>
      <c r="D192" s="8">
        <f t="shared" si="2"/>
        <v>2077.521211</v>
      </c>
      <c r="E192" s="8">
        <f t="shared" si="3"/>
        <v>4837.055336</v>
      </c>
      <c r="F192" s="8">
        <f t="shared" si="4"/>
        <v>812278.4903</v>
      </c>
      <c r="G192" s="8">
        <f t="shared" si="5"/>
        <v>707514.9485</v>
      </c>
      <c r="H192" s="23">
        <f t="shared" si="6"/>
        <v>0.006816666667</v>
      </c>
      <c r="I192" s="23">
        <f>VLOOKUP(YEAR(B192)-1,'Reference data'!$E$2:$F$53,2,0)/100</f>
        <v>0.0818</v>
      </c>
    </row>
    <row r="193">
      <c r="A193" s="7">
        <v>185.0</v>
      </c>
      <c r="B193" s="11">
        <v>35916.0</v>
      </c>
      <c r="C193" s="8">
        <f t="shared" si="15"/>
        <v>6914.576547</v>
      </c>
      <c r="D193" s="8">
        <f t="shared" si="2"/>
        <v>2091.682981</v>
      </c>
      <c r="E193" s="8">
        <f t="shared" si="3"/>
        <v>4822.893566</v>
      </c>
      <c r="F193" s="8">
        <f t="shared" si="4"/>
        <v>817101.3839</v>
      </c>
      <c r="G193" s="8">
        <f t="shared" si="5"/>
        <v>705423.2656</v>
      </c>
      <c r="H193" s="23">
        <f t="shared" si="6"/>
        <v>0.006816666667</v>
      </c>
      <c r="I193" s="23">
        <f>VLOOKUP(YEAR(B193)-1,'Reference data'!$E$2:$F$53,2,0)/100</f>
        <v>0.0818</v>
      </c>
    </row>
    <row r="194">
      <c r="A194" s="7">
        <v>186.0</v>
      </c>
      <c r="B194" s="11">
        <v>35947.0</v>
      </c>
      <c r="C194" s="8">
        <f t="shared" si="15"/>
        <v>6914.576547</v>
      </c>
      <c r="D194" s="8">
        <f t="shared" si="2"/>
        <v>2105.941287</v>
      </c>
      <c r="E194" s="8">
        <f t="shared" si="3"/>
        <v>4808.63526</v>
      </c>
      <c r="F194" s="8">
        <f t="shared" si="4"/>
        <v>821910.0191</v>
      </c>
      <c r="G194" s="8">
        <f t="shared" si="5"/>
        <v>703317.3243</v>
      </c>
      <c r="H194" s="23">
        <f t="shared" si="6"/>
        <v>0.006816666667</v>
      </c>
      <c r="I194" s="23">
        <f>VLOOKUP(YEAR(B194)-1,'Reference data'!$E$2:$F$53,2,0)/100</f>
        <v>0.0818</v>
      </c>
    </row>
    <row r="195">
      <c r="A195" s="7">
        <v>187.0</v>
      </c>
      <c r="B195" s="11">
        <v>35977.0</v>
      </c>
      <c r="C195" s="8">
        <f t="shared" si="15"/>
        <v>6914.576547</v>
      </c>
      <c r="D195" s="8">
        <f t="shared" si="2"/>
        <v>2120.296786</v>
      </c>
      <c r="E195" s="8">
        <f t="shared" si="3"/>
        <v>4794.27976</v>
      </c>
      <c r="F195" s="8">
        <f t="shared" si="4"/>
        <v>826704.2989</v>
      </c>
      <c r="G195" s="8">
        <f t="shared" si="5"/>
        <v>701197.0275</v>
      </c>
      <c r="H195" s="23">
        <f t="shared" si="6"/>
        <v>0.006816666667</v>
      </c>
      <c r="I195" s="23">
        <f>VLOOKUP(YEAR(B195)-1,'Reference data'!$E$2:$F$53,2,0)/100</f>
        <v>0.0818</v>
      </c>
    </row>
    <row r="196">
      <c r="A196" s="7">
        <v>188.0</v>
      </c>
      <c r="B196" s="11">
        <v>36008.0</v>
      </c>
      <c r="C196" s="8">
        <f t="shared" si="15"/>
        <v>6914.576547</v>
      </c>
      <c r="D196" s="8">
        <f t="shared" si="2"/>
        <v>2134.750143</v>
      </c>
      <c r="E196" s="8">
        <f t="shared" si="3"/>
        <v>4779.826404</v>
      </c>
      <c r="F196" s="8">
        <f t="shared" si="4"/>
        <v>831484.1253</v>
      </c>
      <c r="G196" s="8">
        <f t="shared" si="5"/>
        <v>699062.2773</v>
      </c>
      <c r="H196" s="23">
        <f t="shared" si="6"/>
        <v>0.006816666667</v>
      </c>
      <c r="I196" s="23">
        <f>VLOOKUP(YEAR(B196)-1,'Reference data'!$E$2:$F$53,2,0)/100</f>
        <v>0.0818</v>
      </c>
    </row>
    <row r="197">
      <c r="A197" s="7">
        <v>189.0</v>
      </c>
      <c r="B197" s="11">
        <v>36039.0</v>
      </c>
      <c r="C197" s="8">
        <f t="shared" si="15"/>
        <v>6914.576547</v>
      </c>
      <c r="D197" s="8">
        <f t="shared" si="2"/>
        <v>2149.302023</v>
      </c>
      <c r="E197" s="8">
        <f t="shared" si="3"/>
        <v>4765.274524</v>
      </c>
      <c r="F197" s="8">
        <f t="shared" si="4"/>
        <v>836249.3998</v>
      </c>
      <c r="G197" s="8">
        <f t="shared" si="5"/>
        <v>696912.9753</v>
      </c>
      <c r="H197" s="23">
        <f t="shared" si="6"/>
        <v>0.006816666667</v>
      </c>
      <c r="I197" s="23">
        <f>VLOOKUP(YEAR(B197)-1,'Reference data'!$E$2:$F$53,2,0)/100</f>
        <v>0.0818</v>
      </c>
    </row>
    <row r="198">
      <c r="A198" s="7">
        <v>190.0</v>
      </c>
      <c r="B198" s="11">
        <v>36069.0</v>
      </c>
      <c r="C198" s="8">
        <f t="shared" si="15"/>
        <v>6914.576547</v>
      </c>
      <c r="D198" s="8">
        <f t="shared" si="2"/>
        <v>2163.953098</v>
      </c>
      <c r="E198" s="8">
        <f t="shared" si="3"/>
        <v>4750.623448</v>
      </c>
      <c r="F198" s="8">
        <f t="shared" si="4"/>
        <v>841000.0233</v>
      </c>
      <c r="G198" s="8">
        <f t="shared" si="5"/>
        <v>694749.0222</v>
      </c>
      <c r="H198" s="23">
        <f t="shared" si="6"/>
        <v>0.006816666667</v>
      </c>
      <c r="I198" s="23">
        <f>VLOOKUP(YEAR(B198)-1,'Reference data'!$E$2:$F$53,2,0)/100</f>
        <v>0.0818</v>
      </c>
    </row>
    <row r="199">
      <c r="A199" s="7">
        <v>191.0</v>
      </c>
      <c r="B199" s="11">
        <v>36100.0</v>
      </c>
      <c r="C199" s="8">
        <f t="shared" si="15"/>
        <v>6914.576547</v>
      </c>
      <c r="D199" s="8">
        <f t="shared" si="2"/>
        <v>2178.704045</v>
      </c>
      <c r="E199" s="8">
        <f t="shared" si="3"/>
        <v>4735.872502</v>
      </c>
      <c r="F199" s="8">
        <f t="shared" si="4"/>
        <v>845735.8958</v>
      </c>
      <c r="G199" s="8">
        <f t="shared" si="5"/>
        <v>692570.3182</v>
      </c>
      <c r="H199" s="23">
        <f t="shared" si="6"/>
        <v>0.006816666667</v>
      </c>
      <c r="I199" s="23">
        <f>VLOOKUP(YEAR(B199)-1,'Reference data'!$E$2:$F$53,2,0)/100</f>
        <v>0.0818</v>
      </c>
    </row>
    <row r="200">
      <c r="A200" s="7">
        <v>192.0</v>
      </c>
      <c r="B200" s="11">
        <v>36130.0</v>
      </c>
      <c r="C200" s="8">
        <f t="shared" si="15"/>
        <v>6914.576547</v>
      </c>
      <c r="D200" s="8">
        <f t="shared" si="2"/>
        <v>2193.555545</v>
      </c>
      <c r="E200" s="8">
        <f t="shared" si="3"/>
        <v>4721.021002</v>
      </c>
      <c r="F200" s="8">
        <f t="shared" si="4"/>
        <v>850456.9168</v>
      </c>
      <c r="G200" s="8">
        <f t="shared" si="5"/>
        <v>690376.7626</v>
      </c>
      <c r="H200" s="23">
        <f t="shared" si="6"/>
        <v>0.006816666667</v>
      </c>
      <c r="I200" s="23">
        <f>VLOOKUP(YEAR(B200)-1,'Reference data'!$E$2:$F$53,2,0)/100</f>
        <v>0.0818</v>
      </c>
    </row>
    <row r="201">
      <c r="A201" s="7">
        <v>193.0</v>
      </c>
      <c r="B201" s="11">
        <v>36161.0</v>
      </c>
      <c r="C201" s="8">
        <f t="shared" ref="C201:C212" si="16">PMT(H201,168,-$G$200)</f>
        <v>6541.690797</v>
      </c>
      <c r="D201" s="8">
        <f t="shared" si="2"/>
        <v>2387.923941</v>
      </c>
      <c r="E201" s="8">
        <f t="shared" si="3"/>
        <v>4153.766855</v>
      </c>
      <c r="F201" s="8">
        <f t="shared" si="4"/>
        <v>854610.6836</v>
      </c>
      <c r="G201" s="8">
        <f t="shared" si="5"/>
        <v>687988.8387</v>
      </c>
      <c r="H201" s="23">
        <f t="shared" si="6"/>
        <v>0.006016666667</v>
      </c>
      <c r="I201" s="23">
        <f>VLOOKUP(YEAR(B201)-1,'Reference data'!$E$2:$F$53,2,0)/100</f>
        <v>0.0722</v>
      </c>
    </row>
    <row r="202">
      <c r="A202" s="7">
        <v>194.0</v>
      </c>
      <c r="B202" s="11">
        <v>36192.0</v>
      </c>
      <c r="C202" s="8">
        <f t="shared" si="16"/>
        <v>6541.690797</v>
      </c>
      <c r="D202" s="8">
        <f t="shared" si="2"/>
        <v>2402.291284</v>
      </c>
      <c r="E202" s="8">
        <f t="shared" si="3"/>
        <v>4139.399513</v>
      </c>
      <c r="F202" s="8">
        <f t="shared" si="4"/>
        <v>858750.0831</v>
      </c>
      <c r="G202" s="8">
        <f t="shared" si="5"/>
        <v>685586.5474</v>
      </c>
      <c r="H202" s="23">
        <f t="shared" si="6"/>
        <v>0.006016666667</v>
      </c>
      <c r="I202" s="23">
        <f>VLOOKUP(YEAR(B202)-1,'Reference data'!$E$2:$F$53,2,0)/100</f>
        <v>0.0722</v>
      </c>
    </row>
    <row r="203">
      <c r="A203" s="7">
        <v>195.0</v>
      </c>
      <c r="B203" s="11">
        <v>36220.0</v>
      </c>
      <c r="C203" s="8">
        <f t="shared" si="16"/>
        <v>6541.690797</v>
      </c>
      <c r="D203" s="8">
        <f t="shared" si="2"/>
        <v>2416.74507</v>
      </c>
      <c r="E203" s="8">
        <f t="shared" si="3"/>
        <v>4124.945727</v>
      </c>
      <c r="F203" s="8">
        <f t="shared" si="4"/>
        <v>862875.0289</v>
      </c>
      <c r="G203" s="8">
        <f t="shared" si="5"/>
        <v>683169.8023</v>
      </c>
      <c r="H203" s="23">
        <f t="shared" si="6"/>
        <v>0.006016666667</v>
      </c>
      <c r="I203" s="23">
        <f>VLOOKUP(YEAR(B203)-1,'Reference data'!$E$2:$F$53,2,0)/100</f>
        <v>0.0722</v>
      </c>
    </row>
    <row r="204">
      <c r="A204" s="7">
        <v>196.0</v>
      </c>
      <c r="B204" s="11">
        <v>36251.0</v>
      </c>
      <c r="C204" s="8">
        <f t="shared" si="16"/>
        <v>6541.690797</v>
      </c>
      <c r="D204" s="8">
        <f t="shared" si="2"/>
        <v>2431.285819</v>
      </c>
      <c r="E204" s="8">
        <f t="shared" si="3"/>
        <v>4110.404977</v>
      </c>
      <c r="F204" s="8">
        <f t="shared" si="4"/>
        <v>866985.4338</v>
      </c>
      <c r="G204" s="8">
        <f t="shared" si="5"/>
        <v>680738.5165</v>
      </c>
      <c r="H204" s="23">
        <f t="shared" si="6"/>
        <v>0.006016666667</v>
      </c>
      <c r="I204" s="23">
        <f>VLOOKUP(YEAR(B204)-1,'Reference data'!$E$2:$F$53,2,0)/100</f>
        <v>0.0722</v>
      </c>
    </row>
    <row r="205">
      <c r="A205" s="7">
        <v>197.0</v>
      </c>
      <c r="B205" s="11">
        <v>36281.0</v>
      </c>
      <c r="C205" s="8">
        <f t="shared" si="16"/>
        <v>6541.690797</v>
      </c>
      <c r="D205" s="8">
        <f t="shared" si="2"/>
        <v>2445.914055</v>
      </c>
      <c r="E205" s="8">
        <f t="shared" si="3"/>
        <v>4095.776741</v>
      </c>
      <c r="F205" s="8">
        <f t="shared" si="4"/>
        <v>871081.2106</v>
      </c>
      <c r="G205" s="8">
        <f t="shared" si="5"/>
        <v>678292.6025</v>
      </c>
      <c r="H205" s="23">
        <f t="shared" si="6"/>
        <v>0.006016666667</v>
      </c>
      <c r="I205" s="23">
        <f>VLOOKUP(YEAR(B205)-1,'Reference data'!$E$2:$F$53,2,0)/100</f>
        <v>0.0722</v>
      </c>
    </row>
    <row r="206">
      <c r="A206" s="7">
        <v>198.0</v>
      </c>
      <c r="B206" s="11">
        <v>36312.0</v>
      </c>
      <c r="C206" s="8">
        <f t="shared" si="16"/>
        <v>6541.690797</v>
      </c>
      <c r="D206" s="8">
        <f t="shared" si="2"/>
        <v>2460.630305</v>
      </c>
      <c r="E206" s="8">
        <f t="shared" si="3"/>
        <v>4081.060492</v>
      </c>
      <c r="F206" s="8">
        <f t="shared" si="4"/>
        <v>875162.2711</v>
      </c>
      <c r="G206" s="8">
        <f t="shared" si="5"/>
        <v>675831.9722</v>
      </c>
      <c r="H206" s="23">
        <f t="shared" si="6"/>
        <v>0.006016666667</v>
      </c>
      <c r="I206" s="23">
        <f>VLOOKUP(YEAR(B206)-1,'Reference data'!$E$2:$F$53,2,0)/100</f>
        <v>0.0722</v>
      </c>
    </row>
    <row r="207">
      <c r="A207" s="7">
        <v>199.0</v>
      </c>
      <c r="B207" s="11">
        <v>36342.0</v>
      </c>
      <c r="C207" s="8">
        <f t="shared" si="16"/>
        <v>6541.690797</v>
      </c>
      <c r="D207" s="8">
        <f t="shared" si="2"/>
        <v>2475.435097</v>
      </c>
      <c r="E207" s="8">
        <f t="shared" si="3"/>
        <v>4066.255699</v>
      </c>
      <c r="F207" s="8">
        <f t="shared" si="4"/>
        <v>879228.5268</v>
      </c>
      <c r="G207" s="8">
        <f t="shared" si="5"/>
        <v>673356.5371</v>
      </c>
      <c r="H207" s="23">
        <f t="shared" si="6"/>
        <v>0.006016666667</v>
      </c>
      <c r="I207" s="23">
        <f>VLOOKUP(YEAR(B207)-1,'Reference data'!$E$2:$F$53,2,0)/100</f>
        <v>0.0722</v>
      </c>
    </row>
    <row r="208">
      <c r="A208" s="7">
        <v>200.0</v>
      </c>
      <c r="B208" s="11">
        <v>36373.0</v>
      </c>
      <c r="C208" s="8">
        <f t="shared" si="16"/>
        <v>6541.690797</v>
      </c>
      <c r="D208" s="8">
        <f t="shared" si="2"/>
        <v>2490.328965</v>
      </c>
      <c r="E208" s="8">
        <f t="shared" si="3"/>
        <v>4051.361831</v>
      </c>
      <c r="F208" s="8">
        <f t="shared" si="4"/>
        <v>883279.8886</v>
      </c>
      <c r="G208" s="8">
        <f t="shared" si="5"/>
        <v>670866.2081</v>
      </c>
      <c r="H208" s="23">
        <f t="shared" si="6"/>
        <v>0.006016666667</v>
      </c>
      <c r="I208" s="23">
        <f>VLOOKUP(YEAR(B208)-1,'Reference data'!$E$2:$F$53,2,0)/100</f>
        <v>0.0722</v>
      </c>
    </row>
    <row r="209">
      <c r="A209" s="7">
        <v>201.0</v>
      </c>
      <c r="B209" s="11">
        <v>36404.0</v>
      </c>
      <c r="C209" s="8">
        <f t="shared" si="16"/>
        <v>6541.690797</v>
      </c>
      <c r="D209" s="8">
        <f t="shared" si="2"/>
        <v>2505.312444</v>
      </c>
      <c r="E209" s="8">
        <f t="shared" si="3"/>
        <v>4036.378352</v>
      </c>
      <c r="F209" s="8">
        <f t="shared" si="4"/>
        <v>887316.267</v>
      </c>
      <c r="G209" s="8">
        <f t="shared" si="5"/>
        <v>668360.8957</v>
      </c>
      <c r="H209" s="23">
        <f t="shared" si="6"/>
        <v>0.006016666667</v>
      </c>
      <c r="I209" s="23">
        <f>VLOOKUP(YEAR(B209)-1,'Reference data'!$E$2:$F$53,2,0)/100</f>
        <v>0.0722</v>
      </c>
    </row>
    <row r="210">
      <c r="A210" s="7">
        <v>202.0</v>
      </c>
      <c r="B210" s="11">
        <v>36434.0</v>
      </c>
      <c r="C210" s="8">
        <f t="shared" si="16"/>
        <v>6541.690797</v>
      </c>
      <c r="D210" s="8">
        <f t="shared" si="2"/>
        <v>2520.386074</v>
      </c>
      <c r="E210" s="8">
        <f t="shared" si="3"/>
        <v>4021.304722</v>
      </c>
      <c r="F210" s="8">
        <f t="shared" si="4"/>
        <v>891337.5717</v>
      </c>
      <c r="G210" s="8">
        <f t="shared" si="5"/>
        <v>665840.5096</v>
      </c>
      <c r="H210" s="23">
        <f t="shared" si="6"/>
        <v>0.006016666667</v>
      </c>
      <c r="I210" s="23">
        <f>VLOOKUP(YEAR(B210)-1,'Reference data'!$E$2:$F$53,2,0)/100</f>
        <v>0.0722</v>
      </c>
    </row>
    <row r="211">
      <c r="A211" s="7">
        <v>203.0</v>
      </c>
      <c r="B211" s="11">
        <v>36465.0</v>
      </c>
      <c r="C211" s="8">
        <f t="shared" si="16"/>
        <v>6541.690797</v>
      </c>
      <c r="D211" s="8">
        <f t="shared" si="2"/>
        <v>2535.550397</v>
      </c>
      <c r="E211" s="8">
        <f t="shared" si="3"/>
        <v>4006.140399</v>
      </c>
      <c r="F211" s="8">
        <f t="shared" si="4"/>
        <v>895343.7121</v>
      </c>
      <c r="G211" s="8">
        <f t="shared" si="5"/>
        <v>663304.9592</v>
      </c>
      <c r="H211" s="23">
        <f t="shared" si="6"/>
        <v>0.006016666667</v>
      </c>
      <c r="I211" s="23">
        <f>VLOOKUP(YEAR(B211)-1,'Reference data'!$E$2:$F$53,2,0)/100</f>
        <v>0.0722</v>
      </c>
    </row>
    <row r="212">
      <c r="A212" s="7">
        <v>204.0</v>
      </c>
      <c r="B212" s="11">
        <v>36495.0</v>
      </c>
      <c r="C212" s="8">
        <f t="shared" si="16"/>
        <v>6541.690797</v>
      </c>
      <c r="D212" s="8">
        <f t="shared" si="2"/>
        <v>2550.805959</v>
      </c>
      <c r="E212" s="8">
        <f t="shared" si="3"/>
        <v>3990.884838</v>
      </c>
      <c r="F212" s="8">
        <f t="shared" si="4"/>
        <v>899334.5969</v>
      </c>
      <c r="G212" s="8">
        <f t="shared" si="5"/>
        <v>660754.1532</v>
      </c>
      <c r="H212" s="23">
        <f t="shared" si="6"/>
        <v>0.006016666667</v>
      </c>
      <c r="I212" s="23">
        <f>VLOOKUP(YEAR(B212)-1,'Reference data'!$E$2:$F$53,2,0)/100</f>
        <v>0.0722</v>
      </c>
    </row>
    <row r="213">
      <c r="A213" s="7">
        <v>205.0</v>
      </c>
      <c r="B213" s="11">
        <v>36526.0</v>
      </c>
      <c r="C213" s="8">
        <f t="shared" ref="C213:C224" si="17">PMT(H213,156,-$G$212)</f>
        <v>6881.513458</v>
      </c>
      <c r="D213" s="8">
        <f t="shared" si="2"/>
        <v>2393.8915</v>
      </c>
      <c r="E213" s="8">
        <f t="shared" si="3"/>
        <v>4487.621957</v>
      </c>
      <c r="F213" s="8">
        <f t="shared" si="4"/>
        <v>903822.2189</v>
      </c>
      <c r="G213" s="8">
        <f t="shared" si="5"/>
        <v>658360.2617</v>
      </c>
      <c r="H213" s="23">
        <f t="shared" si="6"/>
        <v>0.006791666667</v>
      </c>
      <c r="I213" s="23">
        <f>VLOOKUP(YEAR(B213)-1,'Reference data'!$E$2:$F$53,2,0)/100</f>
        <v>0.0815</v>
      </c>
    </row>
    <row r="214">
      <c r="A214" s="7">
        <v>206.0</v>
      </c>
      <c r="B214" s="11">
        <v>36557.0</v>
      </c>
      <c r="C214" s="8">
        <f t="shared" si="17"/>
        <v>6881.513458</v>
      </c>
      <c r="D214" s="8">
        <f t="shared" si="2"/>
        <v>2410.150013</v>
      </c>
      <c r="E214" s="8">
        <f t="shared" si="3"/>
        <v>4471.363444</v>
      </c>
      <c r="F214" s="8">
        <f t="shared" si="4"/>
        <v>908293.5823</v>
      </c>
      <c r="G214" s="8">
        <f t="shared" si="5"/>
        <v>655950.1117</v>
      </c>
      <c r="H214" s="23">
        <f t="shared" si="6"/>
        <v>0.006791666667</v>
      </c>
      <c r="I214" s="23">
        <f>VLOOKUP(YEAR(B214)-1,'Reference data'!$E$2:$F$53,2,0)/100</f>
        <v>0.0815</v>
      </c>
    </row>
    <row r="215">
      <c r="A215" s="7">
        <v>207.0</v>
      </c>
      <c r="B215" s="11">
        <v>36586.0</v>
      </c>
      <c r="C215" s="8">
        <f t="shared" si="17"/>
        <v>6881.513458</v>
      </c>
      <c r="D215" s="8">
        <f t="shared" si="2"/>
        <v>2426.518949</v>
      </c>
      <c r="E215" s="8">
        <f t="shared" si="3"/>
        <v>4454.994509</v>
      </c>
      <c r="F215" s="8">
        <f t="shared" si="4"/>
        <v>912748.5768</v>
      </c>
      <c r="G215" s="8">
        <f t="shared" si="5"/>
        <v>653523.5928</v>
      </c>
      <c r="H215" s="23">
        <f t="shared" si="6"/>
        <v>0.006791666667</v>
      </c>
      <c r="I215" s="23">
        <f>VLOOKUP(YEAR(B215)-1,'Reference data'!$E$2:$F$53,2,0)/100</f>
        <v>0.0815</v>
      </c>
    </row>
    <row r="216">
      <c r="A216" s="7">
        <v>208.0</v>
      </c>
      <c r="B216" s="11">
        <v>36617.0</v>
      </c>
      <c r="C216" s="8">
        <f t="shared" si="17"/>
        <v>6881.513458</v>
      </c>
      <c r="D216" s="8">
        <f t="shared" si="2"/>
        <v>2442.999057</v>
      </c>
      <c r="E216" s="8">
        <f t="shared" si="3"/>
        <v>4438.514401</v>
      </c>
      <c r="F216" s="8">
        <f t="shared" si="4"/>
        <v>917187.0912</v>
      </c>
      <c r="G216" s="8">
        <f t="shared" si="5"/>
        <v>651080.5937</v>
      </c>
      <c r="H216" s="23">
        <f t="shared" si="6"/>
        <v>0.006791666667</v>
      </c>
      <c r="I216" s="23">
        <f>VLOOKUP(YEAR(B216)-1,'Reference data'!$E$2:$F$53,2,0)/100</f>
        <v>0.0815</v>
      </c>
    </row>
    <row r="217">
      <c r="A217" s="7">
        <v>209.0</v>
      </c>
      <c r="B217" s="11">
        <v>36647.0</v>
      </c>
      <c r="C217" s="8">
        <f t="shared" si="17"/>
        <v>6881.513458</v>
      </c>
      <c r="D217" s="8">
        <f t="shared" si="2"/>
        <v>2459.591092</v>
      </c>
      <c r="E217" s="8">
        <f t="shared" si="3"/>
        <v>4421.922366</v>
      </c>
      <c r="F217" s="8">
        <f t="shared" si="4"/>
        <v>921609.0136</v>
      </c>
      <c r="G217" s="8">
        <f t="shared" si="5"/>
        <v>648621.0026</v>
      </c>
      <c r="H217" s="23">
        <f t="shared" si="6"/>
        <v>0.006791666667</v>
      </c>
      <c r="I217" s="23">
        <f>VLOOKUP(YEAR(B217)-1,'Reference data'!$E$2:$F$53,2,0)/100</f>
        <v>0.0815</v>
      </c>
    </row>
    <row r="218">
      <c r="A218" s="7">
        <v>210.0</v>
      </c>
      <c r="B218" s="11">
        <v>36678.0</v>
      </c>
      <c r="C218" s="8">
        <f t="shared" si="17"/>
        <v>6881.513458</v>
      </c>
      <c r="D218" s="8">
        <f t="shared" si="2"/>
        <v>2476.295815</v>
      </c>
      <c r="E218" s="8">
        <f t="shared" si="3"/>
        <v>4405.217643</v>
      </c>
      <c r="F218" s="8">
        <f t="shared" si="4"/>
        <v>926014.2312</v>
      </c>
      <c r="G218" s="8">
        <f t="shared" si="5"/>
        <v>646144.7068</v>
      </c>
      <c r="H218" s="23">
        <f t="shared" si="6"/>
        <v>0.006791666667</v>
      </c>
      <c r="I218" s="23">
        <f>VLOOKUP(YEAR(B218)-1,'Reference data'!$E$2:$F$53,2,0)/100</f>
        <v>0.0815</v>
      </c>
    </row>
    <row r="219">
      <c r="A219" s="7">
        <v>211.0</v>
      </c>
      <c r="B219" s="11">
        <v>36708.0</v>
      </c>
      <c r="C219" s="8">
        <f t="shared" si="17"/>
        <v>6881.513458</v>
      </c>
      <c r="D219" s="8">
        <f t="shared" si="2"/>
        <v>2493.113991</v>
      </c>
      <c r="E219" s="8">
        <f t="shared" si="3"/>
        <v>4388.399467</v>
      </c>
      <c r="F219" s="8">
        <f t="shared" si="4"/>
        <v>930402.6307</v>
      </c>
      <c r="G219" s="8">
        <f t="shared" si="5"/>
        <v>643651.5928</v>
      </c>
      <c r="H219" s="23">
        <f t="shared" si="6"/>
        <v>0.006791666667</v>
      </c>
      <c r="I219" s="23">
        <f>VLOOKUP(YEAR(B219)-1,'Reference data'!$E$2:$F$53,2,0)/100</f>
        <v>0.0815</v>
      </c>
    </row>
    <row r="220">
      <c r="A220" s="7">
        <v>212.0</v>
      </c>
      <c r="B220" s="11">
        <v>36739.0</v>
      </c>
      <c r="C220" s="8">
        <f t="shared" si="17"/>
        <v>6881.513458</v>
      </c>
      <c r="D220" s="8">
        <f t="shared" si="2"/>
        <v>2510.04639</v>
      </c>
      <c r="E220" s="8">
        <f t="shared" si="3"/>
        <v>4371.467068</v>
      </c>
      <c r="F220" s="8">
        <f t="shared" si="4"/>
        <v>934774.0978</v>
      </c>
      <c r="G220" s="8">
        <f t="shared" si="5"/>
        <v>641141.5464</v>
      </c>
      <c r="H220" s="23">
        <f t="shared" si="6"/>
        <v>0.006791666667</v>
      </c>
      <c r="I220" s="23">
        <f>VLOOKUP(YEAR(B220)-1,'Reference data'!$E$2:$F$53,2,0)/100</f>
        <v>0.0815</v>
      </c>
    </row>
    <row r="221">
      <c r="A221" s="7">
        <v>213.0</v>
      </c>
      <c r="B221" s="11">
        <v>36770.0</v>
      </c>
      <c r="C221" s="8">
        <f t="shared" si="17"/>
        <v>6881.513458</v>
      </c>
      <c r="D221" s="8">
        <f t="shared" si="2"/>
        <v>2527.093788</v>
      </c>
      <c r="E221" s="8">
        <f t="shared" si="3"/>
        <v>4354.419669</v>
      </c>
      <c r="F221" s="8">
        <f t="shared" si="4"/>
        <v>939128.5174</v>
      </c>
      <c r="G221" s="8">
        <f t="shared" si="5"/>
        <v>638614.4526</v>
      </c>
      <c r="H221" s="23">
        <f t="shared" si="6"/>
        <v>0.006791666667</v>
      </c>
      <c r="I221" s="23">
        <f>VLOOKUP(YEAR(B221)-1,'Reference data'!$E$2:$F$53,2,0)/100</f>
        <v>0.0815</v>
      </c>
    </row>
    <row r="222">
      <c r="A222" s="7">
        <v>214.0</v>
      </c>
      <c r="B222" s="11">
        <v>36800.0</v>
      </c>
      <c r="C222" s="8">
        <f t="shared" si="17"/>
        <v>6881.513458</v>
      </c>
      <c r="D222" s="8">
        <f t="shared" si="2"/>
        <v>2544.256967</v>
      </c>
      <c r="E222" s="8">
        <f t="shared" si="3"/>
        <v>4337.256491</v>
      </c>
      <c r="F222" s="8">
        <f t="shared" si="4"/>
        <v>943465.7739</v>
      </c>
      <c r="G222" s="8">
        <f t="shared" si="5"/>
        <v>636070.1957</v>
      </c>
      <c r="H222" s="23">
        <f t="shared" si="6"/>
        <v>0.006791666667</v>
      </c>
      <c r="I222" s="23">
        <f>VLOOKUP(YEAR(B222)-1,'Reference data'!$E$2:$F$53,2,0)/100</f>
        <v>0.0815</v>
      </c>
    </row>
    <row r="223">
      <c r="A223" s="7">
        <v>215.0</v>
      </c>
      <c r="B223" s="11">
        <v>36831.0</v>
      </c>
      <c r="C223" s="8">
        <f t="shared" si="17"/>
        <v>6881.513458</v>
      </c>
      <c r="D223" s="8">
        <f t="shared" si="2"/>
        <v>2561.536712</v>
      </c>
      <c r="E223" s="8">
        <f t="shared" si="3"/>
        <v>4319.976746</v>
      </c>
      <c r="F223" s="8">
        <f t="shared" si="4"/>
        <v>947785.7507</v>
      </c>
      <c r="G223" s="8">
        <f t="shared" si="5"/>
        <v>633508.659</v>
      </c>
      <c r="H223" s="23">
        <f t="shared" si="6"/>
        <v>0.006791666667</v>
      </c>
      <c r="I223" s="23">
        <f>VLOOKUP(YEAR(B223)-1,'Reference data'!$E$2:$F$53,2,0)/100</f>
        <v>0.0815</v>
      </c>
    </row>
    <row r="224">
      <c r="A224" s="7">
        <v>216.0</v>
      </c>
      <c r="B224" s="11">
        <v>36861.0</v>
      </c>
      <c r="C224" s="8">
        <f t="shared" si="17"/>
        <v>6881.513458</v>
      </c>
      <c r="D224" s="8">
        <f t="shared" si="2"/>
        <v>2578.933816</v>
      </c>
      <c r="E224" s="8">
        <f t="shared" si="3"/>
        <v>4302.579642</v>
      </c>
      <c r="F224" s="8">
        <f t="shared" si="4"/>
        <v>952088.3303</v>
      </c>
      <c r="G224" s="8">
        <f t="shared" si="5"/>
        <v>630929.7251</v>
      </c>
      <c r="H224" s="23">
        <f t="shared" si="6"/>
        <v>0.006791666667</v>
      </c>
      <c r="I224" s="23">
        <f>VLOOKUP(YEAR(B224)-1,'Reference data'!$E$2:$F$53,2,0)/100</f>
        <v>0.0815</v>
      </c>
    </row>
    <row r="225">
      <c r="A225" s="7">
        <v>217.0</v>
      </c>
      <c r="B225" s="11">
        <v>36892.0</v>
      </c>
      <c r="C225" s="8">
        <f t="shared" ref="C225:C236" si="18">PMT(H225,144,-$G$224)</f>
        <v>7052.856066</v>
      </c>
      <c r="D225" s="8">
        <f t="shared" si="2"/>
        <v>2510.162045</v>
      </c>
      <c r="E225" s="8">
        <f t="shared" si="3"/>
        <v>4542.694021</v>
      </c>
      <c r="F225" s="8">
        <f t="shared" si="4"/>
        <v>956631.0243</v>
      </c>
      <c r="G225" s="8">
        <f t="shared" si="5"/>
        <v>628419.5631</v>
      </c>
      <c r="H225" s="23">
        <f t="shared" si="6"/>
        <v>0.0072</v>
      </c>
      <c r="I225" s="23">
        <f>VLOOKUP(YEAR(B225)-1,'Reference data'!$E$2:$F$53,2,0)/100</f>
        <v>0.0864</v>
      </c>
    </row>
    <row r="226">
      <c r="A226" s="7">
        <v>218.0</v>
      </c>
      <c r="B226" s="11">
        <v>36923.0</v>
      </c>
      <c r="C226" s="8">
        <f t="shared" si="18"/>
        <v>7052.856066</v>
      </c>
      <c r="D226" s="8">
        <f t="shared" si="2"/>
        <v>2528.235212</v>
      </c>
      <c r="E226" s="8">
        <f t="shared" si="3"/>
        <v>4524.620854</v>
      </c>
      <c r="F226" s="8">
        <f t="shared" si="4"/>
        <v>961155.6452</v>
      </c>
      <c r="G226" s="8">
        <f t="shared" si="5"/>
        <v>625891.3279</v>
      </c>
      <c r="H226" s="23">
        <f t="shared" si="6"/>
        <v>0.0072</v>
      </c>
      <c r="I226" s="23">
        <f>VLOOKUP(YEAR(B226)-1,'Reference data'!$E$2:$F$53,2,0)/100</f>
        <v>0.0864</v>
      </c>
    </row>
    <row r="227">
      <c r="A227" s="7">
        <v>219.0</v>
      </c>
      <c r="B227" s="11">
        <v>36951.0</v>
      </c>
      <c r="C227" s="8">
        <f t="shared" si="18"/>
        <v>7052.856066</v>
      </c>
      <c r="D227" s="8">
        <f t="shared" si="2"/>
        <v>2546.438505</v>
      </c>
      <c r="E227" s="8">
        <f t="shared" si="3"/>
        <v>4506.417561</v>
      </c>
      <c r="F227" s="8">
        <f t="shared" si="4"/>
        <v>965662.0627</v>
      </c>
      <c r="G227" s="8">
        <f t="shared" si="5"/>
        <v>623344.8894</v>
      </c>
      <c r="H227" s="23">
        <f t="shared" si="6"/>
        <v>0.0072</v>
      </c>
      <c r="I227" s="23">
        <f>VLOOKUP(YEAR(B227)-1,'Reference data'!$E$2:$F$53,2,0)/100</f>
        <v>0.0864</v>
      </c>
    </row>
    <row r="228">
      <c r="A228" s="7">
        <v>220.0</v>
      </c>
      <c r="B228" s="11">
        <v>36982.0</v>
      </c>
      <c r="C228" s="8">
        <f t="shared" si="18"/>
        <v>7052.856066</v>
      </c>
      <c r="D228" s="8">
        <f t="shared" si="2"/>
        <v>2564.772862</v>
      </c>
      <c r="E228" s="8">
        <f t="shared" si="3"/>
        <v>4488.083204</v>
      </c>
      <c r="F228" s="8">
        <f t="shared" si="4"/>
        <v>970150.146</v>
      </c>
      <c r="G228" s="8">
        <f t="shared" si="5"/>
        <v>620780.1165</v>
      </c>
      <c r="H228" s="23">
        <f t="shared" si="6"/>
        <v>0.0072</v>
      </c>
      <c r="I228" s="23">
        <f>VLOOKUP(YEAR(B228)-1,'Reference data'!$E$2:$F$53,2,0)/100</f>
        <v>0.0864</v>
      </c>
    </row>
    <row r="229">
      <c r="A229" s="7">
        <v>221.0</v>
      </c>
      <c r="B229" s="11">
        <v>37012.0</v>
      </c>
      <c r="C229" s="8">
        <f t="shared" si="18"/>
        <v>7052.856066</v>
      </c>
      <c r="D229" s="8">
        <f t="shared" si="2"/>
        <v>2583.239227</v>
      </c>
      <c r="E229" s="8">
        <f t="shared" si="3"/>
        <v>4469.616839</v>
      </c>
      <c r="F229" s="8">
        <f t="shared" si="4"/>
        <v>974619.7628</v>
      </c>
      <c r="G229" s="8">
        <f t="shared" si="5"/>
        <v>618196.8773</v>
      </c>
      <c r="H229" s="23">
        <f t="shared" si="6"/>
        <v>0.0072</v>
      </c>
      <c r="I229" s="23">
        <f>VLOOKUP(YEAR(B229)-1,'Reference data'!$E$2:$F$53,2,0)/100</f>
        <v>0.0864</v>
      </c>
    </row>
    <row r="230">
      <c r="A230" s="7">
        <v>222.0</v>
      </c>
      <c r="B230" s="11">
        <v>37043.0</v>
      </c>
      <c r="C230" s="8">
        <f t="shared" si="18"/>
        <v>7052.856066</v>
      </c>
      <c r="D230" s="8">
        <f t="shared" si="2"/>
        <v>2601.83855</v>
      </c>
      <c r="E230" s="8">
        <f t="shared" si="3"/>
        <v>4451.017516</v>
      </c>
      <c r="F230" s="8">
        <f t="shared" si="4"/>
        <v>979070.7803</v>
      </c>
      <c r="G230" s="8">
        <f t="shared" si="5"/>
        <v>615595.0387</v>
      </c>
      <c r="H230" s="23">
        <f t="shared" si="6"/>
        <v>0.0072</v>
      </c>
      <c r="I230" s="23">
        <f>VLOOKUP(YEAR(B230)-1,'Reference data'!$E$2:$F$53,2,0)/100</f>
        <v>0.0864</v>
      </c>
    </row>
    <row r="231">
      <c r="A231" s="7">
        <v>223.0</v>
      </c>
      <c r="B231" s="11">
        <v>37073.0</v>
      </c>
      <c r="C231" s="8">
        <f t="shared" si="18"/>
        <v>7052.856066</v>
      </c>
      <c r="D231" s="8">
        <f t="shared" si="2"/>
        <v>2620.571787</v>
      </c>
      <c r="E231" s="8">
        <f t="shared" si="3"/>
        <v>4432.284279</v>
      </c>
      <c r="F231" s="8">
        <f t="shared" si="4"/>
        <v>983503.0646</v>
      </c>
      <c r="G231" s="8">
        <f t="shared" si="5"/>
        <v>612974.4669</v>
      </c>
      <c r="H231" s="23">
        <f t="shared" si="6"/>
        <v>0.0072</v>
      </c>
      <c r="I231" s="23">
        <f>VLOOKUP(YEAR(B231)-1,'Reference data'!$E$2:$F$53,2,0)/100</f>
        <v>0.0864</v>
      </c>
    </row>
    <row r="232">
      <c r="A232" s="7">
        <v>224.0</v>
      </c>
      <c r="B232" s="11">
        <v>37104.0</v>
      </c>
      <c r="C232" s="8">
        <f t="shared" si="18"/>
        <v>7052.856066</v>
      </c>
      <c r="D232" s="8">
        <f t="shared" si="2"/>
        <v>2639.439904</v>
      </c>
      <c r="E232" s="8">
        <f t="shared" si="3"/>
        <v>4413.416162</v>
      </c>
      <c r="F232" s="8">
        <f t="shared" si="4"/>
        <v>987916.4807</v>
      </c>
      <c r="G232" s="8">
        <f t="shared" si="5"/>
        <v>610335.027</v>
      </c>
      <c r="H232" s="23">
        <f t="shared" si="6"/>
        <v>0.0072</v>
      </c>
      <c r="I232" s="23">
        <f>VLOOKUP(YEAR(B232)-1,'Reference data'!$E$2:$F$53,2,0)/100</f>
        <v>0.0864</v>
      </c>
    </row>
    <row r="233">
      <c r="A233" s="7">
        <v>225.0</v>
      </c>
      <c r="B233" s="11">
        <v>37135.0</v>
      </c>
      <c r="C233" s="8">
        <f t="shared" si="18"/>
        <v>7052.856066</v>
      </c>
      <c r="D233" s="8">
        <f t="shared" si="2"/>
        <v>2658.443871</v>
      </c>
      <c r="E233" s="8">
        <f t="shared" si="3"/>
        <v>4394.412195</v>
      </c>
      <c r="F233" s="8">
        <f t="shared" si="4"/>
        <v>992310.8929</v>
      </c>
      <c r="G233" s="8">
        <f t="shared" si="5"/>
        <v>607676.5832</v>
      </c>
      <c r="H233" s="23">
        <f t="shared" si="6"/>
        <v>0.0072</v>
      </c>
      <c r="I233" s="23">
        <f>VLOOKUP(YEAR(B233)-1,'Reference data'!$E$2:$F$53,2,0)/100</f>
        <v>0.0864</v>
      </c>
    </row>
    <row r="234">
      <c r="A234" s="7">
        <v>226.0</v>
      </c>
      <c r="B234" s="11">
        <v>37165.0</v>
      </c>
      <c r="C234" s="8">
        <f t="shared" si="18"/>
        <v>7052.856066</v>
      </c>
      <c r="D234" s="8">
        <f t="shared" si="2"/>
        <v>2677.584667</v>
      </c>
      <c r="E234" s="8">
        <f t="shared" si="3"/>
        <v>4375.271399</v>
      </c>
      <c r="F234" s="8">
        <f t="shared" si="4"/>
        <v>996686.1643</v>
      </c>
      <c r="G234" s="8">
        <f t="shared" si="5"/>
        <v>604998.9985</v>
      </c>
      <c r="H234" s="23">
        <f t="shared" si="6"/>
        <v>0.0072</v>
      </c>
      <c r="I234" s="23">
        <f>VLOOKUP(YEAR(B234)-1,'Reference data'!$E$2:$F$53,2,0)/100</f>
        <v>0.0864</v>
      </c>
    </row>
    <row r="235">
      <c r="A235" s="7">
        <v>227.0</v>
      </c>
      <c r="B235" s="11">
        <v>37196.0</v>
      </c>
      <c r="C235" s="8">
        <f t="shared" si="18"/>
        <v>7052.856066</v>
      </c>
      <c r="D235" s="8">
        <f t="shared" si="2"/>
        <v>2696.863277</v>
      </c>
      <c r="E235" s="8">
        <f t="shared" si="3"/>
        <v>4355.992789</v>
      </c>
      <c r="F235" s="8">
        <f t="shared" si="4"/>
        <v>1001042.157</v>
      </c>
      <c r="G235" s="8">
        <f t="shared" si="5"/>
        <v>602302.1352</v>
      </c>
      <c r="H235" s="23">
        <f t="shared" si="6"/>
        <v>0.0072</v>
      </c>
      <c r="I235" s="23">
        <f>VLOOKUP(YEAR(B235)-1,'Reference data'!$E$2:$F$53,2,0)/100</f>
        <v>0.0864</v>
      </c>
    </row>
    <row r="236">
      <c r="A236" s="7">
        <v>228.0</v>
      </c>
      <c r="B236" s="11">
        <v>37226.0</v>
      </c>
      <c r="C236" s="8">
        <f t="shared" si="18"/>
        <v>7052.856066</v>
      </c>
      <c r="D236" s="8">
        <f t="shared" si="2"/>
        <v>2716.280692</v>
      </c>
      <c r="E236" s="8">
        <f t="shared" si="3"/>
        <v>4336.575374</v>
      </c>
      <c r="F236" s="8">
        <f t="shared" si="4"/>
        <v>1005378.733</v>
      </c>
      <c r="G236" s="8">
        <f t="shared" si="5"/>
        <v>599585.8545</v>
      </c>
      <c r="H236" s="23">
        <f t="shared" si="6"/>
        <v>0.0072</v>
      </c>
      <c r="I236" s="23">
        <f>VLOOKUP(YEAR(B236)-1,'Reference data'!$E$2:$F$53,2,0)/100</f>
        <v>0.0864</v>
      </c>
    </row>
    <row r="237">
      <c r="A237" s="7">
        <v>229.0</v>
      </c>
      <c r="B237" s="11">
        <v>37257.0</v>
      </c>
      <c r="C237" s="8">
        <f t="shared" ref="C237:C248" si="19">PMT(H237,132,-$G$236)</f>
        <v>6601.638919</v>
      </c>
      <c r="D237" s="8">
        <f t="shared" si="2"/>
        <v>2984.137597</v>
      </c>
      <c r="E237" s="8">
        <f t="shared" si="3"/>
        <v>3617.501322</v>
      </c>
      <c r="F237" s="8">
        <f t="shared" si="4"/>
        <v>1008996.234</v>
      </c>
      <c r="G237" s="8">
        <f t="shared" si="5"/>
        <v>596601.7169</v>
      </c>
      <c r="H237" s="23">
        <f t="shared" si="6"/>
        <v>0.006033333333</v>
      </c>
      <c r="I237" s="23">
        <f>VLOOKUP(YEAR(B237)-1,'Reference data'!$E$2:$F$53,2,0)/100</f>
        <v>0.0724</v>
      </c>
    </row>
    <row r="238">
      <c r="A238" s="7">
        <v>230.0</v>
      </c>
      <c r="B238" s="11">
        <v>37288.0</v>
      </c>
      <c r="C238" s="8">
        <f t="shared" si="19"/>
        <v>6601.638919</v>
      </c>
      <c r="D238" s="8">
        <f t="shared" si="2"/>
        <v>3002.141894</v>
      </c>
      <c r="E238" s="8">
        <f t="shared" si="3"/>
        <v>3599.497026</v>
      </c>
      <c r="F238" s="8">
        <f t="shared" si="4"/>
        <v>1012595.731</v>
      </c>
      <c r="G238" s="8">
        <f t="shared" si="5"/>
        <v>593599.575</v>
      </c>
      <c r="H238" s="23">
        <f t="shared" si="6"/>
        <v>0.006033333333</v>
      </c>
      <c r="I238" s="23">
        <f>VLOOKUP(YEAR(B238)-1,'Reference data'!$E$2:$F$53,2,0)/100</f>
        <v>0.0724</v>
      </c>
    </row>
    <row r="239">
      <c r="A239" s="7">
        <v>231.0</v>
      </c>
      <c r="B239" s="11">
        <v>37316.0</v>
      </c>
      <c r="C239" s="8">
        <f t="shared" si="19"/>
        <v>6601.638919</v>
      </c>
      <c r="D239" s="8">
        <f t="shared" si="2"/>
        <v>3020.254817</v>
      </c>
      <c r="E239" s="8">
        <f t="shared" si="3"/>
        <v>3581.384103</v>
      </c>
      <c r="F239" s="8">
        <f t="shared" si="4"/>
        <v>1016177.115</v>
      </c>
      <c r="G239" s="8">
        <f t="shared" si="5"/>
        <v>590579.3202</v>
      </c>
      <c r="H239" s="23">
        <f t="shared" si="6"/>
        <v>0.006033333333</v>
      </c>
      <c r="I239" s="23">
        <f>VLOOKUP(YEAR(B239)-1,'Reference data'!$E$2:$F$53,2,0)/100</f>
        <v>0.0724</v>
      </c>
    </row>
    <row r="240">
      <c r="A240" s="7">
        <v>232.0</v>
      </c>
      <c r="B240" s="11">
        <v>37347.0</v>
      </c>
      <c r="C240" s="8">
        <f t="shared" si="19"/>
        <v>6601.638919</v>
      </c>
      <c r="D240" s="8">
        <f t="shared" si="2"/>
        <v>3038.477021</v>
      </c>
      <c r="E240" s="8">
        <f t="shared" si="3"/>
        <v>3563.161899</v>
      </c>
      <c r="F240" s="8">
        <f t="shared" si="4"/>
        <v>1019740.277</v>
      </c>
      <c r="G240" s="8">
        <f t="shared" si="5"/>
        <v>587540.8432</v>
      </c>
      <c r="H240" s="23">
        <f t="shared" si="6"/>
        <v>0.006033333333</v>
      </c>
      <c r="I240" s="23">
        <f>VLOOKUP(YEAR(B240)-1,'Reference data'!$E$2:$F$53,2,0)/100</f>
        <v>0.0724</v>
      </c>
    </row>
    <row r="241">
      <c r="A241" s="7">
        <v>233.0</v>
      </c>
      <c r="B241" s="11">
        <v>37377.0</v>
      </c>
      <c r="C241" s="8">
        <f t="shared" si="19"/>
        <v>6601.638919</v>
      </c>
      <c r="D241" s="8">
        <f t="shared" si="2"/>
        <v>3056.809165</v>
      </c>
      <c r="E241" s="8">
        <f t="shared" si="3"/>
        <v>3544.829754</v>
      </c>
      <c r="F241" s="8">
        <f t="shared" si="4"/>
        <v>1023285.107</v>
      </c>
      <c r="G241" s="8">
        <f t="shared" si="5"/>
        <v>584484.034</v>
      </c>
      <c r="H241" s="23">
        <f t="shared" si="6"/>
        <v>0.006033333333</v>
      </c>
      <c r="I241" s="23">
        <f>VLOOKUP(YEAR(B241)-1,'Reference data'!$E$2:$F$53,2,0)/100</f>
        <v>0.0724</v>
      </c>
    </row>
    <row r="242">
      <c r="A242" s="7">
        <v>234.0</v>
      </c>
      <c r="B242" s="11">
        <v>37408.0</v>
      </c>
      <c r="C242" s="8">
        <f t="shared" si="19"/>
        <v>6601.638919</v>
      </c>
      <c r="D242" s="8">
        <f t="shared" si="2"/>
        <v>3075.251914</v>
      </c>
      <c r="E242" s="8">
        <f t="shared" si="3"/>
        <v>3526.387005</v>
      </c>
      <c r="F242" s="8">
        <f t="shared" si="4"/>
        <v>1026811.494</v>
      </c>
      <c r="G242" s="8">
        <f t="shared" si="5"/>
        <v>581408.7821</v>
      </c>
      <c r="H242" s="23">
        <f t="shared" si="6"/>
        <v>0.006033333333</v>
      </c>
      <c r="I242" s="23">
        <f>VLOOKUP(YEAR(B242)-1,'Reference data'!$E$2:$F$53,2,0)/100</f>
        <v>0.0724</v>
      </c>
    </row>
    <row r="243">
      <c r="A243" s="7">
        <v>235.0</v>
      </c>
      <c r="B243" s="11">
        <v>37438.0</v>
      </c>
      <c r="C243" s="8">
        <f t="shared" si="19"/>
        <v>6601.638919</v>
      </c>
      <c r="D243" s="8">
        <f t="shared" si="2"/>
        <v>3093.805934</v>
      </c>
      <c r="E243" s="8">
        <f t="shared" si="3"/>
        <v>3507.832986</v>
      </c>
      <c r="F243" s="8">
        <f t="shared" si="4"/>
        <v>1030319.327</v>
      </c>
      <c r="G243" s="8">
        <f t="shared" si="5"/>
        <v>578314.9762</v>
      </c>
      <c r="H243" s="23">
        <f t="shared" si="6"/>
        <v>0.006033333333</v>
      </c>
      <c r="I243" s="23">
        <f>VLOOKUP(YEAR(B243)-1,'Reference data'!$E$2:$F$53,2,0)/100</f>
        <v>0.0724</v>
      </c>
    </row>
    <row r="244">
      <c r="A244" s="7">
        <v>236.0</v>
      </c>
      <c r="B244" s="11">
        <v>37469.0</v>
      </c>
      <c r="C244" s="8">
        <f t="shared" si="19"/>
        <v>6601.638919</v>
      </c>
      <c r="D244" s="8">
        <f t="shared" si="2"/>
        <v>3112.471896</v>
      </c>
      <c r="E244" s="8">
        <f t="shared" si="3"/>
        <v>3489.167023</v>
      </c>
      <c r="F244" s="8">
        <f t="shared" si="4"/>
        <v>1033808.494</v>
      </c>
      <c r="G244" s="8">
        <f t="shared" si="5"/>
        <v>575202.5043</v>
      </c>
      <c r="H244" s="23">
        <f t="shared" si="6"/>
        <v>0.006033333333</v>
      </c>
      <c r="I244" s="23">
        <f>VLOOKUP(YEAR(B244)-1,'Reference data'!$E$2:$F$53,2,0)/100</f>
        <v>0.0724</v>
      </c>
    </row>
    <row r="245">
      <c r="A245" s="7">
        <v>237.0</v>
      </c>
      <c r="B245" s="11">
        <v>37500.0</v>
      </c>
      <c r="C245" s="8">
        <f t="shared" si="19"/>
        <v>6601.638919</v>
      </c>
      <c r="D245" s="8">
        <f t="shared" si="2"/>
        <v>3131.250477</v>
      </c>
      <c r="E245" s="8">
        <f t="shared" si="3"/>
        <v>3470.388443</v>
      </c>
      <c r="F245" s="8">
        <f t="shared" si="4"/>
        <v>1037278.882</v>
      </c>
      <c r="G245" s="8">
        <f t="shared" si="5"/>
        <v>572071.2538</v>
      </c>
      <c r="H245" s="23">
        <f t="shared" si="6"/>
        <v>0.006033333333</v>
      </c>
      <c r="I245" s="23">
        <f>VLOOKUP(YEAR(B245)-1,'Reference data'!$E$2:$F$53,2,0)/100</f>
        <v>0.0724</v>
      </c>
    </row>
    <row r="246">
      <c r="A246" s="7">
        <v>238.0</v>
      </c>
      <c r="B246" s="11">
        <v>37530.0</v>
      </c>
      <c r="C246" s="8">
        <f t="shared" si="19"/>
        <v>6601.638919</v>
      </c>
      <c r="D246" s="8">
        <f t="shared" si="2"/>
        <v>3150.142355</v>
      </c>
      <c r="E246" s="8">
        <f t="shared" si="3"/>
        <v>3451.496565</v>
      </c>
      <c r="F246" s="8">
        <f t="shared" si="4"/>
        <v>1040730.379</v>
      </c>
      <c r="G246" s="8">
        <f t="shared" si="5"/>
        <v>568921.1115</v>
      </c>
      <c r="H246" s="23">
        <f t="shared" si="6"/>
        <v>0.006033333333</v>
      </c>
      <c r="I246" s="23">
        <f>VLOOKUP(YEAR(B246)-1,'Reference data'!$E$2:$F$53,2,0)/100</f>
        <v>0.0724</v>
      </c>
    </row>
    <row r="247">
      <c r="A247" s="7">
        <v>239.0</v>
      </c>
      <c r="B247" s="11">
        <v>37561.0</v>
      </c>
      <c r="C247" s="8">
        <f t="shared" si="19"/>
        <v>6601.638919</v>
      </c>
      <c r="D247" s="8">
        <f t="shared" si="2"/>
        <v>3169.148214</v>
      </c>
      <c r="E247" s="8">
        <f t="shared" si="3"/>
        <v>3432.490706</v>
      </c>
      <c r="F247" s="8">
        <f t="shared" si="4"/>
        <v>1044162.869</v>
      </c>
      <c r="G247" s="8">
        <f t="shared" si="5"/>
        <v>565751.9633</v>
      </c>
      <c r="H247" s="23">
        <f t="shared" si="6"/>
        <v>0.006033333333</v>
      </c>
      <c r="I247" s="23">
        <f>VLOOKUP(YEAR(B247)-1,'Reference data'!$E$2:$F$53,2,0)/100</f>
        <v>0.0724</v>
      </c>
    </row>
    <row r="248">
      <c r="A248" s="7">
        <v>240.0</v>
      </c>
      <c r="B248" s="11">
        <v>37591.0</v>
      </c>
      <c r="C248" s="8">
        <f t="shared" si="19"/>
        <v>6601.638919</v>
      </c>
      <c r="D248" s="8">
        <f t="shared" si="2"/>
        <v>3188.268741</v>
      </c>
      <c r="E248" s="8">
        <f t="shared" si="3"/>
        <v>3413.370178</v>
      </c>
      <c r="F248" s="8">
        <f t="shared" si="4"/>
        <v>1047576.24</v>
      </c>
      <c r="G248" s="8">
        <f t="shared" si="5"/>
        <v>562563.6945</v>
      </c>
      <c r="H248" s="23">
        <f t="shared" si="6"/>
        <v>0.006033333333</v>
      </c>
      <c r="I248" s="23">
        <f>VLOOKUP(YEAR(B248)-1,'Reference data'!$E$2:$F$53,2,0)/100</f>
        <v>0.0724</v>
      </c>
    </row>
    <row r="249">
      <c r="A249" s="7">
        <v>241.0</v>
      </c>
      <c r="B249" s="11">
        <v>37622.0</v>
      </c>
      <c r="C249" s="8">
        <f t="shared" ref="C249:C260" si="20">PMT(H249,120,-$G$248)</f>
        <v>6584.149807</v>
      </c>
      <c r="D249" s="8">
        <f t="shared" si="2"/>
        <v>3218.143701</v>
      </c>
      <c r="E249" s="8">
        <f t="shared" si="3"/>
        <v>3366.006106</v>
      </c>
      <c r="F249" s="8">
        <f t="shared" si="4"/>
        <v>1050942.246</v>
      </c>
      <c r="G249" s="8">
        <f t="shared" si="5"/>
        <v>559345.5508</v>
      </c>
      <c r="H249" s="23">
        <f t="shared" si="6"/>
        <v>0.005983333333</v>
      </c>
      <c r="I249" s="23">
        <f>VLOOKUP(YEAR(B249)-1,'Reference data'!$E$2:$F$53,2,0)/100</f>
        <v>0.0718</v>
      </c>
    </row>
    <row r="250">
      <c r="A250" s="7">
        <v>242.0</v>
      </c>
      <c r="B250" s="11">
        <v>37653.0</v>
      </c>
      <c r="C250" s="8">
        <f t="shared" si="20"/>
        <v>6584.149807</v>
      </c>
      <c r="D250" s="8">
        <f t="shared" si="2"/>
        <v>3237.398928</v>
      </c>
      <c r="E250" s="8">
        <f t="shared" si="3"/>
        <v>3346.750879</v>
      </c>
      <c r="F250" s="8">
        <f t="shared" si="4"/>
        <v>1054288.996</v>
      </c>
      <c r="G250" s="8">
        <f t="shared" si="5"/>
        <v>556108.1519</v>
      </c>
      <c r="H250" s="23">
        <f t="shared" si="6"/>
        <v>0.005983333333</v>
      </c>
      <c r="I250" s="23">
        <f>VLOOKUP(YEAR(B250)-1,'Reference data'!$E$2:$F$53,2,0)/100</f>
        <v>0.0718</v>
      </c>
    </row>
    <row r="251">
      <c r="A251" s="7">
        <v>243.0</v>
      </c>
      <c r="B251" s="11">
        <v>37681.0</v>
      </c>
      <c r="C251" s="8">
        <f t="shared" si="20"/>
        <v>6584.149807</v>
      </c>
      <c r="D251" s="8">
        <f t="shared" si="2"/>
        <v>3256.769364</v>
      </c>
      <c r="E251" s="8">
        <f t="shared" si="3"/>
        <v>3327.380442</v>
      </c>
      <c r="F251" s="8">
        <f t="shared" si="4"/>
        <v>1057616.377</v>
      </c>
      <c r="G251" s="8">
        <f t="shared" si="5"/>
        <v>552851.3825</v>
      </c>
      <c r="H251" s="23">
        <f t="shared" si="6"/>
        <v>0.005983333333</v>
      </c>
      <c r="I251" s="23">
        <f>VLOOKUP(YEAR(B251)-1,'Reference data'!$E$2:$F$53,2,0)/100</f>
        <v>0.0718</v>
      </c>
    </row>
    <row r="252">
      <c r="A252" s="7">
        <v>244.0</v>
      </c>
      <c r="B252" s="11">
        <v>37712.0</v>
      </c>
      <c r="C252" s="8">
        <f t="shared" si="20"/>
        <v>6584.149807</v>
      </c>
      <c r="D252" s="8">
        <f t="shared" si="2"/>
        <v>3276.255701</v>
      </c>
      <c r="E252" s="8">
        <f t="shared" si="3"/>
        <v>3307.894105</v>
      </c>
      <c r="F252" s="8">
        <f t="shared" si="4"/>
        <v>1060924.271</v>
      </c>
      <c r="G252" s="8">
        <f t="shared" si="5"/>
        <v>549575.1268</v>
      </c>
      <c r="H252" s="23">
        <f t="shared" si="6"/>
        <v>0.005983333333</v>
      </c>
      <c r="I252" s="23">
        <f>VLOOKUP(YEAR(B252)-1,'Reference data'!$E$2:$F$53,2,0)/100</f>
        <v>0.0718</v>
      </c>
    </row>
    <row r="253">
      <c r="A253" s="7">
        <v>245.0</v>
      </c>
      <c r="B253" s="11">
        <v>37742.0</v>
      </c>
      <c r="C253" s="8">
        <f t="shared" si="20"/>
        <v>6584.149807</v>
      </c>
      <c r="D253" s="8">
        <f t="shared" si="2"/>
        <v>3295.858631</v>
      </c>
      <c r="E253" s="8">
        <f t="shared" si="3"/>
        <v>3288.291175</v>
      </c>
      <c r="F253" s="8">
        <f t="shared" si="4"/>
        <v>1064212.562</v>
      </c>
      <c r="G253" s="8">
        <f t="shared" si="5"/>
        <v>546279.2682</v>
      </c>
      <c r="H253" s="23">
        <f t="shared" si="6"/>
        <v>0.005983333333</v>
      </c>
      <c r="I253" s="23">
        <f>VLOOKUP(YEAR(B253)-1,'Reference data'!$E$2:$F$53,2,0)/100</f>
        <v>0.0718</v>
      </c>
    </row>
    <row r="254">
      <c r="A254" s="7">
        <v>246.0</v>
      </c>
      <c r="B254" s="11">
        <v>37773.0</v>
      </c>
      <c r="C254" s="8">
        <f t="shared" si="20"/>
        <v>6584.149807</v>
      </c>
      <c r="D254" s="8">
        <f t="shared" si="2"/>
        <v>3315.578852</v>
      </c>
      <c r="E254" s="8">
        <f t="shared" si="3"/>
        <v>3268.570955</v>
      </c>
      <c r="F254" s="8">
        <f t="shared" si="4"/>
        <v>1067481.133</v>
      </c>
      <c r="G254" s="8">
        <f t="shared" si="5"/>
        <v>542963.6893</v>
      </c>
      <c r="H254" s="23">
        <f t="shared" si="6"/>
        <v>0.005983333333</v>
      </c>
      <c r="I254" s="23">
        <f>VLOOKUP(YEAR(B254)-1,'Reference data'!$E$2:$F$53,2,0)/100</f>
        <v>0.0718</v>
      </c>
    </row>
    <row r="255">
      <c r="A255" s="7">
        <v>247.0</v>
      </c>
      <c r="B255" s="11">
        <v>37803.0</v>
      </c>
      <c r="C255" s="8">
        <f t="shared" si="20"/>
        <v>6584.149807</v>
      </c>
      <c r="D255" s="8">
        <f t="shared" si="2"/>
        <v>3335.417065</v>
      </c>
      <c r="E255" s="8">
        <f t="shared" si="3"/>
        <v>3248.732741</v>
      </c>
      <c r="F255" s="8">
        <f t="shared" si="4"/>
        <v>1070729.866</v>
      </c>
      <c r="G255" s="8">
        <f t="shared" si="5"/>
        <v>539628.2723</v>
      </c>
      <c r="H255" s="23">
        <f t="shared" si="6"/>
        <v>0.005983333333</v>
      </c>
      <c r="I255" s="23">
        <f>VLOOKUP(YEAR(B255)-1,'Reference data'!$E$2:$F$53,2,0)/100</f>
        <v>0.0718</v>
      </c>
    </row>
    <row r="256">
      <c r="A256" s="7">
        <v>248.0</v>
      </c>
      <c r="B256" s="11">
        <v>37834.0</v>
      </c>
      <c r="C256" s="8">
        <f t="shared" si="20"/>
        <v>6584.149807</v>
      </c>
      <c r="D256" s="8">
        <f t="shared" si="2"/>
        <v>3355.373978</v>
      </c>
      <c r="E256" s="8">
        <f t="shared" si="3"/>
        <v>3228.775829</v>
      </c>
      <c r="F256" s="8">
        <f t="shared" si="4"/>
        <v>1073958.642</v>
      </c>
      <c r="G256" s="8">
        <f t="shared" si="5"/>
        <v>536272.8983</v>
      </c>
      <c r="H256" s="23">
        <f t="shared" si="6"/>
        <v>0.005983333333</v>
      </c>
      <c r="I256" s="23">
        <f>VLOOKUP(YEAR(B256)-1,'Reference data'!$E$2:$F$53,2,0)/100</f>
        <v>0.0718</v>
      </c>
    </row>
    <row r="257">
      <c r="A257" s="7">
        <v>249.0</v>
      </c>
      <c r="B257" s="11">
        <v>37865.0</v>
      </c>
      <c r="C257" s="8">
        <f t="shared" si="20"/>
        <v>6584.149807</v>
      </c>
      <c r="D257" s="8">
        <f t="shared" si="2"/>
        <v>3375.450298</v>
      </c>
      <c r="E257" s="8">
        <f t="shared" si="3"/>
        <v>3208.699508</v>
      </c>
      <c r="F257" s="8">
        <f t="shared" si="4"/>
        <v>1077167.341</v>
      </c>
      <c r="G257" s="8">
        <f t="shared" si="5"/>
        <v>532897.448</v>
      </c>
      <c r="H257" s="23">
        <f t="shared" si="6"/>
        <v>0.005983333333</v>
      </c>
      <c r="I257" s="23">
        <f>VLOOKUP(YEAR(B257)-1,'Reference data'!$E$2:$F$53,2,0)/100</f>
        <v>0.0718</v>
      </c>
    </row>
    <row r="258">
      <c r="A258" s="7">
        <v>250.0</v>
      </c>
      <c r="B258" s="11">
        <v>37895.0</v>
      </c>
      <c r="C258" s="8">
        <f t="shared" si="20"/>
        <v>6584.149807</v>
      </c>
      <c r="D258" s="8">
        <f t="shared" si="2"/>
        <v>3395.646743</v>
      </c>
      <c r="E258" s="8">
        <f t="shared" si="3"/>
        <v>3188.503064</v>
      </c>
      <c r="F258" s="8">
        <f t="shared" si="4"/>
        <v>1080355.844</v>
      </c>
      <c r="G258" s="8">
        <f t="shared" si="5"/>
        <v>529501.8013</v>
      </c>
      <c r="H258" s="23">
        <f t="shared" si="6"/>
        <v>0.005983333333</v>
      </c>
      <c r="I258" s="23">
        <f>VLOOKUP(YEAR(B258)-1,'Reference data'!$E$2:$F$53,2,0)/100</f>
        <v>0.0718</v>
      </c>
    </row>
    <row r="259">
      <c r="A259" s="7">
        <v>251.0</v>
      </c>
      <c r="B259" s="11">
        <v>37926.0</v>
      </c>
      <c r="C259" s="8">
        <f t="shared" si="20"/>
        <v>6584.149807</v>
      </c>
      <c r="D259" s="8">
        <f t="shared" si="2"/>
        <v>3415.964029</v>
      </c>
      <c r="E259" s="8">
        <f t="shared" si="3"/>
        <v>3168.185777</v>
      </c>
      <c r="F259" s="8">
        <f t="shared" si="4"/>
        <v>1083524.03</v>
      </c>
      <c r="G259" s="8">
        <f t="shared" si="5"/>
        <v>526085.8372</v>
      </c>
      <c r="H259" s="23">
        <f t="shared" si="6"/>
        <v>0.005983333333</v>
      </c>
      <c r="I259" s="23">
        <f>VLOOKUP(YEAR(B259)-1,'Reference data'!$E$2:$F$53,2,0)/100</f>
        <v>0.0718</v>
      </c>
    </row>
    <row r="260">
      <c r="A260" s="7">
        <v>252.0</v>
      </c>
      <c r="B260" s="11">
        <v>37956.0</v>
      </c>
      <c r="C260" s="8">
        <f t="shared" si="20"/>
        <v>6584.149807</v>
      </c>
      <c r="D260" s="8">
        <f t="shared" si="2"/>
        <v>3436.402881</v>
      </c>
      <c r="E260" s="8">
        <f t="shared" si="3"/>
        <v>3147.746926</v>
      </c>
      <c r="F260" s="8">
        <f t="shared" si="4"/>
        <v>1086671.777</v>
      </c>
      <c r="G260" s="8">
        <f t="shared" si="5"/>
        <v>522649.4343</v>
      </c>
      <c r="H260" s="23">
        <f t="shared" si="6"/>
        <v>0.005983333333</v>
      </c>
      <c r="I260" s="23">
        <f>VLOOKUP(YEAR(B260)-1,'Reference data'!$E$2:$F$53,2,0)/100</f>
        <v>0.0718</v>
      </c>
    </row>
    <row r="261">
      <c r="A261" s="7">
        <v>253.0</v>
      </c>
      <c r="B261" s="11">
        <v>37987.0</v>
      </c>
      <c r="C261" s="8">
        <f t="shared" ref="C261:C272" si="21">PMT(H261,108,-$G$260)</f>
        <v>6389.130471</v>
      </c>
      <c r="D261" s="8">
        <f t="shared" si="2"/>
        <v>3584.245173</v>
      </c>
      <c r="E261" s="8">
        <f t="shared" si="3"/>
        <v>2804.885298</v>
      </c>
      <c r="F261" s="8">
        <f t="shared" si="4"/>
        <v>1089476.662</v>
      </c>
      <c r="G261" s="8">
        <f t="shared" si="5"/>
        <v>519065.1892</v>
      </c>
      <c r="H261" s="23">
        <f t="shared" si="6"/>
        <v>0.005366666667</v>
      </c>
      <c r="I261" s="23">
        <f>VLOOKUP(YEAR(B261)-1,'Reference data'!$E$2:$F$53,2,0)/100</f>
        <v>0.0644</v>
      </c>
    </row>
    <row r="262">
      <c r="A262" s="7">
        <v>254.0</v>
      </c>
      <c r="B262" s="11">
        <v>38018.0</v>
      </c>
      <c r="C262" s="8">
        <f t="shared" si="21"/>
        <v>6389.130471</v>
      </c>
      <c r="D262" s="8">
        <f t="shared" si="2"/>
        <v>3603.480623</v>
      </c>
      <c r="E262" s="8">
        <f t="shared" si="3"/>
        <v>2785.649849</v>
      </c>
      <c r="F262" s="8">
        <f t="shared" si="4"/>
        <v>1092262.312</v>
      </c>
      <c r="G262" s="8">
        <f t="shared" si="5"/>
        <v>515461.7085</v>
      </c>
      <c r="H262" s="23">
        <f t="shared" si="6"/>
        <v>0.005366666667</v>
      </c>
      <c r="I262" s="23">
        <f>VLOOKUP(YEAR(B262)-1,'Reference data'!$E$2:$F$53,2,0)/100</f>
        <v>0.0644</v>
      </c>
    </row>
    <row r="263">
      <c r="A263" s="7">
        <v>255.0</v>
      </c>
      <c r="B263" s="11">
        <v>38047.0</v>
      </c>
      <c r="C263" s="8">
        <f t="shared" si="21"/>
        <v>6389.130471</v>
      </c>
      <c r="D263" s="8">
        <f t="shared" si="2"/>
        <v>3622.819302</v>
      </c>
      <c r="E263" s="8">
        <f t="shared" si="3"/>
        <v>2766.311169</v>
      </c>
      <c r="F263" s="8">
        <f t="shared" si="4"/>
        <v>1095028.623</v>
      </c>
      <c r="G263" s="8">
        <f t="shared" si="5"/>
        <v>511838.8892</v>
      </c>
      <c r="H263" s="23">
        <f t="shared" si="6"/>
        <v>0.005366666667</v>
      </c>
      <c r="I263" s="23">
        <f>VLOOKUP(YEAR(B263)-1,'Reference data'!$E$2:$F$53,2,0)/100</f>
        <v>0.0644</v>
      </c>
    </row>
    <row r="264">
      <c r="A264" s="7">
        <v>256.0</v>
      </c>
      <c r="B264" s="11">
        <v>38078.0</v>
      </c>
      <c r="C264" s="8">
        <f t="shared" si="21"/>
        <v>6389.130471</v>
      </c>
      <c r="D264" s="8">
        <f t="shared" si="2"/>
        <v>3642.261765</v>
      </c>
      <c r="E264" s="8">
        <f t="shared" si="3"/>
        <v>2746.868706</v>
      </c>
      <c r="F264" s="8">
        <f t="shared" si="4"/>
        <v>1097775.492</v>
      </c>
      <c r="G264" s="8">
        <f t="shared" si="5"/>
        <v>508196.6275</v>
      </c>
      <c r="H264" s="23">
        <f t="shared" si="6"/>
        <v>0.005366666667</v>
      </c>
      <c r="I264" s="23">
        <f>VLOOKUP(YEAR(B264)-1,'Reference data'!$E$2:$F$53,2,0)/100</f>
        <v>0.0644</v>
      </c>
    </row>
    <row r="265">
      <c r="A265" s="7">
        <v>257.0</v>
      </c>
      <c r="B265" s="11">
        <v>38108.0</v>
      </c>
      <c r="C265" s="8">
        <f t="shared" si="21"/>
        <v>6389.130471</v>
      </c>
      <c r="D265" s="8">
        <f t="shared" si="2"/>
        <v>3661.80857</v>
      </c>
      <c r="E265" s="8">
        <f t="shared" si="3"/>
        <v>2727.321901</v>
      </c>
      <c r="F265" s="8">
        <f t="shared" si="4"/>
        <v>1100502.814</v>
      </c>
      <c r="G265" s="8">
        <f t="shared" si="5"/>
        <v>504534.8189</v>
      </c>
      <c r="H265" s="23">
        <f t="shared" si="6"/>
        <v>0.005366666667</v>
      </c>
      <c r="I265" s="23">
        <f>VLOOKUP(YEAR(B265)-1,'Reference data'!$E$2:$F$53,2,0)/100</f>
        <v>0.0644</v>
      </c>
    </row>
    <row r="266">
      <c r="A266" s="7">
        <v>258.0</v>
      </c>
      <c r="B266" s="11">
        <v>38139.0</v>
      </c>
      <c r="C266" s="8">
        <f t="shared" si="21"/>
        <v>6389.130471</v>
      </c>
      <c r="D266" s="8">
        <f t="shared" si="2"/>
        <v>3681.460276</v>
      </c>
      <c r="E266" s="8">
        <f t="shared" si="3"/>
        <v>2707.670195</v>
      </c>
      <c r="F266" s="8">
        <f t="shared" si="4"/>
        <v>1103210.484</v>
      </c>
      <c r="G266" s="8">
        <f t="shared" si="5"/>
        <v>500853.3586</v>
      </c>
      <c r="H266" s="23">
        <f t="shared" si="6"/>
        <v>0.005366666667</v>
      </c>
      <c r="I266" s="23">
        <f>VLOOKUP(YEAR(B266)-1,'Reference data'!$E$2:$F$53,2,0)/100</f>
        <v>0.0644</v>
      </c>
    </row>
    <row r="267">
      <c r="A267" s="7">
        <v>259.0</v>
      </c>
      <c r="B267" s="11">
        <v>38169.0</v>
      </c>
      <c r="C267" s="8">
        <f t="shared" si="21"/>
        <v>6389.130471</v>
      </c>
      <c r="D267" s="8">
        <f t="shared" si="2"/>
        <v>3701.217446</v>
      </c>
      <c r="E267" s="8">
        <f t="shared" si="3"/>
        <v>2687.913025</v>
      </c>
      <c r="F267" s="8">
        <f t="shared" si="4"/>
        <v>1105898.397</v>
      </c>
      <c r="G267" s="8">
        <f t="shared" si="5"/>
        <v>497152.1412</v>
      </c>
      <c r="H267" s="23">
        <f t="shared" si="6"/>
        <v>0.005366666667</v>
      </c>
      <c r="I267" s="23">
        <f>VLOOKUP(YEAR(B267)-1,'Reference data'!$E$2:$F$53,2,0)/100</f>
        <v>0.0644</v>
      </c>
    </row>
    <row r="268">
      <c r="A268" s="7">
        <v>260.0</v>
      </c>
      <c r="B268" s="11">
        <v>38200.0</v>
      </c>
      <c r="C268" s="8">
        <f t="shared" si="21"/>
        <v>6389.130471</v>
      </c>
      <c r="D268" s="8">
        <f t="shared" si="2"/>
        <v>3721.080647</v>
      </c>
      <c r="E268" s="8">
        <f t="shared" si="3"/>
        <v>2668.049824</v>
      </c>
      <c r="F268" s="8">
        <f t="shared" si="4"/>
        <v>1108566.447</v>
      </c>
      <c r="G268" s="8">
        <f t="shared" si="5"/>
        <v>493431.0605</v>
      </c>
      <c r="H268" s="23">
        <f t="shared" si="6"/>
        <v>0.005366666667</v>
      </c>
      <c r="I268" s="23">
        <f>VLOOKUP(YEAR(B268)-1,'Reference data'!$E$2:$F$53,2,0)/100</f>
        <v>0.0644</v>
      </c>
    </row>
    <row r="269">
      <c r="A269" s="7">
        <v>261.0</v>
      </c>
      <c r="B269" s="11">
        <v>38231.0</v>
      </c>
      <c r="C269" s="8">
        <f t="shared" si="21"/>
        <v>6389.130471</v>
      </c>
      <c r="D269" s="8">
        <f t="shared" si="2"/>
        <v>3741.050446</v>
      </c>
      <c r="E269" s="8">
        <f t="shared" si="3"/>
        <v>2648.080025</v>
      </c>
      <c r="F269" s="8">
        <f t="shared" si="4"/>
        <v>1111214.527</v>
      </c>
      <c r="G269" s="8">
        <f t="shared" si="5"/>
        <v>489690.0101</v>
      </c>
      <c r="H269" s="23">
        <f t="shared" si="6"/>
        <v>0.005366666667</v>
      </c>
      <c r="I269" s="23">
        <f>VLOOKUP(YEAR(B269)-1,'Reference data'!$E$2:$F$53,2,0)/100</f>
        <v>0.0644</v>
      </c>
    </row>
    <row r="270">
      <c r="A270" s="7">
        <v>262.0</v>
      </c>
      <c r="B270" s="11">
        <v>38261.0</v>
      </c>
      <c r="C270" s="8">
        <f t="shared" si="21"/>
        <v>6389.130471</v>
      </c>
      <c r="D270" s="8">
        <f t="shared" si="2"/>
        <v>3761.127417</v>
      </c>
      <c r="E270" s="8">
        <f t="shared" si="3"/>
        <v>2628.003054</v>
      </c>
      <c r="F270" s="8">
        <f t="shared" si="4"/>
        <v>1113842.53</v>
      </c>
      <c r="G270" s="8">
        <f t="shared" si="5"/>
        <v>485928.8827</v>
      </c>
      <c r="H270" s="23">
        <f t="shared" si="6"/>
        <v>0.005366666667</v>
      </c>
      <c r="I270" s="23">
        <f>VLOOKUP(YEAR(B270)-1,'Reference data'!$E$2:$F$53,2,0)/100</f>
        <v>0.0644</v>
      </c>
    </row>
    <row r="271">
      <c r="A271" s="7">
        <v>263.0</v>
      </c>
      <c r="B271" s="11">
        <v>38292.0</v>
      </c>
      <c r="C271" s="8">
        <f t="shared" si="21"/>
        <v>6389.130471</v>
      </c>
      <c r="D271" s="8">
        <f t="shared" si="2"/>
        <v>3781.312134</v>
      </c>
      <c r="E271" s="8">
        <f t="shared" si="3"/>
        <v>2607.818337</v>
      </c>
      <c r="F271" s="8">
        <f t="shared" si="4"/>
        <v>1116450.348</v>
      </c>
      <c r="G271" s="8">
        <f t="shared" si="5"/>
        <v>482147.5705</v>
      </c>
      <c r="H271" s="23">
        <f t="shared" si="6"/>
        <v>0.005366666667</v>
      </c>
      <c r="I271" s="23">
        <f>VLOOKUP(YEAR(B271)-1,'Reference data'!$E$2:$F$53,2,0)/100</f>
        <v>0.0644</v>
      </c>
    </row>
    <row r="272">
      <c r="A272" s="7">
        <v>264.0</v>
      </c>
      <c r="B272" s="11">
        <v>38322.0</v>
      </c>
      <c r="C272" s="8">
        <f t="shared" si="21"/>
        <v>6389.130471</v>
      </c>
      <c r="D272" s="8">
        <f t="shared" si="2"/>
        <v>3801.605176</v>
      </c>
      <c r="E272" s="8">
        <f t="shared" si="3"/>
        <v>2587.525295</v>
      </c>
      <c r="F272" s="8">
        <f t="shared" si="4"/>
        <v>1119037.874</v>
      </c>
      <c r="G272" s="8">
        <f t="shared" si="5"/>
        <v>478345.9654</v>
      </c>
      <c r="H272" s="23">
        <f t="shared" si="6"/>
        <v>0.005366666667</v>
      </c>
      <c r="I272" s="23">
        <f>VLOOKUP(YEAR(B272)-1,'Reference data'!$E$2:$F$53,2,0)/100</f>
        <v>0.0644</v>
      </c>
    </row>
    <row r="273">
      <c r="A273" s="7">
        <v>265.0</v>
      </c>
      <c r="B273" s="11">
        <v>38353.0</v>
      </c>
      <c r="C273" s="8">
        <f t="shared" ref="C273:C284" si="22">PMT(H273,96,-$G$272)</f>
        <v>6365.638408</v>
      </c>
      <c r="D273" s="8">
        <f t="shared" si="2"/>
        <v>3838.377224</v>
      </c>
      <c r="E273" s="8">
        <f t="shared" si="3"/>
        <v>2527.261184</v>
      </c>
      <c r="F273" s="8">
        <f t="shared" si="4"/>
        <v>1121565.135</v>
      </c>
      <c r="G273" s="8">
        <f t="shared" si="5"/>
        <v>474507.5881</v>
      </c>
      <c r="H273" s="23">
        <f t="shared" si="6"/>
        <v>0.005283333333</v>
      </c>
      <c r="I273" s="23">
        <f>VLOOKUP(YEAR(B273)-1,'Reference data'!$E$2:$F$53,2,0)/100</f>
        <v>0.0634</v>
      </c>
    </row>
    <row r="274">
      <c r="A274" s="7">
        <v>266.0</v>
      </c>
      <c r="B274" s="11">
        <v>38384.0</v>
      </c>
      <c r="C274" s="8">
        <f t="shared" si="22"/>
        <v>6365.638408</v>
      </c>
      <c r="D274" s="8">
        <f t="shared" si="2"/>
        <v>3858.656651</v>
      </c>
      <c r="E274" s="8">
        <f t="shared" si="3"/>
        <v>2506.981757</v>
      </c>
      <c r="F274" s="8">
        <f t="shared" si="4"/>
        <v>1124072.117</v>
      </c>
      <c r="G274" s="8">
        <f t="shared" si="5"/>
        <v>470648.9315</v>
      </c>
      <c r="H274" s="23">
        <f t="shared" si="6"/>
        <v>0.005283333333</v>
      </c>
      <c r="I274" s="23">
        <f>VLOOKUP(YEAR(B274)-1,'Reference data'!$E$2:$F$53,2,0)/100</f>
        <v>0.0634</v>
      </c>
    </row>
    <row r="275">
      <c r="A275" s="7">
        <v>267.0</v>
      </c>
      <c r="B275" s="11">
        <v>38412.0</v>
      </c>
      <c r="C275" s="8">
        <f t="shared" si="22"/>
        <v>6365.638408</v>
      </c>
      <c r="D275" s="8">
        <f t="shared" si="2"/>
        <v>3879.04322</v>
      </c>
      <c r="E275" s="8">
        <f t="shared" si="3"/>
        <v>2486.595188</v>
      </c>
      <c r="F275" s="8">
        <f t="shared" si="4"/>
        <v>1126558.712</v>
      </c>
      <c r="G275" s="8">
        <f t="shared" si="5"/>
        <v>466769.8883</v>
      </c>
      <c r="H275" s="23">
        <f t="shared" si="6"/>
        <v>0.005283333333</v>
      </c>
      <c r="I275" s="23">
        <f>VLOOKUP(YEAR(B275)-1,'Reference data'!$E$2:$F$53,2,0)/100</f>
        <v>0.0634</v>
      </c>
    </row>
    <row r="276">
      <c r="A276" s="7">
        <v>268.0</v>
      </c>
      <c r="B276" s="11">
        <v>38443.0</v>
      </c>
      <c r="C276" s="8">
        <f t="shared" si="22"/>
        <v>6365.638408</v>
      </c>
      <c r="D276" s="8">
        <f t="shared" si="2"/>
        <v>3899.537498</v>
      </c>
      <c r="E276" s="8">
        <f t="shared" si="3"/>
        <v>2466.10091</v>
      </c>
      <c r="F276" s="8">
        <f t="shared" si="4"/>
        <v>1129024.813</v>
      </c>
      <c r="G276" s="8">
        <f t="shared" si="5"/>
        <v>462870.3508</v>
      </c>
      <c r="H276" s="23">
        <f t="shared" si="6"/>
        <v>0.005283333333</v>
      </c>
      <c r="I276" s="23">
        <f>VLOOKUP(YEAR(B276)-1,'Reference data'!$E$2:$F$53,2,0)/100</f>
        <v>0.0634</v>
      </c>
    </row>
    <row r="277">
      <c r="A277" s="7">
        <v>269.0</v>
      </c>
      <c r="B277" s="11">
        <v>38473.0</v>
      </c>
      <c r="C277" s="8">
        <f t="shared" si="22"/>
        <v>6365.638408</v>
      </c>
      <c r="D277" s="8">
        <f t="shared" si="2"/>
        <v>3920.140055</v>
      </c>
      <c r="E277" s="8">
        <f t="shared" si="3"/>
        <v>2445.498353</v>
      </c>
      <c r="F277" s="8">
        <f t="shared" si="4"/>
        <v>1131470.311</v>
      </c>
      <c r="G277" s="8">
        <f t="shared" si="5"/>
        <v>458950.2107</v>
      </c>
      <c r="H277" s="23">
        <f t="shared" si="6"/>
        <v>0.005283333333</v>
      </c>
      <c r="I277" s="23">
        <f>VLOOKUP(YEAR(B277)-1,'Reference data'!$E$2:$F$53,2,0)/100</f>
        <v>0.0634</v>
      </c>
    </row>
    <row r="278">
      <c r="A278" s="7">
        <v>270.0</v>
      </c>
      <c r="B278" s="11">
        <v>38504.0</v>
      </c>
      <c r="C278" s="8">
        <f t="shared" si="22"/>
        <v>6365.638408</v>
      </c>
      <c r="D278" s="8">
        <f t="shared" si="2"/>
        <v>3940.851461</v>
      </c>
      <c r="E278" s="8">
        <f t="shared" si="3"/>
        <v>2424.786947</v>
      </c>
      <c r="F278" s="8">
        <f t="shared" si="4"/>
        <v>1133895.098</v>
      </c>
      <c r="G278" s="8">
        <f t="shared" si="5"/>
        <v>455009.3593</v>
      </c>
      <c r="H278" s="23">
        <f t="shared" si="6"/>
        <v>0.005283333333</v>
      </c>
      <c r="I278" s="23">
        <f>VLOOKUP(YEAR(B278)-1,'Reference data'!$E$2:$F$53,2,0)/100</f>
        <v>0.0634</v>
      </c>
    </row>
    <row r="279">
      <c r="A279" s="7">
        <v>271.0</v>
      </c>
      <c r="B279" s="11">
        <v>38534.0</v>
      </c>
      <c r="C279" s="8">
        <f t="shared" si="22"/>
        <v>6365.638408</v>
      </c>
      <c r="D279" s="8">
        <f t="shared" si="2"/>
        <v>3961.672293</v>
      </c>
      <c r="E279" s="8">
        <f t="shared" si="3"/>
        <v>2403.966115</v>
      </c>
      <c r="F279" s="8">
        <f t="shared" si="4"/>
        <v>1136299.064</v>
      </c>
      <c r="G279" s="8">
        <f t="shared" si="5"/>
        <v>451047.687</v>
      </c>
      <c r="H279" s="23">
        <f t="shared" si="6"/>
        <v>0.005283333333</v>
      </c>
      <c r="I279" s="23">
        <f>VLOOKUP(YEAR(B279)-1,'Reference data'!$E$2:$F$53,2,0)/100</f>
        <v>0.0634</v>
      </c>
    </row>
    <row r="280">
      <c r="A280" s="7">
        <v>272.0</v>
      </c>
      <c r="B280" s="11">
        <v>38565.0</v>
      </c>
      <c r="C280" s="8">
        <f t="shared" si="22"/>
        <v>6365.638408</v>
      </c>
      <c r="D280" s="8">
        <f t="shared" si="2"/>
        <v>3982.603128</v>
      </c>
      <c r="E280" s="8">
        <f t="shared" si="3"/>
        <v>2383.035279</v>
      </c>
      <c r="F280" s="8">
        <f t="shared" si="4"/>
        <v>1138682.099</v>
      </c>
      <c r="G280" s="8">
        <f t="shared" si="5"/>
        <v>447065.0838</v>
      </c>
      <c r="H280" s="23">
        <f t="shared" si="6"/>
        <v>0.005283333333</v>
      </c>
      <c r="I280" s="23">
        <f>VLOOKUP(YEAR(B280)-1,'Reference data'!$E$2:$F$53,2,0)/100</f>
        <v>0.0634</v>
      </c>
    </row>
    <row r="281">
      <c r="A281" s="7">
        <v>273.0</v>
      </c>
      <c r="B281" s="11">
        <v>38596.0</v>
      </c>
      <c r="C281" s="8">
        <f t="shared" si="22"/>
        <v>6365.638408</v>
      </c>
      <c r="D281" s="8">
        <f t="shared" si="2"/>
        <v>4003.644548</v>
      </c>
      <c r="E281" s="8">
        <f t="shared" si="3"/>
        <v>2361.99386</v>
      </c>
      <c r="F281" s="8">
        <f t="shared" si="4"/>
        <v>1141044.093</v>
      </c>
      <c r="G281" s="8">
        <f t="shared" si="5"/>
        <v>443061.4393</v>
      </c>
      <c r="H281" s="23">
        <f t="shared" si="6"/>
        <v>0.005283333333</v>
      </c>
      <c r="I281" s="23">
        <f>VLOOKUP(YEAR(B281)-1,'Reference data'!$E$2:$F$53,2,0)/100</f>
        <v>0.0634</v>
      </c>
    </row>
    <row r="282">
      <c r="A282" s="7">
        <v>274.0</v>
      </c>
      <c r="B282" s="11">
        <v>38626.0</v>
      </c>
      <c r="C282" s="8">
        <f t="shared" si="22"/>
        <v>6365.638408</v>
      </c>
      <c r="D282" s="8">
        <f t="shared" si="2"/>
        <v>4024.797137</v>
      </c>
      <c r="E282" s="8">
        <f t="shared" si="3"/>
        <v>2340.841271</v>
      </c>
      <c r="F282" s="8">
        <f t="shared" si="4"/>
        <v>1143384.935</v>
      </c>
      <c r="G282" s="8">
        <f t="shared" si="5"/>
        <v>439036.6421</v>
      </c>
      <c r="H282" s="23">
        <f t="shared" si="6"/>
        <v>0.005283333333</v>
      </c>
      <c r="I282" s="23">
        <f>VLOOKUP(YEAR(B282)-1,'Reference data'!$E$2:$F$53,2,0)/100</f>
        <v>0.0634</v>
      </c>
    </row>
    <row r="283">
      <c r="A283" s="7">
        <v>275.0</v>
      </c>
      <c r="B283" s="11">
        <v>38657.0</v>
      </c>
      <c r="C283" s="8">
        <f t="shared" si="22"/>
        <v>6365.638408</v>
      </c>
      <c r="D283" s="8">
        <f t="shared" si="2"/>
        <v>4046.061482</v>
      </c>
      <c r="E283" s="8">
        <f t="shared" si="3"/>
        <v>2319.576926</v>
      </c>
      <c r="F283" s="8">
        <f t="shared" si="4"/>
        <v>1145704.511</v>
      </c>
      <c r="G283" s="8">
        <f t="shared" si="5"/>
        <v>434990.5807</v>
      </c>
      <c r="H283" s="23">
        <f t="shared" si="6"/>
        <v>0.005283333333</v>
      </c>
      <c r="I283" s="23">
        <f>VLOOKUP(YEAR(B283)-1,'Reference data'!$E$2:$F$53,2,0)/100</f>
        <v>0.0634</v>
      </c>
    </row>
    <row r="284">
      <c r="A284" s="7">
        <v>276.0</v>
      </c>
      <c r="B284" s="11">
        <v>38687.0</v>
      </c>
      <c r="C284" s="8">
        <f t="shared" si="22"/>
        <v>6365.638408</v>
      </c>
      <c r="D284" s="8">
        <f t="shared" si="2"/>
        <v>4067.438173</v>
      </c>
      <c r="E284" s="8">
        <f t="shared" si="3"/>
        <v>2298.200235</v>
      </c>
      <c r="F284" s="8">
        <f t="shared" si="4"/>
        <v>1148002.712</v>
      </c>
      <c r="G284" s="8">
        <f t="shared" si="5"/>
        <v>430923.1425</v>
      </c>
      <c r="H284" s="23">
        <f t="shared" si="6"/>
        <v>0.005283333333</v>
      </c>
      <c r="I284" s="23">
        <f>VLOOKUP(YEAR(B284)-1,'Reference data'!$E$2:$F$53,2,0)/100</f>
        <v>0.0634</v>
      </c>
    </row>
    <row r="285">
      <c r="A285" s="7">
        <v>277.0</v>
      </c>
      <c r="B285" s="11">
        <v>38718.0</v>
      </c>
      <c r="C285" s="8">
        <f t="shared" ref="C285:C296" si="23">PMT(H285,84,-$G$284)</f>
        <v>6371.879356</v>
      </c>
      <c r="D285" s="8">
        <f t="shared" si="2"/>
        <v>4084.395674</v>
      </c>
      <c r="E285" s="8">
        <f t="shared" si="3"/>
        <v>2287.483681</v>
      </c>
      <c r="F285" s="8">
        <f t="shared" si="4"/>
        <v>1150290.195</v>
      </c>
      <c r="G285" s="8">
        <f t="shared" si="5"/>
        <v>426838.7468</v>
      </c>
      <c r="H285" s="23">
        <f t="shared" si="6"/>
        <v>0.005308333333</v>
      </c>
      <c r="I285" s="23">
        <f>VLOOKUP(YEAR(B285)-1,'Reference data'!$E$2:$F$53,2,0)/100</f>
        <v>0.0637</v>
      </c>
    </row>
    <row r="286">
      <c r="A286" s="7">
        <v>278.0</v>
      </c>
      <c r="B286" s="11">
        <v>38749.0</v>
      </c>
      <c r="C286" s="8">
        <f t="shared" si="23"/>
        <v>6371.879356</v>
      </c>
      <c r="D286" s="8">
        <f t="shared" si="2"/>
        <v>4106.077008</v>
      </c>
      <c r="E286" s="8">
        <f t="shared" si="3"/>
        <v>2265.802348</v>
      </c>
      <c r="F286" s="8">
        <f t="shared" si="4"/>
        <v>1152555.998</v>
      </c>
      <c r="G286" s="8">
        <f t="shared" si="5"/>
        <v>422732.6698</v>
      </c>
      <c r="H286" s="23">
        <f t="shared" si="6"/>
        <v>0.005308333333</v>
      </c>
      <c r="I286" s="23">
        <f>VLOOKUP(YEAR(B286)-1,'Reference data'!$E$2:$F$53,2,0)/100</f>
        <v>0.0637</v>
      </c>
    </row>
    <row r="287">
      <c r="A287" s="7">
        <v>279.0</v>
      </c>
      <c r="B287" s="11">
        <v>38777.0</v>
      </c>
      <c r="C287" s="8">
        <f t="shared" si="23"/>
        <v>6371.879356</v>
      </c>
      <c r="D287" s="8">
        <f t="shared" si="2"/>
        <v>4127.873434</v>
      </c>
      <c r="E287" s="8">
        <f t="shared" si="3"/>
        <v>2244.005922</v>
      </c>
      <c r="F287" s="8">
        <f t="shared" si="4"/>
        <v>1154800.004</v>
      </c>
      <c r="G287" s="8">
        <f t="shared" si="5"/>
        <v>418604.7964</v>
      </c>
      <c r="H287" s="23">
        <f t="shared" si="6"/>
        <v>0.005308333333</v>
      </c>
      <c r="I287" s="23">
        <f>VLOOKUP(YEAR(B287)-1,'Reference data'!$E$2:$F$53,2,0)/100</f>
        <v>0.0637</v>
      </c>
    </row>
    <row r="288">
      <c r="A288" s="7">
        <v>280.0</v>
      </c>
      <c r="B288" s="11">
        <v>38808.0</v>
      </c>
      <c r="C288" s="8">
        <f t="shared" si="23"/>
        <v>6371.879356</v>
      </c>
      <c r="D288" s="8">
        <f t="shared" si="2"/>
        <v>4149.785562</v>
      </c>
      <c r="E288" s="8">
        <f t="shared" si="3"/>
        <v>2222.093794</v>
      </c>
      <c r="F288" s="8">
        <f t="shared" si="4"/>
        <v>1157022.097</v>
      </c>
      <c r="G288" s="8">
        <f t="shared" si="5"/>
        <v>414455.0108</v>
      </c>
      <c r="H288" s="23">
        <f t="shared" si="6"/>
        <v>0.005308333333</v>
      </c>
      <c r="I288" s="23">
        <f>VLOOKUP(YEAR(B288)-1,'Reference data'!$E$2:$F$53,2,0)/100</f>
        <v>0.0637</v>
      </c>
    </row>
    <row r="289">
      <c r="A289" s="7">
        <v>281.0</v>
      </c>
      <c r="B289" s="11">
        <v>38838.0</v>
      </c>
      <c r="C289" s="8">
        <f t="shared" si="23"/>
        <v>6371.879356</v>
      </c>
      <c r="D289" s="8">
        <f t="shared" si="2"/>
        <v>4171.814007</v>
      </c>
      <c r="E289" s="8">
        <f t="shared" si="3"/>
        <v>2200.065349</v>
      </c>
      <c r="F289" s="8">
        <f t="shared" si="4"/>
        <v>1159222.163</v>
      </c>
      <c r="G289" s="8">
        <f t="shared" si="5"/>
        <v>410283.1968</v>
      </c>
      <c r="H289" s="23">
        <f t="shared" si="6"/>
        <v>0.005308333333</v>
      </c>
      <c r="I289" s="23">
        <f>VLOOKUP(YEAR(B289)-1,'Reference data'!$E$2:$F$53,2,0)/100</f>
        <v>0.0637</v>
      </c>
    </row>
    <row r="290">
      <c r="A290" s="7">
        <v>282.0</v>
      </c>
      <c r="B290" s="11">
        <v>38869.0</v>
      </c>
      <c r="C290" s="8">
        <f t="shared" si="23"/>
        <v>6371.879356</v>
      </c>
      <c r="D290" s="8">
        <f t="shared" si="2"/>
        <v>4193.959386</v>
      </c>
      <c r="E290" s="8">
        <f t="shared" si="3"/>
        <v>2177.91997</v>
      </c>
      <c r="F290" s="8">
        <f t="shared" si="4"/>
        <v>1161400.083</v>
      </c>
      <c r="G290" s="8">
        <f t="shared" si="5"/>
        <v>406089.2374</v>
      </c>
      <c r="H290" s="23">
        <f t="shared" si="6"/>
        <v>0.005308333333</v>
      </c>
      <c r="I290" s="23">
        <f>VLOOKUP(YEAR(B290)-1,'Reference data'!$E$2:$F$53,2,0)/100</f>
        <v>0.0637</v>
      </c>
    </row>
    <row r="291">
      <c r="A291" s="7">
        <v>283.0</v>
      </c>
      <c r="B291" s="11">
        <v>38899.0</v>
      </c>
      <c r="C291" s="8">
        <f t="shared" si="23"/>
        <v>6371.879356</v>
      </c>
      <c r="D291" s="8">
        <f t="shared" si="2"/>
        <v>4216.222321</v>
      </c>
      <c r="E291" s="8">
        <f t="shared" si="3"/>
        <v>2155.657035</v>
      </c>
      <c r="F291" s="8">
        <f t="shared" si="4"/>
        <v>1163555.74</v>
      </c>
      <c r="G291" s="8">
        <f t="shared" si="5"/>
        <v>401873.0151</v>
      </c>
      <c r="H291" s="23">
        <f t="shared" si="6"/>
        <v>0.005308333333</v>
      </c>
      <c r="I291" s="23">
        <f>VLOOKUP(YEAR(B291)-1,'Reference data'!$E$2:$F$53,2,0)/100</f>
        <v>0.0637</v>
      </c>
    </row>
    <row r="292">
      <c r="A292" s="7">
        <v>284.0</v>
      </c>
      <c r="B292" s="11">
        <v>38930.0</v>
      </c>
      <c r="C292" s="8">
        <f t="shared" si="23"/>
        <v>6371.879356</v>
      </c>
      <c r="D292" s="8">
        <f t="shared" si="2"/>
        <v>4238.603434</v>
      </c>
      <c r="E292" s="8">
        <f t="shared" si="3"/>
        <v>2133.275922</v>
      </c>
      <c r="F292" s="8">
        <f t="shared" si="4"/>
        <v>1165689.016</v>
      </c>
      <c r="G292" s="8">
        <f t="shared" si="5"/>
        <v>397634.4117</v>
      </c>
      <c r="H292" s="23">
        <f t="shared" si="6"/>
        <v>0.005308333333</v>
      </c>
      <c r="I292" s="23">
        <f>VLOOKUP(YEAR(B292)-1,'Reference data'!$E$2:$F$53,2,0)/100</f>
        <v>0.0637</v>
      </c>
    </row>
    <row r="293">
      <c r="A293" s="7">
        <v>285.0</v>
      </c>
      <c r="B293" s="11">
        <v>38961.0</v>
      </c>
      <c r="C293" s="8">
        <f t="shared" si="23"/>
        <v>6371.879356</v>
      </c>
      <c r="D293" s="8">
        <f t="shared" si="2"/>
        <v>4261.103354</v>
      </c>
      <c r="E293" s="8">
        <f t="shared" si="3"/>
        <v>2110.776002</v>
      </c>
      <c r="F293" s="8">
        <f t="shared" si="4"/>
        <v>1167799.792</v>
      </c>
      <c r="G293" s="8">
        <f t="shared" si="5"/>
        <v>393373.3083</v>
      </c>
      <c r="H293" s="23">
        <f t="shared" si="6"/>
        <v>0.005308333333</v>
      </c>
      <c r="I293" s="23">
        <f>VLOOKUP(YEAR(B293)-1,'Reference data'!$E$2:$F$53,2,0)/100</f>
        <v>0.0637</v>
      </c>
    </row>
    <row r="294">
      <c r="A294" s="7">
        <v>286.0</v>
      </c>
      <c r="B294" s="11">
        <v>38991.0</v>
      </c>
      <c r="C294" s="8">
        <f t="shared" si="23"/>
        <v>6371.879356</v>
      </c>
      <c r="D294" s="8">
        <f t="shared" si="2"/>
        <v>4283.722711</v>
      </c>
      <c r="E294" s="8">
        <f t="shared" si="3"/>
        <v>2088.156645</v>
      </c>
      <c r="F294" s="8">
        <f t="shared" si="4"/>
        <v>1169887.948</v>
      </c>
      <c r="G294" s="8">
        <f t="shared" si="5"/>
        <v>389089.5856</v>
      </c>
      <c r="H294" s="23">
        <f t="shared" si="6"/>
        <v>0.005308333333</v>
      </c>
      <c r="I294" s="23">
        <f>VLOOKUP(YEAR(B294)-1,'Reference data'!$E$2:$F$53,2,0)/100</f>
        <v>0.0637</v>
      </c>
    </row>
    <row r="295">
      <c r="A295" s="7">
        <v>287.0</v>
      </c>
      <c r="B295" s="11">
        <v>39022.0</v>
      </c>
      <c r="C295" s="8">
        <f t="shared" si="23"/>
        <v>6371.879356</v>
      </c>
      <c r="D295" s="8">
        <f t="shared" si="2"/>
        <v>4306.462139</v>
      </c>
      <c r="E295" s="8">
        <f t="shared" si="3"/>
        <v>2065.417217</v>
      </c>
      <c r="F295" s="8">
        <f t="shared" si="4"/>
        <v>1171953.366</v>
      </c>
      <c r="G295" s="8">
        <f t="shared" si="5"/>
        <v>384783.1235</v>
      </c>
      <c r="H295" s="23">
        <f t="shared" si="6"/>
        <v>0.005308333333</v>
      </c>
      <c r="I295" s="23">
        <f>VLOOKUP(YEAR(B295)-1,'Reference data'!$E$2:$F$53,2,0)/100</f>
        <v>0.0637</v>
      </c>
    </row>
    <row r="296">
      <c r="A296" s="7">
        <v>288.0</v>
      </c>
      <c r="B296" s="11">
        <v>39052.0</v>
      </c>
      <c r="C296" s="8">
        <f t="shared" si="23"/>
        <v>6371.879356</v>
      </c>
      <c r="D296" s="8">
        <f t="shared" si="2"/>
        <v>4329.322275</v>
      </c>
      <c r="E296" s="8">
        <f t="shared" si="3"/>
        <v>2042.55708</v>
      </c>
      <c r="F296" s="8">
        <f t="shared" si="4"/>
        <v>1173995.923</v>
      </c>
      <c r="G296" s="8">
        <f t="shared" si="5"/>
        <v>380453.8012</v>
      </c>
      <c r="H296" s="23">
        <f t="shared" si="6"/>
        <v>0.005308333333</v>
      </c>
      <c r="I296" s="23">
        <f>VLOOKUP(YEAR(B296)-1,'Reference data'!$E$2:$F$53,2,0)/100</f>
        <v>0.0637</v>
      </c>
    </row>
    <row r="297">
      <c r="A297" s="7">
        <v>289.0</v>
      </c>
      <c r="B297" s="11">
        <v>39083.0</v>
      </c>
      <c r="C297" s="8">
        <f t="shared" ref="C297:C308" si="24">PMT(H297,72,-$G$296)</f>
        <v>6449.883475</v>
      </c>
      <c r="D297" s="8">
        <f t="shared" si="2"/>
        <v>4293.978602</v>
      </c>
      <c r="E297" s="8">
        <f t="shared" si="3"/>
        <v>2155.904873</v>
      </c>
      <c r="F297" s="8">
        <f t="shared" si="4"/>
        <v>1176151.828</v>
      </c>
      <c r="G297" s="8">
        <f t="shared" si="5"/>
        <v>376159.8226</v>
      </c>
      <c r="H297" s="23">
        <f t="shared" si="6"/>
        <v>0.005666666667</v>
      </c>
      <c r="I297" s="23">
        <f>VLOOKUP(YEAR(B297)-1,'Reference data'!$E$2:$F$53,2,0)/100</f>
        <v>0.068</v>
      </c>
    </row>
    <row r="298">
      <c r="A298" s="7">
        <v>290.0</v>
      </c>
      <c r="B298" s="11">
        <v>39114.0</v>
      </c>
      <c r="C298" s="8">
        <f t="shared" si="24"/>
        <v>6449.883475</v>
      </c>
      <c r="D298" s="8">
        <f t="shared" si="2"/>
        <v>4318.311147</v>
      </c>
      <c r="E298" s="8">
        <f t="shared" si="3"/>
        <v>2131.572328</v>
      </c>
      <c r="F298" s="8">
        <f t="shared" si="4"/>
        <v>1178283.4</v>
      </c>
      <c r="G298" s="8">
        <f t="shared" si="5"/>
        <v>371841.5114</v>
      </c>
      <c r="H298" s="23">
        <f t="shared" si="6"/>
        <v>0.005666666667</v>
      </c>
      <c r="I298" s="23">
        <f>VLOOKUP(YEAR(B298)-1,'Reference data'!$E$2:$F$53,2,0)/100</f>
        <v>0.068</v>
      </c>
    </row>
    <row r="299">
      <c r="A299" s="7">
        <v>291.0</v>
      </c>
      <c r="B299" s="11">
        <v>39142.0</v>
      </c>
      <c r="C299" s="8">
        <f t="shared" si="24"/>
        <v>6449.883475</v>
      </c>
      <c r="D299" s="8">
        <f t="shared" si="2"/>
        <v>4342.781577</v>
      </c>
      <c r="E299" s="8">
        <f t="shared" si="3"/>
        <v>2107.101898</v>
      </c>
      <c r="F299" s="8">
        <f t="shared" si="4"/>
        <v>1180390.502</v>
      </c>
      <c r="G299" s="8">
        <f t="shared" si="5"/>
        <v>367498.7299</v>
      </c>
      <c r="H299" s="23">
        <f t="shared" si="6"/>
        <v>0.005666666667</v>
      </c>
      <c r="I299" s="23">
        <f>VLOOKUP(YEAR(B299)-1,'Reference data'!$E$2:$F$53,2,0)/100</f>
        <v>0.068</v>
      </c>
    </row>
    <row r="300">
      <c r="A300" s="7">
        <v>292.0</v>
      </c>
      <c r="B300" s="11">
        <v>39173.0</v>
      </c>
      <c r="C300" s="8">
        <f t="shared" si="24"/>
        <v>6449.883475</v>
      </c>
      <c r="D300" s="8">
        <f t="shared" si="2"/>
        <v>4367.390672</v>
      </c>
      <c r="E300" s="8">
        <f t="shared" si="3"/>
        <v>2082.492803</v>
      </c>
      <c r="F300" s="8">
        <f t="shared" si="4"/>
        <v>1182472.995</v>
      </c>
      <c r="G300" s="8">
        <f t="shared" si="5"/>
        <v>363131.3392</v>
      </c>
      <c r="H300" s="23">
        <f t="shared" si="6"/>
        <v>0.005666666667</v>
      </c>
      <c r="I300" s="23">
        <f>VLOOKUP(YEAR(B300)-1,'Reference data'!$E$2:$F$53,2,0)/100</f>
        <v>0.068</v>
      </c>
    </row>
    <row r="301">
      <c r="A301" s="7">
        <v>293.0</v>
      </c>
      <c r="B301" s="11">
        <v>39203.0</v>
      </c>
      <c r="C301" s="8">
        <f t="shared" si="24"/>
        <v>6449.883475</v>
      </c>
      <c r="D301" s="8">
        <f t="shared" si="2"/>
        <v>4392.13922</v>
      </c>
      <c r="E301" s="8">
        <f t="shared" si="3"/>
        <v>2057.744255</v>
      </c>
      <c r="F301" s="8">
        <f t="shared" si="4"/>
        <v>1184530.739</v>
      </c>
      <c r="G301" s="8">
        <f t="shared" si="5"/>
        <v>358739.2</v>
      </c>
      <c r="H301" s="23">
        <f t="shared" si="6"/>
        <v>0.005666666667</v>
      </c>
      <c r="I301" s="23">
        <f>VLOOKUP(YEAR(B301)-1,'Reference data'!$E$2:$F$53,2,0)/100</f>
        <v>0.068</v>
      </c>
    </row>
    <row r="302">
      <c r="A302" s="7">
        <v>294.0</v>
      </c>
      <c r="B302" s="11">
        <v>39234.0</v>
      </c>
      <c r="C302" s="8">
        <f t="shared" si="24"/>
        <v>6449.883475</v>
      </c>
      <c r="D302" s="8">
        <f t="shared" si="2"/>
        <v>4417.028009</v>
      </c>
      <c r="E302" s="8">
        <f t="shared" si="3"/>
        <v>2032.855467</v>
      </c>
      <c r="F302" s="8">
        <f t="shared" si="4"/>
        <v>1186563.594</v>
      </c>
      <c r="G302" s="8">
        <f t="shared" si="5"/>
        <v>354322.172</v>
      </c>
      <c r="H302" s="23">
        <f t="shared" si="6"/>
        <v>0.005666666667</v>
      </c>
      <c r="I302" s="23">
        <f>VLOOKUP(YEAR(B302)-1,'Reference data'!$E$2:$F$53,2,0)/100</f>
        <v>0.068</v>
      </c>
    </row>
    <row r="303">
      <c r="A303" s="7">
        <v>295.0</v>
      </c>
      <c r="B303" s="11">
        <v>39264.0</v>
      </c>
      <c r="C303" s="8">
        <f t="shared" si="24"/>
        <v>6449.883475</v>
      </c>
      <c r="D303" s="8">
        <f t="shared" si="2"/>
        <v>4442.057834</v>
      </c>
      <c r="E303" s="8">
        <f t="shared" si="3"/>
        <v>2007.825641</v>
      </c>
      <c r="F303" s="8">
        <f t="shared" si="4"/>
        <v>1188571.42</v>
      </c>
      <c r="G303" s="8">
        <f t="shared" si="5"/>
        <v>349880.1141</v>
      </c>
      <c r="H303" s="23">
        <f t="shared" si="6"/>
        <v>0.005666666667</v>
      </c>
      <c r="I303" s="23">
        <f>VLOOKUP(YEAR(B303)-1,'Reference data'!$E$2:$F$53,2,0)/100</f>
        <v>0.068</v>
      </c>
    </row>
    <row r="304">
      <c r="A304" s="7">
        <v>296.0</v>
      </c>
      <c r="B304" s="11">
        <v>39295.0</v>
      </c>
      <c r="C304" s="8">
        <f t="shared" si="24"/>
        <v>6449.883475</v>
      </c>
      <c r="D304" s="8">
        <f t="shared" si="2"/>
        <v>4467.229495</v>
      </c>
      <c r="E304" s="8">
        <f t="shared" si="3"/>
        <v>1982.65398</v>
      </c>
      <c r="F304" s="8">
        <f t="shared" si="4"/>
        <v>1190554.074</v>
      </c>
      <c r="G304" s="8">
        <f t="shared" si="5"/>
        <v>345412.8846</v>
      </c>
      <c r="H304" s="23">
        <f t="shared" si="6"/>
        <v>0.005666666667</v>
      </c>
      <c r="I304" s="23">
        <f>VLOOKUP(YEAR(B304)-1,'Reference data'!$E$2:$F$53,2,0)/100</f>
        <v>0.068</v>
      </c>
    </row>
    <row r="305">
      <c r="A305" s="7">
        <v>297.0</v>
      </c>
      <c r="B305" s="11">
        <v>39326.0</v>
      </c>
      <c r="C305" s="8">
        <f t="shared" si="24"/>
        <v>6449.883475</v>
      </c>
      <c r="D305" s="8">
        <f t="shared" si="2"/>
        <v>4492.543795</v>
      </c>
      <c r="E305" s="8">
        <f t="shared" si="3"/>
        <v>1957.33968</v>
      </c>
      <c r="F305" s="8">
        <f t="shared" si="4"/>
        <v>1192511.414</v>
      </c>
      <c r="G305" s="8">
        <f t="shared" si="5"/>
        <v>340920.3408</v>
      </c>
      <c r="H305" s="23">
        <f t="shared" si="6"/>
        <v>0.005666666667</v>
      </c>
      <c r="I305" s="23">
        <f>VLOOKUP(YEAR(B305)-1,'Reference data'!$E$2:$F$53,2,0)/100</f>
        <v>0.068</v>
      </c>
    </row>
    <row r="306">
      <c r="A306" s="7">
        <v>298.0</v>
      </c>
      <c r="B306" s="11">
        <v>39356.0</v>
      </c>
      <c r="C306" s="8">
        <f t="shared" si="24"/>
        <v>6449.883475</v>
      </c>
      <c r="D306" s="8">
        <f t="shared" si="2"/>
        <v>4518.001544</v>
      </c>
      <c r="E306" s="8">
        <f t="shared" si="3"/>
        <v>1931.881931</v>
      </c>
      <c r="F306" s="8">
        <f t="shared" si="4"/>
        <v>1194443.296</v>
      </c>
      <c r="G306" s="8">
        <f t="shared" si="5"/>
        <v>336402.3393</v>
      </c>
      <c r="H306" s="23">
        <f t="shared" si="6"/>
        <v>0.005666666667</v>
      </c>
      <c r="I306" s="23">
        <f>VLOOKUP(YEAR(B306)-1,'Reference data'!$E$2:$F$53,2,0)/100</f>
        <v>0.068</v>
      </c>
    </row>
    <row r="307">
      <c r="A307" s="7">
        <v>299.0</v>
      </c>
      <c r="B307" s="11">
        <v>39387.0</v>
      </c>
      <c r="C307" s="8">
        <f t="shared" si="24"/>
        <v>6449.883475</v>
      </c>
      <c r="D307" s="8">
        <f t="shared" si="2"/>
        <v>4543.603552</v>
      </c>
      <c r="E307" s="8">
        <f t="shared" si="3"/>
        <v>1906.279923</v>
      </c>
      <c r="F307" s="8">
        <f t="shared" si="4"/>
        <v>1196349.575</v>
      </c>
      <c r="G307" s="8">
        <f t="shared" si="5"/>
        <v>331858.7357</v>
      </c>
      <c r="H307" s="23">
        <f t="shared" si="6"/>
        <v>0.005666666667</v>
      </c>
      <c r="I307" s="23">
        <f>VLOOKUP(YEAR(B307)-1,'Reference data'!$E$2:$F$53,2,0)/100</f>
        <v>0.068</v>
      </c>
    </row>
    <row r="308">
      <c r="A308" s="7">
        <v>300.0</v>
      </c>
      <c r="B308" s="11">
        <v>39417.0</v>
      </c>
      <c r="C308" s="8">
        <f t="shared" si="24"/>
        <v>6449.883475</v>
      </c>
      <c r="D308" s="8">
        <f t="shared" si="2"/>
        <v>4569.350639</v>
      </c>
      <c r="E308" s="8">
        <f t="shared" si="3"/>
        <v>1880.532836</v>
      </c>
      <c r="F308" s="8">
        <f t="shared" si="4"/>
        <v>1198230.108</v>
      </c>
      <c r="G308" s="8">
        <f t="shared" si="5"/>
        <v>327289.3851</v>
      </c>
      <c r="H308" s="23">
        <f t="shared" si="6"/>
        <v>0.005666666667</v>
      </c>
      <c r="I308" s="23">
        <f>VLOOKUP(YEAR(B308)-1,'Reference data'!$E$2:$F$53,2,0)/100</f>
        <v>0.068</v>
      </c>
    </row>
    <row r="309">
      <c r="A309" s="7">
        <v>301.0</v>
      </c>
      <c r="B309" s="11">
        <v>39448.0</v>
      </c>
      <c r="C309" s="8">
        <f t="shared" ref="C309:C320" si="25">PMT(H309,60,-$G$308)</f>
        <v>6440.649258</v>
      </c>
      <c r="D309" s="8">
        <f t="shared" si="2"/>
        <v>4602.373879</v>
      </c>
      <c r="E309" s="8">
        <f t="shared" si="3"/>
        <v>1838.27538</v>
      </c>
      <c r="F309" s="8">
        <f t="shared" si="4"/>
        <v>1200068.384</v>
      </c>
      <c r="G309" s="8">
        <f t="shared" si="5"/>
        <v>322687.0112</v>
      </c>
      <c r="H309" s="23">
        <f t="shared" si="6"/>
        <v>0.005616666667</v>
      </c>
      <c r="I309" s="23">
        <f>VLOOKUP(YEAR(B309)-1,'Reference data'!$E$2:$F$53,2,0)/100</f>
        <v>0.0674</v>
      </c>
    </row>
    <row r="310">
      <c r="A310" s="7">
        <v>302.0</v>
      </c>
      <c r="B310" s="11">
        <v>39479.0</v>
      </c>
      <c r="C310" s="8">
        <f t="shared" si="25"/>
        <v>6440.649258</v>
      </c>
      <c r="D310" s="8">
        <f t="shared" si="2"/>
        <v>4628.223879</v>
      </c>
      <c r="E310" s="8">
        <f t="shared" si="3"/>
        <v>1812.42538</v>
      </c>
      <c r="F310" s="8">
        <f t="shared" si="4"/>
        <v>1201880.809</v>
      </c>
      <c r="G310" s="8">
        <f t="shared" si="5"/>
        <v>318058.7873</v>
      </c>
      <c r="H310" s="23">
        <f t="shared" si="6"/>
        <v>0.005616666667</v>
      </c>
      <c r="I310" s="23">
        <f>VLOOKUP(YEAR(B310)-1,'Reference data'!$E$2:$F$53,2,0)/100</f>
        <v>0.0674</v>
      </c>
    </row>
    <row r="311">
      <c r="A311" s="7">
        <v>303.0</v>
      </c>
      <c r="B311" s="11">
        <v>39508.0</v>
      </c>
      <c r="C311" s="8">
        <f t="shared" si="25"/>
        <v>6440.649258</v>
      </c>
      <c r="D311" s="8">
        <f t="shared" si="2"/>
        <v>4654.21907</v>
      </c>
      <c r="E311" s="8">
        <f t="shared" si="3"/>
        <v>1786.430189</v>
      </c>
      <c r="F311" s="8">
        <f t="shared" si="4"/>
        <v>1203667.239</v>
      </c>
      <c r="G311" s="8">
        <f t="shared" si="5"/>
        <v>313404.5683</v>
      </c>
      <c r="H311" s="23">
        <f t="shared" si="6"/>
        <v>0.005616666667</v>
      </c>
      <c r="I311" s="23">
        <f>VLOOKUP(YEAR(B311)-1,'Reference data'!$E$2:$F$53,2,0)/100</f>
        <v>0.0674</v>
      </c>
    </row>
    <row r="312">
      <c r="A312" s="7">
        <v>304.0</v>
      </c>
      <c r="B312" s="11">
        <v>39539.0</v>
      </c>
      <c r="C312" s="8">
        <f t="shared" si="25"/>
        <v>6440.649258</v>
      </c>
      <c r="D312" s="8">
        <f t="shared" si="2"/>
        <v>4680.360267</v>
      </c>
      <c r="E312" s="8">
        <f t="shared" si="3"/>
        <v>1760.288992</v>
      </c>
      <c r="F312" s="8">
        <f t="shared" si="4"/>
        <v>1205427.528</v>
      </c>
      <c r="G312" s="8">
        <f t="shared" si="5"/>
        <v>308724.208</v>
      </c>
      <c r="H312" s="23">
        <f t="shared" si="6"/>
        <v>0.005616666667</v>
      </c>
      <c r="I312" s="23">
        <f>VLOOKUP(YEAR(B312)-1,'Reference data'!$E$2:$F$53,2,0)/100</f>
        <v>0.0674</v>
      </c>
    </row>
    <row r="313">
      <c r="A313" s="7">
        <v>305.0</v>
      </c>
      <c r="B313" s="11">
        <v>39569.0</v>
      </c>
      <c r="C313" s="8">
        <f t="shared" si="25"/>
        <v>6440.649258</v>
      </c>
      <c r="D313" s="8">
        <f t="shared" si="2"/>
        <v>4706.64829</v>
      </c>
      <c r="E313" s="8">
        <f t="shared" si="3"/>
        <v>1734.000968</v>
      </c>
      <c r="F313" s="8">
        <f t="shared" si="4"/>
        <v>1207161.529</v>
      </c>
      <c r="G313" s="8">
        <f t="shared" si="5"/>
        <v>304017.5597</v>
      </c>
      <c r="H313" s="23">
        <f t="shared" si="6"/>
        <v>0.005616666667</v>
      </c>
      <c r="I313" s="23">
        <f>VLOOKUP(YEAR(B313)-1,'Reference data'!$E$2:$F$53,2,0)/100</f>
        <v>0.0674</v>
      </c>
    </row>
    <row r="314">
      <c r="A314" s="7">
        <v>306.0</v>
      </c>
      <c r="B314" s="11">
        <v>39600.0</v>
      </c>
      <c r="C314" s="8">
        <f t="shared" si="25"/>
        <v>6440.649258</v>
      </c>
      <c r="D314" s="8">
        <f t="shared" si="2"/>
        <v>4733.083965</v>
      </c>
      <c r="E314" s="8">
        <f t="shared" si="3"/>
        <v>1707.565294</v>
      </c>
      <c r="F314" s="8">
        <f t="shared" si="4"/>
        <v>1208869.095</v>
      </c>
      <c r="G314" s="8">
        <f t="shared" si="5"/>
        <v>299284.4758</v>
      </c>
      <c r="H314" s="23">
        <f t="shared" si="6"/>
        <v>0.005616666667</v>
      </c>
      <c r="I314" s="23">
        <f>VLOOKUP(YEAR(B314)-1,'Reference data'!$E$2:$F$53,2,0)/100</f>
        <v>0.0674</v>
      </c>
    </row>
    <row r="315">
      <c r="A315" s="7">
        <v>307.0</v>
      </c>
      <c r="B315" s="11">
        <v>39630.0</v>
      </c>
      <c r="C315" s="8">
        <f t="shared" si="25"/>
        <v>6440.649258</v>
      </c>
      <c r="D315" s="8">
        <f t="shared" si="2"/>
        <v>4759.66812</v>
      </c>
      <c r="E315" s="8">
        <f t="shared" si="3"/>
        <v>1680.981139</v>
      </c>
      <c r="F315" s="8">
        <f t="shared" si="4"/>
        <v>1210550.076</v>
      </c>
      <c r="G315" s="8">
        <f t="shared" si="5"/>
        <v>294524.8076</v>
      </c>
      <c r="H315" s="23">
        <f t="shared" si="6"/>
        <v>0.005616666667</v>
      </c>
      <c r="I315" s="23">
        <f>VLOOKUP(YEAR(B315)-1,'Reference data'!$E$2:$F$53,2,0)/100</f>
        <v>0.0674</v>
      </c>
    </row>
    <row r="316">
      <c r="A316" s="7">
        <v>308.0</v>
      </c>
      <c r="B316" s="11">
        <v>39661.0</v>
      </c>
      <c r="C316" s="8">
        <f t="shared" si="25"/>
        <v>6440.649258</v>
      </c>
      <c r="D316" s="8">
        <f t="shared" si="2"/>
        <v>4786.401589</v>
      </c>
      <c r="E316" s="8">
        <f t="shared" si="3"/>
        <v>1654.24767</v>
      </c>
      <c r="F316" s="8">
        <f t="shared" si="4"/>
        <v>1212204.323</v>
      </c>
      <c r="G316" s="8">
        <f t="shared" si="5"/>
        <v>289738.406</v>
      </c>
      <c r="H316" s="23">
        <f t="shared" si="6"/>
        <v>0.005616666667</v>
      </c>
      <c r="I316" s="23">
        <f>VLOOKUP(YEAR(B316)-1,'Reference data'!$E$2:$F$53,2,0)/100</f>
        <v>0.0674</v>
      </c>
    </row>
    <row r="317">
      <c r="A317" s="7">
        <v>309.0</v>
      </c>
      <c r="B317" s="11">
        <v>39692.0</v>
      </c>
      <c r="C317" s="8">
        <f t="shared" si="25"/>
        <v>6440.649258</v>
      </c>
      <c r="D317" s="8">
        <f t="shared" si="2"/>
        <v>4813.285211</v>
      </c>
      <c r="E317" s="8">
        <f t="shared" si="3"/>
        <v>1627.364047</v>
      </c>
      <c r="F317" s="8">
        <f t="shared" si="4"/>
        <v>1213831.687</v>
      </c>
      <c r="G317" s="8">
        <f t="shared" si="5"/>
        <v>284925.1208</v>
      </c>
      <c r="H317" s="23">
        <f t="shared" si="6"/>
        <v>0.005616666667</v>
      </c>
      <c r="I317" s="23">
        <f>VLOOKUP(YEAR(B317)-1,'Reference data'!$E$2:$F$53,2,0)/100</f>
        <v>0.0674</v>
      </c>
    </row>
    <row r="318">
      <c r="A318" s="7">
        <v>310.0</v>
      </c>
      <c r="B318" s="11">
        <v>39722.0</v>
      </c>
      <c r="C318" s="8">
        <f t="shared" si="25"/>
        <v>6440.649258</v>
      </c>
      <c r="D318" s="8">
        <f t="shared" si="2"/>
        <v>4840.31983</v>
      </c>
      <c r="E318" s="8">
        <f t="shared" si="3"/>
        <v>1600.329429</v>
      </c>
      <c r="F318" s="8">
        <f t="shared" si="4"/>
        <v>1215432.017</v>
      </c>
      <c r="G318" s="8">
        <f t="shared" si="5"/>
        <v>280084.801</v>
      </c>
      <c r="H318" s="23">
        <f t="shared" si="6"/>
        <v>0.005616666667</v>
      </c>
      <c r="I318" s="23">
        <f>VLOOKUP(YEAR(B318)-1,'Reference data'!$E$2:$F$53,2,0)/100</f>
        <v>0.0674</v>
      </c>
    </row>
    <row r="319">
      <c r="A319" s="7">
        <v>311.0</v>
      </c>
      <c r="B319" s="11">
        <v>39753.0</v>
      </c>
      <c r="C319" s="8">
        <f t="shared" si="25"/>
        <v>6440.649258</v>
      </c>
      <c r="D319" s="8">
        <f t="shared" si="2"/>
        <v>4867.506293</v>
      </c>
      <c r="E319" s="8">
        <f t="shared" si="3"/>
        <v>1573.142966</v>
      </c>
      <c r="F319" s="8">
        <f t="shared" si="4"/>
        <v>1217005.16</v>
      </c>
      <c r="G319" s="8">
        <f t="shared" si="5"/>
        <v>275217.2947</v>
      </c>
      <c r="H319" s="23">
        <f t="shared" si="6"/>
        <v>0.005616666667</v>
      </c>
      <c r="I319" s="23">
        <f>VLOOKUP(YEAR(B319)-1,'Reference data'!$E$2:$F$53,2,0)/100</f>
        <v>0.0674</v>
      </c>
    </row>
    <row r="320">
      <c r="A320" s="7">
        <v>312.0</v>
      </c>
      <c r="B320" s="11">
        <v>39783.0</v>
      </c>
      <c r="C320" s="8">
        <f t="shared" si="25"/>
        <v>6440.649258</v>
      </c>
      <c r="D320" s="8">
        <f t="shared" si="2"/>
        <v>4894.845453</v>
      </c>
      <c r="E320" s="8">
        <f t="shared" si="3"/>
        <v>1545.803805</v>
      </c>
      <c r="F320" s="8">
        <f t="shared" si="4"/>
        <v>1218550.964</v>
      </c>
      <c r="G320" s="8">
        <f t="shared" si="5"/>
        <v>270322.4493</v>
      </c>
      <c r="H320" s="23">
        <f t="shared" si="6"/>
        <v>0.005616666667</v>
      </c>
      <c r="I320" s="23">
        <f>VLOOKUP(YEAR(B320)-1,'Reference data'!$E$2:$F$53,2,0)/100</f>
        <v>0.0674</v>
      </c>
    </row>
    <row r="321">
      <c r="A321" s="7">
        <v>313.0</v>
      </c>
      <c r="B321" s="11">
        <v>39814.0</v>
      </c>
      <c r="C321" s="8">
        <f t="shared" ref="C321:C332" si="26">PMT(H321,48,-$G$320)</f>
        <v>6426.904684</v>
      </c>
      <c r="D321" s="8">
        <f t="shared" si="2"/>
        <v>4933.373152</v>
      </c>
      <c r="E321" s="8">
        <f t="shared" si="3"/>
        <v>1493.531532</v>
      </c>
      <c r="F321" s="8">
        <f t="shared" si="4"/>
        <v>1220044.495</v>
      </c>
      <c r="G321" s="8">
        <f t="shared" si="5"/>
        <v>265389.0761</v>
      </c>
      <c r="H321" s="23">
        <f t="shared" si="6"/>
        <v>0.005525</v>
      </c>
      <c r="I321" s="23">
        <f>VLOOKUP(YEAR(B321)-1,'Reference data'!$E$2:$F$53,2,0)/100</f>
        <v>0.0663</v>
      </c>
    </row>
    <row r="322">
      <c r="A322" s="7">
        <v>314.0</v>
      </c>
      <c r="B322" s="11">
        <v>39845.0</v>
      </c>
      <c r="C322" s="8">
        <f t="shared" si="26"/>
        <v>6426.904684</v>
      </c>
      <c r="D322" s="8">
        <f t="shared" si="2"/>
        <v>4960.630039</v>
      </c>
      <c r="E322" s="8">
        <f t="shared" si="3"/>
        <v>1466.274646</v>
      </c>
      <c r="F322" s="8">
        <f t="shared" si="4"/>
        <v>1221510.77</v>
      </c>
      <c r="G322" s="8">
        <f t="shared" si="5"/>
        <v>260428.4461</v>
      </c>
      <c r="H322" s="23">
        <f t="shared" si="6"/>
        <v>0.005525</v>
      </c>
      <c r="I322" s="23">
        <f>VLOOKUP(YEAR(B322)-1,'Reference data'!$E$2:$F$53,2,0)/100</f>
        <v>0.0663</v>
      </c>
    </row>
    <row r="323">
      <c r="A323" s="7">
        <v>315.0</v>
      </c>
      <c r="B323" s="11">
        <v>39873.0</v>
      </c>
      <c r="C323" s="8">
        <f t="shared" si="26"/>
        <v>6426.904684</v>
      </c>
      <c r="D323" s="8">
        <f t="shared" si="2"/>
        <v>4988.037519</v>
      </c>
      <c r="E323" s="8">
        <f t="shared" si="3"/>
        <v>1438.867165</v>
      </c>
      <c r="F323" s="8">
        <f t="shared" si="4"/>
        <v>1222949.637</v>
      </c>
      <c r="G323" s="8">
        <f t="shared" si="5"/>
        <v>255440.4086</v>
      </c>
      <c r="H323" s="23">
        <f t="shared" si="6"/>
        <v>0.005525</v>
      </c>
      <c r="I323" s="23">
        <f>VLOOKUP(YEAR(B323)-1,'Reference data'!$E$2:$F$53,2,0)/100</f>
        <v>0.0663</v>
      </c>
    </row>
    <row r="324">
      <c r="A324" s="7">
        <v>316.0</v>
      </c>
      <c r="B324" s="11">
        <v>39904.0</v>
      </c>
      <c r="C324" s="8">
        <f t="shared" si="26"/>
        <v>6426.904684</v>
      </c>
      <c r="D324" s="8">
        <f t="shared" si="2"/>
        <v>5015.596427</v>
      </c>
      <c r="E324" s="8">
        <f t="shared" si="3"/>
        <v>1411.308257</v>
      </c>
      <c r="F324" s="8">
        <f t="shared" si="4"/>
        <v>1224360.945</v>
      </c>
      <c r="G324" s="8">
        <f t="shared" si="5"/>
        <v>250424.8121</v>
      </c>
      <c r="H324" s="23">
        <f t="shared" si="6"/>
        <v>0.005525</v>
      </c>
      <c r="I324" s="23">
        <f>VLOOKUP(YEAR(B324)-1,'Reference data'!$E$2:$F$53,2,0)/100</f>
        <v>0.0663</v>
      </c>
    </row>
    <row r="325">
      <c r="A325" s="7">
        <v>317.0</v>
      </c>
      <c r="B325" s="11">
        <v>39934.0</v>
      </c>
      <c r="C325" s="8">
        <f t="shared" si="26"/>
        <v>6426.904684</v>
      </c>
      <c r="D325" s="8">
        <f t="shared" si="2"/>
        <v>5043.307597</v>
      </c>
      <c r="E325" s="8">
        <f t="shared" si="3"/>
        <v>1383.597087</v>
      </c>
      <c r="F325" s="8">
        <f t="shared" si="4"/>
        <v>1225744.542</v>
      </c>
      <c r="G325" s="8">
        <f t="shared" si="5"/>
        <v>245381.5045</v>
      </c>
      <c r="H325" s="23">
        <f t="shared" si="6"/>
        <v>0.005525</v>
      </c>
      <c r="I325" s="23">
        <f>VLOOKUP(YEAR(B325)-1,'Reference data'!$E$2:$F$53,2,0)/100</f>
        <v>0.0663</v>
      </c>
    </row>
    <row r="326">
      <c r="A326" s="7">
        <v>318.0</v>
      </c>
      <c r="B326" s="11">
        <v>39965.0</v>
      </c>
      <c r="C326" s="8">
        <f t="shared" si="26"/>
        <v>6426.904684</v>
      </c>
      <c r="D326" s="8">
        <f t="shared" si="2"/>
        <v>5071.171872</v>
      </c>
      <c r="E326" s="8">
        <f t="shared" si="3"/>
        <v>1355.732813</v>
      </c>
      <c r="F326" s="8">
        <f t="shared" si="4"/>
        <v>1227100.275</v>
      </c>
      <c r="G326" s="8">
        <f t="shared" si="5"/>
        <v>240310.3327</v>
      </c>
      <c r="H326" s="23">
        <f t="shared" si="6"/>
        <v>0.005525</v>
      </c>
      <c r="I326" s="23">
        <f>VLOOKUP(YEAR(B326)-1,'Reference data'!$E$2:$F$53,2,0)/100</f>
        <v>0.0663</v>
      </c>
    </row>
    <row r="327">
      <c r="A327" s="7">
        <v>319.0</v>
      </c>
      <c r="B327" s="11">
        <v>39995.0</v>
      </c>
      <c r="C327" s="8">
        <f t="shared" si="26"/>
        <v>6426.904684</v>
      </c>
      <c r="D327" s="8">
        <f t="shared" si="2"/>
        <v>5099.190096</v>
      </c>
      <c r="E327" s="8">
        <f t="shared" si="3"/>
        <v>1327.714588</v>
      </c>
      <c r="F327" s="8">
        <f t="shared" si="4"/>
        <v>1228427.99</v>
      </c>
      <c r="G327" s="8">
        <f t="shared" si="5"/>
        <v>235211.1426</v>
      </c>
      <c r="H327" s="23">
        <f t="shared" si="6"/>
        <v>0.005525</v>
      </c>
      <c r="I327" s="23">
        <f>VLOOKUP(YEAR(B327)-1,'Reference data'!$E$2:$F$53,2,0)/100</f>
        <v>0.0663</v>
      </c>
    </row>
    <row r="328">
      <c r="A328" s="7">
        <v>320.0</v>
      </c>
      <c r="B328" s="11">
        <v>40026.0</v>
      </c>
      <c r="C328" s="8">
        <f t="shared" si="26"/>
        <v>6426.904684</v>
      </c>
      <c r="D328" s="8">
        <f t="shared" si="2"/>
        <v>5127.363121</v>
      </c>
      <c r="E328" s="8">
        <f t="shared" si="3"/>
        <v>1299.541563</v>
      </c>
      <c r="F328" s="8">
        <f t="shared" si="4"/>
        <v>1229727.531</v>
      </c>
      <c r="G328" s="8">
        <f t="shared" si="5"/>
        <v>230083.7794</v>
      </c>
      <c r="H328" s="23">
        <f t="shared" si="6"/>
        <v>0.005525</v>
      </c>
      <c r="I328" s="23">
        <f>VLOOKUP(YEAR(B328)-1,'Reference data'!$E$2:$F$53,2,0)/100</f>
        <v>0.0663</v>
      </c>
    </row>
    <row r="329">
      <c r="A329" s="7">
        <v>321.0</v>
      </c>
      <c r="B329" s="11">
        <v>40057.0</v>
      </c>
      <c r="C329" s="8">
        <f t="shared" si="26"/>
        <v>6426.904684</v>
      </c>
      <c r="D329" s="8">
        <f t="shared" si="2"/>
        <v>5155.691803</v>
      </c>
      <c r="E329" s="8">
        <f t="shared" si="3"/>
        <v>1271.212881</v>
      </c>
      <c r="F329" s="8">
        <f t="shared" si="4"/>
        <v>1230998.744</v>
      </c>
      <c r="G329" s="8">
        <f t="shared" si="5"/>
        <v>224928.0876</v>
      </c>
      <c r="H329" s="23">
        <f t="shared" si="6"/>
        <v>0.005525</v>
      </c>
      <c r="I329" s="23">
        <f>VLOOKUP(YEAR(B329)-1,'Reference data'!$E$2:$F$53,2,0)/100</f>
        <v>0.0663</v>
      </c>
    </row>
    <row r="330">
      <c r="A330" s="7">
        <v>322.0</v>
      </c>
      <c r="B330" s="11">
        <v>40087.0</v>
      </c>
      <c r="C330" s="8">
        <f t="shared" si="26"/>
        <v>6426.904684</v>
      </c>
      <c r="D330" s="8">
        <f t="shared" si="2"/>
        <v>5184.177</v>
      </c>
      <c r="E330" s="8">
        <f t="shared" si="3"/>
        <v>1242.727684</v>
      </c>
      <c r="F330" s="8">
        <f t="shared" si="4"/>
        <v>1232241.472</v>
      </c>
      <c r="G330" s="8">
        <f t="shared" si="5"/>
        <v>219743.9106</v>
      </c>
      <c r="H330" s="23">
        <f t="shared" si="6"/>
        <v>0.005525</v>
      </c>
      <c r="I330" s="23">
        <f>VLOOKUP(YEAR(B330)-1,'Reference data'!$E$2:$F$53,2,0)/100</f>
        <v>0.0663</v>
      </c>
    </row>
    <row r="331">
      <c r="A331" s="7">
        <v>323.0</v>
      </c>
      <c r="B331" s="11">
        <v>40118.0</v>
      </c>
      <c r="C331" s="8">
        <f t="shared" si="26"/>
        <v>6426.904684</v>
      </c>
      <c r="D331" s="8">
        <f t="shared" si="2"/>
        <v>5212.819578</v>
      </c>
      <c r="E331" s="8">
        <f t="shared" si="3"/>
        <v>1214.085106</v>
      </c>
      <c r="F331" s="8">
        <f t="shared" si="4"/>
        <v>1233455.557</v>
      </c>
      <c r="G331" s="8">
        <f t="shared" si="5"/>
        <v>214531.0911</v>
      </c>
      <c r="H331" s="23">
        <f t="shared" si="6"/>
        <v>0.005525</v>
      </c>
      <c r="I331" s="23">
        <f>VLOOKUP(YEAR(B331)-1,'Reference data'!$E$2:$F$53,2,0)/100</f>
        <v>0.0663</v>
      </c>
    </row>
    <row r="332">
      <c r="A332" s="7">
        <v>324.0</v>
      </c>
      <c r="B332" s="11">
        <v>40148.0</v>
      </c>
      <c r="C332" s="8">
        <f t="shared" si="26"/>
        <v>6426.904684</v>
      </c>
      <c r="D332" s="8">
        <f t="shared" si="2"/>
        <v>5241.620406</v>
      </c>
      <c r="E332" s="8">
        <f t="shared" si="3"/>
        <v>1185.284278</v>
      </c>
      <c r="F332" s="8">
        <f t="shared" si="4"/>
        <v>1234640.841</v>
      </c>
      <c r="G332" s="8">
        <f t="shared" si="5"/>
        <v>209289.4707</v>
      </c>
      <c r="H332" s="23">
        <f t="shared" si="6"/>
        <v>0.005525</v>
      </c>
      <c r="I332" s="23">
        <f>VLOOKUP(YEAR(B332)-1,'Reference data'!$E$2:$F$53,2,0)/100</f>
        <v>0.0663</v>
      </c>
    </row>
    <row r="333">
      <c r="A333" s="7">
        <v>325.0</v>
      </c>
      <c r="B333" s="11">
        <v>40179.0</v>
      </c>
      <c r="C333" s="8">
        <f t="shared" ref="C333:C344" si="27">PMT(H333,36,-$G$332)</f>
        <v>6328.183626</v>
      </c>
      <c r="D333" s="8">
        <f t="shared" si="2"/>
        <v>5353.243509</v>
      </c>
      <c r="E333" s="8">
        <f t="shared" si="3"/>
        <v>974.9401175</v>
      </c>
      <c r="F333" s="8">
        <f t="shared" si="4"/>
        <v>1235615.781</v>
      </c>
      <c r="G333" s="8">
        <f t="shared" si="5"/>
        <v>203936.2271</v>
      </c>
      <c r="H333" s="23">
        <f t="shared" si="6"/>
        <v>0.004658333333</v>
      </c>
      <c r="I333" s="23">
        <f>VLOOKUP(YEAR(B333)-1,'Reference data'!$E$2:$F$53,2,0)/100</f>
        <v>0.0559</v>
      </c>
    </row>
    <row r="334">
      <c r="A334" s="7">
        <v>326.0</v>
      </c>
      <c r="B334" s="11">
        <v>40210.0</v>
      </c>
      <c r="C334" s="8">
        <f t="shared" si="27"/>
        <v>6328.183626</v>
      </c>
      <c r="D334" s="8">
        <f t="shared" si="2"/>
        <v>5378.180702</v>
      </c>
      <c r="E334" s="8">
        <f t="shared" si="3"/>
        <v>950.0029248</v>
      </c>
      <c r="F334" s="8">
        <f t="shared" si="4"/>
        <v>1236565.784</v>
      </c>
      <c r="G334" s="8">
        <f t="shared" si="5"/>
        <v>198558.0464</v>
      </c>
      <c r="H334" s="23">
        <f t="shared" si="6"/>
        <v>0.004658333333</v>
      </c>
      <c r="I334" s="23">
        <f>VLOOKUP(YEAR(B334)-1,'Reference data'!$E$2:$F$53,2,0)/100</f>
        <v>0.0559</v>
      </c>
    </row>
    <row r="335">
      <c r="A335" s="7">
        <v>327.0</v>
      </c>
      <c r="B335" s="11">
        <v>40238.0</v>
      </c>
      <c r="C335" s="8">
        <f t="shared" si="27"/>
        <v>6328.183626</v>
      </c>
      <c r="D335" s="8">
        <f t="shared" si="2"/>
        <v>5403.23406</v>
      </c>
      <c r="E335" s="8">
        <f t="shared" si="3"/>
        <v>924.9495663</v>
      </c>
      <c r="F335" s="8">
        <f t="shared" si="4"/>
        <v>1237490.734</v>
      </c>
      <c r="G335" s="8">
        <f t="shared" si="5"/>
        <v>193154.8124</v>
      </c>
      <c r="H335" s="23">
        <f t="shared" si="6"/>
        <v>0.004658333333</v>
      </c>
      <c r="I335" s="23">
        <f>VLOOKUP(YEAR(B335)-1,'Reference data'!$E$2:$F$53,2,0)/100</f>
        <v>0.0559</v>
      </c>
    </row>
    <row r="336">
      <c r="A336" s="7">
        <v>328.0</v>
      </c>
      <c r="B336" s="11">
        <v>40269.0</v>
      </c>
      <c r="C336" s="8">
        <f t="shared" si="27"/>
        <v>6328.183626</v>
      </c>
      <c r="D336" s="8">
        <f t="shared" si="2"/>
        <v>5428.404125</v>
      </c>
      <c r="E336" s="8">
        <f t="shared" si="3"/>
        <v>899.779501</v>
      </c>
      <c r="F336" s="8">
        <f t="shared" si="4"/>
        <v>1238390.513</v>
      </c>
      <c r="G336" s="8">
        <f t="shared" si="5"/>
        <v>187726.4083</v>
      </c>
      <c r="H336" s="23">
        <f t="shared" si="6"/>
        <v>0.004658333333</v>
      </c>
      <c r="I336" s="23">
        <f>VLOOKUP(YEAR(B336)-1,'Reference data'!$E$2:$F$53,2,0)/100</f>
        <v>0.0559</v>
      </c>
    </row>
    <row r="337">
      <c r="A337" s="7">
        <v>329.0</v>
      </c>
      <c r="B337" s="11">
        <v>40299.0</v>
      </c>
      <c r="C337" s="8">
        <f t="shared" si="27"/>
        <v>6328.183626</v>
      </c>
      <c r="D337" s="8">
        <f t="shared" si="2"/>
        <v>5453.691441</v>
      </c>
      <c r="E337" s="8">
        <f t="shared" si="3"/>
        <v>874.4921851</v>
      </c>
      <c r="F337" s="8">
        <f t="shared" si="4"/>
        <v>1239265.005</v>
      </c>
      <c r="G337" s="8">
        <f t="shared" si="5"/>
        <v>182272.7168</v>
      </c>
      <c r="H337" s="23">
        <f t="shared" si="6"/>
        <v>0.004658333333</v>
      </c>
      <c r="I337" s="23">
        <f>VLOOKUP(YEAR(B337)-1,'Reference data'!$E$2:$F$53,2,0)/100</f>
        <v>0.0559</v>
      </c>
    </row>
    <row r="338">
      <c r="A338" s="7">
        <v>330.0</v>
      </c>
      <c r="B338" s="11">
        <v>40330.0</v>
      </c>
      <c r="C338" s="8">
        <f t="shared" si="27"/>
        <v>6328.183626</v>
      </c>
      <c r="D338" s="8">
        <f t="shared" si="2"/>
        <v>5479.096554</v>
      </c>
      <c r="E338" s="8">
        <f t="shared" si="3"/>
        <v>849.0870725</v>
      </c>
      <c r="F338" s="8">
        <f t="shared" si="4"/>
        <v>1240114.093</v>
      </c>
      <c r="G338" s="8">
        <f t="shared" si="5"/>
        <v>176793.6203</v>
      </c>
      <c r="H338" s="23">
        <f t="shared" si="6"/>
        <v>0.004658333333</v>
      </c>
      <c r="I338" s="23">
        <f>VLOOKUP(YEAR(B338)-1,'Reference data'!$E$2:$F$53,2,0)/100</f>
        <v>0.0559</v>
      </c>
    </row>
    <row r="339">
      <c r="A339" s="7">
        <v>331.0</v>
      </c>
      <c r="B339" s="11">
        <v>40360.0</v>
      </c>
      <c r="C339" s="8">
        <f t="shared" si="27"/>
        <v>6328.183626</v>
      </c>
      <c r="D339" s="8">
        <f t="shared" si="2"/>
        <v>5504.620012</v>
      </c>
      <c r="E339" s="8">
        <f t="shared" si="3"/>
        <v>823.5636144</v>
      </c>
      <c r="F339" s="8">
        <f t="shared" si="4"/>
        <v>1240937.656</v>
      </c>
      <c r="G339" s="8">
        <f t="shared" si="5"/>
        <v>171289.0002</v>
      </c>
      <c r="H339" s="23">
        <f t="shared" si="6"/>
        <v>0.004658333333</v>
      </c>
      <c r="I339" s="23">
        <f>VLOOKUP(YEAR(B339)-1,'Reference data'!$E$2:$F$53,2,0)/100</f>
        <v>0.0559</v>
      </c>
    </row>
    <row r="340">
      <c r="A340" s="7">
        <v>332.0</v>
      </c>
      <c r="B340" s="11">
        <v>40391.0</v>
      </c>
      <c r="C340" s="8">
        <f t="shared" si="27"/>
        <v>6328.183626</v>
      </c>
      <c r="D340" s="8">
        <f t="shared" si="2"/>
        <v>5530.262367</v>
      </c>
      <c r="E340" s="8">
        <f t="shared" si="3"/>
        <v>797.9212595</v>
      </c>
      <c r="F340" s="8">
        <f t="shared" si="4"/>
        <v>1241735.577</v>
      </c>
      <c r="G340" s="8">
        <f t="shared" si="5"/>
        <v>165758.7379</v>
      </c>
      <c r="H340" s="23">
        <f t="shared" si="6"/>
        <v>0.004658333333</v>
      </c>
      <c r="I340" s="23">
        <f>VLOOKUP(YEAR(B340)-1,'Reference data'!$E$2:$F$53,2,0)/100</f>
        <v>0.0559</v>
      </c>
    </row>
    <row r="341">
      <c r="A341" s="7">
        <v>333.0</v>
      </c>
      <c r="B341" s="11">
        <v>40422.0</v>
      </c>
      <c r="C341" s="8">
        <f t="shared" si="27"/>
        <v>6328.183626</v>
      </c>
      <c r="D341" s="8">
        <f t="shared" si="2"/>
        <v>5556.024173</v>
      </c>
      <c r="E341" s="8">
        <f t="shared" si="3"/>
        <v>772.159454</v>
      </c>
      <c r="F341" s="8">
        <f t="shared" si="4"/>
        <v>1242507.737</v>
      </c>
      <c r="G341" s="8">
        <f t="shared" si="5"/>
        <v>160202.7137</v>
      </c>
      <c r="H341" s="23">
        <f t="shared" si="6"/>
        <v>0.004658333333</v>
      </c>
      <c r="I341" s="23">
        <f>VLOOKUP(YEAR(B341)-1,'Reference data'!$E$2:$F$53,2,0)/100</f>
        <v>0.0559</v>
      </c>
    </row>
    <row r="342">
      <c r="A342" s="7">
        <v>334.0</v>
      </c>
      <c r="B342" s="11">
        <v>40452.0</v>
      </c>
      <c r="C342" s="8">
        <f t="shared" si="27"/>
        <v>6328.183626</v>
      </c>
      <c r="D342" s="8">
        <f t="shared" si="2"/>
        <v>5581.905985</v>
      </c>
      <c r="E342" s="8">
        <f t="shared" si="3"/>
        <v>746.2776414</v>
      </c>
      <c r="F342" s="8">
        <f t="shared" si="4"/>
        <v>1243254.014</v>
      </c>
      <c r="G342" s="8">
        <f t="shared" si="5"/>
        <v>154620.8077</v>
      </c>
      <c r="H342" s="23">
        <f t="shared" si="6"/>
        <v>0.004658333333</v>
      </c>
      <c r="I342" s="23">
        <f>VLOOKUP(YEAR(B342)-1,'Reference data'!$E$2:$F$53,2,0)/100</f>
        <v>0.0559</v>
      </c>
    </row>
    <row r="343">
      <c r="A343" s="7">
        <v>335.0</v>
      </c>
      <c r="B343" s="11">
        <v>40483.0</v>
      </c>
      <c r="C343" s="8">
        <f t="shared" si="27"/>
        <v>6328.183626</v>
      </c>
      <c r="D343" s="8">
        <f t="shared" si="2"/>
        <v>5607.908364</v>
      </c>
      <c r="E343" s="8">
        <f t="shared" si="3"/>
        <v>720.2752626</v>
      </c>
      <c r="F343" s="8">
        <f t="shared" si="4"/>
        <v>1243974.29</v>
      </c>
      <c r="G343" s="8">
        <f t="shared" si="5"/>
        <v>149012.8994</v>
      </c>
      <c r="H343" s="23">
        <f t="shared" si="6"/>
        <v>0.004658333333</v>
      </c>
      <c r="I343" s="23">
        <f>VLOOKUP(YEAR(B343)-1,'Reference data'!$E$2:$F$53,2,0)/100</f>
        <v>0.0559</v>
      </c>
    </row>
    <row r="344">
      <c r="A344" s="7">
        <v>336.0</v>
      </c>
      <c r="B344" s="11">
        <v>40513.0</v>
      </c>
      <c r="C344" s="8">
        <f t="shared" si="27"/>
        <v>6328.183626</v>
      </c>
      <c r="D344" s="8">
        <f t="shared" si="2"/>
        <v>5634.03187</v>
      </c>
      <c r="E344" s="8">
        <f t="shared" si="3"/>
        <v>694.1517562</v>
      </c>
      <c r="F344" s="8">
        <f t="shared" si="4"/>
        <v>1244668.442</v>
      </c>
      <c r="G344" s="8">
        <f t="shared" si="5"/>
        <v>143378.8675</v>
      </c>
      <c r="H344" s="23">
        <f t="shared" si="6"/>
        <v>0.004658333333</v>
      </c>
      <c r="I344" s="23">
        <f>VLOOKUP(YEAR(B344)-1,'Reference data'!$E$2:$F$53,2,0)/100</f>
        <v>0.0559</v>
      </c>
    </row>
    <row r="345">
      <c r="A345" s="7">
        <v>337.0</v>
      </c>
      <c r="B345" s="11">
        <v>40544.0</v>
      </c>
      <c r="C345" s="8">
        <f t="shared" ref="C345:C356" si="28">PMT(H345,24,-$G$344)</f>
        <v>6303.723288</v>
      </c>
      <c r="D345" s="8">
        <f t="shared" si="2"/>
        <v>5681.220039</v>
      </c>
      <c r="E345" s="8">
        <f t="shared" si="3"/>
        <v>622.5032497</v>
      </c>
      <c r="F345" s="8">
        <f t="shared" si="4"/>
        <v>1245290.945</v>
      </c>
      <c r="G345" s="8">
        <f t="shared" si="5"/>
        <v>137697.6475</v>
      </c>
      <c r="H345" s="23">
        <f t="shared" si="6"/>
        <v>0.004341666667</v>
      </c>
      <c r="I345" s="23">
        <f>VLOOKUP(YEAR(B345)-1,'Reference data'!$E$2:$F$53,2,0)/100</f>
        <v>0.0521</v>
      </c>
    </row>
    <row r="346">
      <c r="A346" s="7">
        <v>338.0</v>
      </c>
      <c r="B346" s="11">
        <v>40575.0</v>
      </c>
      <c r="C346" s="8">
        <f t="shared" si="28"/>
        <v>6303.723288</v>
      </c>
      <c r="D346" s="8">
        <f t="shared" si="2"/>
        <v>5705.886002</v>
      </c>
      <c r="E346" s="8">
        <f t="shared" si="3"/>
        <v>597.837286</v>
      </c>
      <c r="F346" s="8">
        <f t="shared" si="4"/>
        <v>1245888.782</v>
      </c>
      <c r="G346" s="8">
        <f t="shared" si="5"/>
        <v>131991.7614</v>
      </c>
      <c r="H346" s="23">
        <f t="shared" si="6"/>
        <v>0.004341666667</v>
      </c>
      <c r="I346" s="23">
        <f>VLOOKUP(YEAR(B346)-1,'Reference data'!$E$2:$F$53,2,0)/100</f>
        <v>0.0521</v>
      </c>
    </row>
    <row r="347">
      <c r="A347" s="7">
        <v>339.0</v>
      </c>
      <c r="B347" s="11">
        <v>40603.0</v>
      </c>
      <c r="C347" s="8">
        <f t="shared" si="28"/>
        <v>6303.723288</v>
      </c>
      <c r="D347" s="8">
        <f t="shared" si="2"/>
        <v>5730.659058</v>
      </c>
      <c r="E347" s="8">
        <f t="shared" si="3"/>
        <v>573.064231</v>
      </c>
      <c r="F347" s="8">
        <f t="shared" si="4"/>
        <v>1246461.846</v>
      </c>
      <c r="G347" s="8">
        <f t="shared" si="5"/>
        <v>126261.1024</v>
      </c>
      <c r="H347" s="23">
        <f t="shared" si="6"/>
        <v>0.004341666667</v>
      </c>
      <c r="I347" s="23">
        <f>VLOOKUP(YEAR(B347)-1,'Reference data'!$E$2:$F$53,2,0)/100</f>
        <v>0.0521</v>
      </c>
    </row>
    <row r="348">
      <c r="A348" s="7">
        <v>340.0</v>
      </c>
      <c r="B348" s="11">
        <v>40634.0</v>
      </c>
      <c r="C348" s="8">
        <f t="shared" si="28"/>
        <v>6303.723288</v>
      </c>
      <c r="D348" s="8">
        <f t="shared" si="2"/>
        <v>5755.539669</v>
      </c>
      <c r="E348" s="8">
        <f t="shared" si="3"/>
        <v>548.1836195</v>
      </c>
      <c r="F348" s="8">
        <f t="shared" si="4"/>
        <v>1247010.03</v>
      </c>
      <c r="G348" s="8">
        <f t="shared" si="5"/>
        <v>120505.5627</v>
      </c>
      <c r="H348" s="23">
        <f t="shared" si="6"/>
        <v>0.004341666667</v>
      </c>
      <c r="I348" s="23">
        <f>VLOOKUP(YEAR(B348)-1,'Reference data'!$E$2:$F$53,2,0)/100</f>
        <v>0.0521</v>
      </c>
    </row>
    <row r="349">
      <c r="A349" s="7">
        <v>341.0</v>
      </c>
      <c r="B349" s="11">
        <v>40664.0</v>
      </c>
      <c r="C349" s="8">
        <f t="shared" si="28"/>
        <v>6303.723288</v>
      </c>
      <c r="D349" s="8">
        <f t="shared" si="2"/>
        <v>5780.528304</v>
      </c>
      <c r="E349" s="8">
        <f t="shared" si="3"/>
        <v>523.1949848</v>
      </c>
      <c r="F349" s="8">
        <f t="shared" si="4"/>
        <v>1247533.225</v>
      </c>
      <c r="G349" s="8">
        <f t="shared" si="5"/>
        <v>114725.0344</v>
      </c>
      <c r="H349" s="23">
        <f t="shared" si="6"/>
        <v>0.004341666667</v>
      </c>
      <c r="I349" s="23">
        <f>VLOOKUP(YEAR(B349)-1,'Reference data'!$E$2:$F$53,2,0)/100</f>
        <v>0.0521</v>
      </c>
    </row>
    <row r="350">
      <c r="A350" s="7">
        <v>342.0</v>
      </c>
      <c r="B350" s="11">
        <v>40695.0</v>
      </c>
      <c r="C350" s="8">
        <f t="shared" si="28"/>
        <v>6303.723288</v>
      </c>
      <c r="D350" s="8">
        <f t="shared" si="2"/>
        <v>5805.625431</v>
      </c>
      <c r="E350" s="8">
        <f t="shared" si="3"/>
        <v>498.0978578</v>
      </c>
      <c r="F350" s="8">
        <f t="shared" si="4"/>
        <v>1248031.323</v>
      </c>
      <c r="G350" s="8">
        <f t="shared" si="5"/>
        <v>108919.409</v>
      </c>
      <c r="H350" s="23">
        <f t="shared" si="6"/>
        <v>0.004341666667</v>
      </c>
      <c r="I350" s="23">
        <f>VLOOKUP(YEAR(B350)-1,'Reference data'!$E$2:$F$53,2,0)/100</f>
        <v>0.0521</v>
      </c>
    </row>
    <row r="351">
      <c r="A351" s="7">
        <v>343.0</v>
      </c>
      <c r="B351" s="11">
        <v>40725.0</v>
      </c>
      <c r="C351" s="8">
        <f t="shared" si="28"/>
        <v>6303.723288</v>
      </c>
      <c r="D351" s="8">
        <f t="shared" si="2"/>
        <v>5830.831521</v>
      </c>
      <c r="E351" s="8">
        <f t="shared" si="3"/>
        <v>472.8917674</v>
      </c>
      <c r="F351" s="8">
        <f t="shared" si="4"/>
        <v>1248504.215</v>
      </c>
      <c r="G351" s="8">
        <f t="shared" si="5"/>
        <v>103088.5775</v>
      </c>
      <c r="H351" s="23">
        <f t="shared" si="6"/>
        <v>0.004341666667</v>
      </c>
      <c r="I351" s="23">
        <f>VLOOKUP(YEAR(B351)-1,'Reference data'!$E$2:$F$53,2,0)/100</f>
        <v>0.0521</v>
      </c>
    </row>
    <row r="352">
      <c r="A352" s="7">
        <v>344.0</v>
      </c>
      <c r="B352" s="11">
        <v>40756.0</v>
      </c>
      <c r="C352" s="8">
        <f t="shared" si="28"/>
        <v>6303.723288</v>
      </c>
      <c r="D352" s="8">
        <f t="shared" si="2"/>
        <v>5856.147048</v>
      </c>
      <c r="E352" s="8">
        <f t="shared" si="3"/>
        <v>447.5762405</v>
      </c>
      <c r="F352" s="8">
        <f t="shared" si="4"/>
        <v>1248951.791</v>
      </c>
      <c r="G352" s="8">
        <f t="shared" si="5"/>
        <v>97232.43042</v>
      </c>
      <c r="H352" s="23">
        <f t="shared" si="6"/>
        <v>0.004341666667</v>
      </c>
      <c r="I352" s="23">
        <f>VLOOKUP(YEAR(B352)-1,'Reference data'!$E$2:$F$53,2,0)/100</f>
        <v>0.0521</v>
      </c>
    </row>
    <row r="353">
      <c r="A353" s="7">
        <v>345.0</v>
      </c>
      <c r="B353" s="11">
        <v>40787.0</v>
      </c>
      <c r="C353" s="8">
        <f t="shared" si="28"/>
        <v>6303.723288</v>
      </c>
      <c r="D353" s="8">
        <f t="shared" si="2"/>
        <v>5881.572486</v>
      </c>
      <c r="E353" s="8">
        <f t="shared" si="3"/>
        <v>422.1508021</v>
      </c>
      <c r="F353" s="8">
        <f t="shared" si="4"/>
        <v>1249373.942</v>
      </c>
      <c r="G353" s="8">
        <f t="shared" si="5"/>
        <v>91350.85793</v>
      </c>
      <c r="H353" s="23">
        <f t="shared" si="6"/>
        <v>0.004341666667</v>
      </c>
      <c r="I353" s="23">
        <f>VLOOKUP(YEAR(B353)-1,'Reference data'!$E$2:$F$53,2,0)/100</f>
        <v>0.0521</v>
      </c>
    </row>
    <row r="354">
      <c r="A354" s="7">
        <v>346.0</v>
      </c>
      <c r="B354" s="11">
        <v>40817.0</v>
      </c>
      <c r="C354" s="8">
        <f t="shared" si="28"/>
        <v>6303.723288</v>
      </c>
      <c r="D354" s="8">
        <f t="shared" si="2"/>
        <v>5907.108314</v>
      </c>
      <c r="E354" s="8">
        <f t="shared" si="3"/>
        <v>396.6149749</v>
      </c>
      <c r="F354" s="8">
        <f t="shared" si="4"/>
        <v>1249770.557</v>
      </c>
      <c r="G354" s="8">
        <f t="shared" si="5"/>
        <v>85443.74962</v>
      </c>
      <c r="H354" s="23">
        <f t="shared" si="6"/>
        <v>0.004341666667</v>
      </c>
      <c r="I354" s="23">
        <f>VLOOKUP(YEAR(B354)-1,'Reference data'!$E$2:$F$53,2,0)/100</f>
        <v>0.0521</v>
      </c>
    </row>
    <row r="355">
      <c r="A355" s="7">
        <v>347.0</v>
      </c>
      <c r="B355" s="11">
        <v>40848.0</v>
      </c>
      <c r="C355" s="8">
        <f t="shared" si="28"/>
        <v>6303.723288</v>
      </c>
      <c r="D355" s="8">
        <f t="shared" si="2"/>
        <v>5932.755009</v>
      </c>
      <c r="E355" s="8">
        <f t="shared" si="3"/>
        <v>370.9682796</v>
      </c>
      <c r="F355" s="8">
        <f t="shared" si="4"/>
        <v>1250141.525</v>
      </c>
      <c r="G355" s="8">
        <f t="shared" si="5"/>
        <v>79510.99461</v>
      </c>
      <c r="H355" s="23">
        <f t="shared" si="6"/>
        <v>0.004341666667</v>
      </c>
      <c r="I355" s="23">
        <f>VLOOKUP(YEAR(B355)-1,'Reference data'!$E$2:$F$53,2,0)/100</f>
        <v>0.0521</v>
      </c>
    </row>
    <row r="356">
      <c r="A356" s="7">
        <v>348.0</v>
      </c>
      <c r="B356" s="11">
        <v>40878.0</v>
      </c>
      <c r="C356" s="8">
        <f t="shared" si="28"/>
        <v>6303.723288</v>
      </c>
      <c r="D356" s="8">
        <f t="shared" si="2"/>
        <v>5958.513054</v>
      </c>
      <c r="E356" s="8">
        <f t="shared" si="3"/>
        <v>345.2102349</v>
      </c>
      <c r="F356" s="8">
        <f t="shared" si="4"/>
        <v>1250486.735</v>
      </c>
      <c r="G356" s="8">
        <f t="shared" si="5"/>
        <v>73552.48156</v>
      </c>
      <c r="H356" s="23">
        <f t="shared" si="6"/>
        <v>0.004341666667</v>
      </c>
      <c r="I356" s="23">
        <f>VLOOKUP(YEAR(B356)-1,'Reference data'!$E$2:$F$53,2,0)/100</f>
        <v>0.0521</v>
      </c>
    </row>
    <row r="357">
      <c r="A357" s="7">
        <v>349.0</v>
      </c>
      <c r="B357" s="11">
        <v>40909.0</v>
      </c>
      <c r="C357" s="8">
        <f t="shared" ref="C357:C368" si="29">PMT(H357,12,-$G$356)</f>
        <v>6298.328171</v>
      </c>
      <c r="D357" s="8">
        <f t="shared" si="2"/>
        <v>5988.794811</v>
      </c>
      <c r="E357" s="8">
        <f t="shared" si="3"/>
        <v>309.5333599</v>
      </c>
      <c r="F357" s="8">
        <f t="shared" si="4"/>
        <v>1250796.268</v>
      </c>
      <c r="G357" s="8">
        <f t="shared" si="5"/>
        <v>67563.68675</v>
      </c>
      <c r="H357" s="23">
        <f t="shared" si="6"/>
        <v>0.004208333333</v>
      </c>
      <c r="I357" s="23">
        <f>VLOOKUP(YEAR(B357)-1,'Reference data'!$E$2:$F$53,2,0)/100</f>
        <v>0.0505</v>
      </c>
    </row>
    <row r="358">
      <c r="A358" s="7">
        <v>350.0</v>
      </c>
      <c r="B358" s="11">
        <v>40940.0</v>
      </c>
      <c r="C358" s="8">
        <f t="shared" si="29"/>
        <v>6298.328171</v>
      </c>
      <c r="D358" s="8">
        <f t="shared" si="2"/>
        <v>6013.997655</v>
      </c>
      <c r="E358" s="8">
        <f t="shared" si="3"/>
        <v>284.3305151</v>
      </c>
      <c r="F358" s="8">
        <f t="shared" si="4"/>
        <v>1251080.599</v>
      </c>
      <c r="G358" s="8">
        <f t="shared" si="5"/>
        <v>61549.68909</v>
      </c>
      <c r="H358" s="23">
        <f t="shared" si="6"/>
        <v>0.004208333333</v>
      </c>
      <c r="I358" s="23">
        <f>VLOOKUP(YEAR(B358)-1,'Reference data'!$E$2:$F$53,2,0)/100</f>
        <v>0.0505</v>
      </c>
    </row>
    <row r="359">
      <c r="A359" s="7">
        <v>351.0</v>
      </c>
      <c r="B359" s="11">
        <v>40969.0</v>
      </c>
      <c r="C359" s="8">
        <f t="shared" si="29"/>
        <v>6298.328171</v>
      </c>
      <c r="D359" s="8">
        <f t="shared" si="2"/>
        <v>6039.306562</v>
      </c>
      <c r="E359" s="8">
        <f t="shared" si="3"/>
        <v>259.0216083</v>
      </c>
      <c r="F359" s="8">
        <f t="shared" si="4"/>
        <v>1251339.621</v>
      </c>
      <c r="G359" s="8">
        <f t="shared" si="5"/>
        <v>55510.38253</v>
      </c>
      <c r="H359" s="23">
        <f t="shared" si="6"/>
        <v>0.004208333333</v>
      </c>
      <c r="I359" s="23">
        <f>VLOOKUP(YEAR(B359)-1,'Reference data'!$E$2:$F$53,2,0)/100</f>
        <v>0.0505</v>
      </c>
    </row>
    <row r="360">
      <c r="A360" s="7">
        <v>352.0</v>
      </c>
      <c r="B360" s="11">
        <v>41000.0</v>
      </c>
      <c r="C360" s="8">
        <f t="shared" si="29"/>
        <v>6298.328171</v>
      </c>
      <c r="D360" s="8">
        <f t="shared" si="2"/>
        <v>6064.721977</v>
      </c>
      <c r="E360" s="8">
        <f t="shared" si="3"/>
        <v>233.6061931</v>
      </c>
      <c r="F360" s="8">
        <f t="shared" si="4"/>
        <v>1251573.227</v>
      </c>
      <c r="G360" s="8">
        <f t="shared" si="5"/>
        <v>49445.66055</v>
      </c>
      <c r="H360" s="23">
        <f t="shared" si="6"/>
        <v>0.004208333333</v>
      </c>
      <c r="I360" s="23">
        <f>VLOOKUP(YEAR(B360)-1,'Reference data'!$E$2:$F$53,2,0)/100</f>
        <v>0.0505</v>
      </c>
    </row>
    <row r="361">
      <c r="A361" s="7">
        <v>353.0</v>
      </c>
      <c r="B361" s="11">
        <v>41030.0</v>
      </c>
      <c r="C361" s="8">
        <f t="shared" si="29"/>
        <v>6298.328171</v>
      </c>
      <c r="D361" s="8">
        <f t="shared" si="2"/>
        <v>6090.244349</v>
      </c>
      <c r="E361" s="8">
        <f t="shared" si="3"/>
        <v>208.0838215</v>
      </c>
      <c r="F361" s="8">
        <f t="shared" si="4"/>
        <v>1251781.311</v>
      </c>
      <c r="G361" s="8">
        <f t="shared" si="5"/>
        <v>43355.4162</v>
      </c>
      <c r="H361" s="23">
        <f t="shared" si="6"/>
        <v>0.004208333333</v>
      </c>
      <c r="I361" s="23">
        <f>VLOOKUP(YEAR(B361)-1,'Reference data'!$E$2:$F$53,2,0)/100</f>
        <v>0.0505</v>
      </c>
    </row>
    <row r="362">
      <c r="A362" s="7">
        <v>354.0</v>
      </c>
      <c r="B362" s="11">
        <v>41061.0</v>
      </c>
      <c r="C362" s="8">
        <f t="shared" si="29"/>
        <v>6298.328171</v>
      </c>
      <c r="D362" s="8">
        <f t="shared" si="2"/>
        <v>6115.874127</v>
      </c>
      <c r="E362" s="8">
        <f t="shared" si="3"/>
        <v>182.4540432</v>
      </c>
      <c r="F362" s="8">
        <f t="shared" si="4"/>
        <v>1251963.765</v>
      </c>
      <c r="G362" s="8">
        <f t="shared" si="5"/>
        <v>37239.54207</v>
      </c>
      <c r="H362" s="23">
        <f t="shared" si="6"/>
        <v>0.004208333333</v>
      </c>
      <c r="I362" s="23">
        <f>VLOOKUP(YEAR(B362)-1,'Reference data'!$E$2:$F$53,2,0)/100</f>
        <v>0.0505</v>
      </c>
    </row>
    <row r="363">
      <c r="A363" s="7">
        <v>355.0</v>
      </c>
      <c r="B363" s="11">
        <v>41091.0</v>
      </c>
      <c r="C363" s="8">
        <f t="shared" si="29"/>
        <v>6298.328171</v>
      </c>
      <c r="D363" s="8">
        <f t="shared" si="2"/>
        <v>6141.611764</v>
      </c>
      <c r="E363" s="8">
        <f t="shared" si="3"/>
        <v>156.7164062</v>
      </c>
      <c r="F363" s="8">
        <f t="shared" si="4"/>
        <v>1252120.481</v>
      </c>
      <c r="G363" s="8">
        <f t="shared" si="5"/>
        <v>31097.93031</v>
      </c>
      <c r="H363" s="23">
        <f t="shared" si="6"/>
        <v>0.004208333333</v>
      </c>
      <c r="I363" s="23">
        <f>VLOOKUP(YEAR(B363)-1,'Reference data'!$E$2:$F$53,2,0)/100</f>
        <v>0.0505</v>
      </c>
    </row>
    <row r="364">
      <c r="A364" s="7">
        <v>356.0</v>
      </c>
      <c r="B364" s="11">
        <v>41122.0</v>
      </c>
      <c r="C364" s="8">
        <f t="shared" si="29"/>
        <v>6298.328171</v>
      </c>
      <c r="D364" s="8">
        <f t="shared" si="2"/>
        <v>6167.457714</v>
      </c>
      <c r="E364" s="8">
        <f t="shared" si="3"/>
        <v>130.8704567</v>
      </c>
      <c r="F364" s="8">
        <f t="shared" si="4"/>
        <v>1252251.351</v>
      </c>
      <c r="G364" s="8">
        <f t="shared" si="5"/>
        <v>24930.4726</v>
      </c>
      <c r="H364" s="23">
        <f t="shared" si="6"/>
        <v>0.004208333333</v>
      </c>
      <c r="I364" s="23">
        <f>VLOOKUP(YEAR(B364)-1,'Reference data'!$E$2:$F$53,2,0)/100</f>
        <v>0.0505</v>
      </c>
    </row>
    <row r="365">
      <c r="A365" s="7">
        <v>357.0</v>
      </c>
      <c r="B365" s="11">
        <v>41153.0</v>
      </c>
      <c r="C365" s="8">
        <f t="shared" si="29"/>
        <v>6298.328171</v>
      </c>
      <c r="D365" s="8">
        <f t="shared" si="2"/>
        <v>6193.412432</v>
      </c>
      <c r="E365" s="8">
        <f t="shared" si="3"/>
        <v>104.9157388</v>
      </c>
      <c r="F365" s="8">
        <f t="shared" si="4"/>
        <v>1252356.267</v>
      </c>
      <c r="G365" s="8">
        <f t="shared" si="5"/>
        <v>18737.06016</v>
      </c>
      <c r="H365" s="23">
        <f t="shared" si="6"/>
        <v>0.004208333333</v>
      </c>
      <c r="I365" s="23">
        <f>VLOOKUP(YEAR(B365)-1,'Reference data'!$E$2:$F$53,2,0)/100</f>
        <v>0.0505</v>
      </c>
    </row>
    <row r="366">
      <c r="A366" s="7">
        <v>358.0</v>
      </c>
      <c r="B366" s="11">
        <v>41183.0</v>
      </c>
      <c r="C366" s="8">
        <f t="shared" si="29"/>
        <v>6298.328171</v>
      </c>
      <c r="D366" s="8">
        <f t="shared" si="2"/>
        <v>6219.476376</v>
      </c>
      <c r="E366" s="8">
        <f t="shared" si="3"/>
        <v>78.85179486</v>
      </c>
      <c r="F366" s="8">
        <f t="shared" si="4"/>
        <v>1252435.119</v>
      </c>
      <c r="G366" s="8">
        <f t="shared" si="5"/>
        <v>12517.58379</v>
      </c>
      <c r="H366" s="23">
        <f t="shared" si="6"/>
        <v>0.004208333333</v>
      </c>
      <c r="I366" s="23">
        <f>VLOOKUP(YEAR(B366)-1,'Reference data'!$E$2:$F$53,2,0)/100</f>
        <v>0.0505</v>
      </c>
    </row>
    <row r="367">
      <c r="A367" s="7">
        <v>359.0</v>
      </c>
      <c r="B367" s="11">
        <v>41214.0</v>
      </c>
      <c r="C367" s="8">
        <f t="shared" si="29"/>
        <v>6298.328171</v>
      </c>
      <c r="D367" s="8">
        <f t="shared" si="2"/>
        <v>6245.650005</v>
      </c>
      <c r="E367" s="8">
        <f t="shared" si="3"/>
        <v>52.67816511</v>
      </c>
      <c r="F367" s="8">
        <f t="shared" si="4"/>
        <v>1252487.797</v>
      </c>
      <c r="G367" s="8">
        <f t="shared" si="5"/>
        <v>6271.933783</v>
      </c>
      <c r="H367" s="23">
        <f t="shared" si="6"/>
        <v>0.004208333333</v>
      </c>
      <c r="I367" s="23">
        <f>VLOOKUP(YEAR(B367)-1,'Reference data'!$E$2:$F$53,2,0)/100</f>
        <v>0.0505</v>
      </c>
    </row>
    <row r="368">
      <c r="A368" s="7">
        <v>360.0</v>
      </c>
      <c r="B368" s="11">
        <v>41244.0</v>
      </c>
      <c r="C368" s="8">
        <f t="shared" si="29"/>
        <v>6298.328171</v>
      </c>
      <c r="D368" s="8">
        <f t="shared" si="2"/>
        <v>6271.933783</v>
      </c>
      <c r="E368" s="8">
        <f t="shared" si="3"/>
        <v>26.394388</v>
      </c>
      <c r="F368" s="8">
        <f t="shared" si="4"/>
        <v>1252514.192</v>
      </c>
      <c r="G368" s="8">
        <f t="shared" si="5"/>
        <v>0.0000000007376002031</v>
      </c>
      <c r="H368" s="23">
        <f t="shared" si="6"/>
        <v>0.004208333333</v>
      </c>
      <c r="I368" s="23">
        <f>VLOOKUP(YEAR(B368)-1,'Reference data'!$E$2:$F$53,2,0)/100</f>
        <v>0.0505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6" max="6" width="20.75"/>
    <col customWidth="1" min="7" max="7" width="20.25"/>
    <col customWidth="1" min="8" max="8" width="23.63"/>
    <col customWidth="1" min="9" max="9" width="25.13"/>
    <col customWidth="1" min="10" max="10" width="22.75"/>
  </cols>
  <sheetData>
    <row r="1">
      <c r="A1" s="16" t="s">
        <v>35</v>
      </c>
      <c r="B1" s="16" t="s">
        <v>36</v>
      </c>
      <c r="C1" s="7" t="s">
        <v>37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s="23" t="s">
        <v>42</v>
      </c>
    </row>
    <row r="2">
      <c r="A2" s="25">
        <v>26025.0</v>
      </c>
      <c r="B2" s="18">
        <v>7.33</v>
      </c>
      <c r="C2" s="23">
        <f t="shared" ref="C2:C2673" si="1">YEAR(A2)</f>
        <v>1971</v>
      </c>
      <c r="E2" s="23">
        <v>1971.0</v>
      </c>
      <c r="F2" s="23">
        <v>7.73</v>
      </c>
      <c r="G2" s="23">
        <v>7.29</v>
      </c>
      <c r="H2" s="23">
        <v>7.54</v>
      </c>
      <c r="I2" s="23">
        <v>7.541750000000002</v>
      </c>
      <c r="J2" s="23">
        <v>0.1256345432655306</v>
      </c>
    </row>
    <row r="3">
      <c r="A3" s="25">
        <v>26032.0</v>
      </c>
      <c r="B3" s="18">
        <v>7.31</v>
      </c>
      <c r="C3" s="23">
        <f t="shared" si="1"/>
        <v>1971</v>
      </c>
      <c r="E3" s="23">
        <v>1972.0</v>
      </c>
      <c r="F3" s="23">
        <v>7.46</v>
      </c>
      <c r="G3" s="23">
        <v>7.23</v>
      </c>
      <c r="H3" s="23">
        <v>7.4</v>
      </c>
      <c r="I3" s="23">
        <v>7.383269230769234</v>
      </c>
      <c r="J3" s="23">
        <v>0.05557969561002079</v>
      </c>
    </row>
    <row r="4">
      <c r="A4" s="19">
        <v>26039.0</v>
      </c>
      <c r="B4" s="18">
        <v>7.31</v>
      </c>
      <c r="C4" s="23">
        <f t="shared" si="1"/>
        <v>1971</v>
      </c>
      <c r="E4" s="23">
        <v>1973.0</v>
      </c>
      <c r="F4" s="23">
        <v>8.85</v>
      </c>
      <c r="G4" s="23">
        <v>7.43</v>
      </c>
      <c r="H4" s="23">
        <v>7.824999999999999</v>
      </c>
      <c r="I4" s="23">
        <v>8.044807692307689</v>
      </c>
      <c r="J4" s="23">
        <v>0.5399545746493554</v>
      </c>
    </row>
    <row r="5">
      <c r="A5" s="19">
        <v>26046.0</v>
      </c>
      <c r="B5" s="18">
        <v>7.31</v>
      </c>
      <c r="C5" s="23">
        <f t="shared" si="1"/>
        <v>1971</v>
      </c>
      <c r="E5" s="23">
        <v>1974.0</v>
      </c>
      <c r="F5" s="23">
        <v>10.03</v>
      </c>
      <c r="G5" s="23">
        <v>8.4</v>
      </c>
      <c r="H5" s="23">
        <v>9.125</v>
      </c>
      <c r="I5" s="23">
        <v>9.187115384615385</v>
      </c>
      <c r="J5" s="23">
        <v>0.5783320727967113</v>
      </c>
    </row>
    <row r="6">
      <c r="A6" s="19">
        <v>26053.0</v>
      </c>
      <c r="B6" s="18">
        <v>7.29</v>
      </c>
      <c r="C6" s="23">
        <f t="shared" si="1"/>
        <v>1971</v>
      </c>
      <c r="E6" s="23">
        <v>1975.0</v>
      </c>
      <c r="F6" s="23">
        <v>9.6</v>
      </c>
      <c r="G6" s="23">
        <v>8.8</v>
      </c>
      <c r="H6" s="23">
        <v>9.02</v>
      </c>
      <c r="I6" s="23">
        <v>9.047115384615383</v>
      </c>
      <c r="J6" s="23">
        <v>0.18484054111862366</v>
      </c>
    </row>
    <row r="7">
      <c r="A7" s="26">
        <v>26060.0</v>
      </c>
      <c r="B7" s="18">
        <v>7.38</v>
      </c>
      <c r="C7" s="23">
        <f t="shared" si="1"/>
        <v>1971</v>
      </c>
      <c r="E7" s="23">
        <v>1976.0</v>
      </c>
      <c r="F7" s="23">
        <v>9.1</v>
      </c>
      <c r="G7" s="23">
        <v>8.7</v>
      </c>
      <c r="H7" s="23">
        <v>8.85</v>
      </c>
      <c r="I7" s="23">
        <v>8.865849056603775</v>
      </c>
      <c r="J7" s="23">
        <v>0.10417134483931426</v>
      </c>
    </row>
    <row r="8">
      <c r="A8" s="27">
        <v>26067.0</v>
      </c>
      <c r="B8" s="18">
        <v>7.42</v>
      </c>
      <c r="C8" s="23">
        <f t="shared" si="1"/>
        <v>1971</v>
      </c>
      <c r="E8" s="23">
        <v>1977.0</v>
      </c>
      <c r="F8" s="23">
        <v>9.0</v>
      </c>
      <c r="G8" s="23">
        <v>8.65</v>
      </c>
      <c r="H8" s="23">
        <v>8.89</v>
      </c>
      <c r="I8" s="23">
        <v>8.845192307692304</v>
      </c>
      <c r="J8" s="23">
        <v>0.10425252871556351</v>
      </c>
    </row>
    <row r="9">
      <c r="A9" s="27">
        <v>26074.0</v>
      </c>
      <c r="B9" s="18">
        <v>7.44</v>
      </c>
      <c r="C9" s="23">
        <f t="shared" si="1"/>
        <v>1971</v>
      </c>
      <c r="E9" s="23">
        <v>1978.0</v>
      </c>
      <c r="F9" s="23">
        <v>10.38</v>
      </c>
      <c r="G9" s="23">
        <v>8.98</v>
      </c>
      <c r="H9" s="23">
        <v>9.73</v>
      </c>
      <c r="I9" s="23">
        <v>9.641730769230769</v>
      </c>
      <c r="J9" s="23">
        <v>0.3898854590665754</v>
      </c>
    </row>
    <row r="10">
      <c r="A10" s="27">
        <v>26081.0</v>
      </c>
      <c r="B10" s="18">
        <v>7.46</v>
      </c>
      <c r="C10" s="23">
        <f t="shared" si="1"/>
        <v>1971</v>
      </c>
      <c r="E10" s="23">
        <v>1979.0</v>
      </c>
      <c r="F10" s="23">
        <v>12.9</v>
      </c>
      <c r="G10" s="23">
        <v>10.38</v>
      </c>
      <c r="H10" s="23">
        <v>11.08</v>
      </c>
      <c r="I10" s="23">
        <v>11.203653846153845</v>
      </c>
      <c r="J10" s="23">
        <v>0.8559710203225198</v>
      </c>
    </row>
    <row r="11">
      <c r="A11" s="25">
        <v>26088.0</v>
      </c>
      <c r="B11" s="18">
        <v>7.52</v>
      </c>
      <c r="C11" s="23">
        <f t="shared" si="1"/>
        <v>1971</v>
      </c>
      <c r="E11" s="23">
        <v>1980.0</v>
      </c>
      <c r="F11" s="23">
        <v>16.35</v>
      </c>
      <c r="G11" s="23">
        <v>12.18</v>
      </c>
      <c r="H11" s="23">
        <v>13.405000000000001</v>
      </c>
      <c r="I11" s="23">
        <v>13.742115384615385</v>
      </c>
      <c r="J11" s="23">
        <v>1.2442011950951986</v>
      </c>
    </row>
    <row r="12">
      <c r="A12" s="19">
        <v>26095.0</v>
      </c>
      <c r="B12" s="18">
        <v>7.52</v>
      </c>
      <c r="C12" s="23">
        <f t="shared" si="1"/>
        <v>1971</v>
      </c>
      <c r="E12" s="23">
        <v>1981.0</v>
      </c>
      <c r="F12" s="23">
        <v>18.63</v>
      </c>
      <c r="G12" s="23">
        <v>14.8</v>
      </c>
      <c r="H12" s="23">
        <v>16.76</v>
      </c>
      <c r="I12" s="23">
        <v>16.641509433962266</v>
      </c>
      <c r="J12" s="23">
        <v>1.1668867129549594</v>
      </c>
    </row>
    <row r="13">
      <c r="A13" s="19">
        <v>26102.0</v>
      </c>
      <c r="B13" s="18">
        <v>7.54</v>
      </c>
      <c r="C13" s="23">
        <f t="shared" si="1"/>
        <v>1971</v>
      </c>
      <c r="E13" s="23">
        <v>1982.0</v>
      </c>
      <c r="F13" s="23">
        <v>17.66</v>
      </c>
      <c r="G13" s="23">
        <v>13.57</v>
      </c>
      <c r="H13" s="23">
        <v>16.66</v>
      </c>
      <c r="I13" s="23">
        <v>16.04365384615385</v>
      </c>
      <c r="J13" s="23">
        <v>1.366129538895835</v>
      </c>
    </row>
    <row r="14">
      <c r="A14" s="19">
        <v>26109.0</v>
      </c>
      <c r="B14" s="18">
        <v>7.54</v>
      </c>
      <c r="C14" s="23">
        <f t="shared" si="1"/>
        <v>1971</v>
      </c>
      <c r="E14" s="23">
        <v>1983.0</v>
      </c>
      <c r="F14" s="23">
        <v>13.89</v>
      </c>
      <c r="G14" s="23">
        <v>12.55</v>
      </c>
      <c r="H14" s="23">
        <v>13.345</v>
      </c>
      <c r="I14" s="23">
        <v>13.235384615384609</v>
      </c>
      <c r="J14" s="23">
        <v>0.3893758783754259</v>
      </c>
    </row>
    <row r="15">
      <c r="A15" s="25">
        <v>26116.0</v>
      </c>
      <c r="B15" s="18">
        <v>7.54</v>
      </c>
      <c r="C15" s="23">
        <f t="shared" si="1"/>
        <v>1971</v>
      </c>
      <c r="E15" s="23">
        <v>1984.0</v>
      </c>
      <c r="F15" s="23">
        <v>14.68</v>
      </c>
      <c r="G15" s="23">
        <v>13.14</v>
      </c>
      <c r="H15" s="23">
        <v>13.815</v>
      </c>
      <c r="I15" s="23">
        <v>13.877692307692307</v>
      </c>
      <c r="J15" s="23">
        <v>0.5170110757891828</v>
      </c>
    </row>
    <row r="16">
      <c r="A16" s="25">
        <v>26123.0</v>
      </c>
      <c r="B16" s="18">
        <v>7.54</v>
      </c>
      <c r="C16" s="23">
        <f t="shared" si="1"/>
        <v>1971</v>
      </c>
      <c r="E16" s="23">
        <v>1985.0</v>
      </c>
      <c r="F16" s="23">
        <v>13.29</v>
      </c>
      <c r="G16" s="23">
        <v>11.09</v>
      </c>
      <c r="H16" s="23">
        <v>12.235</v>
      </c>
      <c r="I16" s="23">
        <v>12.430192307692305</v>
      </c>
      <c r="J16" s="23">
        <v>0.6043356111632507</v>
      </c>
    </row>
    <row r="17">
      <c r="A17" s="19">
        <v>26130.0</v>
      </c>
      <c r="B17" s="18">
        <v>7.6</v>
      </c>
      <c r="C17" s="23">
        <f t="shared" si="1"/>
        <v>1971</v>
      </c>
      <c r="E17" s="23">
        <v>1986.0</v>
      </c>
      <c r="F17" s="23">
        <v>10.99</v>
      </c>
      <c r="G17" s="23">
        <v>9.29</v>
      </c>
      <c r="H17" s="23">
        <v>10.08</v>
      </c>
      <c r="I17" s="23">
        <v>10.18730769230769</v>
      </c>
      <c r="J17" s="23">
        <v>0.44975860795527206</v>
      </c>
    </row>
    <row r="18">
      <c r="A18" s="19">
        <v>26137.0</v>
      </c>
      <c r="B18" s="18">
        <v>7.65</v>
      </c>
      <c r="C18" s="23">
        <f t="shared" si="1"/>
        <v>1971</v>
      </c>
      <c r="E18" s="23">
        <v>1987.0</v>
      </c>
      <c r="F18" s="23">
        <v>11.58</v>
      </c>
      <c r="G18" s="23">
        <v>9.03</v>
      </c>
      <c r="H18" s="23">
        <v>10.37</v>
      </c>
      <c r="I18" s="23">
        <v>10.213396226415098</v>
      </c>
      <c r="J18" s="23">
        <v>0.7354144393998483</v>
      </c>
    </row>
    <row r="19">
      <c r="A19" s="19">
        <v>26144.0</v>
      </c>
      <c r="B19" s="18">
        <v>7.69</v>
      </c>
      <c r="C19" s="23">
        <f t="shared" si="1"/>
        <v>1971</v>
      </c>
      <c r="E19" s="23">
        <v>1988.0</v>
      </c>
      <c r="F19" s="23">
        <v>10.77</v>
      </c>
      <c r="G19" s="23">
        <v>9.84</v>
      </c>
      <c r="H19" s="23">
        <v>10.39</v>
      </c>
      <c r="I19" s="23">
        <v>10.341730769230766</v>
      </c>
      <c r="J19" s="23">
        <v>0.2405852435766736</v>
      </c>
    </row>
    <row r="20">
      <c r="A20" s="25">
        <v>26151.0</v>
      </c>
      <c r="B20" s="18">
        <v>7.66</v>
      </c>
      <c r="C20" s="23">
        <f t="shared" si="1"/>
        <v>1971</v>
      </c>
      <c r="E20" s="23">
        <v>1989.0</v>
      </c>
      <c r="F20" s="23">
        <v>11.22</v>
      </c>
      <c r="G20" s="23">
        <v>9.68</v>
      </c>
      <c r="H20" s="23">
        <v>10.18</v>
      </c>
      <c r="I20" s="23">
        <v>10.319423076923076</v>
      </c>
      <c r="J20" s="23">
        <v>0.4892066946038764</v>
      </c>
    </row>
    <row r="21">
      <c r="A21" s="19">
        <v>26158.0</v>
      </c>
      <c r="B21" s="18">
        <v>7.73</v>
      </c>
      <c r="C21" s="23">
        <f t="shared" si="1"/>
        <v>1971</v>
      </c>
      <c r="E21" s="23">
        <v>1990.0</v>
      </c>
      <c r="F21" s="23">
        <v>10.67</v>
      </c>
      <c r="G21" s="23">
        <v>9.56</v>
      </c>
      <c r="H21" s="23">
        <v>10.155000000000001</v>
      </c>
      <c r="I21" s="23">
        <v>10.129423076923077</v>
      </c>
      <c r="J21" s="23">
        <v>0.22031540191225632</v>
      </c>
    </row>
    <row r="22">
      <c r="A22" s="19">
        <v>26165.0</v>
      </c>
      <c r="B22" s="18">
        <v>7.71</v>
      </c>
      <c r="C22" s="23">
        <f t="shared" si="1"/>
        <v>1971</v>
      </c>
      <c r="E22" s="23">
        <v>1991.0</v>
      </c>
      <c r="F22" s="23">
        <v>9.75</v>
      </c>
      <c r="G22" s="23">
        <v>8.35</v>
      </c>
      <c r="H22" s="23">
        <v>9.445</v>
      </c>
      <c r="I22" s="23">
        <v>9.24653846153846</v>
      </c>
      <c r="J22" s="23">
        <v>0.37711435107381225</v>
      </c>
    </row>
    <row r="23">
      <c r="A23" s="19">
        <v>26172.0</v>
      </c>
      <c r="B23" s="18">
        <v>7.69</v>
      </c>
      <c r="C23" s="23">
        <f t="shared" si="1"/>
        <v>1971</v>
      </c>
      <c r="E23" s="23">
        <v>1992.0</v>
      </c>
      <c r="F23" s="23">
        <v>9.03</v>
      </c>
      <c r="G23" s="23">
        <v>7.84</v>
      </c>
      <c r="H23" s="23">
        <v>8.32</v>
      </c>
      <c r="I23" s="23">
        <v>8.39018867924528</v>
      </c>
      <c r="J23" s="23">
        <v>0.3420441411349709</v>
      </c>
    </row>
    <row r="24">
      <c r="A24" s="25">
        <v>26179.0</v>
      </c>
      <c r="B24" s="18">
        <v>7.71</v>
      </c>
      <c r="C24" s="23">
        <f t="shared" si="1"/>
        <v>1971</v>
      </c>
      <c r="E24" s="23">
        <v>1993.0</v>
      </c>
      <c r="F24" s="23">
        <v>8.07</v>
      </c>
      <c r="G24" s="23">
        <v>6.74</v>
      </c>
      <c r="H24" s="23">
        <v>7.279999999999999</v>
      </c>
      <c r="I24" s="23">
        <v>7.314615384615383</v>
      </c>
      <c r="J24" s="23">
        <v>0.31983121491371524</v>
      </c>
    </row>
    <row r="25">
      <c r="A25" s="19">
        <v>26186.0</v>
      </c>
      <c r="B25" s="18">
        <v>7.67</v>
      </c>
      <c r="C25" s="23">
        <f t="shared" si="1"/>
        <v>1971</v>
      </c>
      <c r="E25" s="23">
        <v>1994.0</v>
      </c>
      <c r="F25" s="23">
        <v>9.25</v>
      </c>
      <c r="G25" s="23">
        <v>6.97</v>
      </c>
      <c r="H25" s="23">
        <v>8.535</v>
      </c>
      <c r="I25" s="23">
        <v>8.380769230769234</v>
      </c>
      <c r="J25" s="23">
        <v>0.6784551256096915</v>
      </c>
    </row>
    <row r="26">
      <c r="A26" s="19">
        <v>26193.0</v>
      </c>
      <c r="B26" s="18">
        <v>7.7</v>
      </c>
      <c r="C26" s="23">
        <f t="shared" si="1"/>
        <v>1971</v>
      </c>
      <c r="E26" s="23">
        <v>1995.0</v>
      </c>
      <c r="F26" s="23">
        <v>9.22</v>
      </c>
      <c r="G26" s="23">
        <v>7.11</v>
      </c>
      <c r="H26" s="23">
        <v>7.775</v>
      </c>
      <c r="I26" s="23">
        <v>7.934615384615385</v>
      </c>
      <c r="J26" s="23">
        <v>0.5915597910823033</v>
      </c>
    </row>
    <row r="27">
      <c r="A27" s="19">
        <v>26200.0</v>
      </c>
      <c r="B27" s="18">
        <v>7.67</v>
      </c>
      <c r="C27" s="23">
        <f t="shared" si="1"/>
        <v>1971</v>
      </c>
      <c r="E27" s="23">
        <v>1996.0</v>
      </c>
      <c r="F27" s="23">
        <v>8.42</v>
      </c>
      <c r="G27" s="23">
        <v>6.94</v>
      </c>
      <c r="H27" s="23">
        <v>7.88</v>
      </c>
      <c r="I27" s="23">
        <v>7.806153846153844</v>
      </c>
      <c r="J27" s="23">
        <v>0.4178195212503339</v>
      </c>
    </row>
    <row r="28">
      <c r="A28" s="25">
        <v>26207.0</v>
      </c>
      <c r="B28" s="18">
        <v>7.67</v>
      </c>
      <c r="C28" s="23">
        <f t="shared" si="1"/>
        <v>1971</v>
      </c>
      <c r="E28" s="23">
        <v>1997.0</v>
      </c>
      <c r="F28" s="23">
        <v>8.18</v>
      </c>
      <c r="G28" s="23">
        <v>6.99</v>
      </c>
      <c r="H28" s="23">
        <v>7.58</v>
      </c>
      <c r="I28" s="23">
        <v>7.598846153846153</v>
      </c>
      <c r="J28" s="23">
        <v>0.3133541118234799</v>
      </c>
    </row>
    <row r="29">
      <c r="A29" s="25">
        <v>26214.0</v>
      </c>
      <c r="B29" s="18">
        <v>7.63</v>
      </c>
      <c r="C29" s="23">
        <f t="shared" si="1"/>
        <v>1971</v>
      </c>
      <c r="E29" s="23">
        <v>1998.0</v>
      </c>
      <c r="F29" s="23">
        <v>7.22</v>
      </c>
      <c r="G29" s="23">
        <v>6.49</v>
      </c>
      <c r="H29" s="23">
        <v>6.94</v>
      </c>
      <c r="I29" s="23">
        <v>6.94264150943396</v>
      </c>
      <c r="J29" s="23">
        <v>0.16977531467972878</v>
      </c>
    </row>
    <row r="30">
      <c r="A30" s="19">
        <v>26221.0</v>
      </c>
      <c r="B30" s="18">
        <v>7.63</v>
      </c>
      <c r="C30" s="23">
        <f t="shared" si="1"/>
        <v>1971</v>
      </c>
      <c r="E30" s="23">
        <v>1999.0</v>
      </c>
      <c r="F30" s="23">
        <v>8.15</v>
      </c>
      <c r="G30" s="23">
        <v>6.74</v>
      </c>
      <c r="H30" s="23">
        <v>7.640000000000001</v>
      </c>
      <c r="I30" s="23">
        <v>7.439999999999999</v>
      </c>
      <c r="J30" s="23">
        <v>0.44548717549376343</v>
      </c>
    </row>
    <row r="31">
      <c r="A31" s="19">
        <v>26228.0</v>
      </c>
      <c r="B31" s="18">
        <v>7.58</v>
      </c>
      <c r="C31" s="23">
        <f t="shared" si="1"/>
        <v>1971</v>
      </c>
      <c r="E31" s="23">
        <v>2000.0</v>
      </c>
      <c r="F31" s="23">
        <v>8.64</v>
      </c>
      <c r="G31" s="23">
        <v>7.13</v>
      </c>
      <c r="H31" s="23">
        <v>8.135000000000002</v>
      </c>
      <c r="I31" s="23">
        <v>8.053461538461539</v>
      </c>
      <c r="J31" s="23">
        <v>0.3202198057302206</v>
      </c>
    </row>
    <row r="32">
      <c r="A32" s="19">
        <v>26235.0</v>
      </c>
      <c r="B32" s="18">
        <v>7.63</v>
      </c>
      <c r="C32" s="23">
        <f t="shared" si="1"/>
        <v>1971</v>
      </c>
      <c r="E32" s="23">
        <v>2001.0</v>
      </c>
      <c r="F32" s="23">
        <v>7.24</v>
      </c>
      <c r="G32" s="23">
        <v>6.45</v>
      </c>
      <c r="H32" s="23">
        <v>7.015</v>
      </c>
      <c r="I32" s="23">
        <v>6.967884615384614</v>
      </c>
      <c r="J32" s="23">
        <v>0.19964023071379447</v>
      </c>
    </row>
    <row r="33">
      <c r="A33" s="25">
        <v>26242.0</v>
      </c>
      <c r="B33" s="18">
        <v>7.59</v>
      </c>
      <c r="C33" s="23">
        <f t="shared" si="1"/>
        <v>1971</v>
      </c>
      <c r="E33" s="23">
        <v>2002.0</v>
      </c>
      <c r="F33" s="23">
        <v>7.18</v>
      </c>
      <c r="G33" s="23">
        <v>5.93</v>
      </c>
      <c r="H33" s="23">
        <v>6.5600000000000005</v>
      </c>
      <c r="I33" s="23">
        <v>6.537307692307692</v>
      </c>
      <c r="J33" s="23">
        <v>0.397576557602878</v>
      </c>
    </row>
    <row r="34">
      <c r="A34" s="19">
        <v>26249.0</v>
      </c>
      <c r="B34" s="18">
        <v>7.56</v>
      </c>
      <c r="C34" s="23">
        <f t="shared" si="1"/>
        <v>1971</v>
      </c>
      <c r="E34" s="23">
        <v>2003.0</v>
      </c>
      <c r="F34" s="23">
        <v>6.44</v>
      </c>
      <c r="G34" s="23">
        <v>5.21</v>
      </c>
      <c r="H34" s="23">
        <v>5.85</v>
      </c>
      <c r="I34" s="23">
        <v>5.826981132075471</v>
      </c>
      <c r="J34" s="23">
        <v>0.28915383785253074</v>
      </c>
    </row>
    <row r="35">
      <c r="A35" s="19">
        <v>26256.0</v>
      </c>
      <c r="B35" s="18">
        <v>7.54</v>
      </c>
      <c r="C35" s="23">
        <f t="shared" si="1"/>
        <v>1971</v>
      </c>
      <c r="E35" s="23">
        <v>2004.0</v>
      </c>
      <c r="F35" s="23">
        <v>6.34</v>
      </c>
      <c r="G35" s="23">
        <v>5.38</v>
      </c>
      <c r="H35" s="23">
        <v>5.779999999999999</v>
      </c>
      <c r="I35" s="23">
        <v>5.83923076923077</v>
      </c>
      <c r="J35" s="23">
        <v>0.24928010982093599</v>
      </c>
    </row>
    <row r="36">
      <c r="A36" s="19">
        <v>26263.0</v>
      </c>
      <c r="B36" s="18">
        <v>7.51</v>
      </c>
      <c r="C36" s="23">
        <f t="shared" si="1"/>
        <v>1971</v>
      </c>
      <c r="E36" s="23">
        <v>2005.0</v>
      </c>
      <c r="F36" s="23">
        <v>6.37</v>
      </c>
      <c r="G36" s="23">
        <v>5.53</v>
      </c>
      <c r="H36" s="23">
        <v>5.785</v>
      </c>
      <c r="I36" s="23">
        <v>5.866730769230769</v>
      </c>
      <c r="J36" s="23">
        <v>0.24320346645044771</v>
      </c>
    </row>
    <row r="37">
      <c r="A37" s="25">
        <v>26270.0</v>
      </c>
      <c r="B37" s="18">
        <v>7.49</v>
      </c>
      <c r="C37" s="23">
        <f t="shared" si="1"/>
        <v>1971</v>
      </c>
      <c r="E37" s="23">
        <v>2006.0</v>
      </c>
      <c r="F37" s="23">
        <v>6.8</v>
      </c>
      <c r="G37" s="23">
        <v>6.1</v>
      </c>
      <c r="H37" s="23">
        <v>6.385</v>
      </c>
      <c r="I37" s="23">
        <v>6.413269230769231</v>
      </c>
      <c r="J37" s="23">
        <v>0.2033033197441808</v>
      </c>
    </row>
    <row r="38">
      <c r="A38" s="19">
        <v>26277.0</v>
      </c>
      <c r="B38" s="18">
        <v>7.47</v>
      </c>
      <c r="C38" s="23">
        <f t="shared" si="1"/>
        <v>1971</v>
      </c>
      <c r="E38" s="23">
        <v>2007.0</v>
      </c>
      <c r="F38" s="23">
        <v>6.74</v>
      </c>
      <c r="G38" s="23">
        <v>5.96</v>
      </c>
      <c r="H38" s="23">
        <v>6.27</v>
      </c>
      <c r="I38" s="23">
        <v>6.33730769230769</v>
      </c>
      <c r="J38" s="23">
        <v>0.2023694484480265</v>
      </c>
    </row>
    <row r="39">
      <c r="A39" s="19">
        <v>26284.0</v>
      </c>
      <c r="B39" s="18">
        <v>7.48</v>
      </c>
      <c r="C39" s="23">
        <f t="shared" si="1"/>
        <v>1971</v>
      </c>
      <c r="E39" s="23">
        <v>2008.0</v>
      </c>
      <c r="F39" s="23">
        <v>6.63</v>
      </c>
      <c r="G39" s="23">
        <v>5.1</v>
      </c>
      <c r="H39" s="23">
        <v>6.04</v>
      </c>
      <c r="I39" s="23">
        <v>6.027169811320754</v>
      </c>
      <c r="J39" s="23">
        <v>0.35652369302264075</v>
      </c>
    </row>
    <row r="40">
      <c r="A40" s="19">
        <v>26291.0</v>
      </c>
      <c r="B40" s="18">
        <v>7.48</v>
      </c>
      <c r="C40" s="23">
        <f t="shared" si="1"/>
        <v>1971</v>
      </c>
      <c r="E40" s="23">
        <v>2009.0</v>
      </c>
      <c r="F40" s="23">
        <v>5.59</v>
      </c>
      <c r="G40" s="23">
        <v>4.71</v>
      </c>
      <c r="H40" s="23">
        <v>5.035</v>
      </c>
      <c r="I40" s="23">
        <v>5.03653846153846</v>
      </c>
      <c r="J40" s="23">
        <v>0.18929057044747838</v>
      </c>
    </row>
    <row r="41">
      <c r="A41" s="19">
        <v>26298.0</v>
      </c>
      <c r="B41" s="18">
        <v>7.48</v>
      </c>
      <c r="C41" s="23">
        <f t="shared" si="1"/>
        <v>1971</v>
      </c>
      <c r="E41" s="23">
        <v>2010.0</v>
      </c>
      <c r="F41" s="23">
        <v>5.21</v>
      </c>
      <c r="G41" s="23">
        <v>4.17</v>
      </c>
      <c r="H41" s="23">
        <v>4.734999999999999</v>
      </c>
      <c r="I41" s="23">
        <v>4.689807692307693</v>
      </c>
      <c r="J41" s="23">
        <v>0.30650778312489657</v>
      </c>
    </row>
    <row r="42">
      <c r="A42" s="25">
        <v>26305.0</v>
      </c>
      <c r="B42" s="18">
        <v>7.46</v>
      </c>
      <c r="C42" s="23">
        <f t="shared" si="1"/>
        <v>1972</v>
      </c>
      <c r="E42" s="23">
        <v>2011.0</v>
      </c>
      <c r="F42" s="23">
        <v>5.05</v>
      </c>
      <c r="G42" s="23">
        <v>3.91</v>
      </c>
      <c r="H42" s="23">
        <v>4.51</v>
      </c>
      <c r="I42" s="23">
        <v>4.4478846153846145</v>
      </c>
      <c r="J42" s="23">
        <v>0.3553696586210992</v>
      </c>
    </row>
    <row r="43">
      <c r="A43" s="19">
        <v>26312.0</v>
      </c>
      <c r="B43" s="18">
        <v>7.46</v>
      </c>
      <c r="C43" s="23">
        <f t="shared" si="1"/>
        <v>1972</v>
      </c>
      <c r="E43" s="23">
        <v>2012.0</v>
      </c>
      <c r="F43" s="23">
        <v>4.08</v>
      </c>
      <c r="G43" s="23">
        <v>3.31</v>
      </c>
      <c r="H43" s="23">
        <v>3.66</v>
      </c>
      <c r="I43" s="23">
        <v>3.657500000000001</v>
      </c>
      <c r="J43" s="23">
        <v>0.22973023395312367</v>
      </c>
    </row>
    <row r="44">
      <c r="A44" s="19">
        <v>26319.0</v>
      </c>
      <c r="B44" s="18">
        <v>7.43</v>
      </c>
      <c r="C44" s="23">
        <f t="shared" si="1"/>
        <v>1972</v>
      </c>
      <c r="E44" s="23">
        <v>2013.0</v>
      </c>
      <c r="F44" s="23">
        <v>4.58</v>
      </c>
      <c r="G44" s="23">
        <v>3.34</v>
      </c>
      <c r="H44" s="23">
        <v>4.115</v>
      </c>
      <c r="I44" s="23">
        <v>3.9755769230769222</v>
      </c>
      <c r="J44" s="23">
        <v>0.44264983488052795</v>
      </c>
    </row>
    <row r="45">
      <c r="A45" s="19">
        <v>26326.0</v>
      </c>
      <c r="B45" s="18">
        <v>7.4</v>
      </c>
      <c r="C45" s="23">
        <f t="shared" si="1"/>
        <v>1972</v>
      </c>
      <c r="E45" s="23">
        <v>2014.0</v>
      </c>
      <c r="F45" s="23">
        <v>4.53</v>
      </c>
      <c r="G45" s="23">
        <v>3.8</v>
      </c>
      <c r="H45" s="23">
        <v>4.14</v>
      </c>
      <c r="I45" s="23">
        <v>4.168867924528302</v>
      </c>
      <c r="J45" s="23">
        <v>0.1699395862941896</v>
      </c>
    </row>
    <row r="46">
      <c r="A46" s="25">
        <v>26333.0</v>
      </c>
      <c r="B46" s="18">
        <v>7.35</v>
      </c>
      <c r="C46" s="23">
        <f t="shared" si="1"/>
        <v>1972</v>
      </c>
      <c r="E46" s="23">
        <v>2015.0</v>
      </c>
      <c r="F46" s="23">
        <v>4.09</v>
      </c>
      <c r="G46" s="23">
        <v>3.59</v>
      </c>
      <c r="H46" s="23">
        <v>3.86</v>
      </c>
      <c r="I46" s="23">
        <v>3.8505769230769222</v>
      </c>
      <c r="J46" s="23">
        <v>0.13185573610309134</v>
      </c>
    </row>
    <row r="47">
      <c r="A47" s="19">
        <v>26340.0</v>
      </c>
      <c r="B47" s="18">
        <v>7.33</v>
      </c>
      <c r="C47" s="23">
        <f t="shared" si="1"/>
        <v>1972</v>
      </c>
      <c r="E47" s="23">
        <v>2016.0</v>
      </c>
      <c r="F47" s="23">
        <v>4.32</v>
      </c>
      <c r="G47" s="23">
        <v>3.41</v>
      </c>
      <c r="H47" s="23">
        <v>3.59</v>
      </c>
      <c r="I47" s="23">
        <v>3.6540384615384616</v>
      </c>
      <c r="J47" s="23">
        <v>0.23407942020240186</v>
      </c>
    </row>
    <row r="48">
      <c r="A48" s="19">
        <v>26347.0</v>
      </c>
      <c r="B48" s="18">
        <v>7.31</v>
      </c>
      <c r="C48" s="23">
        <f t="shared" si="1"/>
        <v>1972</v>
      </c>
      <c r="E48" s="23">
        <v>2017.0</v>
      </c>
      <c r="F48" s="23">
        <v>4.3</v>
      </c>
      <c r="G48" s="23">
        <v>3.78</v>
      </c>
      <c r="H48" s="23">
        <v>3.9450000000000003</v>
      </c>
      <c r="I48" s="23">
        <v>3.9898076923076924</v>
      </c>
      <c r="J48" s="23">
        <v>0.12776342083857248</v>
      </c>
    </row>
    <row r="49">
      <c r="A49" s="19">
        <v>26354.0</v>
      </c>
      <c r="B49" s="18">
        <v>7.31</v>
      </c>
      <c r="C49" s="23">
        <f t="shared" si="1"/>
        <v>1972</v>
      </c>
      <c r="E49" s="23">
        <v>2018.0</v>
      </c>
      <c r="F49" s="23">
        <v>4.94</v>
      </c>
      <c r="G49" s="23">
        <v>3.95</v>
      </c>
      <c r="H49" s="23">
        <v>4.55</v>
      </c>
      <c r="I49" s="23">
        <v>4.544615384615385</v>
      </c>
      <c r="J49" s="23">
        <v>0.21621033276410914</v>
      </c>
    </row>
    <row r="50">
      <c r="A50" s="25">
        <v>26361.0</v>
      </c>
      <c r="B50" s="18">
        <v>7.32</v>
      </c>
      <c r="C50" s="23">
        <f t="shared" si="1"/>
        <v>1972</v>
      </c>
      <c r="E50" s="23">
        <v>2019.0</v>
      </c>
      <c r="F50" s="23">
        <v>4.51</v>
      </c>
      <c r="G50" s="23">
        <v>3.49</v>
      </c>
      <c r="H50" s="23">
        <v>3.795</v>
      </c>
      <c r="I50" s="23">
        <v>3.935769230769231</v>
      </c>
      <c r="J50" s="23">
        <v>0.30996739963843367</v>
      </c>
    </row>
    <row r="51">
      <c r="A51" s="19">
        <v>26368.0</v>
      </c>
      <c r="B51" s="18">
        <v>7.32</v>
      </c>
      <c r="C51" s="23">
        <f t="shared" si="1"/>
        <v>1972</v>
      </c>
      <c r="E51" s="23">
        <v>2020.0</v>
      </c>
      <c r="F51" s="23">
        <v>3.72</v>
      </c>
      <c r="G51" s="23">
        <v>2.66</v>
      </c>
      <c r="H51" s="23">
        <v>3.07</v>
      </c>
      <c r="I51" s="23">
        <v>3.111698113207547</v>
      </c>
      <c r="J51" s="23">
        <v>0.3048185831773017</v>
      </c>
    </row>
    <row r="52">
      <c r="A52" s="19">
        <v>26375.0</v>
      </c>
      <c r="B52" s="18">
        <v>7.31</v>
      </c>
      <c r="C52" s="23">
        <f t="shared" si="1"/>
        <v>1972</v>
      </c>
      <c r="E52" s="23">
        <v>2021.0</v>
      </c>
      <c r="F52" s="23">
        <v>3.18</v>
      </c>
      <c r="G52" s="23">
        <v>2.65</v>
      </c>
      <c r="H52" s="23">
        <v>2.975</v>
      </c>
      <c r="I52" s="23">
        <v>2.957692307692308</v>
      </c>
      <c r="J52" s="23">
        <v>0.13163549471582492</v>
      </c>
    </row>
    <row r="53">
      <c r="A53" s="19">
        <v>26382.0</v>
      </c>
      <c r="B53" s="18">
        <v>7.31</v>
      </c>
      <c r="C53" s="23">
        <f t="shared" si="1"/>
        <v>1972</v>
      </c>
      <c r="E53" s="23">
        <v>2022.0</v>
      </c>
      <c r="F53" s="23">
        <v>5.3</v>
      </c>
      <c r="G53" s="23">
        <v>3.22</v>
      </c>
      <c r="H53" s="23">
        <v>4.42</v>
      </c>
      <c r="I53" s="23">
        <v>4.385217391304348</v>
      </c>
      <c r="J53" s="23">
        <v>0.7286030816520652</v>
      </c>
    </row>
    <row r="54">
      <c r="A54" s="19">
        <v>26389.0</v>
      </c>
      <c r="B54" s="18">
        <v>7.23</v>
      </c>
      <c r="C54" s="23">
        <f t="shared" si="1"/>
        <v>1972</v>
      </c>
      <c r="E54" s="23" t="s">
        <v>43</v>
      </c>
      <c r="F54" s="23">
        <v>18.63</v>
      </c>
      <c r="G54" s="23">
        <v>2.65</v>
      </c>
      <c r="H54" s="23">
        <v>7.44</v>
      </c>
      <c r="I54" s="23">
        <v>7.773053892215539</v>
      </c>
      <c r="J54" s="23">
        <v>3.2899519193581397</v>
      </c>
    </row>
    <row r="55">
      <c r="A55" s="25">
        <v>26396.0</v>
      </c>
      <c r="B55" s="18">
        <v>7.25</v>
      </c>
      <c r="C55" s="23">
        <f t="shared" si="1"/>
        <v>1972</v>
      </c>
    </row>
    <row r="56">
      <c r="A56" s="19">
        <v>26403.0</v>
      </c>
      <c r="B56" s="18">
        <v>7.29</v>
      </c>
      <c r="C56" s="23">
        <f t="shared" si="1"/>
        <v>1972</v>
      </c>
    </row>
    <row r="57">
      <c r="A57" s="19">
        <v>26410.0</v>
      </c>
      <c r="B57" s="18">
        <v>7.29</v>
      </c>
      <c r="C57" s="23">
        <f t="shared" si="1"/>
        <v>1972</v>
      </c>
    </row>
    <row r="58">
      <c r="A58" s="19">
        <v>26417.0</v>
      </c>
      <c r="B58" s="18">
        <v>7.33</v>
      </c>
      <c r="C58" s="23">
        <f t="shared" si="1"/>
        <v>1972</v>
      </c>
    </row>
    <row r="59">
      <c r="A59" s="26">
        <v>26424.0</v>
      </c>
      <c r="B59" s="18">
        <v>7.33</v>
      </c>
      <c r="C59" s="23">
        <f t="shared" si="1"/>
        <v>1972</v>
      </c>
    </row>
    <row r="60">
      <c r="A60" s="27">
        <v>26431.0</v>
      </c>
      <c r="B60" s="18">
        <v>7.38</v>
      </c>
      <c r="C60" s="23">
        <f t="shared" si="1"/>
        <v>1972</v>
      </c>
    </row>
    <row r="61">
      <c r="A61" s="27">
        <v>26438.0</v>
      </c>
      <c r="B61" s="18">
        <v>7.38</v>
      </c>
      <c r="C61" s="23">
        <f t="shared" si="1"/>
        <v>1972</v>
      </c>
    </row>
    <row r="62">
      <c r="A62" s="27">
        <v>26445.0</v>
      </c>
      <c r="B62" s="18">
        <v>7.4</v>
      </c>
      <c r="C62" s="23">
        <f t="shared" si="1"/>
        <v>1972</v>
      </c>
    </row>
    <row r="63">
      <c r="A63" s="25">
        <v>26452.0</v>
      </c>
      <c r="B63" s="18">
        <v>7.36</v>
      </c>
      <c r="C63" s="23">
        <f t="shared" si="1"/>
        <v>1972</v>
      </c>
    </row>
    <row r="64">
      <c r="A64" s="25">
        <v>26459.0</v>
      </c>
      <c r="B64" s="18">
        <v>7.38</v>
      </c>
      <c r="C64" s="23">
        <f t="shared" si="1"/>
        <v>1972</v>
      </c>
    </row>
    <row r="65">
      <c r="A65" s="19">
        <v>26466.0</v>
      </c>
      <c r="B65" s="18">
        <v>7.38</v>
      </c>
      <c r="C65" s="23">
        <f t="shared" si="1"/>
        <v>1972</v>
      </c>
    </row>
    <row r="66">
      <c r="A66" s="19">
        <v>26473.0</v>
      </c>
      <c r="B66" s="18">
        <v>7.36</v>
      </c>
      <c r="C66" s="23">
        <f t="shared" si="1"/>
        <v>1972</v>
      </c>
    </row>
    <row r="67">
      <c r="A67" s="19">
        <v>26480.0</v>
      </c>
      <c r="B67" s="18">
        <v>7.38</v>
      </c>
      <c r="C67" s="23">
        <f t="shared" si="1"/>
        <v>1972</v>
      </c>
    </row>
    <row r="68">
      <c r="A68" s="25">
        <v>26487.0</v>
      </c>
      <c r="B68" s="18">
        <v>7.38</v>
      </c>
      <c r="C68" s="23">
        <f t="shared" si="1"/>
        <v>1972</v>
      </c>
    </row>
    <row r="69">
      <c r="A69" s="19">
        <v>26494.0</v>
      </c>
      <c r="B69" s="18">
        <v>7.4</v>
      </c>
      <c r="C69" s="23">
        <f t="shared" si="1"/>
        <v>1972</v>
      </c>
    </row>
    <row r="70">
      <c r="A70" s="19">
        <v>26501.0</v>
      </c>
      <c r="B70" s="18">
        <v>7.4</v>
      </c>
      <c r="C70" s="23">
        <f t="shared" si="1"/>
        <v>1972</v>
      </c>
    </row>
    <row r="71">
      <c r="A71" s="19">
        <v>26508.0</v>
      </c>
      <c r="B71" s="18">
        <v>7.4</v>
      </c>
      <c r="C71" s="23">
        <f t="shared" si="1"/>
        <v>1972</v>
      </c>
    </row>
    <row r="72">
      <c r="A72" s="25">
        <v>26515.0</v>
      </c>
      <c r="B72" s="18">
        <v>7.35</v>
      </c>
      <c r="C72" s="23">
        <f t="shared" si="1"/>
        <v>1972</v>
      </c>
    </row>
    <row r="73">
      <c r="A73" s="19">
        <v>26522.0</v>
      </c>
      <c r="B73" s="18">
        <v>7.41</v>
      </c>
      <c r="C73" s="23">
        <f t="shared" si="1"/>
        <v>1972</v>
      </c>
    </row>
    <row r="74">
      <c r="A74" s="19">
        <v>26529.0</v>
      </c>
      <c r="B74" s="18">
        <v>7.42</v>
      </c>
      <c r="C74" s="23">
        <f t="shared" si="1"/>
        <v>1972</v>
      </c>
    </row>
    <row r="75">
      <c r="A75" s="19">
        <v>26536.0</v>
      </c>
      <c r="B75" s="18">
        <v>7.42</v>
      </c>
      <c r="C75" s="23">
        <f t="shared" si="1"/>
        <v>1972</v>
      </c>
    </row>
    <row r="76">
      <c r="A76" s="25">
        <v>26543.0</v>
      </c>
      <c r="B76" s="18">
        <v>7.42</v>
      </c>
      <c r="C76" s="23">
        <f t="shared" si="1"/>
        <v>1972</v>
      </c>
    </row>
    <row r="77">
      <c r="A77" s="25">
        <v>26550.0</v>
      </c>
      <c r="B77" s="18">
        <v>7.42</v>
      </c>
      <c r="C77" s="23">
        <f t="shared" si="1"/>
        <v>1972</v>
      </c>
    </row>
    <row r="78">
      <c r="A78" s="19">
        <v>26557.0</v>
      </c>
      <c r="B78" s="18">
        <v>7.42</v>
      </c>
      <c r="C78" s="23">
        <f t="shared" si="1"/>
        <v>1972</v>
      </c>
    </row>
    <row r="79">
      <c r="A79" s="19">
        <v>26564.0</v>
      </c>
      <c r="B79" s="18">
        <v>7.41</v>
      </c>
      <c r="C79" s="23">
        <f t="shared" si="1"/>
        <v>1972</v>
      </c>
    </row>
    <row r="80">
      <c r="A80" s="19">
        <v>26571.0</v>
      </c>
      <c r="B80" s="18">
        <v>7.43</v>
      </c>
      <c r="C80" s="23">
        <f t="shared" si="1"/>
        <v>1972</v>
      </c>
    </row>
    <row r="81">
      <c r="A81" s="25">
        <v>26578.0</v>
      </c>
      <c r="B81" s="18">
        <v>7.41</v>
      </c>
      <c r="C81" s="23">
        <f t="shared" si="1"/>
        <v>1972</v>
      </c>
    </row>
    <row r="82">
      <c r="A82" s="19">
        <v>26585.0</v>
      </c>
      <c r="B82" s="18">
        <v>7.41</v>
      </c>
      <c r="C82" s="23">
        <f t="shared" si="1"/>
        <v>1972</v>
      </c>
    </row>
    <row r="83">
      <c r="A83" s="19">
        <v>26592.0</v>
      </c>
      <c r="B83" s="18">
        <v>7.44</v>
      </c>
      <c r="C83" s="23">
        <f t="shared" si="1"/>
        <v>1972</v>
      </c>
    </row>
    <row r="84">
      <c r="A84" s="19">
        <v>26599.0</v>
      </c>
      <c r="B84" s="18">
        <v>7.42</v>
      </c>
      <c r="C84" s="23">
        <f t="shared" si="1"/>
        <v>1972</v>
      </c>
    </row>
    <row r="85">
      <c r="A85" s="25">
        <v>26606.0</v>
      </c>
      <c r="B85" s="18">
        <v>7.43</v>
      </c>
      <c r="C85" s="23">
        <f t="shared" si="1"/>
        <v>1972</v>
      </c>
    </row>
    <row r="86">
      <c r="A86" s="19">
        <v>26613.0</v>
      </c>
      <c r="B86" s="18">
        <v>7.42</v>
      </c>
      <c r="C86" s="23">
        <f t="shared" si="1"/>
        <v>1972</v>
      </c>
    </row>
    <row r="87">
      <c r="A87" s="19">
        <v>26620.0</v>
      </c>
      <c r="B87" s="18">
        <v>7.42</v>
      </c>
      <c r="C87" s="23">
        <f t="shared" si="1"/>
        <v>1972</v>
      </c>
    </row>
    <row r="88">
      <c r="A88" s="19">
        <v>26627.0</v>
      </c>
      <c r="B88" s="18">
        <v>7.44</v>
      </c>
      <c r="C88" s="23">
        <f t="shared" si="1"/>
        <v>1972</v>
      </c>
    </row>
    <row r="89">
      <c r="A89" s="25">
        <v>26634.0</v>
      </c>
      <c r="B89" s="18">
        <v>7.45</v>
      </c>
      <c r="C89" s="23">
        <f t="shared" si="1"/>
        <v>1972</v>
      </c>
    </row>
    <row r="90">
      <c r="A90" s="25">
        <v>26641.0</v>
      </c>
      <c r="B90" s="18">
        <v>7.43</v>
      </c>
      <c r="C90" s="23">
        <f t="shared" si="1"/>
        <v>1972</v>
      </c>
    </row>
    <row r="91">
      <c r="A91" s="19">
        <v>26648.0</v>
      </c>
      <c r="B91" s="18">
        <v>7.43</v>
      </c>
      <c r="C91" s="23">
        <f t="shared" si="1"/>
        <v>1972</v>
      </c>
    </row>
    <row r="92">
      <c r="A92" s="19">
        <v>26655.0</v>
      </c>
      <c r="B92" s="18">
        <v>7.45</v>
      </c>
      <c r="C92" s="23">
        <f t="shared" si="1"/>
        <v>1972</v>
      </c>
    </row>
    <row r="93">
      <c r="A93" s="19">
        <v>26662.0</v>
      </c>
      <c r="B93" s="18">
        <v>7.45</v>
      </c>
      <c r="C93" s="23">
        <f t="shared" si="1"/>
        <v>1972</v>
      </c>
    </row>
    <row r="94">
      <c r="A94" s="25">
        <v>26669.0</v>
      </c>
      <c r="B94" s="18">
        <v>7.44</v>
      </c>
      <c r="C94" s="23">
        <f t="shared" si="1"/>
        <v>1973</v>
      </c>
    </row>
    <row r="95">
      <c r="A95" s="19">
        <v>26676.0</v>
      </c>
      <c r="B95" s="18">
        <v>7.44</v>
      </c>
      <c r="C95" s="23">
        <f t="shared" si="1"/>
        <v>1973</v>
      </c>
    </row>
    <row r="96">
      <c r="A96" s="19">
        <v>26683.0</v>
      </c>
      <c r="B96" s="18">
        <v>7.44</v>
      </c>
      <c r="C96" s="23">
        <f t="shared" si="1"/>
        <v>1973</v>
      </c>
    </row>
    <row r="97">
      <c r="A97" s="19">
        <v>26690.0</v>
      </c>
      <c r="B97" s="18">
        <v>7.43</v>
      </c>
      <c r="C97" s="23">
        <f t="shared" si="1"/>
        <v>1973</v>
      </c>
    </row>
    <row r="98">
      <c r="A98" s="25">
        <v>26697.0</v>
      </c>
      <c r="B98" s="18">
        <v>7.43</v>
      </c>
      <c r="C98" s="23">
        <f t="shared" si="1"/>
        <v>1973</v>
      </c>
    </row>
    <row r="99">
      <c r="A99" s="25">
        <v>26704.0</v>
      </c>
      <c r="B99" s="18">
        <v>7.43</v>
      </c>
      <c r="C99" s="23">
        <f t="shared" si="1"/>
        <v>1973</v>
      </c>
    </row>
    <row r="100">
      <c r="A100" s="19">
        <v>26711.0</v>
      </c>
      <c r="B100" s="18">
        <v>7.45</v>
      </c>
      <c r="C100" s="23">
        <f t="shared" si="1"/>
        <v>1973</v>
      </c>
    </row>
    <row r="101">
      <c r="A101" s="19">
        <v>26718.0</v>
      </c>
      <c r="B101" s="18">
        <v>7.45</v>
      </c>
      <c r="C101" s="23">
        <f t="shared" si="1"/>
        <v>1973</v>
      </c>
    </row>
    <row r="102">
      <c r="A102" s="25">
        <v>26725.0</v>
      </c>
      <c r="B102" s="18">
        <v>7.45</v>
      </c>
      <c r="C102" s="23">
        <f t="shared" si="1"/>
        <v>1973</v>
      </c>
    </row>
    <row r="103">
      <c r="A103" s="25">
        <v>26732.0</v>
      </c>
      <c r="B103" s="18">
        <v>7.45</v>
      </c>
      <c r="C103" s="23">
        <f t="shared" si="1"/>
        <v>1973</v>
      </c>
    </row>
    <row r="104">
      <c r="A104" s="19">
        <v>26739.0</v>
      </c>
      <c r="B104" s="18">
        <v>7.45</v>
      </c>
      <c r="C104" s="23">
        <f t="shared" si="1"/>
        <v>1973</v>
      </c>
    </row>
    <row r="105">
      <c r="A105" s="19">
        <v>26746.0</v>
      </c>
      <c r="B105" s="18">
        <v>7.45</v>
      </c>
      <c r="C105" s="23">
        <f t="shared" si="1"/>
        <v>1973</v>
      </c>
    </row>
    <row r="106">
      <c r="A106" s="19">
        <v>26753.0</v>
      </c>
      <c r="B106" s="18">
        <v>7.49</v>
      </c>
      <c r="C106" s="23">
        <f t="shared" si="1"/>
        <v>1973</v>
      </c>
    </row>
    <row r="107">
      <c r="A107" s="25">
        <v>26760.0</v>
      </c>
      <c r="B107" s="18">
        <v>7.51</v>
      </c>
      <c r="C107" s="23">
        <f t="shared" si="1"/>
        <v>1973</v>
      </c>
    </row>
    <row r="108">
      <c r="A108" s="19">
        <v>26767.0</v>
      </c>
      <c r="B108" s="18">
        <v>7.54</v>
      </c>
      <c r="C108" s="23">
        <f t="shared" si="1"/>
        <v>1973</v>
      </c>
    </row>
    <row r="109">
      <c r="A109" s="19">
        <v>26774.0</v>
      </c>
      <c r="B109" s="18">
        <v>7.56</v>
      </c>
      <c r="C109" s="23">
        <f t="shared" si="1"/>
        <v>1973</v>
      </c>
    </row>
    <row r="110">
      <c r="A110" s="19">
        <v>26781.0</v>
      </c>
      <c r="B110" s="18">
        <v>7.56</v>
      </c>
      <c r="C110" s="23">
        <f t="shared" si="1"/>
        <v>1973</v>
      </c>
    </row>
    <row r="111">
      <c r="A111" s="26">
        <v>26788.0</v>
      </c>
      <c r="B111" s="18">
        <v>7.58</v>
      </c>
      <c r="C111" s="23">
        <f t="shared" si="1"/>
        <v>1973</v>
      </c>
    </row>
    <row r="112">
      <c r="A112" s="27">
        <v>26795.0</v>
      </c>
      <c r="B112" s="18">
        <v>7.64</v>
      </c>
      <c r="C112" s="23">
        <f t="shared" si="1"/>
        <v>1973</v>
      </c>
    </row>
    <row r="113">
      <c r="A113" s="27">
        <v>26802.0</v>
      </c>
      <c r="B113" s="18">
        <v>7.69</v>
      </c>
      <c r="C113" s="23">
        <f t="shared" si="1"/>
        <v>1973</v>
      </c>
    </row>
    <row r="114">
      <c r="A114" s="27">
        <v>26808.0</v>
      </c>
      <c r="B114" s="18">
        <v>7.7</v>
      </c>
      <c r="C114" s="23">
        <f t="shared" si="1"/>
        <v>1973</v>
      </c>
    </row>
    <row r="115">
      <c r="A115" s="25">
        <v>26816.0</v>
      </c>
      <c r="B115" s="18">
        <v>7.7</v>
      </c>
      <c r="C115" s="23">
        <f t="shared" si="1"/>
        <v>1973</v>
      </c>
    </row>
    <row r="116">
      <c r="A116" s="25">
        <v>26823.0</v>
      </c>
      <c r="B116" s="18">
        <v>7.73</v>
      </c>
      <c r="C116" s="23">
        <f t="shared" si="1"/>
        <v>1973</v>
      </c>
    </row>
    <row r="117">
      <c r="A117" s="19">
        <v>26830.0</v>
      </c>
      <c r="B117" s="18">
        <v>7.73</v>
      </c>
      <c r="C117" s="23">
        <f t="shared" si="1"/>
        <v>1973</v>
      </c>
    </row>
    <row r="118">
      <c r="A118" s="19">
        <v>26837.0</v>
      </c>
      <c r="B118" s="18">
        <v>7.75</v>
      </c>
      <c r="C118" s="23">
        <f t="shared" si="1"/>
        <v>1973</v>
      </c>
    </row>
    <row r="119">
      <c r="A119" s="19">
        <v>26844.0</v>
      </c>
      <c r="B119" s="18">
        <v>7.76</v>
      </c>
      <c r="C119" s="23">
        <f t="shared" si="1"/>
        <v>1973</v>
      </c>
    </row>
    <row r="120">
      <c r="A120" s="25">
        <v>26851.0</v>
      </c>
      <c r="B120" s="18">
        <v>7.89</v>
      </c>
      <c r="C120" s="23">
        <f t="shared" si="1"/>
        <v>1973</v>
      </c>
    </row>
    <row r="121">
      <c r="A121" s="19">
        <v>26858.0</v>
      </c>
      <c r="B121" s="18">
        <v>8.01</v>
      </c>
      <c r="C121" s="23">
        <f t="shared" si="1"/>
        <v>1973</v>
      </c>
    </row>
    <row r="122">
      <c r="A122" s="19">
        <v>26865.0</v>
      </c>
      <c r="B122" s="18">
        <v>8.12</v>
      </c>
      <c r="C122" s="23">
        <f t="shared" si="1"/>
        <v>1973</v>
      </c>
    </row>
    <row r="123">
      <c r="A123" s="19">
        <v>26872.0</v>
      </c>
      <c r="B123" s="18">
        <v>8.18</v>
      </c>
      <c r="C123" s="23">
        <f t="shared" si="1"/>
        <v>1973</v>
      </c>
    </row>
    <row r="124">
      <c r="A124" s="25">
        <v>26879.0</v>
      </c>
      <c r="B124" s="18">
        <v>8.26</v>
      </c>
      <c r="C124" s="23">
        <f t="shared" si="1"/>
        <v>1973</v>
      </c>
    </row>
    <row r="125">
      <c r="A125" s="19">
        <v>26886.0</v>
      </c>
      <c r="B125" s="18">
        <v>8.4</v>
      </c>
      <c r="C125" s="23">
        <f t="shared" si="1"/>
        <v>1973</v>
      </c>
    </row>
    <row r="126">
      <c r="A126" s="19">
        <v>26893.0</v>
      </c>
      <c r="B126" s="18">
        <v>8.55</v>
      </c>
      <c r="C126" s="23">
        <f t="shared" si="1"/>
        <v>1973</v>
      </c>
    </row>
    <row r="127">
      <c r="A127" s="19">
        <v>26900.0</v>
      </c>
      <c r="B127" s="18">
        <v>8.61</v>
      </c>
      <c r="C127" s="23">
        <f t="shared" si="1"/>
        <v>1973</v>
      </c>
    </row>
    <row r="128">
      <c r="A128" s="19">
        <v>26907.0</v>
      </c>
      <c r="B128" s="18">
        <v>8.66</v>
      </c>
      <c r="C128" s="23">
        <f t="shared" si="1"/>
        <v>1973</v>
      </c>
    </row>
    <row r="129">
      <c r="A129" s="25">
        <v>26914.0</v>
      </c>
      <c r="B129" s="18">
        <v>8.77</v>
      </c>
      <c r="C129" s="23">
        <f t="shared" si="1"/>
        <v>1973</v>
      </c>
    </row>
    <row r="130">
      <c r="A130" s="19">
        <v>26921.0</v>
      </c>
      <c r="B130" s="18">
        <v>8.81</v>
      </c>
      <c r="C130" s="23">
        <f t="shared" si="1"/>
        <v>1973</v>
      </c>
    </row>
    <row r="131">
      <c r="A131" s="19">
        <v>26928.0</v>
      </c>
      <c r="B131" s="18">
        <v>8.83</v>
      </c>
      <c r="C131" s="23">
        <f t="shared" si="1"/>
        <v>1973</v>
      </c>
    </row>
    <row r="132">
      <c r="A132" s="19">
        <v>26935.0</v>
      </c>
      <c r="B132" s="18">
        <v>8.85</v>
      </c>
      <c r="C132" s="23">
        <f t="shared" si="1"/>
        <v>1973</v>
      </c>
    </row>
    <row r="133">
      <c r="A133" s="25">
        <v>26942.0</v>
      </c>
      <c r="B133" s="18">
        <v>8.82</v>
      </c>
      <c r="C133" s="23">
        <f t="shared" si="1"/>
        <v>1973</v>
      </c>
    </row>
    <row r="134">
      <c r="A134" s="19">
        <v>26949.0</v>
      </c>
      <c r="B134" s="18">
        <v>8.83</v>
      </c>
      <c r="C134" s="23">
        <f t="shared" si="1"/>
        <v>1973</v>
      </c>
    </row>
    <row r="135">
      <c r="A135" s="19">
        <v>26956.0</v>
      </c>
      <c r="B135" s="18">
        <v>8.75</v>
      </c>
      <c r="C135" s="23">
        <f t="shared" si="1"/>
        <v>1973</v>
      </c>
    </row>
    <row r="136">
      <c r="A136" s="19">
        <v>26963.0</v>
      </c>
      <c r="B136" s="18">
        <v>8.68</v>
      </c>
      <c r="C136" s="23">
        <f t="shared" si="1"/>
        <v>1973</v>
      </c>
    </row>
    <row r="137">
      <c r="A137" s="25">
        <v>26970.0</v>
      </c>
      <c r="B137" s="18">
        <v>8.62</v>
      </c>
      <c r="C137" s="23">
        <f t="shared" si="1"/>
        <v>1973</v>
      </c>
    </row>
    <row r="138">
      <c r="A138" s="25">
        <v>26977.0</v>
      </c>
      <c r="B138" s="18">
        <v>8.59</v>
      </c>
      <c r="C138" s="23">
        <f t="shared" si="1"/>
        <v>1973</v>
      </c>
    </row>
    <row r="139">
      <c r="A139" s="19">
        <v>26984.0</v>
      </c>
      <c r="B139" s="18">
        <v>8.58</v>
      </c>
      <c r="C139" s="23">
        <f t="shared" si="1"/>
        <v>1973</v>
      </c>
    </row>
    <row r="140">
      <c r="A140" s="19">
        <v>26991.0</v>
      </c>
      <c r="B140" s="18">
        <v>8.57</v>
      </c>
      <c r="C140" s="23">
        <f t="shared" si="1"/>
        <v>1973</v>
      </c>
    </row>
    <row r="141">
      <c r="A141" s="19">
        <v>26998.0</v>
      </c>
      <c r="B141" s="18">
        <v>8.55</v>
      </c>
      <c r="C141" s="23">
        <f t="shared" si="1"/>
        <v>1973</v>
      </c>
    </row>
    <row r="142">
      <c r="A142" s="25">
        <v>27005.0</v>
      </c>
      <c r="B142" s="18">
        <v>8.53</v>
      </c>
      <c r="C142" s="23">
        <f t="shared" si="1"/>
        <v>1973</v>
      </c>
    </row>
    <row r="143">
      <c r="A143" s="19">
        <v>27012.0</v>
      </c>
      <c r="B143" s="18">
        <v>8.53</v>
      </c>
      <c r="C143" s="23">
        <f t="shared" si="1"/>
        <v>1973</v>
      </c>
    </row>
    <row r="144">
      <c r="A144" s="19">
        <v>27019.0</v>
      </c>
      <c r="B144" s="18">
        <v>8.53</v>
      </c>
      <c r="C144" s="23">
        <f t="shared" si="1"/>
        <v>1973</v>
      </c>
    </row>
    <row r="145">
      <c r="A145" s="19">
        <v>27026.0</v>
      </c>
      <c r="B145" s="18">
        <v>8.56</v>
      </c>
      <c r="C145" s="23">
        <f t="shared" si="1"/>
        <v>1973</v>
      </c>
    </row>
    <row r="146">
      <c r="A146" s="25">
        <v>27033.0</v>
      </c>
      <c r="B146" s="18">
        <v>8.56</v>
      </c>
      <c r="C146" s="23">
        <f t="shared" si="1"/>
        <v>1974</v>
      </c>
    </row>
    <row r="147">
      <c r="A147" s="19">
        <v>27040.0</v>
      </c>
      <c r="B147" s="18">
        <v>8.53</v>
      </c>
      <c r="C147" s="23">
        <f t="shared" si="1"/>
        <v>1974</v>
      </c>
    </row>
    <row r="148">
      <c r="A148" s="19">
        <v>27047.0</v>
      </c>
      <c r="B148" s="18">
        <v>8.55</v>
      </c>
      <c r="C148" s="23">
        <f t="shared" si="1"/>
        <v>1974</v>
      </c>
    </row>
    <row r="149">
      <c r="A149" s="19">
        <v>27054.0</v>
      </c>
      <c r="B149" s="18">
        <v>8.52</v>
      </c>
      <c r="C149" s="23">
        <f t="shared" si="1"/>
        <v>1974</v>
      </c>
    </row>
    <row r="150">
      <c r="A150" s="25">
        <v>27061.0</v>
      </c>
      <c r="B150" s="18">
        <v>8.48</v>
      </c>
      <c r="C150" s="23">
        <f t="shared" si="1"/>
        <v>1974</v>
      </c>
    </row>
    <row r="151">
      <c r="A151" s="25">
        <v>27068.0</v>
      </c>
      <c r="B151" s="18">
        <v>8.46</v>
      </c>
      <c r="C151" s="23">
        <f t="shared" si="1"/>
        <v>1974</v>
      </c>
    </row>
    <row r="152">
      <c r="A152" s="19">
        <v>27075.0</v>
      </c>
      <c r="B152" s="18">
        <v>8.46</v>
      </c>
      <c r="C152" s="23">
        <f t="shared" si="1"/>
        <v>1974</v>
      </c>
    </row>
    <row r="153">
      <c r="A153" s="19">
        <v>27082.0</v>
      </c>
      <c r="B153" s="18">
        <v>8.42</v>
      </c>
      <c r="C153" s="23">
        <f t="shared" si="1"/>
        <v>1974</v>
      </c>
    </row>
    <row r="154">
      <c r="A154" s="25">
        <v>27089.0</v>
      </c>
      <c r="B154" s="18">
        <v>8.41</v>
      </c>
      <c r="C154" s="23">
        <f t="shared" si="1"/>
        <v>1974</v>
      </c>
    </row>
    <row r="155">
      <c r="A155" s="25">
        <v>27096.0</v>
      </c>
      <c r="B155" s="18">
        <v>8.41</v>
      </c>
      <c r="C155" s="23">
        <f t="shared" si="1"/>
        <v>1974</v>
      </c>
    </row>
    <row r="156">
      <c r="A156" s="19">
        <v>27103.0</v>
      </c>
      <c r="B156" s="18">
        <v>8.4</v>
      </c>
      <c r="C156" s="23">
        <f t="shared" si="1"/>
        <v>1974</v>
      </c>
    </row>
    <row r="157">
      <c r="A157" s="19">
        <v>27110.0</v>
      </c>
      <c r="B157" s="18">
        <v>8.4</v>
      </c>
      <c r="C157" s="23">
        <f t="shared" si="1"/>
        <v>1974</v>
      </c>
    </row>
    <row r="158">
      <c r="A158" s="19">
        <v>27117.0</v>
      </c>
      <c r="B158" s="18">
        <v>8.41</v>
      </c>
      <c r="C158" s="23">
        <f t="shared" si="1"/>
        <v>1974</v>
      </c>
    </row>
    <row r="159">
      <c r="A159" s="25">
        <v>27124.0</v>
      </c>
      <c r="B159" s="18">
        <v>8.44</v>
      </c>
      <c r="C159" s="23">
        <f t="shared" si="1"/>
        <v>1974</v>
      </c>
    </row>
    <row r="160">
      <c r="A160" s="19">
        <v>27131.0</v>
      </c>
      <c r="B160" s="18">
        <v>8.53</v>
      </c>
      <c r="C160" s="23">
        <f t="shared" si="1"/>
        <v>1974</v>
      </c>
    </row>
    <row r="161">
      <c r="A161" s="19">
        <v>27138.0</v>
      </c>
      <c r="B161" s="18">
        <v>8.63</v>
      </c>
      <c r="C161" s="23">
        <f t="shared" si="1"/>
        <v>1974</v>
      </c>
    </row>
    <row r="162">
      <c r="A162" s="19">
        <v>27145.0</v>
      </c>
      <c r="B162" s="18">
        <v>8.73</v>
      </c>
      <c r="C162" s="23">
        <f t="shared" si="1"/>
        <v>1974</v>
      </c>
    </row>
    <row r="163">
      <c r="A163" s="26">
        <v>27152.0</v>
      </c>
      <c r="B163" s="18">
        <v>8.87</v>
      </c>
      <c r="C163" s="23">
        <f t="shared" si="1"/>
        <v>1974</v>
      </c>
    </row>
    <row r="164">
      <c r="A164" s="27">
        <v>27159.0</v>
      </c>
      <c r="B164" s="18">
        <v>8.98</v>
      </c>
      <c r="C164" s="23">
        <f t="shared" si="1"/>
        <v>1974</v>
      </c>
    </row>
    <row r="165">
      <c r="A165" s="27">
        <v>27166.0</v>
      </c>
      <c r="B165" s="18">
        <v>8.97</v>
      </c>
      <c r="C165" s="23">
        <f t="shared" si="1"/>
        <v>1974</v>
      </c>
    </row>
    <row r="166">
      <c r="A166" s="27">
        <v>27173.0</v>
      </c>
      <c r="B166" s="18">
        <v>9.01</v>
      </c>
      <c r="C166" s="23">
        <f t="shared" si="1"/>
        <v>1974</v>
      </c>
    </row>
    <row r="167">
      <c r="A167" s="27">
        <v>27180.0</v>
      </c>
      <c r="B167" s="18">
        <v>9.03</v>
      </c>
      <c r="C167" s="23">
        <f t="shared" si="1"/>
        <v>1974</v>
      </c>
    </row>
    <row r="168">
      <c r="A168" s="25">
        <v>27187.0</v>
      </c>
      <c r="B168" s="18">
        <v>9.06</v>
      </c>
      <c r="C168" s="23">
        <f t="shared" si="1"/>
        <v>1974</v>
      </c>
    </row>
    <row r="169">
      <c r="A169" s="19">
        <v>27194.0</v>
      </c>
      <c r="B169" s="18">
        <v>9.11</v>
      </c>
      <c r="C169" s="23">
        <f t="shared" si="1"/>
        <v>1974</v>
      </c>
    </row>
    <row r="170">
      <c r="A170" s="19">
        <v>27201.0</v>
      </c>
      <c r="B170" s="18">
        <v>9.07</v>
      </c>
      <c r="C170" s="23">
        <f t="shared" si="1"/>
        <v>1974</v>
      </c>
    </row>
    <row r="171">
      <c r="A171" s="19">
        <v>27208.0</v>
      </c>
      <c r="B171" s="18">
        <v>9.1</v>
      </c>
      <c r="C171" s="23">
        <f t="shared" si="1"/>
        <v>1974</v>
      </c>
    </row>
    <row r="172">
      <c r="A172" s="25">
        <v>27215.0</v>
      </c>
      <c r="B172" s="18">
        <v>9.14</v>
      </c>
      <c r="C172" s="23">
        <f t="shared" si="1"/>
        <v>1974</v>
      </c>
    </row>
    <row r="173">
      <c r="A173" s="19">
        <v>27222.0</v>
      </c>
      <c r="B173" s="18">
        <v>9.19</v>
      </c>
      <c r="C173" s="23">
        <f t="shared" si="1"/>
        <v>1974</v>
      </c>
    </row>
    <row r="174">
      <c r="A174" s="19">
        <v>27229.0</v>
      </c>
      <c r="B174" s="18">
        <v>9.37</v>
      </c>
      <c r="C174" s="23">
        <f t="shared" si="1"/>
        <v>1974</v>
      </c>
    </row>
    <row r="175">
      <c r="A175" s="19">
        <v>27236.0</v>
      </c>
      <c r="B175" s="18">
        <v>9.42</v>
      </c>
      <c r="C175" s="23">
        <f t="shared" si="1"/>
        <v>1974</v>
      </c>
    </row>
    <row r="176">
      <c r="A176" s="25">
        <v>27243.0</v>
      </c>
      <c r="B176" s="18">
        <v>9.47</v>
      </c>
      <c r="C176" s="23">
        <f t="shared" si="1"/>
        <v>1974</v>
      </c>
    </row>
    <row r="177">
      <c r="A177" s="25">
        <v>27250.0</v>
      </c>
      <c r="B177" s="18">
        <v>9.5</v>
      </c>
      <c r="C177" s="23">
        <f t="shared" si="1"/>
        <v>1974</v>
      </c>
    </row>
    <row r="178">
      <c r="A178" s="19">
        <v>27257.0</v>
      </c>
      <c r="B178" s="18">
        <v>9.6</v>
      </c>
      <c r="C178" s="23">
        <f t="shared" si="1"/>
        <v>1974</v>
      </c>
    </row>
    <row r="179">
      <c r="A179" s="19">
        <v>27264.0</v>
      </c>
      <c r="B179" s="18">
        <v>9.62</v>
      </c>
      <c r="C179" s="23">
        <f t="shared" si="1"/>
        <v>1974</v>
      </c>
    </row>
    <row r="180">
      <c r="A180" s="19">
        <v>27271.0</v>
      </c>
      <c r="B180" s="18">
        <v>9.74</v>
      </c>
      <c r="C180" s="23">
        <f t="shared" si="1"/>
        <v>1974</v>
      </c>
    </row>
    <row r="181">
      <c r="A181" s="25">
        <v>27278.0</v>
      </c>
      <c r="B181" s="18">
        <v>9.88</v>
      </c>
      <c r="C181" s="23">
        <f t="shared" si="1"/>
        <v>1974</v>
      </c>
    </row>
    <row r="182">
      <c r="A182" s="19">
        <v>27285.0</v>
      </c>
      <c r="B182" s="18">
        <v>9.92</v>
      </c>
      <c r="C182" s="23">
        <f t="shared" si="1"/>
        <v>1974</v>
      </c>
    </row>
    <row r="183">
      <c r="A183" s="19">
        <v>27292.0</v>
      </c>
      <c r="B183" s="18">
        <v>10.0</v>
      </c>
      <c r="C183" s="23">
        <f t="shared" si="1"/>
        <v>1974</v>
      </c>
    </row>
    <row r="184">
      <c r="A184" s="19">
        <v>27299.0</v>
      </c>
      <c r="B184" s="18">
        <v>10.03</v>
      </c>
      <c r="C184" s="23">
        <f t="shared" si="1"/>
        <v>1974</v>
      </c>
    </row>
    <row r="185">
      <c r="A185" s="25">
        <v>27306.0</v>
      </c>
      <c r="B185" s="18">
        <v>10.02</v>
      </c>
      <c r="C185" s="23">
        <f t="shared" si="1"/>
        <v>1974</v>
      </c>
    </row>
    <row r="186">
      <c r="A186" s="19">
        <v>27313.0</v>
      </c>
      <c r="B186" s="18">
        <v>9.96</v>
      </c>
      <c r="C186" s="23">
        <f t="shared" si="1"/>
        <v>1974</v>
      </c>
    </row>
    <row r="187">
      <c r="A187" s="19">
        <v>27320.0</v>
      </c>
      <c r="B187" s="18">
        <v>9.99</v>
      </c>
      <c r="C187" s="23">
        <f t="shared" si="1"/>
        <v>1974</v>
      </c>
    </row>
    <row r="188">
      <c r="A188" s="19">
        <v>27327.0</v>
      </c>
      <c r="B188" s="18">
        <v>9.94</v>
      </c>
      <c r="C188" s="23">
        <f t="shared" si="1"/>
        <v>1974</v>
      </c>
    </row>
    <row r="189">
      <c r="A189" s="25">
        <v>27334.0</v>
      </c>
      <c r="B189" s="18">
        <v>9.87</v>
      </c>
      <c r="C189" s="23">
        <f t="shared" si="1"/>
        <v>1974</v>
      </c>
    </row>
    <row r="190">
      <c r="A190" s="25">
        <v>27341.0</v>
      </c>
      <c r="B190" s="18">
        <v>9.81</v>
      </c>
      <c r="C190" s="23">
        <f t="shared" si="1"/>
        <v>1974</v>
      </c>
    </row>
    <row r="191">
      <c r="A191" s="19">
        <v>27348.0</v>
      </c>
      <c r="B191" s="18">
        <v>9.81</v>
      </c>
      <c r="C191" s="23">
        <f t="shared" si="1"/>
        <v>1974</v>
      </c>
    </row>
    <row r="192">
      <c r="A192" s="19">
        <v>27355.0</v>
      </c>
      <c r="B192" s="18">
        <v>9.73</v>
      </c>
      <c r="C192" s="23">
        <f t="shared" si="1"/>
        <v>1974</v>
      </c>
    </row>
    <row r="193">
      <c r="A193" s="19">
        <v>27362.0</v>
      </c>
      <c r="B193" s="18">
        <v>9.72</v>
      </c>
      <c r="C193" s="23">
        <f t="shared" si="1"/>
        <v>1974</v>
      </c>
    </row>
    <row r="194">
      <c r="A194" s="25">
        <v>27369.0</v>
      </c>
      <c r="B194" s="18">
        <v>9.69</v>
      </c>
      <c r="C194" s="23">
        <f t="shared" si="1"/>
        <v>1974</v>
      </c>
    </row>
    <row r="195">
      <c r="A195" s="19">
        <v>27376.0</v>
      </c>
      <c r="B195" s="18">
        <v>9.63</v>
      </c>
      <c r="C195" s="23">
        <f t="shared" si="1"/>
        <v>1974</v>
      </c>
    </row>
    <row r="196">
      <c r="A196" s="19">
        <v>27383.0</v>
      </c>
      <c r="B196" s="18">
        <v>9.58</v>
      </c>
      <c r="C196" s="23">
        <f t="shared" si="1"/>
        <v>1974</v>
      </c>
    </row>
    <row r="197">
      <c r="A197" s="19">
        <v>27390.0</v>
      </c>
      <c r="B197" s="18">
        <v>9.56</v>
      </c>
      <c r="C197" s="23">
        <f t="shared" si="1"/>
        <v>1974</v>
      </c>
    </row>
    <row r="198">
      <c r="A198" s="25">
        <v>27397.0</v>
      </c>
      <c r="B198" s="18">
        <v>9.6</v>
      </c>
      <c r="C198" s="23">
        <f t="shared" si="1"/>
        <v>1975</v>
      </c>
    </row>
    <row r="199">
      <c r="A199" s="19">
        <v>27404.0</v>
      </c>
      <c r="B199" s="18">
        <v>9.49</v>
      </c>
      <c r="C199" s="23">
        <f t="shared" si="1"/>
        <v>1975</v>
      </c>
    </row>
    <row r="200">
      <c r="A200" s="19">
        <v>27411.0</v>
      </c>
      <c r="B200" s="18">
        <v>9.43</v>
      </c>
      <c r="C200" s="23">
        <f t="shared" si="1"/>
        <v>1975</v>
      </c>
    </row>
    <row r="201">
      <c r="A201" s="19">
        <v>27418.0</v>
      </c>
      <c r="B201" s="18">
        <v>9.35</v>
      </c>
      <c r="C201" s="23">
        <f t="shared" si="1"/>
        <v>1975</v>
      </c>
    </row>
    <row r="202">
      <c r="A202" s="19">
        <v>27425.0</v>
      </c>
      <c r="B202" s="18">
        <v>9.29</v>
      </c>
      <c r="C202" s="23">
        <f t="shared" si="1"/>
        <v>1975</v>
      </c>
    </row>
    <row r="203">
      <c r="A203" s="25">
        <v>27432.0</v>
      </c>
      <c r="B203" s="18">
        <v>9.2</v>
      </c>
      <c r="C203" s="23">
        <f t="shared" si="1"/>
        <v>1975</v>
      </c>
    </row>
    <row r="204">
      <c r="A204" s="19">
        <v>27439.0</v>
      </c>
      <c r="B204" s="18">
        <v>9.13</v>
      </c>
      <c r="C204" s="23">
        <f t="shared" si="1"/>
        <v>1975</v>
      </c>
    </row>
    <row r="205">
      <c r="A205" s="19">
        <v>27446.0</v>
      </c>
      <c r="B205" s="18">
        <v>9.07</v>
      </c>
      <c r="C205" s="23">
        <f t="shared" si="1"/>
        <v>1975</v>
      </c>
    </row>
    <row r="206">
      <c r="A206" s="19">
        <v>27453.0</v>
      </c>
      <c r="B206" s="18">
        <v>9.02</v>
      </c>
      <c r="C206" s="23">
        <f t="shared" si="1"/>
        <v>1975</v>
      </c>
    </row>
    <row r="207">
      <c r="A207" s="25">
        <v>27460.0</v>
      </c>
      <c r="B207" s="18">
        <v>9.0</v>
      </c>
      <c r="C207" s="23">
        <f t="shared" si="1"/>
        <v>1975</v>
      </c>
    </row>
    <row r="208">
      <c r="A208" s="19">
        <v>27467.0</v>
      </c>
      <c r="B208" s="18">
        <v>8.89</v>
      </c>
      <c r="C208" s="23">
        <f t="shared" si="1"/>
        <v>1975</v>
      </c>
    </row>
    <row r="209">
      <c r="A209" s="19">
        <v>27474.0</v>
      </c>
      <c r="B209" s="18">
        <v>8.86</v>
      </c>
      <c r="C209" s="23">
        <f t="shared" si="1"/>
        <v>1975</v>
      </c>
    </row>
    <row r="210">
      <c r="A210" s="19">
        <v>27481.0</v>
      </c>
      <c r="B210" s="18">
        <v>8.86</v>
      </c>
      <c r="C210" s="23">
        <f t="shared" si="1"/>
        <v>1975</v>
      </c>
    </row>
    <row r="211">
      <c r="A211" s="25">
        <v>27488.0</v>
      </c>
      <c r="B211" s="18">
        <v>8.83</v>
      </c>
      <c r="C211" s="23">
        <f t="shared" si="1"/>
        <v>1975</v>
      </c>
    </row>
    <row r="212">
      <c r="A212" s="19">
        <v>27495.0</v>
      </c>
      <c r="B212" s="18">
        <v>8.81</v>
      </c>
      <c r="C212" s="23">
        <f t="shared" si="1"/>
        <v>1975</v>
      </c>
    </row>
    <row r="213">
      <c r="A213" s="19">
        <v>27502.0</v>
      </c>
      <c r="B213" s="18">
        <v>8.8</v>
      </c>
      <c r="C213" s="23">
        <f t="shared" si="1"/>
        <v>1975</v>
      </c>
    </row>
    <row r="214">
      <c r="A214" s="19">
        <v>27509.0</v>
      </c>
      <c r="B214" s="18">
        <v>8.84</v>
      </c>
      <c r="C214" s="23">
        <f t="shared" si="1"/>
        <v>1975</v>
      </c>
    </row>
    <row r="215">
      <c r="A215" s="26">
        <v>27516.0</v>
      </c>
      <c r="B215" s="18">
        <v>8.92</v>
      </c>
      <c r="C215" s="23">
        <f t="shared" si="1"/>
        <v>1975</v>
      </c>
    </row>
    <row r="216">
      <c r="A216" s="26">
        <v>27523.0</v>
      </c>
      <c r="B216" s="18">
        <v>8.88</v>
      </c>
      <c r="C216" s="23">
        <f t="shared" si="1"/>
        <v>1975</v>
      </c>
    </row>
    <row r="217">
      <c r="A217" s="27">
        <v>27530.0</v>
      </c>
      <c r="B217" s="18">
        <v>8.92</v>
      </c>
      <c r="C217" s="23">
        <f t="shared" si="1"/>
        <v>1975</v>
      </c>
    </row>
    <row r="218">
      <c r="A218" s="27">
        <v>27537.0</v>
      </c>
      <c r="B218" s="18">
        <v>8.92</v>
      </c>
      <c r="C218" s="23">
        <f t="shared" si="1"/>
        <v>1975</v>
      </c>
    </row>
    <row r="219">
      <c r="A219" s="27">
        <v>27544.0</v>
      </c>
      <c r="B219" s="18">
        <v>8.89</v>
      </c>
      <c r="C219" s="23">
        <f t="shared" si="1"/>
        <v>1975</v>
      </c>
    </row>
    <row r="220">
      <c r="A220" s="25">
        <v>27551.0</v>
      </c>
      <c r="B220" s="18">
        <v>8.89</v>
      </c>
      <c r="C220" s="23">
        <f t="shared" si="1"/>
        <v>1975</v>
      </c>
    </row>
    <row r="221">
      <c r="A221" s="19">
        <v>27558.0</v>
      </c>
      <c r="B221" s="18">
        <v>8.9</v>
      </c>
      <c r="C221" s="23">
        <f t="shared" si="1"/>
        <v>1975</v>
      </c>
    </row>
    <row r="222">
      <c r="A222" s="19">
        <v>27565.0</v>
      </c>
      <c r="B222" s="18">
        <v>8.88</v>
      </c>
      <c r="C222" s="23">
        <f t="shared" si="1"/>
        <v>1975</v>
      </c>
    </row>
    <row r="223">
      <c r="A223" s="19">
        <v>27572.0</v>
      </c>
      <c r="B223" s="18">
        <v>8.9</v>
      </c>
      <c r="C223" s="23">
        <f t="shared" si="1"/>
        <v>1975</v>
      </c>
    </row>
    <row r="224">
      <c r="A224" s="25">
        <v>27578.0</v>
      </c>
      <c r="B224" s="18">
        <v>8.88</v>
      </c>
      <c r="C224" s="23">
        <f t="shared" si="1"/>
        <v>1975</v>
      </c>
    </row>
    <row r="225">
      <c r="A225" s="19">
        <v>27586.0</v>
      </c>
      <c r="B225" s="18">
        <v>8.9</v>
      </c>
      <c r="C225" s="23">
        <f t="shared" si="1"/>
        <v>1975</v>
      </c>
    </row>
    <row r="226">
      <c r="A226" s="19">
        <v>27593.0</v>
      </c>
      <c r="B226" s="18">
        <v>8.89</v>
      </c>
      <c r="C226" s="23">
        <f t="shared" si="1"/>
        <v>1975</v>
      </c>
    </row>
    <row r="227">
      <c r="A227" s="19">
        <v>27600.0</v>
      </c>
      <c r="B227" s="18">
        <v>8.89</v>
      </c>
      <c r="C227" s="23">
        <f t="shared" si="1"/>
        <v>1975</v>
      </c>
    </row>
    <row r="228">
      <c r="A228" s="25">
        <v>27607.0</v>
      </c>
      <c r="B228" s="18">
        <v>8.89</v>
      </c>
      <c r="C228" s="23">
        <f t="shared" si="1"/>
        <v>1975</v>
      </c>
    </row>
    <row r="229">
      <c r="A229" s="25">
        <v>27614.0</v>
      </c>
      <c r="B229" s="18">
        <v>8.89</v>
      </c>
      <c r="C229" s="23">
        <f t="shared" si="1"/>
        <v>1975</v>
      </c>
    </row>
    <row r="230">
      <c r="A230" s="19">
        <v>27621.0</v>
      </c>
      <c r="B230" s="18">
        <v>8.93</v>
      </c>
      <c r="C230" s="23">
        <f t="shared" si="1"/>
        <v>1975</v>
      </c>
    </row>
    <row r="231">
      <c r="A231" s="19">
        <v>27628.0</v>
      </c>
      <c r="B231" s="18">
        <v>8.98</v>
      </c>
      <c r="C231" s="23">
        <f t="shared" si="1"/>
        <v>1975</v>
      </c>
    </row>
    <row r="232">
      <c r="A232" s="19">
        <v>27635.0</v>
      </c>
      <c r="B232" s="18">
        <v>9.02</v>
      </c>
      <c r="C232" s="23">
        <f t="shared" si="1"/>
        <v>1975</v>
      </c>
    </row>
    <row r="233">
      <c r="A233" s="25">
        <v>27642.0</v>
      </c>
      <c r="B233" s="18">
        <v>9.08</v>
      </c>
      <c r="C233" s="23">
        <f t="shared" si="1"/>
        <v>1975</v>
      </c>
    </row>
    <row r="234">
      <c r="A234" s="19">
        <v>27649.0</v>
      </c>
      <c r="B234" s="18">
        <v>9.16</v>
      </c>
      <c r="C234" s="23">
        <f t="shared" si="1"/>
        <v>1975</v>
      </c>
    </row>
    <row r="235">
      <c r="A235" s="19">
        <v>27656.0</v>
      </c>
      <c r="B235" s="18">
        <v>9.14</v>
      </c>
      <c r="C235" s="23">
        <f t="shared" si="1"/>
        <v>1975</v>
      </c>
    </row>
    <row r="236">
      <c r="A236" s="19">
        <v>27663.0</v>
      </c>
      <c r="B236" s="18">
        <v>9.14</v>
      </c>
      <c r="C236" s="23">
        <f t="shared" si="1"/>
        <v>1975</v>
      </c>
    </row>
    <row r="237">
      <c r="A237" s="25">
        <v>27670.0</v>
      </c>
      <c r="B237" s="18">
        <v>9.2</v>
      </c>
      <c r="C237" s="23">
        <f t="shared" si="1"/>
        <v>1975</v>
      </c>
    </row>
    <row r="238">
      <c r="A238" s="19">
        <v>27677.0</v>
      </c>
      <c r="B238" s="18">
        <v>9.21</v>
      </c>
      <c r="C238" s="23">
        <f t="shared" si="1"/>
        <v>1975</v>
      </c>
    </row>
    <row r="239">
      <c r="A239" s="19">
        <v>27684.0</v>
      </c>
      <c r="B239" s="18">
        <v>9.21</v>
      </c>
      <c r="C239" s="23">
        <f t="shared" si="1"/>
        <v>1975</v>
      </c>
    </row>
    <row r="240">
      <c r="A240" s="19">
        <v>27691.0</v>
      </c>
      <c r="B240" s="18">
        <v>9.26</v>
      </c>
      <c r="C240" s="23">
        <f t="shared" si="1"/>
        <v>1975</v>
      </c>
    </row>
    <row r="241">
      <c r="A241" s="19">
        <v>27698.0</v>
      </c>
      <c r="B241" s="18">
        <v>9.24</v>
      </c>
      <c r="C241" s="23">
        <f t="shared" si="1"/>
        <v>1975</v>
      </c>
    </row>
    <row r="242">
      <c r="A242" s="25">
        <v>27705.0</v>
      </c>
      <c r="B242" s="18">
        <v>9.19</v>
      </c>
      <c r="C242" s="23">
        <f t="shared" si="1"/>
        <v>1975</v>
      </c>
    </row>
    <row r="243">
      <c r="A243" s="19">
        <v>27712.0</v>
      </c>
      <c r="B243" s="18">
        <v>9.16</v>
      </c>
      <c r="C243" s="23">
        <f t="shared" si="1"/>
        <v>1975</v>
      </c>
    </row>
    <row r="244">
      <c r="A244" s="19">
        <v>27719.0</v>
      </c>
      <c r="B244" s="18">
        <v>9.12</v>
      </c>
      <c r="C244" s="23">
        <f t="shared" si="1"/>
        <v>1975</v>
      </c>
    </row>
    <row r="245">
      <c r="A245" s="19">
        <v>27726.0</v>
      </c>
      <c r="B245" s="18">
        <v>9.11</v>
      </c>
      <c r="C245" s="23">
        <f t="shared" si="1"/>
        <v>1975</v>
      </c>
    </row>
    <row r="246">
      <c r="A246" s="25">
        <v>27733.0</v>
      </c>
      <c r="B246" s="18">
        <v>9.11</v>
      </c>
      <c r="C246" s="23">
        <f t="shared" si="1"/>
        <v>1975</v>
      </c>
    </row>
    <row r="247">
      <c r="A247" s="19">
        <v>27740.0</v>
      </c>
      <c r="B247" s="18">
        <v>9.11</v>
      </c>
      <c r="C247" s="23">
        <f t="shared" si="1"/>
        <v>1975</v>
      </c>
    </row>
    <row r="248">
      <c r="A248" s="19">
        <v>27747.0</v>
      </c>
      <c r="B248" s="18">
        <v>9.08</v>
      </c>
      <c r="C248" s="23">
        <f t="shared" si="1"/>
        <v>1975</v>
      </c>
    </row>
    <row r="249">
      <c r="A249" s="19">
        <v>27754.0</v>
      </c>
      <c r="B249" s="18">
        <v>9.09</v>
      </c>
      <c r="C249" s="23">
        <f t="shared" si="1"/>
        <v>1975</v>
      </c>
    </row>
    <row r="250">
      <c r="A250" s="25">
        <v>27761.0</v>
      </c>
      <c r="B250" s="18">
        <v>9.1</v>
      </c>
      <c r="C250" s="23">
        <f t="shared" si="1"/>
        <v>1976</v>
      </c>
    </row>
    <row r="251">
      <c r="A251" s="25">
        <v>27768.0</v>
      </c>
      <c r="B251" s="18">
        <v>9.07</v>
      </c>
      <c r="C251" s="23">
        <f t="shared" si="1"/>
        <v>1976</v>
      </c>
    </row>
    <row r="252">
      <c r="A252" s="19">
        <v>27775.0</v>
      </c>
      <c r="B252" s="18">
        <v>9.01</v>
      </c>
      <c r="C252" s="23">
        <f t="shared" si="1"/>
        <v>1976</v>
      </c>
    </row>
    <row r="253">
      <c r="A253" s="19">
        <v>27782.0</v>
      </c>
      <c r="B253" s="18">
        <v>9.0</v>
      </c>
      <c r="C253" s="23">
        <f t="shared" si="1"/>
        <v>1976</v>
      </c>
    </row>
    <row r="254">
      <c r="A254" s="19">
        <v>27789.0</v>
      </c>
      <c r="B254" s="18">
        <v>8.9</v>
      </c>
      <c r="C254" s="23">
        <f t="shared" si="1"/>
        <v>1976</v>
      </c>
    </row>
    <row r="255">
      <c r="A255" s="25">
        <v>27796.0</v>
      </c>
      <c r="B255" s="18">
        <v>8.86</v>
      </c>
      <c r="C255" s="23">
        <f t="shared" si="1"/>
        <v>1976</v>
      </c>
    </row>
    <row r="256">
      <c r="A256" s="19">
        <v>27803.0</v>
      </c>
      <c r="B256" s="18">
        <v>8.83</v>
      </c>
      <c r="C256" s="23">
        <f t="shared" si="1"/>
        <v>1976</v>
      </c>
    </row>
    <row r="257">
      <c r="A257" s="19">
        <v>27810.0</v>
      </c>
      <c r="B257" s="18">
        <v>8.81</v>
      </c>
      <c r="C257" s="23">
        <f t="shared" si="1"/>
        <v>1976</v>
      </c>
    </row>
    <row r="258">
      <c r="A258" s="19">
        <v>27817.0</v>
      </c>
      <c r="B258" s="18">
        <v>8.75</v>
      </c>
      <c r="C258" s="23">
        <f t="shared" si="1"/>
        <v>1976</v>
      </c>
    </row>
    <row r="259">
      <c r="A259" s="25">
        <v>27824.0</v>
      </c>
      <c r="B259" s="18">
        <v>8.77</v>
      </c>
      <c r="C259" s="23">
        <f t="shared" si="1"/>
        <v>1976</v>
      </c>
    </row>
    <row r="260">
      <c r="A260" s="19">
        <v>27831.0</v>
      </c>
      <c r="B260" s="18">
        <v>8.75</v>
      </c>
      <c r="C260" s="23">
        <f t="shared" si="1"/>
        <v>1976</v>
      </c>
    </row>
    <row r="261">
      <c r="A261" s="19">
        <v>27838.0</v>
      </c>
      <c r="B261" s="18">
        <v>8.75</v>
      </c>
      <c r="C261" s="23">
        <f t="shared" si="1"/>
        <v>1976</v>
      </c>
    </row>
    <row r="262">
      <c r="A262" s="19">
        <v>27845.0</v>
      </c>
      <c r="B262" s="18">
        <v>8.75</v>
      </c>
      <c r="C262" s="23">
        <f t="shared" si="1"/>
        <v>1976</v>
      </c>
    </row>
    <row r="263">
      <c r="A263" s="25">
        <v>27852.0</v>
      </c>
      <c r="B263" s="18">
        <v>8.7</v>
      </c>
      <c r="C263" s="23">
        <f t="shared" si="1"/>
        <v>1976</v>
      </c>
    </row>
    <row r="264">
      <c r="A264" s="25">
        <v>27859.0</v>
      </c>
      <c r="B264" s="18">
        <v>8.7</v>
      </c>
      <c r="C264" s="23">
        <f t="shared" si="1"/>
        <v>1976</v>
      </c>
    </row>
    <row r="265">
      <c r="A265" s="19">
        <v>27866.0</v>
      </c>
      <c r="B265" s="18">
        <v>8.75</v>
      </c>
      <c r="C265" s="23">
        <f t="shared" si="1"/>
        <v>1976</v>
      </c>
    </row>
    <row r="266">
      <c r="A266" s="19">
        <v>27873.0</v>
      </c>
      <c r="B266" s="18">
        <v>8.75</v>
      </c>
      <c r="C266" s="23">
        <f t="shared" si="1"/>
        <v>1976</v>
      </c>
    </row>
    <row r="267">
      <c r="A267" s="19">
        <v>27880.0</v>
      </c>
      <c r="B267" s="18">
        <v>8.75</v>
      </c>
      <c r="C267" s="23">
        <f t="shared" si="1"/>
        <v>1976</v>
      </c>
    </row>
    <row r="268">
      <c r="A268" s="26">
        <v>27887.0</v>
      </c>
      <c r="B268" s="18">
        <v>8.75</v>
      </c>
      <c r="C268" s="23">
        <f t="shared" si="1"/>
        <v>1976</v>
      </c>
    </row>
    <row r="269">
      <c r="A269" s="27">
        <v>27894.0</v>
      </c>
      <c r="B269" s="18">
        <v>8.75</v>
      </c>
      <c r="C269" s="23">
        <f t="shared" si="1"/>
        <v>1976</v>
      </c>
    </row>
    <row r="270">
      <c r="A270" s="27">
        <v>27901.0</v>
      </c>
      <c r="B270" s="18">
        <v>8.78</v>
      </c>
      <c r="C270" s="23">
        <f t="shared" si="1"/>
        <v>1976</v>
      </c>
    </row>
    <row r="271">
      <c r="A271" s="27">
        <v>27908.0</v>
      </c>
      <c r="B271" s="18">
        <v>8.78</v>
      </c>
      <c r="C271" s="23">
        <f t="shared" si="1"/>
        <v>1976</v>
      </c>
    </row>
    <row r="272">
      <c r="A272" s="25">
        <v>27915.0</v>
      </c>
      <c r="B272" s="18">
        <v>8.78</v>
      </c>
      <c r="C272" s="23">
        <f t="shared" si="1"/>
        <v>1976</v>
      </c>
    </row>
    <row r="273">
      <c r="A273" s="19">
        <v>27922.0</v>
      </c>
      <c r="B273" s="18">
        <v>8.83</v>
      </c>
      <c r="C273" s="23">
        <f t="shared" si="1"/>
        <v>1976</v>
      </c>
    </row>
    <row r="274">
      <c r="A274" s="19">
        <v>27929.0</v>
      </c>
      <c r="B274" s="18">
        <v>8.88</v>
      </c>
      <c r="C274" s="23">
        <f t="shared" si="1"/>
        <v>1976</v>
      </c>
    </row>
    <row r="275">
      <c r="A275" s="19">
        <v>27936.0</v>
      </c>
      <c r="B275" s="18">
        <v>8.9</v>
      </c>
      <c r="C275" s="23">
        <f t="shared" si="1"/>
        <v>1976</v>
      </c>
    </row>
    <row r="276">
      <c r="A276" s="25">
        <v>27943.0</v>
      </c>
      <c r="B276" s="18">
        <v>8.93</v>
      </c>
      <c r="C276" s="23">
        <f t="shared" si="1"/>
        <v>1976</v>
      </c>
    </row>
    <row r="277">
      <c r="A277" s="25">
        <v>27950.0</v>
      </c>
      <c r="B277" s="18">
        <v>8.93</v>
      </c>
      <c r="C277" s="23">
        <f t="shared" si="1"/>
        <v>1976</v>
      </c>
    </row>
    <row r="278">
      <c r="A278" s="19">
        <v>27957.0</v>
      </c>
      <c r="B278" s="18">
        <v>8.93</v>
      </c>
      <c r="C278" s="23">
        <f t="shared" si="1"/>
        <v>1976</v>
      </c>
    </row>
    <row r="279">
      <c r="A279" s="19">
        <v>27964.0</v>
      </c>
      <c r="B279" s="18">
        <v>8.9</v>
      </c>
      <c r="C279" s="23">
        <f t="shared" si="1"/>
        <v>1976</v>
      </c>
    </row>
    <row r="280">
      <c r="A280" s="19">
        <v>27971.0</v>
      </c>
      <c r="B280" s="18">
        <v>8.98</v>
      </c>
      <c r="C280" s="23">
        <f t="shared" si="1"/>
        <v>1976</v>
      </c>
    </row>
    <row r="281">
      <c r="A281" s="25">
        <v>27978.0</v>
      </c>
      <c r="B281" s="18">
        <v>9.0</v>
      </c>
      <c r="C281" s="23">
        <f t="shared" si="1"/>
        <v>1976</v>
      </c>
    </row>
    <row r="282">
      <c r="A282" s="19">
        <v>27985.0</v>
      </c>
      <c r="B282" s="18">
        <v>9.0</v>
      </c>
      <c r="C282" s="23">
        <f t="shared" si="1"/>
        <v>1976</v>
      </c>
    </row>
    <row r="283">
      <c r="A283" s="19">
        <v>27992.0</v>
      </c>
      <c r="B283" s="18">
        <v>9.0</v>
      </c>
      <c r="C283" s="23">
        <f t="shared" si="1"/>
        <v>1976</v>
      </c>
    </row>
    <row r="284">
      <c r="A284" s="19">
        <v>27999.0</v>
      </c>
      <c r="B284" s="18">
        <v>9.0</v>
      </c>
      <c r="C284" s="23">
        <f t="shared" si="1"/>
        <v>1976</v>
      </c>
    </row>
    <row r="285">
      <c r="A285" s="25">
        <v>28006.0</v>
      </c>
      <c r="B285" s="18">
        <v>9.0</v>
      </c>
      <c r="C285" s="23">
        <f t="shared" si="1"/>
        <v>1976</v>
      </c>
    </row>
    <row r="286">
      <c r="A286" s="19">
        <v>28013.0</v>
      </c>
      <c r="B286" s="18">
        <v>8.97</v>
      </c>
      <c r="C286" s="23">
        <f t="shared" si="1"/>
        <v>1976</v>
      </c>
    </row>
    <row r="287">
      <c r="A287" s="19">
        <v>28020.0</v>
      </c>
      <c r="B287" s="18">
        <v>8.97</v>
      </c>
      <c r="C287" s="23">
        <f t="shared" si="1"/>
        <v>1976</v>
      </c>
    </row>
    <row r="288">
      <c r="A288" s="19">
        <v>28027.0</v>
      </c>
      <c r="B288" s="18">
        <v>8.97</v>
      </c>
      <c r="C288" s="23">
        <f t="shared" si="1"/>
        <v>1976</v>
      </c>
    </row>
    <row r="289">
      <c r="A289" s="25">
        <v>28034.0</v>
      </c>
      <c r="B289" s="18">
        <v>8.9</v>
      </c>
      <c r="C289" s="23">
        <f t="shared" si="1"/>
        <v>1976</v>
      </c>
    </row>
    <row r="290">
      <c r="A290" s="25">
        <v>28041.0</v>
      </c>
      <c r="B290" s="18">
        <v>8.95</v>
      </c>
      <c r="C290" s="23">
        <f t="shared" si="1"/>
        <v>1976</v>
      </c>
    </row>
    <row r="291">
      <c r="A291" s="19">
        <v>28048.0</v>
      </c>
      <c r="B291" s="18">
        <v>8.95</v>
      </c>
      <c r="C291" s="23">
        <f t="shared" si="1"/>
        <v>1976</v>
      </c>
    </row>
    <row r="292">
      <c r="A292" s="19">
        <v>28055.0</v>
      </c>
      <c r="B292" s="18">
        <v>8.95</v>
      </c>
      <c r="C292" s="23">
        <f t="shared" si="1"/>
        <v>1976</v>
      </c>
    </row>
    <row r="293">
      <c r="A293" s="19">
        <v>28062.0</v>
      </c>
      <c r="B293" s="18">
        <v>8.9</v>
      </c>
      <c r="C293" s="23">
        <f t="shared" si="1"/>
        <v>1976</v>
      </c>
    </row>
    <row r="294">
      <c r="A294" s="25">
        <v>28069.0</v>
      </c>
      <c r="B294" s="18">
        <v>8.85</v>
      </c>
      <c r="C294" s="23">
        <f t="shared" si="1"/>
        <v>1976</v>
      </c>
    </row>
    <row r="295">
      <c r="A295" s="19">
        <v>28076.0</v>
      </c>
      <c r="B295" s="18">
        <v>8.8</v>
      </c>
      <c r="C295" s="23">
        <f t="shared" si="1"/>
        <v>1976</v>
      </c>
    </row>
    <row r="296">
      <c r="A296" s="19">
        <v>28083.0</v>
      </c>
      <c r="B296" s="18">
        <v>8.8</v>
      </c>
      <c r="C296" s="23">
        <f t="shared" si="1"/>
        <v>1976</v>
      </c>
    </row>
    <row r="297">
      <c r="A297" s="19">
        <v>28090.0</v>
      </c>
      <c r="B297" s="18">
        <v>8.8</v>
      </c>
      <c r="C297" s="23">
        <f t="shared" si="1"/>
        <v>1976</v>
      </c>
    </row>
    <row r="298">
      <c r="A298" s="25">
        <v>28097.0</v>
      </c>
      <c r="B298" s="18">
        <v>8.8</v>
      </c>
      <c r="C298" s="23">
        <f t="shared" si="1"/>
        <v>1976</v>
      </c>
    </row>
    <row r="299">
      <c r="A299" s="19">
        <v>28104.0</v>
      </c>
      <c r="B299" s="18">
        <v>8.8</v>
      </c>
      <c r="C299" s="23">
        <f t="shared" si="1"/>
        <v>1976</v>
      </c>
    </row>
    <row r="300">
      <c r="A300" s="19">
        <v>28111.0</v>
      </c>
      <c r="B300" s="18">
        <v>8.8</v>
      </c>
      <c r="C300" s="23">
        <f t="shared" si="1"/>
        <v>1976</v>
      </c>
    </row>
    <row r="301">
      <c r="A301" s="19">
        <v>28118.0</v>
      </c>
      <c r="B301" s="18">
        <v>8.78</v>
      </c>
      <c r="C301" s="23">
        <f t="shared" si="1"/>
        <v>1976</v>
      </c>
    </row>
    <row r="302">
      <c r="A302" s="19">
        <v>28125.0</v>
      </c>
      <c r="B302" s="18">
        <v>8.78</v>
      </c>
      <c r="C302" s="23">
        <f t="shared" si="1"/>
        <v>1976</v>
      </c>
    </row>
    <row r="303">
      <c r="A303" s="25">
        <v>28132.0</v>
      </c>
      <c r="B303" s="18">
        <v>8.7</v>
      </c>
      <c r="C303" s="23">
        <f t="shared" si="1"/>
        <v>1977</v>
      </c>
    </row>
    <row r="304">
      <c r="A304" s="19">
        <v>28139.0</v>
      </c>
      <c r="B304" s="18">
        <v>8.73</v>
      </c>
      <c r="C304" s="23">
        <f t="shared" si="1"/>
        <v>1977</v>
      </c>
    </row>
    <row r="305">
      <c r="A305" s="19">
        <v>28146.0</v>
      </c>
      <c r="B305" s="18">
        <v>8.73</v>
      </c>
      <c r="C305" s="23">
        <f t="shared" si="1"/>
        <v>1977</v>
      </c>
    </row>
    <row r="306">
      <c r="A306" s="19">
        <v>28153.0</v>
      </c>
      <c r="B306" s="18">
        <v>8.73</v>
      </c>
      <c r="C306" s="23">
        <f t="shared" si="1"/>
        <v>1977</v>
      </c>
    </row>
    <row r="307">
      <c r="A307" s="25">
        <v>28160.0</v>
      </c>
      <c r="B307" s="18">
        <v>8.68</v>
      </c>
      <c r="C307" s="23">
        <f t="shared" si="1"/>
        <v>1977</v>
      </c>
    </row>
    <row r="308">
      <c r="A308" s="19">
        <v>28167.0</v>
      </c>
      <c r="B308" s="18">
        <v>8.7</v>
      </c>
      <c r="C308" s="23">
        <f t="shared" si="1"/>
        <v>1977</v>
      </c>
    </row>
    <row r="309">
      <c r="A309" s="19">
        <v>28174.0</v>
      </c>
      <c r="B309" s="18">
        <v>8.65</v>
      </c>
      <c r="C309" s="23">
        <f t="shared" si="1"/>
        <v>1977</v>
      </c>
    </row>
    <row r="310">
      <c r="A310" s="19">
        <v>28181.0</v>
      </c>
      <c r="B310" s="18">
        <v>8.65</v>
      </c>
      <c r="C310" s="23">
        <f t="shared" si="1"/>
        <v>1977</v>
      </c>
    </row>
    <row r="311">
      <c r="A311" s="25">
        <v>28188.0</v>
      </c>
      <c r="B311" s="18">
        <v>8.65</v>
      </c>
      <c r="C311" s="23">
        <f t="shared" si="1"/>
        <v>1977</v>
      </c>
    </row>
    <row r="312">
      <c r="A312" s="19">
        <v>28195.0</v>
      </c>
      <c r="B312" s="18">
        <v>8.7</v>
      </c>
      <c r="C312" s="23">
        <f t="shared" si="1"/>
        <v>1977</v>
      </c>
    </row>
    <row r="313">
      <c r="A313" s="19">
        <v>28202.0</v>
      </c>
      <c r="B313" s="18">
        <v>8.7</v>
      </c>
      <c r="C313" s="23">
        <f t="shared" si="1"/>
        <v>1977</v>
      </c>
    </row>
    <row r="314">
      <c r="A314" s="19">
        <v>28209.0</v>
      </c>
      <c r="B314" s="18">
        <v>8.7</v>
      </c>
      <c r="C314" s="23">
        <f t="shared" si="1"/>
        <v>1977</v>
      </c>
    </row>
    <row r="315">
      <c r="A315" s="25">
        <v>28216.0</v>
      </c>
      <c r="B315" s="18">
        <v>8.7</v>
      </c>
      <c r="C315" s="23">
        <f t="shared" si="1"/>
        <v>1977</v>
      </c>
    </row>
    <row r="316">
      <c r="A316" s="25">
        <v>28223.0</v>
      </c>
      <c r="B316" s="18">
        <v>8.75</v>
      </c>
      <c r="C316" s="23">
        <f t="shared" si="1"/>
        <v>1977</v>
      </c>
    </row>
    <row r="317">
      <c r="A317" s="19">
        <v>28230.0</v>
      </c>
      <c r="B317" s="18">
        <v>8.75</v>
      </c>
      <c r="C317" s="23">
        <f t="shared" si="1"/>
        <v>1977</v>
      </c>
    </row>
    <row r="318">
      <c r="A318" s="19">
        <v>28237.0</v>
      </c>
      <c r="B318" s="18">
        <v>8.78</v>
      </c>
      <c r="C318" s="23">
        <f t="shared" si="1"/>
        <v>1977</v>
      </c>
    </row>
    <row r="319">
      <c r="A319" s="19">
        <v>28244.0</v>
      </c>
      <c r="B319" s="18">
        <v>8.78</v>
      </c>
      <c r="C319" s="23">
        <f t="shared" si="1"/>
        <v>1977</v>
      </c>
    </row>
    <row r="320">
      <c r="A320" s="26">
        <v>28251.0</v>
      </c>
      <c r="B320" s="18">
        <v>8.78</v>
      </c>
      <c r="C320" s="23">
        <f t="shared" si="1"/>
        <v>1977</v>
      </c>
    </row>
    <row r="321">
      <c r="A321" s="27">
        <v>28258.0</v>
      </c>
      <c r="B321" s="18">
        <v>8.83</v>
      </c>
      <c r="C321" s="23">
        <f t="shared" si="1"/>
        <v>1977</v>
      </c>
    </row>
    <row r="322">
      <c r="A322" s="27">
        <v>28265.0</v>
      </c>
      <c r="B322" s="18">
        <v>8.85</v>
      </c>
      <c r="C322" s="23">
        <f t="shared" si="1"/>
        <v>1977</v>
      </c>
    </row>
    <row r="323">
      <c r="A323" s="27">
        <v>28272.0</v>
      </c>
      <c r="B323" s="18">
        <v>8.85</v>
      </c>
      <c r="C323" s="23">
        <f t="shared" si="1"/>
        <v>1977</v>
      </c>
    </row>
    <row r="324">
      <c r="A324" s="25">
        <v>28279.0</v>
      </c>
      <c r="B324" s="18">
        <v>8.85</v>
      </c>
      <c r="C324" s="23">
        <f t="shared" si="1"/>
        <v>1977</v>
      </c>
    </row>
    <row r="325">
      <c r="A325" s="19">
        <v>28286.0</v>
      </c>
      <c r="B325" s="18">
        <v>8.85</v>
      </c>
      <c r="C325" s="23">
        <f t="shared" si="1"/>
        <v>1977</v>
      </c>
    </row>
    <row r="326">
      <c r="A326" s="19">
        <v>28293.0</v>
      </c>
      <c r="B326" s="18">
        <v>8.85</v>
      </c>
      <c r="C326" s="23">
        <f t="shared" si="1"/>
        <v>1977</v>
      </c>
    </row>
    <row r="327">
      <c r="A327" s="19">
        <v>28300.0</v>
      </c>
      <c r="B327" s="18">
        <v>8.88</v>
      </c>
      <c r="C327" s="23">
        <f t="shared" si="1"/>
        <v>1977</v>
      </c>
    </row>
    <row r="328">
      <c r="A328" s="25">
        <v>28307.0</v>
      </c>
      <c r="B328" s="18">
        <v>8.95</v>
      </c>
      <c r="C328" s="23">
        <f t="shared" si="1"/>
        <v>1977</v>
      </c>
    </row>
    <row r="329">
      <c r="A329" s="25">
        <v>28314.0</v>
      </c>
      <c r="B329" s="18">
        <v>8.93</v>
      </c>
      <c r="C329" s="23">
        <f t="shared" si="1"/>
        <v>1977</v>
      </c>
    </row>
    <row r="330">
      <c r="A330" s="19">
        <v>28321.0</v>
      </c>
      <c r="B330" s="18">
        <v>8.95</v>
      </c>
      <c r="C330" s="23">
        <f t="shared" si="1"/>
        <v>1977</v>
      </c>
    </row>
    <row r="331">
      <c r="A331" s="19">
        <v>28328.0</v>
      </c>
      <c r="B331" s="18">
        <v>8.95</v>
      </c>
      <c r="C331" s="23">
        <f t="shared" si="1"/>
        <v>1977</v>
      </c>
    </row>
    <row r="332">
      <c r="A332" s="19">
        <v>28335.0</v>
      </c>
      <c r="B332" s="18">
        <v>8.93</v>
      </c>
      <c r="C332" s="23">
        <f t="shared" si="1"/>
        <v>1977</v>
      </c>
    </row>
    <row r="333">
      <c r="A333" s="25">
        <v>28342.0</v>
      </c>
      <c r="B333" s="18">
        <v>8.95</v>
      </c>
      <c r="C333" s="23">
        <f t="shared" si="1"/>
        <v>1977</v>
      </c>
    </row>
    <row r="334">
      <c r="A334" s="19">
        <v>28349.0</v>
      </c>
      <c r="B334" s="18">
        <v>8.95</v>
      </c>
      <c r="C334" s="23">
        <f t="shared" si="1"/>
        <v>1977</v>
      </c>
    </row>
    <row r="335">
      <c r="A335" s="19">
        <v>28356.0</v>
      </c>
      <c r="B335" s="18">
        <v>8.93</v>
      </c>
      <c r="C335" s="23">
        <f t="shared" si="1"/>
        <v>1977</v>
      </c>
    </row>
    <row r="336">
      <c r="A336" s="19">
        <v>28363.0</v>
      </c>
      <c r="B336" s="18">
        <v>8.93</v>
      </c>
      <c r="C336" s="23">
        <f t="shared" si="1"/>
        <v>1977</v>
      </c>
    </row>
    <row r="337">
      <c r="A337" s="25">
        <v>28370.0</v>
      </c>
      <c r="B337" s="18">
        <v>8.88</v>
      </c>
      <c r="C337" s="23">
        <f t="shared" si="1"/>
        <v>1977</v>
      </c>
    </row>
    <row r="338">
      <c r="A338" s="25">
        <v>28377.0</v>
      </c>
      <c r="B338" s="18">
        <v>8.9</v>
      </c>
      <c r="C338" s="23">
        <f t="shared" si="1"/>
        <v>1977</v>
      </c>
    </row>
    <row r="339">
      <c r="A339" s="19">
        <v>28384.0</v>
      </c>
      <c r="B339" s="18">
        <v>8.9</v>
      </c>
      <c r="C339" s="23">
        <f t="shared" si="1"/>
        <v>1977</v>
      </c>
    </row>
    <row r="340">
      <c r="A340" s="19">
        <v>28391.0</v>
      </c>
      <c r="B340" s="18">
        <v>8.9</v>
      </c>
      <c r="C340" s="23">
        <f t="shared" si="1"/>
        <v>1977</v>
      </c>
    </row>
    <row r="341">
      <c r="A341" s="19">
        <v>28398.0</v>
      </c>
      <c r="B341" s="18">
        <v>8.9</v>
      </c>
      <c r="C341" s="23">
        <f t="shared" si="1"/>
        <v>1977</v>
      </c>
    </row>
    <row r="342">
      <c r="A342" s="25">
        <v>28405.0</v>
      </c>
      <c r="B342" s="18">
        <v>8.93</v>
      </c>
      <c r="C342" s="23">
        <f t="shared" si="1"/>
        <v>1977</v>
      </c>
    </row>
    <row r="343">
      <c r="A343" s="19">
        <v>28412.0</v>
      </c>
      <c r="B343" s="18">
        <v>8.93</v>
      </c>
      <c r="C343" s="23">
        <f t="shared" si="1"/>
        <v>1977</v>
      </c>
    </row>
    <row r="344">
      <c r="A344" s="19">
        <v>28419.0</v>
      </c>
      <c r="B344" s="18">
        <v>8.93</v>
      </c>
      <c r="C344" s="23">
        <f t="shared" si="1"/>
        <v>1977</v>
      </c>
    </row>
    <row r="345">
      <c r="A345" s="19">
        <v>28426.0</v>
      </c>
      <c r="B345" s="18">
        <v>8.9</v>
      </c>
      <c r="C345" s="23">
        <f t="shared" si="1"/>
        <v>1977</v>
      </c>
    </row>
    <row r="346">
      <c r="A346" s="25">
        <v>28433.0</v>
      </c>
      <c r="B346" s="18">
        <v>8.9</v>
      </c>
      <c r="C346" s="23">
        <f t="shared" si="1"/>
        <v>1977</v>
      </c>
    </row>
    <row r="347">
      <c r="A347" s="19">
        <v>28440.0</v>
      </c>
      <c r="B347" s="18">
        <v>8.93</v>
      </c>
      <c r="C347" s="23">
        <f t="shared" si="1"/>
        <v>1977</v>
      </c>
    </row>
    <row r="348">
      <c r="A348" s="19">
        <v>28447.0</v>
      </c>
      <c r="B348" s="18">
        <v>8.93</v>
      </c>
      <c r="C348" s="23">
        <f t="shared" si="1"/>
        <v>1977</v>
      </c>
    </row>
    <row r="349">
      <c r="A349" s="19">
        <v>28454.0</v>
      </c>
      <c r="B349" s="18">
        <v>8.93</v>
      </c>
      <c r="C349" s="23">
        <f t="shared" si="1"/>
        <v>1977</v>
      </c>
    </row>
    <row r="350">
      <c r="A350" s="25">
        <v>28461.0</v>
      </c>
      <c r="B350" s="18">
        <v>8.95</v>
      </c>
      <c r="C350" s="23">
        <f t="shared" si="1"/>
        <v>1977</v>
      </c>
    </row>
    <row r="351">
      <c r="A351" s="25">
        <v>28468.0</v>
      </c>
      <c r="B351" s="18">
        <v>8.95</v>
      </c>
      <c r="C351" s="23">
        <f t="shared" si="1"/>
        <v>1977</v>
      </c>
    </row>
    <row r="352">
      <c r="A352" s="19">
        <v>28475.0</v>
      </c>
      <c r="B352" s="18">
        <v>8.95</v>
      </c>
      <c r="C352" s="23">
        <f t="shared" si="1"/>
        <v>1977</v>
      </c>
    </row>
    <row r="353">
      <c r="A353" s="19">
        <v>28482.0</v>
      </c>
      <c r="B353" s="18">
        <v>8.95</v>
      </c>
      <c r="C353" s="23">
        <f t="shared" si="1"/>
        <v>1977</v>
      </c>
    </row>
    <row r="354">
      <c r="A354" s="19">
        <v>28489.0</v>
      </c>
      <c r="B354" s="18">
        <v>9.0</v>
      </c>
      <c r="C354" s="23">
        <f t="shared" si="1"/>
        <v>1977</v>
      </c>
    </row>
    <row r="355">
      <c r="A355" s="25">
        <v>28496.0</v>
      </c>
      <c r="B355" s="18">
        <v>9.0</v>
      </c>
      <c r="C355" s="23">
        <f t="shared" si="1"/>
        <v>1978</v>
      </c>
    </row>
    <row r="356">
      <c r="A356" s="19">
        <v>28503.0</v>
      </c>
      <c r="B356" s="18">
        <v>9.03</v>
      </c>
      <c r="C356" s="23">
        <f t="shared" si="1"/>
        <v>1978</v>
      </c>
    </row>
    <row r="357">
      <c r="A357" s="19">
        <v>28510.0</v>
      </c>
      <c r="B357" s="18">
        <v>8.98</v>
      </c>
      <c r="C357" s="23">
        <f t="shared" si="1"/>
        <v>1978</v>
      </c>
    </row>
    <row r="358">
      <c r="A358" s="19">
        <v>28517.0</v>
      </c>
      <c r="B358" s="18">
        <v>9.05</v>
      </c>
      <c r="C358" s="23">
        <f t="shared" si="1"/>
        <v>1978</v>
      </c>
    </row>
    <row r="359">
      <c r="A359" s="25">
        <v>28524.0</v>
      </c>
      <c r="B359" s="18">
        <v>9.13</v>
      </c>
      <c r="C359" s="23">
        <f t="shared" si="1"/>
        <v>1978</v>
      </c>
    </row>
    <row r="360">
      <c r="A360" s="19">
        <v>28531.0</v>
      </c>
      <c r="B360" s="18">
        <v>9.15</v>
      </c>
      <c r="C360" s="23">
        <f t="shared" si="1"/>
        <v>1978</v>
      </c>
    </row>
    <row r="361">
      <c r="A361" s="19">
        <v>28538.0</v>
      </c>
      <c r="B361" s="18">
        <v>9.15</v>
      </c>
      <c r="C361" s="23">
        <f t="shared" si="1"/>
        <v>1978</v>
      </c>
    </row>
    <row r="362">
      <c r="A362" s="19">
        <v>28545.0</v>
      </c>
      <c r="B362" s="18">
        <v>9.15</v>
      </c>
      <c r="C362" s="23">
        <f t="shared" si="1"/>
        <v>1978</v>
      </c>
    </row>
    <row r="363">
      <c r="A363" s="25">
        <v>28552.0</v>
      </c>
      <c r="B363" s="18">
        <v>9.15</v>
      </c>
      <c r="C363" s="23">
        <f t="shared" si="1"/>
        <v>1978</v>
      </c>
    </row>
    <row r="364">
      <c r="A364" s="19">
        <v>28559.0</v>
      </c>
      <c r="B364" s="18">
        <v>9.15</v>
      </c>
      <c r="C364" s="23">
        <f t="shared" si="1"/>
        <v>1978</v>
      </c>
    </row>
    <row r="365">
      <c r="A365" s="19">
        <v>28566.0</v>
      </c>
      <c r="B365" s="18">
        <v>9.23</v>
      </c>
      <c r="C365" s="23">
        <f t="shared" si="1"/>
        <v>1978</v>
      </c>
    </row>
    <row r="366">
      <c r="A366" s="19">
        <v>28573.0</v>
      </c>
      <c r="B366" s="18">
        <v>9.23</v>
      </c>
      <c r="C366" s="23">
        <f t="shared" si="1"/>
        <v>1978</v>
      </c>
    </row>
    <row r="367">
      <c r="A367" s="19">
        <v>28580.0</v>
      </c>
      <c r="B367" s="18">
        <v>9.25</v>
      </c>
      <c r="C367" s="23">
        <f t="shared" si="1"/>
        <v>1978</v>
      </c>
    </row>
    <row r="368">
      <c r="A368" s="25">
        <v>28587.0</v>
      </c>
      <c r="B368" s="18">
        <v>9.28</v>
      </c>
      <c r="C368" s="23">
        <f t="shared" si="1"/>
        <v>1978</v>
      </c>
    </row>
    <row r="369">
      <c r="A369" s="19">
        <v>28594.0</v>
      </c>
      <c r="B369" s="18">
        <v>9.33</v>
      </c>
      <c r="C369" s="23">
        <f t="shared" si="1"/>
        <v>1978</v>
      </c>
    </row>
    <row r="370">
      <c r="A370" s="19">
        <v>28601.0</v>
      </c>
      <c r="B370" s="18">
        <v>9.38</v>
      </c>
      <c r="C370" s="23">
        <f t="shared" si="1"/>
        <v>1978</v>
      </c>
    </row>
    <row r="371">
      <c r="A371" s="19">
        <v>28608.0</v>
      </c>
      <c r="B371" s="18">
        <v>9.43</v>
      </c>
      <c r="C371" s="23">
        <f t="shared" si="1"/>
        <v>1978</v>
      </c>
    </row>
    <row r="372">
      <c r="A372" s="26">
        <v>28615.0</v>
      </c>
      <c r="B372" s="18">
        <v>9.48</v>
      </c>
      <c r="C372" s="23">
        <f t="shared" si="1"/>
        <v>1978</v>
      </c>
    </row>
    <row r="373">
      <c r="A373" s="27">
        <v>28622.0</v>
      </c>
      <c r="B373" s="18">
        <v>9.55</v>
      </c>
      <c r="C373" s="23">
        <f t="shared" si="1"/>
        <v>1978</v>
      </c>
    </row>
    <row r="374">
      <c r="A374" s="27">
        <v>28629.0</v>
      </c>
      <c r="B374" s="18">
        <v>9.58</v>
      </c>
      <c r="C374" s="23">
        <f t="shared" si="1"/>
        <v>1978</v>
      </c>
    </row>
    <row r="375">
      <c r="A375" s="27">
        <v>28636.0</v>
      </c>
      <c r="B375" s="18">
        <v>9.68</v>
      </c>
      <c r="C375" s="23">
        <f t="shared" si="1"/>
        <v>1978</v>
      </c>
    </row>
    <row r="376">
      <c r="A376" s="25">
        <v>28643.0</v>
      </c>
      <c r="B376" s="18">
        <v>9.68</v>
      </c>
      <c r="C376" s="23">
        <f t="shared" si="1"/>
        <v>1978</v>
      </c>
    </row>
    <row r="377">
      <c r="A377" s="25">
        <v>28650.0</v>
      </c>
      <c r="B377" s="18">
        <v>9.7</v>
      </c>
      <c r="C377" s="23">
        <f t="shared" si="1"/>
        <v>1978</v>
      </c>
    </row>
    <row r="378">
      <c r="A378" s="19">
        <v>28657.0</v>
      </c>
      <c r="B378" s="18">
        <v>9.73</v>
      </c>
      <c r="C378" s="23">
        <f t="shared" si="1"/>
        <v>1978</v>
      </c>
    </row>
    <row r="379">
      <c r="A379" s="19">
        <v>28664.0</v>
      </c>
      <c r="B379" s="18">
        <v>9.7</v>
      </c>
      <c r="C379" s="23">
        <f t="shared" si="1"/>
        <v>1978</v>
      </c>
    </row>
    <row r="380">
      <c r="A380" s="19">
        <v>28671.0</v>
      </c>
      <c r="B380" s="18">
        <v>9.73</v>
      </c>
      <c r="C380" s="23">
        <f t="shared" si="1"/>
        <v>1978</v>
      </c>
    </row>
    <row r="381">
      <c r="A381" s="25">
        <v>28678.0</v>
      </c>
      <c r="B381" s="18">
        <v>9.73</v>
      </c>
      <c r="C381" s="23">
        <f t="shared" si="1"/>
        <v>1978</v>
      </c>
    </row>
    <row r="382">
      <c r="A382" s="19">
        <v>28685.0</v>
      </c>
      <c r="B382" s="18">
        <v>9.73</v>
      </c>
      <c r="C382" s="23">
        <f t="shared" si="1"/>
        <v>1978</v>
      </c>
    </row>
    <row r="383">
      <c r="A383" s="19">
        <v>28692.0</v>
      </c>
      <c r="B383" s="18">
        <v>9.75</v>
      </c>
      <c r="C383" s="23">
        <f t="shared" si="1"/>
        <v>1978</v>
      </c>
    </row>
    <row r="384">
      <c r="A384" s="19">
        <v>28699.0</v>
      </c>
      <c r="B384" s="18">
        <v>9.75</v>
      </c>
      <c r="C384" s="23">
        <f t="shared" si="1"/>
        <v>1978</v>
      </c>
    </row>
    <row r="385">
      <c r="A385" s="25">
        <v>28706.0</v>
      </c>
      <c r="B385" s="18">
        <v>9.78</v>
      </c>
      <c r="C385" s="23">
        <f t="shared" si="1"/>
        <v>1978</v>
      </c>
    </row>
    <row r="386">
      <c r="A386" s="19">
        <v>28713.0</v>
      </c>
      <c r="B386" s="18">
        <v>9.78</v>
      </c>
      <c r="C386" s="23">
        <f t="shared" si="1"/>
        <v>1978</v>
      </c>
    </row>
    <row r="387">
      <c r="A387" s="19">
        <v>28720.0</v>
      </c>
      <c r="B387" s="18">
        <v>9.78</v>
      </c>
      <c r="C387" s="23">
        <f t="shared" si="1"/>
        <v>1978</v>
      </c>
    </row>
    <row r="388">
      <c r="A388" s="19">
        <v>28727.0</v>
      </c>
      <c r="B388" s="18">
        <v>9.8</v>
      </c>
      <c r="C388" s="23">
        <f t="shared" si="1"/>
        <v>1978</v>
      </c>
    </row>
    <row r="389">
      <c r="A389" s="25">
        <v>28734.0</v>
      </c>
      <c r="B389" s="18">
        <v>9.75</v>
      </c>
      <c r="C389" s="23">
        <f t="shared" si="1"/>
        <v>1978</v>
      </c>
    </row>
    <row r="390">
      <c r="A390" s="25">
        <v>28741.0</v>
      </c>
      <c r="B390" s="18">
        <v>9.75</v>
      </c>
      <c r="C390" s="23">
        <f t="shared" si="1"/>
        <v>1978</v>
      </c>
    </row>
    <row r="391">
      <c r="A391" s="19">
        <v>28748.0</v>
      </c>
      <c r="B391" s="18">
        <v>9.75</v>
      </c>
      <c r="C391" s="23">
        <f t="shared" si="1"/>
        <v>1978</v>
      </c>
    </row>
    <row r="392">
      <c r="A392" s="19">
        <v>28755.0</v>
      </c>
      <c r="B392" s="18">
        <v>9.75</v>
      </c>
      <c r="C392" s="23">
        <f t="shared" si="1"/>
        <v>1978</v>
      </c>
    </row>
    <row r="393">
      <c r="A393" s="19">
        <v>28762.0</v>
      </c>
      <c r="B393" s="18">
        <v>9.78</v>
      </c>
      <c r="C393" s="23">
        <f t="shared" si="1"/>
        <v>1978</v>
      </c>
    </row>
    <row r="394">
      <c r="A394" s="25">
        <v>28769.0</v>
      </c>
      <c r="B394" s="18">
        <v>9.85</v>
      </c>
      <c r="C394" s="23">
        <f t="shared" si="1"/>
        <v>1978</v>
      </c>
    </row>
    <row r="395">
      <c r="A395" s="19">
        <v>28776.0</v>
      </c>
      <c r="B395" s="18">
        <v>9.85</v>
      </c>
      <c r="C395" s="23">
        <f t="shared" si="1"/>
        <v>1978</v>
      </c>
    </row>
    <row r="396">
      <c r="A396" s="19">
        <v>28783.0</v>
      </c>
      <c r="B396" s="18">
        <v>9.85</v>
      </c>
      <c r="C396" s="23">
        <f t="shared" si="1"/>
        <v>1978</v>
      </c>
    </row>
    <row r="397">
      <c r="A397" s="19">
        <v>28790.0</v>
      </c>
      <c r="B397" s="18">
        <v>9.88</v>
      </c>
      <c r="C397" s="23">
        <f t="shared" si="1"/>
        <v>1978</v>
      </c>
    </row>
    <row r="398">
      <c r="A398" s="25">
        <v>28797.0</v>
      </c>
      <c r="B398" s="18">
        <v>9.9</v>
      </c>
      <c r="C398" s="23">
        <f t="shared" si="1"/>
        <v>1978</v>
      </c>
    </row>
    <row r="399">
      <c r="A399" s="19">
        <v>28804.0</v>
      </c>
      <c r="B399" s="18">
        <v>10.05</v>
      </c>
      <c r="C399" s="23">
        <f t="shared" si="1"/>
        <v>1978</v>
      </c>
    </row>
    <row r="400">
      <c r="A400" s="19">
        <v>28811.0</v>
      </c>
      <c r="B400" s="18">
        <v>10.2</v>
      </c>
      <c r="C400" s="23">
        <f t="shared" si="1"/>
        <v>1978</v>
      </c>
    </row>
    <row r="401">
      <c r="A401" s="19">
        <v>28818.0</v>
      </c>
      <c r="B401" s="18">
        <v>10.28</v>
      </c>
      <c r="C401" s="23">
        <f t="shared" si="1"/>
        <v>1978</v>
      </c>
    </row>
    <row r="402">
      <c r="A402" s="25">
        <v>28825.0</v>
      </c>
      <c r="B402" s="18">
        <v>10.3</v>
      </c>
      <c r="C402" s="23">
        <f t="shared" si="1"/>
        <v>1978</v>
      </c>
    </row>
    <row r="403">
      <c r="A403" s="25">
        <v>28832.0</v>
      </c>
      <c r="B403" s="18">
        <v>10.35</v>
      </c>
      <c r="C403" s="23">
        <f t="shared" si="1"/>
        <v>1978</v>
      </c>
    </row>
    <row r="404">
      <c r="A404" s="19">
        <v>28839.0</v>
      </c>
      <c r="B404" s="18">
        <v>10.35</v>
      </c>
      <c r="C404" s="23">
        <f t="shared" si="1"/>
        <v>1978</v>
      </c>
    </row>
    <row r="405">
      <c r="A405" s="19">
        <v>28846.0</v>
      </c>
      <c r="B405" s="18">
        <v>10.35</v>
      </c>
      <c r="C405" s="23">
        <f t="shared" si="1"/>
        <v>1978</v>
      </c>
    </row>
    <row r="406">
      <c r="A406" s="19">
        <v>28853.0</v>
      </c>
      <c r="B406" s="18">
        <v>10.38</v>
      </c>
      <c r="C406" s="23">
        <f t="shared" si="1"/>
        <v>1978</v>
      </c>
    </row>
    <row r="407">
      <c r="A407" s="25">
        <v>28860.0</v>
      </c>
      <c r="B407" s="18">
        <v>10.38</v>
      </c>
      <c r="C407" s="23">
        <f t="shared" si="1"/>
        <v>1979</v>
      </c>
    </row>
    <row r="408">
      <c r="A408" s="19">
        <v>28867.0</v>
      </c>
      <c r="B408" s="18">
        <v>10.38</v>
      </c>
      <c r="C408" s="23">
        <f t="shared" si="1"/>
        <v>1979</v>
      </c>
    </row>
    <row r="409">
      <c r="A409" s="19">
        <v>28874.0</v>
      </c>
      <c r="B409" s="18">
        <v>10.4</v>
      </c>
      <c r="C409" s="23">
        <f t="shared" si="1"/>
        <v>1979</v>
      </c>
    </row>
    <row r="410">
      <c r="A410" s="19">
        <v>28881.0</v>
      </c>
      <c r="B410" s="18">
        <v>10.4</v>
      </c>
      <c r="C410" s="23">
        <f t="shared" si="1"/>
        <v>1979</v>
      </c>
    </row>
    <row r="411">
      <c r="A411" s="25">
        <v>28888.0</v>
      </c>
      <c r="B411" s="18">
        <v>10.4</v>
      </c>
      <c r="C411" s="23">
        <f t="shared" si="1"/>
        <v>1979</v>
      </c>
    </row>
    <row r="412">
      <c r="A412" s="25">
        <v>28895.0</v>
      </c>
      <c r="B412" s="18">
        <v>10.43</v>
      </c>
      <c r="C412" s="23">
        <f t="shared" si="1"/>
        <v>1979</v>
      </c>
    </row>
    <row r="413">
      <c r="A413" s="19">
        <v>28902.0</v>
      </c>
      <c r="B413" s="18">
        <v>10.4</v>
      </c>
      <c r="C413" s="23">
        <f t="shared" si="1"/>
        <v>1979</v>
      </c>
    </row>
    <row r="414">
      <c r="A414" s="19">
        <v>28909.0</v>
      </c>
      <c r="B414" s="18">
        <v>10.4</v>
      </c>
      <c r="C414" s="23">
        <f t="shared" si="1"/>
        <v>1979</v>
      </c>
    </row>
    <row r="415">
      <c r="A415" s="25">
        <v>28916.0</v>
      </c>
      <c r="B415" s="18">
        <v>10.43</v>
      </c>
      <c r="C415" s="23">
        <f t="shared" si="1"/>
        <v>1979</v>
      </c>
    </row>
    <row r="416">
      <c r="A416" s="25">
        <v>28923.0</v>
      </c>
      <c r="B416" s="18">
        <v>10.4</v>
      </c>
      <c r="C416" s="23">
        <f t="shared" si="1"/>
        <v>1979</v>
      </c>
    </row>
    <row r="417">
      <c r="A417" s="19">
        <v>28930.0</v>
      </c>
      <c r="B417" s="18">
        <v>10.4</v>
      </c>
      <c r="C417" s="23">
        <f t="shared" si="1"/>
        <v>1979</v>
      </c>
    </row>
    <row r="418">
      <c r="A418" s="19">
        <v>28937.0</v>
      </c>
      <c r="B418" s="18">
        <v>10.45</v>
      </c>
      <c r="C418" s="23">
        <f t="shared" si="1"/>
        <v>1979</v>
      </c>
    </row>
    <row r="419">
      <c r="A419" s="19">
        <v>28944.0</v>
      </c>
      <c r="B419" s="18">
        <v>10.45</v>
      </c>
      <c r="C419" s="23">
        <f t="shared" si="1"/>
        <v>1979</v>
      </c>
    </row>
    <row r="420">
      <c r="A420" s="25">
        <v>28951.0</v>
      </c>
      <c r="B420" s="18">
        <v>10.48</v>
      </c>
      <c r="C420" s="23">
        <f t="shared" si="1"/>
        <v>1979</v>
      </c>
    </row>
    <row r="421">
      <c r="A421" s="19">
        <v>28958.0</v>
      </c>
      <c r="B421" s="18">
        <v>10.48</v>
      </c>
      <c r="C421" s="23">
        <f t="shared" si="1"/>
        <v>1979</v>
      </c>
    </row>
    <row r="422">
      <c r="A422" s="19">
        <v>28965.0</v>
      </c>
      <c r="B422" s="18">
        <v>10.5</v>
      </c>
      <c r="C422" s="23">
        <f t="shared" si="1"/>
        <v>1979</v>
      </c>
    </row>
    <row r="423">
      <c r="A423" s="19">
        <v>28972.0</v>
      </c>
      <c r="B423" s="18">
        <v>10.53</v>
      </c>
      <c r="C423" s="23">
        <f t="shared" si="1"/>
        <v>1979</v>
      </c>
    </row>
    <row r="424">
      <c r="A424" s="26">
        <v>28979.0</v>
      </c>
      <c r="B424" s="18">
        <v>10.6</v>
      </c>
      <c r="C424" s="23">
        <f t="shared" si="1"/>
        <v>1979</v>
      </c>
    </row>
    <row r="425">
      <c r="A425" s="27">
        <v>28986.0</v>
      </c>
      <c r="B425" s="18">
        <v>10.68</v>
      </c>
      <c r="C425" s="23">
        <f t="shared" si="1"/>
        <v>1979</v>
      </c>
    </row>
    <row r="426">
      <c r="A426" s="27">
        <v>28993.0</v>
      </c>
      <c r="B426" s="18">
        <v>10.73</v>
      </c>
      <c r="C426" s="23">
        <f t="shared" si="1"/>
        <v>1979</v>
      </c>
    </row>
    <row r="427">
      <c r="A427" s="27">
        <v>29000.0</v>
      </c>
      <c r="B427" s="18">
        <v>10.75</v>
      </c>
      <c r="C427" s="23">
        <f t="shared" si="1"/>
        <v>1979</v>
      </c>
    </row>
    <row r="428">
      <c r="A428" s="25">
        <v>29007.0</v>
      </c>
      <c r="B428" s="18">
        <v>10.9</v>
      </c>
      <c r="C428" s="23">
        <f t="shared" si="1"/>
        <v>1979</v>
      </c>
    </row>
    <row r="429">
      <c r="A429" s="25">
        <v>29014.0</v>
      </c>
      <c r="B429" s="18">
        <v>11.03</v>
      </c>
      <c r="C429" s="23">
        <f t="shared" si="1"/>
        <v>1979</v>
      </c>
    </row>
    <row r="430">
      <c r="A430" s="19">
        <v>29021.0</v>
      </c>
      <c r="B430" s="18">
        <v>11.05</v>
      </c>
      <c r="C430" s="23">
        <f t="shared" si="1"/>
        <v>1979</v>
      </c>
    </row>
    <row r="431">
      <c r="A431" s="19">
        <v>29028.0</v>
      </c>
      <c r="B431" s="18">
        <v>11.1</v>
      </c>
      <c r="C431" s="23">
        <f t="shared" si="1"/>
        <v>1979</v>
      </c>
    </row>
    <row r="432">
      <c r="A432" s="19">
        <v>29035.0</v>
      </c>
      <c r="B432" s="18">
        <v>11.1</v>
      </c>
      <c r="C432" s="23">
        <f t="shared" si="1"/>
        <v>1979</v>
      </c>
    </row>
    <row r="433">
      <c r="A433" s="25">
        <v>29042.0</v>
      </c>
      <c r="B433" s="18">
        <v>11.13</v>
      </c>
      <c r="C433" s="23">
        <f t="shared" si="1"/>
        <v>1979</v>
      </c>
    </row>
    <row r="434">
      <c r="A434" s="19">
        <v>29049.0</v>
      </c>
      <c r="B434" s="18">
        <v>11.08</v>
      </c>
      <c r="C434" s="23">
        <f t="shared" si="1"/>
        <v>1979</v>
      </c>
    </row>
    <row r="435">
      <c r="A435" s="19">
        <v>29056.0</v>
      </c>
      <c r="B435" s="18">
        <v>11.08</v>
      </c>
      <c r="C435" s="23">
        <f t="shared" si="1"/>
        <v>1979</v>
      </c>
    </row>
    <row r="436">
      <c r="A436" s="19">
        <v>29063.0</v>
      </c>
      <c r="B436" s="18">
        <v>11.08</v>
      </c>
      <c r="C436" s="23">
        <f t="shared" si="1"/>
        <v>1979</v>
      </c>
    </row>
    <row r="437">
      <c r="A437" s="25">
        <v>29070.0</v>
      </c>
      <c r="B437" s="18">
        <v>11.08</v>
      </c>
      <c r="C437" s="23">
        <f t="shared" si="1"/>
        <v>1979</v>
      </c>
    </row>
    <row r="438">
      <c r="A438" s="19">
        <v>29077.0</v>
      </c>
      <c r="B438" s="18">
        <v>11.08</v>
      </c>
      <c r="C438" s="23">
        <f t="shared" si="1"/>
        <v>1979</v>
      </c>
    </row>
    <row r="439">
      <c r="A439" s="19">
        <v>29084.0</v>
      </c>
      <c r="B439" s="18">
        <v>11.08</v>
      </c>
      <c r="C439" s="23">
        <f t="shared" si="1"/>
        <v>1979</v>
      </c>
    </row>
    <row r="440">
      <c r="A440" s="19">
        <v>29091.0</v>
      </c>
      <c r="B440" s="18">
        <v>11.1</v>
      </c>
      <c r="C440" s="23">
        <f t="shared" si="1"/>
        <v>1979</v>
      </c>
    </row>
    <row r="441">
      <c r="A441" s="19">
        <v>29098.0</v>
      </c>
      <c r="B441" s="18">
        <v>11.13</v>
      </c>
      <c r="C441" s="23">
        <f t="shared" si="1"/>
        <v>1979</v>
      </c>
    </row>
    <row r="442">
      <c r="A442" s="25">
        <v>29105.0</v>
      </c>
      <c r="B442" s="18">
        <v>11.2</v>
      </c>
      <c r="C442" s="23">
        <f t="shared" si="1"/>
        <v>1979</v>
      </c>
    </row>
    <row r="443">
      <c r="A443" s="19">
        <v>29112.0</v>
      </c>
      <c r="B443" s="18">
        <v>11.3</v>
      </c>
      <c r="C443" s="23">
        <f t="shared" si="1"/>
        <v>1979</v>
      </c>
    </row>
    <row r="444">
      <c r="A444" s="19">
        <v>29119.0</v>
      </c>
      <c r="B444" s="18">
        <v>11.35</v>
      </c>
      <c r="C444" s="23">
        <f t="shared" si="1"/>
        <v>1979</v>
      </c>
    </row>
    <row r="445">
      <c r="A445" s="19">
        <v>29126.0</v>
      </c>
      <c r="B445" s="18">
        <v>11.35</v>
      </c>
      <c r="C445" s="23">
        <f t="shared" si="1"/>
        <v>1979</v>
      </c>
    </row>
    <row r="446">
      <c r="A446" s="25">
        <v>29133.0</v>
      </c>
      <c r="B446" s="18">
        <v>11.35</v>
      </c>
      <c r="C446" s="23">
        <f t="shared" si="1"/>
        <v>1979</v>
      </c>
    </row>
    <row r="447">
      <c r="A447" s="19">
        <v>29140.0</v>
      </c>
      <c r="B447" s="18">
        <v>11.45</v>
      </c>
      <c r="C447" s="23">
        <f t="shared" si="1"/>
        <v>1979</v>
      </c>
    </row>
    <row r="448">
      <c r="A448" s="19">
        <v>29147.0</v>
      </c>
      <c r="B448" s="18">
        <v>11.75</v>
      </c>
      <c r="C448" s="23">
        <f t="shared" si="1"/>
        <v>1979</v>
      </c>
    </row>
    <row r="449">
      <c r="A449" s="19">
        <v>29154.0</v>
      </c>
      <c r="B449" s="18">
        <v>12.0</v>
      </c>
      <c r="C449" s="23">
        <f t="shared" si="1"/>
        <v>1979</v>
      </c>
    </row>
    <row r="450">
      <c r="A450" s="25">
        <v>29161.0</v>
      </c>
      <c r="B450" s="18">
        <v>12.8</v>
      </c>
      <c r="C450" s="23">
        <f t="shared" si="1"/>
        <v>1979</v>
      </c>
    </row>
    <row r="451">
      <c r="A451" s="25">
        <v>29168.0</v>
      </c>
      <c r="B451" s="18">
        <v>12.85</v>
      </c>
      <c r="C451" s="23">
        <f t="shared" si="1"/>
        <v>1979</v>
      </c>
    </row>
    <row r="452">
      <c r="A452" s="19">
        <v>29175.0</v>
      </c>
      <c r="B452" s="18">
        <v>12.8</v>
      </c>
      <c r="C452" s="23">
        <f t="shared" si="1"/>
        <v>1979</v>
      </c>
    </row>
    <row r="453">
      <c r="A453" s="19">
        <v>29182.0</v>
      </c>
      <c r="B453" s="18">
        <v>12.8</v>
      </c>
      <c r="C453" s="23">
        <f t="shared" si="1"/>
        <v>1979</v>
      </c>
    </row>
    <row r="454">
      <c r="A454" s="19">
        <v>29189.0</v>
      </c>
      <c r="B454" s="18">
        <v>12.9</v>
      </c>
      <c r="C454" s="23">
        <f t="shared" si="1"/>
        <v>1979</v>
      </c>
    </row>
    <row r="455">
      <c r="A455" s="25">
        <v>29196.0</v>
      </c>
      <c r="B455" s="18">
        <v>12.9</v>
      </c>
      <c r="C455" s="23">
        <f t="shared" si="1"/>
        <v>1979</v>
      </c>
    </row>
    <row r="456">
      <c r="A456" s="19">
        <v>29203.0</v>
      </c>
      <c r="B456" s="18">
        <v>12.9</v>
      </c>
      <c r="C456" s="23">
        <f t="shared" si="1"/>
        <v>1979</v>
      </c>
    </row>
    <row r="457">
      <c r="A457" s="19">
        <v>29210.0</v>
      </c>
      <c r="B457" s="18">
        <v>12.9</v>
      </c>
      <c r="C457" s="23">
        <f t="shared" si="1"/>
        <v>1979</v>
      </c>
    </row>
    <row r="458">
      <c r="A458" s="19">
        <v>29217.0</v>
      </c>
      <c r="B458" s="18">
        <v>12.9</v>
      </c>
      <c r="C458" s="23">
        <f t="shared" si="1"/>
        <v>1979</v>
      </c>
    </row>
    <row r="459">
      <c r="A459" s="25">
        <v>29224.0</v>
      </c>
      <c r="B459" s="18">
        <v>12.85</v>
      </c>
      <c r="C459" s="23">
        <f t="shared" si="1"/>
        <v>1980</v>
      </c>
    </row>
    <row r="460">
      <c r="A460" s="19">
        <v>29231.0</v>
      </c>
      <c r="B460" s="18">
        <v>12.9</v>
      </c>
      <c r="C460" s="23">
        <f t="shared" si="1"/>
        <v>1980</v>
      </c>
    </row>
    <row r="461">
      <c r="A461" s="19">
        <v>29238.0</v>
      </c>
      <c r="B461" s="18">
        <v>12.87</v>
      </c>
      <c r="C461" s="23">
        <f t="shared" si="1"/>
        <v>1980</v>
      </c>
    </row>
    <row r="462">
      <c r="A462" s="19">
        <v>29245.0</v>
      </c>
      <c r="B462" s="18">
        <v>12.89</v>
      </c>
      <c r="C462" s="23">
        <f t="shared" si="1"/>
        <v>1980</v>
      </c>
    </row>
    <row r="463">
      <c r="A463" s="25">
        <v>29252.0</v>
      </c>
      <c r="B463" s="18">
        <v>12.85</v>
      </c>
      <c r="C463" s="23">
        <f t="shared" si="1"/>
        <v>1980</v>
      </c>
    </row>
    <row r="464">
      <c r="A464" s="25">
        <v>29259.0</v>
      </c>
      <c r="B464" s="18">
        <v>12.85</v>
      </c>
      <c r="C464" s="23">
        <f t="shared" si="1"/>
        <v>1980</v>
      </c>
    </row>
    <row r="465">
      <c r="A465" s="19">
        <v>29266.0</v>
      </c>
      <c r="B465" s="18">
        <v>12.88</v>
      </c>
      <c r="C465" s="23">
        <f t="shared" si="1"/>
        <v>1980</v>
      </c>
    </row>
    <row r="466">
      <c r="A466" s="19">
        <v>29273.0</v>
      </c>
      <c r="B466" s="18">
        <v>13.03</v>
      </c>
      <c r="C466" s="23">
        <f t="shared" si="1"/>
        <v>1980</v>
      </c>
    </row>
    <row r="467">
      <c r="A467" s="19">
        <v>29280.0</v>
      </c>
      <c r="B467" s="18">
        <v>13.59</v>
      </c>
      <c r="C467" s="23">
        <f t="shared" si="1"/>
        <v>1980</v>
      </c>
    </row>
    <row r="468">
      <c r="A468" s="25">
        <v>29287.0</v>
      </c>
      <c r="B468" s="18">
        <v>14.0</v>
      </c>
      <c r="C468" s="23">
        <f t="shared" si="1"/>
        <v>1980</v>
      </c>
    </row>
    <row r="469">
      <c r="A469" s="19">
        <v>29294.0</v>
      </c>
      <c r="B469" s="18">
        <v>15.4</v>
      </c>
      <c r="C469" s="23">
        <f t="shared" si="1"/>
        <v>1980</v>
      </c>
    </row>
    <row r="470">
      <c r="A470" s="19">
        <v>29301.0</v>
      </c>
      <c r="B470" s="18">
        <v>15.7</v>
      </c>
      <c r="C470" s="23">
        <f t="shared" si="1"/>
        <v>1980</v>
      </c>
    </row>
    <row r="471">
      <c r="A471" s="19">
        <v>29308.0</v>
      </c>
      <c r="B471" s="18">
        <v>16.03</v>
      </c>
      <c r="C471" s="23">
        <f t="shared" si="1"/>
        <v>1980</v>
      </c>
    </row>
    <row r="472">
      <c r="A472" s="25">
        <v>29315.0</v>
      </c>
      <c r="B472" s="18">
        <v>16.35</v>
      </c>
      <c r="C472" s="23">
        <f t="shared" si="1"/>
        <v>1980</v>
      </c>
    </row>
    <row r="473">
      <c r="A473" s="19">
        <v>29322.0</v>
      </c>
      <c r="B473" s="18">
        <v>16.35</v>
      </c>
      <c r="C473" s="23">
        <f t="shared" si="1"/>
        <v>1980</v>
      </c>
    </row>
    <row r="474">
      <c r="A474" s="19">
        <v>29329.0</v>
      </c>
      <c r="B474" s="18">
        <v>16.35</v>
      </c>
      <c r="C474" s="23">
        <f t="shared" si="1"/>
        <v>1980</v>
      </c>
    </row>
    <row r="475">
      <c r="A475" s="19">
        <v>29336.0</v>
      </c>
      <c r="B475" s="18">
        <v>16.25</v>
      </c>
      <c r="C475" s="23">
        <f t="shared" si="1"/>
        <v>1980</v>
      </c>
    </row>
    <row r="476">
      <c r="A476" s="26">
        <v>29343.0</v>
      </c>
      <c r="B476" s="18">
        <v>15.9</v>
      </c>
      <c r="C476" s="23">
        <f t="shared" si="1"/>
        <v>1980</v>
      </c>
    </row>
    <row r="477">
      <c r="A477" s="26">
        <v>29350.0</v>
      </c>
      <c r="B477" s="18">
        <v>14.68</v>
      </c>
      <c r="C477" s="23">
        <f t="shared" si="1"/>
        <v>1980</v>
      </c>
    </row>
    <row r="478">
      <c r="A478" s="27">
        <v>29357.0</v>
      </c>
      <c r="B478" s="18">
        <v>14.15</v>
      </c>
      <c r="C478" s="23">
        <f t="shared" si="1"/>
        <v>1980</v>
      </c>
    </row>
    <row r="479">
      <c r="A479" s="27">
        <v>29364.0</v>
      </c>
      <c r="B479" s="18">
        <v>13.38</v>
      </c>
      <c r="C479" s="23">
        <f t="shared" si="1"/>
        <v>1980</v>
      </c>
    </row>
    <row r="480">
      <c r="A480" s="27">
        <v>29371.0</v>
      </c>
      <c r="B480" s="18">
        <v>13.2</v>
      </c>
      <c r="C480" s="23">
        <f t="shared" si="1"/>
        <v>1980</v>
      </c>
    </row>
    <row r="481">
      <c r="A481" s="25">
        <v>29378.0</v>
      </c>
      <c r="B481" s="18">
        <v>13.06</v>
      </c>
      <c r="C481" s="23">
        <f t="shared" si="1"/>
        <v>1980</v>
      </c>
    </row>
    <row r="482">
      <c r="A482" s="19">
        <v>29385.0</v>
      </c>
      <c r="B482" s="18">
        <v>12.85</v>
      </c>
      <c r="C482" s="23">
        <f t="shared" si="1"/>
        <v>1980</v>
      </c>
    </row>
    <row r="483">
      <c r="A483" s="19">
        <v>29392.0</v>
      </c>
      <c r="B483" s="18">
        <v>12.58</v>
      </c>
      <c r="C483" s="23">
        <f t="shared" si="1"/>
        <v>1980</v>
      </c>
    </row>
    <row r="484">
      <c r="A484" s="19">
        <v>29399.0</v>
      </c>
      <c r="B484" s="18">
        <v>12.35</v>
      </c>
      <c r="C484" s="23">
        <f t="shared" si="1"/>
        <v>1980</v>
      </c>
    </row>
    <row r="485">
      <c r="A485" s="25">
        <v>29406.0</v>
      </c>
      <c r="B485" s="18">
        <v>12.18</v>
      </c>
      <c r="C485" s="23">
        <f t="shared" si="1"/>
        <v>1980</v>
      </c>
    </row>
    <row r="486">
      <c r="A486" s="19">
        <v>29413.0</v>
      </c>
      <c r="B486" s="18">
        <v>12.23</v>
      </c>
      <c r="C486" s="23">
        <f t="shared" si="1"/>
        <v>1980</v>
      </c>
    </row>
    <row r="487">
      <c r="A487" s="19">
        <v>29420.0</v>
      </c>
      <c r="B487" s="18">
        <v>12.18</v>
      </c>
      <c r="C487" s="23">
        <f t="shared" si="1"/>
        <v>1980</v>
      </c>
    </row>
    <row r="488">
      <c r="A488" s="19">
        <v>29427.0</v>
      </c>
      <c r="B488" s="18">
        <v>12.18</v>
      </c>
      <c r="C488" s="23">
        <f t="shared" si="1"/>
        <v>1980</v>
      </c>
    </row>
    <row r="489">
      <c r="A489" s="25">
        <v>29434.0</v>
      </c>
      <c r="B489" s="18">
        <v>12.25</v>
      </c>
      <c r="C489" s="23">
        <f t="shared" si="1"/>
        <v>1980</v>
      </c>
    </row>
    <row r="490">
      <c r="A490" s="25">
        <v>29441.0</v>
      </c>
      <c r="B490" s="18">
        <v>12.25</v>
      </c>
      <c r="C490" s="23">
        <f t="shared" si="1"/>
        <v>1980</v>
      </c>
    </row>
    <row r="491">
      <c r="A491" s="19">
        <v>29448.0</v>
      </c>
      <c r="B491" s="18">
        <v>12.55</v>
      </c>
      <c r="C491" s="23">
        <f t="shared" si="1"/>
        <v>1980</v>
      </c>
    </row>
    <row r="492">
      <c r="A492" s="19">
        <v>29455.0</v>
      </c>
      <c r="B492" s="18">
        <v>12.8</v>
      </c>
      <c r="C492" s="23">
        <f t="shared" si="1"/>
        <v>1980</v>
      </c>
    </row>
    <row r="493">
      <c r="A493" s="19">
        <v>29462.0</v>
      </c>
      <c r="B493" s="18">
        <v>12.95</v>
      </c>
      <c r="C493" s="23">
        <f t="shared" si="1"/>
        <v>1980</v>
      </c>
    </row>
    <row r="494">
      <c r="A494" s="25">
        <v>29469.0</v>
      </c>
      <c r="B494" s="18">
        <v>13.03</v>
      </c>
      <c r="C494" s="23">
        <f t="shared" si="1"/>
        <v>1980</v>
      </c>
    </row>
    <row r="495">
      <c r="A495" s="19">
        <v>29476.0</v>
      </c>
      <c r="B495" s="18">
        <v>13.08</v>
      </c>
      <c r="C495" s="23">
        <f t="shared" si="1"/>
        <v>1980</v>
      </c>
    </row>
    <row r="496">
      <c r="A496" s="19">
        <v>29483.0</v>
      </c>
      <c r="B496" s="18">
        <v>13.25</v>
      </c>
      <c r="C496" s="23">
        <f t="shared" si="1"/>
        <v>1980</v>
      </c>
    </row>
    <row r="497">
      <c r="A497" s="19">
        <v>29490.0</v>
      </c>
      <c r="B497" s="18">
        <v>13.43</v>
      </c>
      <c r="C497" s="23">
        <f t="shared" si="1"/>
        <v>1980</v>
      </c>
    </row>
    <row r="498">
      <c r="A498" s="25">
        <v>29497.0</v>
      </c>
      <c r="B498" s="18">
        <v>13.6</v>
      </c>
      <c r="C498" s="23">
        <f t="shared" si="1"/>
        <v>1980</v>
      </c>
    </row>
    <row r="499">
      <c r="A499" s="19">
        <v>29504.0</v>
      </c>
      <c r="B499" s="18">
        <v>13.73</v>
      </c>
      <c r="C499" s="23">
        <f t="shared" si="1"/>
        <v>1980</v>
      </c>
    </row>
    <row r="500">
      <c r="A500" s="19">
        <v>29511.0</v>
      </c>
      <c r="B500" s="18">
        <v>13.78</v>
      </c>
      <c r="C500" s="23">
        <f t="shared" si="1"/>
        <v>1980</v>
      </c>
    </row>
    <row r="501">
      <c r="A501" s="19">
        <v>29518.0</v>
      </c>
      <c r="B501" s="18">
        <v>13.85</v>
      </c>
      <c r="C501" s="23">
        <f t="shared" si="1"/>
        <v>1980</v>
      </c>
    </row>
    <row r="502">
      <c r="A502" s="19">
        <v>29525.0</v>
      </c>
      <c r="B502" s="18">
        <v>14.0</v>
      </c>
      <c r="C502" s="23">
        <f t="shared" si="1"/>
        <v>1980</v>
      </c>
    </row>
    <row r="503">
      <c r="A503" s="25">
        <v>29532.0</v>
      </c>
      <c r="B503" s="18">
        <v>14.08</v>
      </c>
      <c r="C503" s="23">
        <f t="shared" si="1"/>
        <v>1980</v>
      </c>
    </row>
    <row r="504">
      <c r="A504" s="19">
        <v>29539.0</v>
      </c>
      <c r="B504" s="18">
        <v>14.18</v>
      </c>
      <c r="C504" s="23">
        <f t="shared" si="1"/>
        <v>1980</v>
      </c>
    </row>
    <row r="505">
      <c r="A505" s="19">
        <v>29546.0</v>
      </c>
      <c r="B505" s="18">
        <v>14.28</v>
      </c>
      <c r="C505" s="23">
        <f t="shared" si="1"/>
        <v>1980</v>
      </c>
    </row>
    <row r="506">
      <c r="A506" s="19">
        <v>29553.0</v>
      </c>
      <c r="B506" s="18">
        <v>14.28</v>
      </c>
      <c r="C506" s="23">
        <f t="shared" si="1"/>
        <v>1980</v>
      </c>
    </row>
    <row r="507">
      <c r="A507" s="25">
        <v>29560.0</v>
      </c>
      <c r="B507" s="18">
        <v>14.43</v>
      </c>
      <c r="C507" s="23">
        <f t="shared" si="1"/>
        <v>1980</v>
      </c>
    </row>
    <row r="508">
      <c r="A508" s="19">
        <v>29567.0</v>
      </c>
      <c r="B508" s="18">
        <v>14.83</v>
      </c>
      <c r="C508" s="23">
        <f t="shared" si="1"/>
        <v>1980</v>
      </c>
    </row>
    <row r="509">
      <c r="A509" s="19">
        <v>29574.0</v>
      </c>
      <c r="B509" s="18">
        <v>14.95</v>
      </c>
      <c r="C509" s="23">
        <f t="shared" si="1"/>
        <v>1980</v>
      </c>
    </row>
    <row r="510">
      <c r="A510" s="19">
        <v>29581.0</v>
      </c>
      <c r="B510" s="18">
        <v>14.95</v>
      </c>
      <c r="C510" s="23">
        <f t="shared" si="1"/>
        <v>1980</v>
      </c>
    </row>
    <row r="511">
      <c r="A511" s="25">
        <v>29588.0</v>
      </c>
      <c r="B511" s="18">
        <v>14.95</v>
      </c>
      <c r="C511" s="23">
        <f t="shared" si="1"/>
        <v>1981</v>
      </c>
    </row>
    <row r="512">
      <c r="A512" s="25">
        <v>29595.0</v>
      </c>
      <c r="B512" s="18">
        <v>14.8</v>
      </c>
      <c r="C512" s="23">
        <f t="shared" si="1"/>
        <v>1981</v>
      </c>
    </row>
    <row r="513">
      <c r="A513" s="19">
        <v>29602.0</v>
      </c>
      <c r="B513" s="18">
        <v>14.85</v>
      </c>
      <c r="C513" s="23">
        <f t="shared" si="1"/>
        <v>1981</v>
      </c>
    </row>
    <row r="514">
      <c r="A514" s="19">
        <v>29609.0</v>
      </c>
      <c r="B514" s="18">
        <v>14.85</v>
      </c>
      <c r="C514" s="23">
        <f t="shared" si="1"/>
        <v>1981</v>
      </c>
    </row>
    <row r="515">
      <c r="A515" s="19">
        <v>29616.0</v>
      </c>
      <c r="B515" s="18">
        <v>15.07</v>
      </c>
      <c r="C515" s="23">
        <f t="shared" si="1"/>
        <v>1981</v>
      </c>
    </row>
    <row r="516">
      <c r="A516" s="25">
        <v>29623.0</v>
      </c>
      <c r="B516" s="18">
        <v>15.0</v>
      </c>
      <c r="C516" s="23">
        <f t="shared" si="1"/>
        <v>1981</v>
      </c>
    </row>
    <row r="517">
      <c r="A517" s="19">
        <v>29630.0</v>
      </c>
      <c r="B517" s="18">
        <v>15.03</v>
      </c>
      <c r="C517" s="23">
        <f t="shared" si="1"/>
        <v>1981</v>
      </c>
    </row>
    <row r="518">
      <c r="A518" s="19">
        <v>29637.0</v>
      </c>
      <c r="B518" s="18">
        <v>15.2</v>
      </c>
      <c r="C518" s="23">
        <f t="shared" si="1"/>
        <v>1981</v>
      </c>
    </row>
    <row r="519">
      <c r="A519" s="19">
        <v>29644.0</v>
      </c>
      <c r="B519" s="18">
        <v>15.3</v>
      </c>
      <c r="C519" s="23">
        <f t="shared" si="1"/>
        <v>1981</v>
      </c>
    </row>
    <row r="520">
      <c r="A520" s="25">
        <v>29651.0</v>
      </c>
      <c r="B520" s="18">
        <v>15.4</v>
      </c>
      <c r="C520" s="23">
        <f t="shared" si="1"/>
        <v>1981</v>
      </c>
    </row>
    <row r="521">
      <c r="A521" s="19">
        <v>29658.0</v>
      </c>
      <c r="B521" s="18">
        <v>15.4</v>
      </c>
      <c r="C521" s="23">
        <f t="shared" si="1"/>
        <v>1981</v>
      </c>
    </row>
    <row r="522">
      <c r="A522" s="19">
        <v>29665.0</v>
      </c>
      <c r="B522" s="18">
        <v>15.4</v>
      </c>
      <c r="C522" s="23">
        <f t="shared" si="1"/>
        <v>1981</v>
      </c>
    </row>
    <row r="523">
      <c r="A523" s="19">
        <v>29672.0</v>
      </c>
      <c r="B523" s="18">
        <v>15.4</v>
      </c>
      <c r="C523" s="23">
        <f t="shared" si="1"/>
        <v>1981</v>
      </c>
    </row>
    <row r="524">
      <c r="A524" s="25">
        <v>29679.0</v>
      </c>
      <c r="B524" s="18">
        <v>15.4</v>
      </c>
      <c r="C524" s="23">
        <f t="shared" si="1"/>
        <v>1981</v>
      </c>
    </row>
    <row r="525">
      <c r="A525" s="19">
        <v>29686.0</v>
      </c>
      <c r="B525" s="18">
        <v>15.5</v>
      </c>
      <c r="C525" s="23">
        <f t="shared" si="1"/>
        <v>1981</v>
      </c>
    </row>
    <row r="526">
      <c r="A526" s="19">
        <v>29693.0</v>
      </c>
      <c r="B526" s="18">
        <v>15.65</v>
      </c>
      <c r="C526" s="23">
        <f t="shared" si="1"/>
        <v>1981</v>
      </c>
    </row>
    <row r="527">
      <c r="A527" s="19">
        <v>29700.0</v>
      </c>
      <c r="B527" s="18">
        <v>15.77</v>
      </c>
      <c r="C527" s="23">
        <f t="shared" si="1"/>
        <v>1981</v>
      </c>
    </row>
    <row r="528">
      <c r="A528" s="26">
        <v>29707.0</v>
      </c>
      <c r="B528" s="18">
        <v>15.82</v>
      </c>
      <c r="C528" s="23">
        <f t="shared" si="1"/>
        <v>1981</v>
      </c>
    </row>
    <row r="529">
      <c r="A529" s="26">
        <v>29714.0</v>
      </c>
      <c r="B529" s="18">
        <v>16.12</v>
      </c>
      <c r="C529" s="23">
        <f t="shared" si="1"/>
        <v>1981</v>
      </c>
    </row>
    <row r="530">
      <c r="A530" s="27">
        <v>29721.0</v>
      </c>
      <c r="B530" s="18">
        <v>16.64</v>
      </c>
      <c r="C530" s="23">
        <f t="shared" si="1"/>
        <v>1981</v>
      </c>
    </row>
    <row r="531">
      <c r="A531" s="27">
        <v>29728.0</v>
      </c>
      <c r="B531" s="18">
        <v>16.63</v>
      </c>
      <c r="C531" s="23">
        <f t="shared" si="1"/>
        <v>1981</v>
      </c>
    </row>
    <row r="532">
      <c r="A532" s="27">
        <v>29735.0</v>
      </c>
      <c r="B532" s="18">
        <v>16.8</v>
      </c>
      <c r="C532" s="23">
        <f t="shared" si="1"/>
        <v>1981</v>
      </c>
    </row>
    <row r="533">
      <c r="A533" s="25">
        <v>29742.0</v>
      </c>
      <c r="B533" s="18">
        <v>16.76</v>
      </c>
      <c r="C533" s="23">
        <f t="shared" si="1"/>
        <v>1981</v>
      </c>
    </row>
    <row r="534">
      <c r="A534" s="19">
        <v>29749.0</v>
      </c>
      <c r="B534" s="18">
        <v>16.69</v>
      </c>
      <c r="C534" s="23">
        <f t="shared" si="1"/>
        <v>1981</v>
      </c>
    </row>
    <row r="535">
      <c r="A535" s="19">
        <v>29756.0</v>
      </c>
      <c r="B535" s="18">
        <v>16.71</v>
      </c>
      <c r="C535" s="23">
        <f t="shared" si="1"/>
        <v>1981</v>
      </c>
    </row>
    <row r="536">
      <c r="A536" s="19">
        <v>29763.0</v>
      </c>
      <c r="B536" s="18">
        <v>16.62</v>
      </c>
      <c r="C536" s="23">
        <f t="shared" si="1"/>
        <v>1981</v>
      </c>
    </row>
    <row r="537">
      <c r="A537" s="25">
        <v>29770.0</v>
      </c>
      <c r="B537" s="18">
        <v>16.64</v>
      </c>
      <c r="C537" s="23">
        <f t="shared" si="1"/>
        <v>1981</v>
      </c>
    </row>
    <row r="538">
      <c r="A538" s="19">
        <v>29777.0</v>
      </c>
      <c r="B538" s="18">
        <v>16.79</v>
      </c>
      <c r="C538" s="23">
        <f t="shared" si="1"/>
        <v>1981</v>
      </c>
    </row>
    <row r="539">
      <c r="A539" s="19">
        <v>29784.0</v>
      </c>
      <c r="B539" s="18">
        <v>16.74</v>
      </c>
      <c r="C539" s="23">
        <f t="shared" si="1"/>
        <v>1981</v>
      </c>
    </row>
    <row r="540">
      <c r="A540" s="19">
        <v>29791.0</v>
      </c>
      <c r="B540" s="18">
        <v>16.88</v>
      </c>
      <c r="C540" s="23">
        <f t="shared" si="1"/>
        <v>1981</v>
      </c>
    </row>
    <row r="541">
      <c r="A541" s="19">
        <v>29798.0</v>
      </c>
      <c r="B541" s="18">
        <v>17.11</v>
      </c>
      <c r="C541" s="23">
        <f t="shared" si="1"/>
        <v>1981</v>
      </c>
    </row>
    <row r="542">
      <c r="A542" s="25">
        <v>29805.0</v>
      </c>
      <c r="B542" s="18">
        <v>17.13</v>
      </c>
      <c r="C542" s="23">
        <f t="shared" si="1"/>
        <v>1981</v>
      </c>
    </row>
    <row r="543">
      <c r="A543" s="19">
        <v>29812.0</v>
      </c>
      <c r="B543" s="18">
        <v>17.27</v>
      </c>
      <c r="C543" s="23">
        <f t="shared" si="1"/>
        <v>1981</v>
      </c>
    </row>
    <row r="544">
      <c r="A544" s="19">
        <v>29819.0</v>
      </c>
      <c r="B544" s="18">
        <v>17.26</v>
      </c>
      <c r="C544" s="23">
        <f t="shared" si="1"/>
        <v>1981</v>
      </c>
    </row>
    <row r="545">
      <c r="A545" s="19">
        <v>29826.0</v>
      </c>
      <c r="B545" s="18">
        <v>17.48</v>
      </c>
      <c r="C545" s="23">
        <f t="shared" si="1"/>
        <v>1981</v>
      </c>
    </row>
    <row r="546">
      <c r="A546" s="25">
        <v>29833.0</v>
      </c>
      <c r="B546" s="18">
        <v>17.79</v>
      </c>
      <c r="C546" s="23">
        <f t="shared" si="1"/>
        <v>1981</v>
      </c>
    </row>
    <row r="547">
      <c r="A547" s="19">
        <v>29840.0</v>
      </c>
      <c r="B547" s="18">
        <v>18.22</v>
      </c>
      <c r="C547" s="23">
        <f t="shared" si="1"/>
        <v>1981</v>
      </c>
    </row>
    <row r="548">
      <c r="A548" s="19">
        <v>29847.0</v>
      </c>
      <c r="B548" s="18">
        <v>18.27</v>
      </c>
      <c r="C548" s="23">
        <f t="shared" si="1"/>
        <v>1981</v>
      </c>
    </row>
    <row r="549">
      <c r="A549" s="19">
        <v>29854.0</v>
      </c>
      <c r="B549" s="18">
        <v>18.36</v>
      </c>
      <c r="C549" s="23">
        <f t="shared" si="1"/>
        <v>1981</v>
      </c>
    </row>
    <row r="550">
      <c r="A550" s="25">
        <v>29861.0</v>
      </c>
      <c r="B550" s="18">
        <v>18.28</v>
      </c>
      <c r="C550" s="23">
        <f t="shared" si="1"/>
        <v>1981</v>
      </c>
    </row>
    <row r="551">
      <c r="A551" s="25">
        <v>29868.0</v>
      </c>
      <c r="B551" s="18">
        <v>18.63</v>
      </c>
      <c r="C551" s="23">
        <f t="shared" si="1"/>
        <v>1981</v>
      </c>
    </row>
    <row r="552">
      <c r="A552" s="19">
        <v>29875.0</v>
      </c>
      <c r="B552" s="18">
        <v>18.53</v>
      </c>
      <c r="C552" s="23">
        <f t="shared" si="1"/>
        <v>1981</v>
      </c>
    </row>
    <row r="553">
      <c r="A553" s="19">
        <v>29880.0</v>
      </c>
      <c r="B553" s="18">
        <v>18.39</v>
      </c>
      <c r="C553" s="23">
        <f t="shared" si="1"/>
        <v>1981</v>
      </c>
    </row>
    <row r="554">
      <c r="A554" s="19">
        <v>29889.0</v>
      </c>
      <c r="B554" s="18">
        <v>18.44</v>
      </c>
      <c r="C554" s="23">
        <f t="shared" si="1"/>
        <v>1981</v>
      </c>
    </row>
    <row r="555">
      <c r="A555" s="25">
        <v>29896.0</v>
      </c>
      <c r="B555" s="18">
        <v>18.37</v>
      </c>
      <c r="C555" s="23">
        <f t="shared" si="1"/>
        <v>1981</v>
      </c>
    </row>
    <row r="556">
      <c r="A556" s="19">
        <v>29903.0</v>
      </c>
      <c r="B556" s="18">
        <v>18.02</v>
      </c>
      <c r="C556" s="23">
        <f t="shared" si="1"/>
        <v>1981</v>
      </c>
    </row>
    <row r="557">
      <c r="A557" s="19">
        <v>29910.0</v>
      </c>
      <c r="B557" s="18">
        <v>17.7</v>
      </c>
      <c r="C557" s="23">
        <f t="shared" si="1"/>
        <v>1981</v>
      </c>
    </row>
    <row r="558">
      <c r="A558" s="19">
        <v>29917.0</v>
      </c>
      <c r="B558" s="18">
        <v>17.21</v>
      </c>
      <c r="C558" s="23">
        <f t="shared" si="1"/>
        <v>1981</v>
      </c>
    </row>
    <row r="559">
      <c r="A559" s="25">
        <v>29924.0</v>
      </c>
      <c r="B559" s="18">
        <v>16.9</v>
      </c>
      <c r="C559" s="23">
        <f t="shared" si="1"/>
        <v>1981</v>
      </c>
    </row>
    <row r="560">
      <c r="A560" s="19">
        <v>29931.0</v>
      </c>
      <c r="B560" s="18">
        <v>16.94</v>
      </c>
      <c r="C560" s="23">
        <f t="shared" si="1"/>
        <v>1981</v>
      </c>
    </row>
    <row r="561">
      <c r="A561" s="19">
        <v>29938.0</v>
      </c>
      <c r="B561" s="18">
        <v>16.9</v>
      </c>
      <c r="C561" s="23">
        <f t="shared" si="1"/>
        <v>1981</v>
      </c>
    </row>
    <row r="562">
      <c r="A562" s="19">
        <v>29945.0</v>
      </c>
      <c r="B562" s="18">
        <v>16.95</v>
      </c>
      <c r="C562" s="23">
        <f t="shared" si="1"/>
        <v>1981</v>
      </c>
    </row>
    <row r="563">
      <c r="A563" s="19">
        <v>29951.0</v>
      </c>
      <c r="B563" s="18">
        <v>17.04</v>
      </c>
      <c r="C563" s="23">
        <f t="shared" si="1"/>
        <v>1981</v>
      </c>
    </row>
    <row r="564">
      <c r="A564" s="25">
        <v>29959.0</v>
      </c>
      <c r="B564" s="18">
        <v>17.3</v>
      </c>
      <c r="C564" s="23">
        <f t="shared" si="1"/>
        <v>1982</v>
      </c>
    </row>
    <row r="565">
      <c r="A565" s="19">
        <v>29966.0</v>
      </c>
      <c r="B565" s="18">
        <v>17.44</v>
      </c>
      <c r="C565" s="23">
        <f t="shared" si="1"/>
        <v>1982</v>
      </c>
    </row>
    <row r="566">
      <c r="A566" s="19">
        <v>29973.0</v>
      </c>
      <c r="B566" s="18">
        <v>17.61</v>
      </c>
      <c r="C566" s="23">
        <f t="shared" si="1"/>
        <v>1982</v>
      </c>
    </row>
    <row r="567">
      <c r="A567" s="19">
        <v>29980.0</v>
      </c>
      <c r="B567" s="18">
        <v>17.59</v>
      </c>
      <c r="C567" s="23">
        <f t="shared" si="1"/>
        <v>1982</v>
      </c>
    </row>
    <row r="568">
      <c r="A568" s="25">
        <v>29987.0</v>
      </c>
      <c r="B568" s="18">
        <v>17.56</v>
      </c>
      <c r="C568" s="23">
        <f t="shared" si="1"/>
        <v>1982</v>
      </c>
    </row>
    <row r="569">
      <c r="A569" s="19">
        <v>29994.0</v>
      </c>
      <c r="B569" s="18">
        <v>17.65</v>
      </c>
      <c r="C569" s="23">
        <f t="shared" si="1"/>
        <v>1982</v>
      </c>
    </row>
    <row r="570">
      <c r="A570" s="19">
        <v>30001.0</v>
      </c>
      <c r="B570" s="18">
        <v>17.66</v>
      </c>
      <c r="C570" s="23">
        <f t="shared" si="1"/>
        <v>1982</v>
      </c>
    </row>
    <row r="571">
      <c r="A571" s="19">
        <v>30008.0</v>
      </c>
      <c r="B571" s="18">
        <v>17.52</v>
      </c>
      <c r="C571" s="23">
        <f t="shared" si="1"/>
        <v>1982</v>
      </c>
    </row>
    <row r="572">
      <c r="A572" s="25">
        <v>30015.0</v>
      </c>
      <c r="B572" s="18">
        <v>17.29</v>
      </c>
      <c r="C572" s="23">
        <f t="shared" si="1"/>
        <v>1982</v>
      </c>
    </row>
    <row r="573">
      <c r="A573" s="19">
        <v>30022.0</v>
      </c>
      <c r="B573" s="18">
        <v>17.19</v>
      </c>
      <c r="C573" s="23">
        <f t="shared" si="1"/>
        <v>1982</v>
      </c>
    </row>
    <row r="574">
      <c r="A574" s="19">
        <v>30029.0</v>
      </c>
      <c r="B574" s="18">
        <v>17.12</v>
      </c>
      <c r="C574" s="23">
        <f t="shared" si="1"/>
        <v>1982</v>
      </c>
    </row>
    <row r="575">
      <c r="A575" s="19">
        <v>30036.0</v>
      </c>
      <c r="B575" s="18">
        <v>17.04</v>
      </c>
      <c r="C575" s="23">
        <f t="shared" si="1"/>
        <v>1982</v>
      </c>
    </row>
    <row r="576">
      <c r="A576" s="25">
        <v>30043.0</v>
      </c>
      <c r="B576" s="18">
        <v>16.95</v>
      </c>
      <c r="C576" s="23">
        <f t="shared" si="1"/>
        <v>1982</v>
      </c>
    </row>
    <row r="577">
      <c r="A577" s="25">
        <v>30050.0</v>
      </c>
      <c r="B577" s="18">
        <v>16.91</v>
      </c>
      <c r="C577" s="23">
        <f t="shared" si="1"/>
        <v>1982</v>
      </c>
    </row>
    <row r="578">
      <c r="A578" s="19">
        <v>30057.0</v>
      </c>
      <c r="B578" s="18">
        <v>16.93</v>
      </c>
      <c r="C578" s="23">
        <f t="shared" si="1"/>
        <v>1982</v>
      </c>
    </row>
    <row r="579">
      <c r="A579" s="19">
        <v>30064.0</v>
      </c>
      <c r="B579" s="18">
        <v>16.86</v>
      </c>
      <c r="C579" s="23">
        <f t="shared" si="1"/>
        <v>1982</v>
      </c>
    </row>
    <row r="580">
      <c r="A580" s="19">
        <v>30071.0</v>
      </c>
      <c r="B580" s="18">
        <v>16.81</v>
      </c>
      <c r="C580" s="23">
        <f t="shared" si="1"/>
        <v>1982</v>
      </c>
    </row>
    <row r="581">
      <c r="A581" s="26">
        <v>30078.0</v>
      </c>
      <c r="B581" s="18">
        <v>16.78</v>
      </c>
      <c r="C581" s="23">
        <f t="shared" si="1"/>
        <v>1982</v>
      </c>
    </row>
    <row r="582">
      <c r="A582" s="27">
        <v>30085.0</v>
      </c>
      <c r="B582" s="18">
        <v>16.63</v>
      </c>
      <c r="C582" s="23">
        <f t="shared" si="1"/>
        <v>1982</v>
      </c>
    </row>
    <row r="583">
      <c r="A583" s="27">
        <v>30092.0</v>
      </c>
      <c r="B583" s="18">
        <v>16.67</v>
      </c>
      <c r="C583" s="23">
        <f t="shared" si="1"/>
        <v>1982</v>
      </c>
    </row>
    <row r="584">
      <c r="A584" s="27">
        <v>30099.0</v>
      </c>
      <c r="B584" s="18">
        <v>16.63</v>
      </c>
      <c r="C584" s="23">
        <f t="shared" si="1"/>
        <v>1982</v>
      </c>
    </row>
    <row r="585">
      <c r="A585" s="25">
        <v>30106.0</v>
      </c>
      <c r="B585" s="18">
        <v>16.65</v>
      </c>
      <c r="C585" s="23">
        <f t="shared" si="1"/>
        <v>1982</v>
      </c>
    </row>
    <row r="586">
      <c r="A586" s="19">
        <v>30113.0</v>
      </c>
      <c r="B586" s="18">
        <v>16.7</v>
      </c>
      <c r="C586" s="23">
        <f t="shared" si="1"/>
        <v>1982</v>
      </c>
    </row>
    <row r="587">
      <c r="A587" s="19">
        <v>30120.0</v>
      </c>
      <c r="B587" s="18">
        <v>16.71</v>
      </c>
      <c r="C587" s="23">
        <f t="shared" si="1"/>
        <v>1982</v>
      </c>
    </row>
    <row r="588">
      <c r="A588" s="19">
        <v>30127.0</v>
      </c>
      <c r="B588" s="18">
        <v>16.73</v>
      </c>
      <c r="C588" s="23">
        <f t="shared" si="1"/>
        <v>1982</v>
      </c>
    </row>
    <row r="589">
      <c r="A589" s="25">
        <v>30134.0</v>
      </c>
      <c r="B589" s="18">
        <v>16.87</v>
      </c>
      <c r="C589" s="23">
        <f t="shared" si="1"/>
        <v>1982</v>
      </c>
    </row>
    <row r="590">
      <c r="A590" s="25">
        <v>30141.0</v>
      </c>
      <c r="B590" s="18">
        <v>16.93</v>
      </c>
      <c r="C590" s="23">
        <f t="shared" si="1"/>
        <v>1982</v>
      </c>
    </row>
    <row r="591">
      <c r="A591" s="19">
        <v>30148.0</v>
      </c>
      <c r="B591" s="18">
        <v>16.88</v>
      </c>
      <c r="C591" s="23">
        <f t="shared" si="1"/>
        <v>1982</v>
      </c>
    </row>
    <row r="592">
      <c r="A592" s="19">
        <v>30155.0</v>
      </c>
      <c r="B592" s="18">
        <v>16.75</v>
      </c>
      <c r="C592" s="23">
        <f t="shared" si="1"/>
        <v>1982</v>
      </c>
    </row>
    <row r="593">
      <c r="A593" s="19">
        <v>30162.0</v>
      </c>
      <c r="B593" s="18">
        <v>16.65</v>
      </c>
      <c r="C593" s="23">
        <f t="shared" si="1"/>
        <v>1982</v>
      </c>
    </row>
    <row r="594">
      <c r="A594" s="25">
        <v>30169.0</v>
      </c>
      <c r="B594" s="18">
        <v>16.55</v>
      </c>
      <c r="C594" s="23">
        <f t="shared" si="1"/>
        <v>1982</v>
      </c>
    </row>
    <row r="595">
      <c r="A595" s="19">
        <v>30176.0</v>
      </c>
      <c r="B595" s="18">
        <v>16.44</v>
      </c>
      <c r="C595" s="23">
        <f t="shared" si="1"/>
        <v>1982</v>
      </c>
    </row>
    <row r="596">
      <c r="A596" s="19">
        <v>30183.0</v>
      </c>
      <c r="B596" s="18">
        <v>16.21</v>
      </c>
      <c r="C596" s="23">
        <f t="shared" si="1"/>
        <v>1982</v>
      </c>
    </row>
    <row r="597">
      <c r="A597" s="19">
        <v>30190.0</v>
      </c>
      <c r="B597" s="18">
        <v>15.88</v>
      </c>
      <c r="C597" s="23">
        <f t="shared" si="1"/>
        <v>1982</v>
      </c>
    </row>
    <row r="598">
      <c r="A598" s="25">
        <v>30197.0</v>
      </c>
      <c r="B598" s="18">
        <v>15.59</v>
      </c>
      <c r="C598" s="23">
        <f t="shared" si="1"/>
        <v>1982</v>
      </c>
    </row>
    <row r="599">
      <c r="A599" s="19">
        <v>30204.0</v>
      </c>
      <c r="B599" s="18">
        <v>15.56</v>
      </c>
      <c r="C599" s="23">
        <f t="shared" si="1"/>
        <v>1982</v>
      </c>
    </row>
    <row r="600">
      <c r="A600" s="19">
        <v>30211.0</v>
      </c>
      <c r="B600" s="18">
        <v>15.38</v>
      </c>
      <c r="C600" s="23">
        <f t="shared" si="1"/>
        <v>1982</v>
      </c>
    </row>
    <row r="601">
      <c r="A601" s="19">
        <v>30218.0</v>
      </c>
      <c r="B601" s="18">
        <v>15.19</v>
      </c>
      <c r="C601" s="23">
        <f t="shared" si="1"/>
        <v>1982</v>
      </c>
    </row>
    <row r="602">
      <c r="A602" s="25">
        <v>30225.0</v>
      </c>
      <c r="B602" s="18">
        <v>15.13</v>
      </c>
      <c r="C602" s="23">
        <f t="shared" si="1"/>
        <v>1982</v>
      </c>
    </row>
    <row r="603">
      <c r="A603" s="25">
        <v>30232.0</v>
      </c>
      <c r="B603" s="18">
        <v>14.96</v>
      </c>
      <c r="C603" s="23">
        <f t="shared" si="1"/>
        <v>1982</v>
      </c>
    </row>
    <row r="604">
      <c r="A604" s="19">
        <v>30239.0</v>
      </c>
      <c r="B604" s="18">
        <v>14.6</v>
      </c>
      <c r="C604" s="23">
        <f t="shared" si="1"/>
        <v>1982</v>
      </c>
    </row>
    <row r="605">
      <c r="A605" s="19">
        <v>30246.0</v>
      </c>
      <c r="B605" s="18">
        <v>14.2</v>
      </c>
      <c r="C605" s="23">
        <f t="shared" si="1"/>
        <v>1982</v>
      </c>
    </row>
    <row r="606">
      <c r="A606" s="19">
        <v>30253.0</v>
      </c>
      <c r="B606" s="18">
        <v>14.15</v>
      </c>
      <c r="C606" s="23">
        <f t="shared" si="1"/>
        <v>1982</v>
      </c>
    </row>
    <row r="607">
      <c r="A607" s="25">
        <v>30260.0</v>
      </c>
      <c r="B607" s="18">
        <v>13.91</v>
      </c>
      <c r="C607" s="23">
        <f t="shared" si="1"/>
        <v>1982</v>
      </c>
    </row>
    <row r="608">
      <c r="A608" s="19">
        <v>30267.0</v>
      </c>
      <c r="B608" s="18">
        <v>13.84</v>
      </c>
      <c r="C608" s="23">
        <f t="shared" si="1"/>
        <v>1982</v>
      </c>
    </row>
    <row r="609">
      <c r="A609" s="19">
        <v>30274.0</v>
      </c>
      <c r="B609" s="18">
        <v>13.78</v>
      </c>
      <c r="C609" s="23">
        <f t="shared" si="1"/>
        <v>1982</v>
      </c>
    </row>
    <row r="610">
      <c r="A610" s="19">
        <v>30281.0</v>
      </c>
      <c r="B610" s="18">
        <v>13.77</v>
      </c>
      <c r="C610" s="23">
        <f t="shared" si="1"/>
        <v>1982</v>
      </c>
    </row>
    <row r="611">
      <c r="A611" s="25">
        <v>30288.0</v>
      </c>
      <c r="B611" s="18">
        <v>13.66</v>
      </c>
      <c r="C611" s="23">
        <f t="shared" si="1"/>
        <v>1982</v>
      </c>
    </row>
    <row r="612">
      <c r="A612" s="19">
        <v>30295.0</v>
      </c>
      <c r="B612" s="18">
        <v>13.66</v>
      </c>
      <c r="C612" s="23">
        <f t="shared" si="1"/>
        <v>1982</v>
      </c>
    </row>
    <row r="613">
      <c r="A613" s="19">
        <v>30302.0</v>
      </c>
      <c r="B613" s="18">
        <v>13.63</v>
      </c>
      <c r="C613" s="23">
        <f t="shared" si="1"/>
        <v>1982</v>
      </c>
    </row>
    <row r="614">
      <c r="A614" s="19">
        <v>30309.0</v>
      </c>
      <c r="B614" s="18">
        <v>13.6</v>
      </c>
      <c r="C614" s="23">
        <f t="shared" si="1"/>
        <v>1982</v>
      </c>
    </row>
    <row r="615">
      <c r="A615" s="19">
        <v>30316.0</v>
      </c>
      <c r="B615" s="18">
        <v>13.57</v>
      </c>
      <c r="C615" s="23">
        <f t="shared" si="1"/>
        <v>1982</v>
      </c>
    </row>
    <row r="616">
      <c r="A616" s="25">
        <v>30323.0</v>
      </c>
      <c r="B616" s="18">
        <v>13.46</v>
      </c>
      <c r="C616" s="23">
        <f t="shared" si="1"/>
        <v>1983</v>
      </c>
    </row>
    <row r="617">
      <c r="A617" s="19">
        <v>30330.0</v>
      </c>
      <c r="B617" s="18">
        <v>13.31</v>
      </c>
      <c r="C617" s="23">
        <f t="shared" si="1"/>
        <v>1983</v>
      </c>
    </row>
    <row r="618">
      <c r="A618" s="19">
        <v>30337.0</v>
      </c>
      <c r="B618" s="18">
        <v>13.12</v>
      </c>
      <c r="C618" s="23">
        <f t="shared" si="1"/>
        <v>1983</v>
      </c>
    </row>
    <row r="619">
      <c r="A619" s="19">
        <v>30344.0</v>
      </c>
      <c r="B619" s="18">
        <v>13.1</v>
      </c>
      <c r="C619" s="23">
        <f t="shared" si="1"/>
        <v>1983</v>
      </c>
    </row>
    <row r="620">
      <c r="A620" s="25">
        <v>30351.0</v>
      </c>
      <c r="B620" s="18">
        <v>13.06</v>
      </c>
      <c r="C620" s="23">
        <f t="shared" si="1"/>
        <v>1983</v>
      </c>
    </row>
    <row r="621">
      <c r="A621" s="19">
        <v>30358.0</v>
      </c>
      <c r="B621" s="18">
        <v>13.06</v>
      </c>
      <c r="C621" s="23">
        <f t="shared" si="1"/>
        <v>1983</v>
      </c>
    </row>
    <row r="622">
      <c r="A622" s="19">
        <v>30365.0</v>
      </c>
      <c r="B622" s="18">
        <v>13.07</v>
      </c>
      <c r="C622" s="23">
        <f t="shared" si="1"/>
        <v>1983</v>
      </c>
    </row>
    <row r="623">
      <c r="A623" s="19">
        <v>30372.0</v>
      </c>
      <c r="B623" s="18">
        <v>12.98</v>
      </c>
      <c r="C623" s="23">
        <f t="shared" si="1"/>
        <v>1983</v>
      </c>
    </row>
    <row r="624">
      <c r="A624" s="25">
        <v>30379.0</v>
      </c>
      <c r="B624" s="18">
        <v>12.74</v>
      </c>
      <c r="C624" s="23">
        <f t="shared" si="1"/>
        <v>1983</v>
      </c>
    </row>
    <row r="625">
      <c r="A625" s="19">
        <v>30386.0</v>
      </c>
      <c r="B625" s="18">
        <v>12.79</v>
      </c>
      <c r="C625" s="23">
        <f t="shared" si="1"/>
        <v>1983</v>
      </c>
    </row>
    <row r="626">
      <c r="A626" s="19">
        <v>30393.0</v>
      </c>
      <c r="B626" s="18">
        <v>12.81</v>
      </c>
      <c r="C626" s="23">
        <f t="shared" si="1"/>
        <v>1983</v>
      </c>
    </row>
    <row r="627">
      <c r="A627" s="19">
        <v>30400.0</v>
      </c>
      <c r="B627" s="18">
        <v>12.86</v>
      </c>
      <c r="C627" s="23">
        <f t="shared" si="1"/>
        <v>1983</v>
      </c>
    </row>
    <row r="628">
      <c r="A628" s="25">
        <v>30407.0</v>
      </c>
      <c r="B628" s="18">
        <v>12.82</v>
      </c>
      <c r="C628" s="23">
        <f t="shared" si="1"/>
        <v>1983</v>
      </c>
    </row>
    <row r="629">
      <c r="A629" s="25">
        <v>30414.0</v>
      </c>
      <c r="B629" s="18">
        <v>12.82</v>
      </c>
      <c r="C629" s="23">
        <f t="shared" si="1"/>
        <v>1983</v>
      </c>
    </row>
    <row r="630">
      <c r="A630" s="19">
        <v>30421.0</v>
      </c>
      <c r="B630" s="18">
        <v>12.79</v>
      </c>
      <c r="C630" s="23">
        <f t="shared" si="1"/>
        <v>1983</v>
      </c>
    </row>
    <row r="631">
      <c r="A631" s="19">
        <v>30428.0</v>
      </c>
      <c r="B631" s="18">
        <v>12.75</v>
      </c>
      <c r="C631" s="23">
        <f t="shared" si="1"/>
        <v>1983</v>
      </c>
    </row>
    <row r="632">
      <c r="A632" s="19">
        <v>30435.0</v>
      </c>
      <c r="B632" s="18">
        <v>12.73</v>
      </c>
      <c r="C632" s="23">
        <f t="shared" si="1"/>
        <v>1983</v>
      </c>
    </row>
    <row r="633">
      <c r="A633" s="26">
        <v>30442.0</v>
      </c>
      <c r="B633" s="18">
        <v>12.71</v>
      </c>
      <c r="C633" s="23">
        <f t="shared" si="1"/>
        <v>1983</v>
      </c>
    </row>
    <row r="634">
      <c r="A634" s="27">
        <v>30449.0</v>
      </c>
      <c r="B634" s="18">
        <v>12.59</v>
      </c>
      <c r="C634" s="23">
        <f t="shared" si="1"/>
        <v>1983</v>
      </c>
    </row>
    <row r="635">
      <c r="A635" s="27">
        <v>30456.0</v>
      </c>
      <c r="B635" s="18">
        <v>12.55</v>
      </c>
      <c r="C635" s="23">
        <f t="shared" si="1"/>
        <v>1983</v>
      </c>
    </row>
    <row r="636">
      <c r="A636" s="27">
        <v>30463.0</v>
      </c>
      <c r="B636" s="18">
        <v>12.68</v>
      </c>
      <c r="C636" s="23">
        <f t="shared" si="1"/>
        <v>1983</v>
      </c>
    </row>
    <row r="637">
      <c r="A637" s="25">
        <v>30470.0</v>
      </c>
      <c r="B637" s="18">
        <v>12.74</v>
      </c>
      <c r="C637" s="23">
        <f t="shared" si="1"/>
        <v>1983</v>
      </c>
    </row>
    <row r="638">
      <c r="A638" s="19">
        <v>30477.0</v>
      </c>
      <c r="B638" s="18">
        <v>12.82</v>
      </c>
      <c r="C638" s="23">
        <f t="shared" si="1"/>
        <v>1983</v>
      </c>
    </row>
    <row r="639">
      <c r="A639" s="19">
        <v>30484.0</v>
      </c>
      <c r="B639" s="18">
        <v>12.96</v>
      </c>
      <c r="C639" s="23">
        <f t="shared" si="1"/>
        <v>1983</v>
      </c>
    </row>
    <row r="640">
      <c r="A640" s="19">
        <v>30491.0</v>
      </c>
      <c r="B640" s="18">
        <v>12.96</v>
      </c>
      <c r="C640" s="23">
        <f t="shared" si="1"/>
        <v>1983</v>
      </c>
    </row>
    <row r="641">
      <c r="A641" s="25">
        <v>30498.0</v>
      </c>
      <c r="B641" s="18">
        <v>13.08</v>
      </c>
      <c r="C641" s="23">
        <f t="shared" si="1"/>
        <v>1983</v>
      </c>
    </row>
    <row r="642">
      <c r="A642" s="25">
        <v>30505.0</v>
      </c>
      <c r="B642" s="18">
        <v>13.3</v>
      </c>
      <c r="C642" s="23">
        <f t="shared" si="1"/>
        <v>1983</v>
      </c>
    </row>
    <row r="643">
      <c r="A643" s="19">
        <v>30512.0</v>
      </c>
      <c r="B643" s="18">
        <v>13.5</v>
      </c>
      <c r="C643" s="23">
        <f t="shared" si="1"/>
        <v>1983</v>
      </c>
    </row>
    <row r="644">
      <c r="A644" s="19">
        <v>30519.0</v>
      </c>
      <c r="B644" s="18">
        <v>13.58</v>
      </c>
      <c r="C644" s="23">
        <f t="shared" si="1"/>
        <v>1983</v>
      </c>
    </row>
    <row r="645">
      <c r="A645" s="19">
        <v>30526.0</v>
      </c>
      <c r="B645" s="18">
        <v>13.65</v>
      </c>
      <c r="C645" s="23">
        <f t="shared" si="1"/>
        <v>1983</v>
      </c>
    </row>
    <row r="646">
      <c r="A646" s="25">
        <v>30533.0</v>
      </c>
      <c r="B646" s="18">
        <v>13.73</v>
      </c>
      <c r="C646" s="23">
        <f t="shared" si="1"/>
        <v>1983</v>
      </c>
    </row>
    <row r="647">
      <c r="A647" s="19">
        <v>30540.0</v>
      </c>
      <c r="B647" s="18">
        <v>13.84</v>
      </c>
      <c r="C647" s="23">
        <f t="shared" si="1"/>
        <v>1983</v>
      </c>
    </row>
    <row r="648">
      <c r="A648" s="19">
        <v>30547.0</v>
      </c>
      <c r="B648" s="18">
        <v>13.89</v>
      </c>
      <c r="C648" s="23">
        <f t="shared" si="1"/>
        <v>1983</v>
      </c>
    </row>
    <row r="649">
      <c r="A649" s="19">
        <v>30554.0</v>
      </c>
      <c r="B649" s="18">
        <v>13.78</v>
      </c>
      <c r="C649" s="23">
        <f t="shared" si="1"/>
        <v>1983</v>
      </c>
    </row>
    <row r="650">
      <c r="A650" s="25">
        <v>30561.0</v>
      </c>
      <c r="B650" s="18">
        <v>13.77</v>
      </c>
      <c r="C650" s="23">
        <f t="shared" si="1"/>
        <v>1983</v>
      </c>
    </row>
    <row r="651">
      <c r="A651" s="25">
        <v>30568.0</v>
      </c>
      <c r="B651" s="18">
        <v>13.77</v>
      </c>
      <c r="C651" s="23">
        <f t="shared" si="1"/>
        <v>1983</v>
      </c>
    </row>
    <row r="652">
      <c r="A652" s="19">
        <v>30575.0</v>
      </c>
      <c r="B652" s="18">
        <v>13.72</v>
      </c>
      <c r="C652" s="23">
        <f t="shared" si="1"/>
        <v>1983</v>
      </c>
    </row>
    <row r="653">
      <c r="A653" s="19">
        <v>30582.0</v>
      </c>
      <c r="B653" s="18">
        <v>13.72</v>
      </c>
      <c r="C653" s="23">
        <f t="shared" si="1"/>
        <v>1983</v>
      </c>
    </row>
    <row r="654">
      <c r="A654" s="19">
        <v>30589.0</v>
      </c>
      <c r="B654" s="18">
        <v>13.65</v>
      </c>
      <c r="C654" s="23">
        <f t="shared" si="1"/>
        <v>1983</v>
      </c>
    </row>
    <row r="655">
      <c r="A655" s="25">
        <v>30596.0</v>
      </c>
      <c r="B655" s="18">
        <v>13.59</v>
      </c>
      <c r="C655" s="23">
        <f t="shared" si="1"/>
        <v>1983</v>
      </c>
    </row>
    <row r="656">
      <c r="A656" s="19">
        <v>30603.0</v>
      </c>
      <c r="B656" s="18">
        <v>13.6</v>
      </c>
      <c r="C656" s="23">
        <f t="shared" si="1"/>
        <v>1983</v>
      </c>
    </row>
    <row r="657">
      <c r="A657" s="19">
        <v>30610.0</v>
      </c>
      <c r="B657" s="18">
        <v>13.52</v>
      </c>
      <c r="C657" s="23">
        <f t="shared" si="1"/>
        <v>1983</v>
      </c>
    </row>
    <row r="658">
      <c r="A658" s="19">
        <v>30617.0</v>
      </c>
      <c r="B658" s="18">
        <v>13.43</v>
      </c>
      <c r="C658" s="23">
        <f t="shared" si="1"/>
        <v>1983</v>
      </c>
    </row>
    <row r="659">
      <c r="A659" s="25">
        <v>30624.0</v>
      </c>
      <c r="B659" s="18">
        <v>13.42</v>
      </c>
      <c r="C659" s="23">
        <f t="shared" si="1"/>
        <v>1983</v>
      </c>
    </row>
    <row r="660">
      <c r="A660" s="19">
        <v>30631.0</v>
      </c>
      <c r="B660" s="18">
        <v>13.47</v>
      </c>
      <c r="C660" s="23">
        <f t="shared" si="1"/>
        <v>1983</v>
      </c>
    </row>
    <row r="661">
      <c r="A661" s="19">
        <v>30638.0</v>
      </c>
      <c r="B661" s="18">
        <v>13.42</v>
      </c>
      <c r="C661" s="23">
        <f t="shared" si="1"/>
        <v>1983</v>
      </c>
    </row>
    <row r="662">
      <c r="A662" s="19">
        <v>30645.0</v>
      </c>
      <c r="B662" s="18">
        <v>13.43</v>
      </c>
      <c r="C662" s="23">
        <f t="shared" si="1"/>
        <v>1983</v>
      </c>
    </row>
    <row r="663">
      <c r="A663" s="25">
        <v>30652.0</v>
      </c>
      <c r="B663" s="18">
        <v>13.41</v>
      </c>
      <c r="C663" s="23">
        <f t="shared" si="1"/>
        <v>1983</v>
      </c>
    </row>
    <row r="664">
      <c r="A664" s="25">
        <v>30659.0</v>
      </c>
      <c r="B664" s="18">
        <v>13.38</v>
      </c>
      <c r="C664" s="23">
        <f t="shared" si="1"/>
        <v>1983</v>
      </c>
    </row>
    <row r="665">
      <c r="A665" s="19">
        <v>30666.0</v>
      </c>
      <c r="B665" s="18">
        <v>13.42</v>
      </c>
      <c r="C665" s="23">
        <f t="shared" si="1"/>
        <v>1983</v>
      </c>
    </row>
    <row r="666">
      <c r="A666" s="19">
        <v>30673.0</v>
      </c>
      <c r="B666" s="18">
        <v>13.46</v>
      </c>
      <c r="C666" s="23">
        <f t="shared" si="1"/>
        <v>1983</v>
      </c>
    </row>
    <row r="667">
      <c r="A667" s="19">
        <v>30680.0</v>
      </c>
      <c r="B667" s="18">
        <v>13.43</v>
      </c>
      <c r="C667" s="23">
        <f t="shared" si="1"/>
        <v>1983</v>
      </c>
    </row>
    <row r="668">
      <c r="A668" s="25">
        <v>30687.0</v>
      </c>
      <c r="B668" s="18">
        <v>13.43</v>
      </c>
      <c r="C668" s="23">
        <f t="shared" si="1"/>
        <v>1984</v>
      </c>
    </row>
    <row r="669">
      <c r="A669" s="19">
        <v>30694.0</v>
      </c>
      <c r="B669" s="18">
        <v>13.4</v>
      </c>
      <c r="C669" s="23">
        <f t="shared" si="1"/>
        <v>1984</v>
      </c>
    </row>
    <row r="670">
      <c r="A670" s="19">
        <v>30701.0</v>
      </c>
      <c r="B670" s="18">
        <v>13.35</v>
      </c>
      <c r="C670" s="23">
        <f t="shared" si="1"/>
        <v>1984</v>
      </c>
    </row>
    <row r="671">
      <c r="A671" s="19">
        <v>30708.0</v>
      </c>
      <c r="B671" s="18">
        <v>13.29</v>
      </c>
      <c r="C671" s="23">
        <f t="shared" si="1"/>
        <v>1984</v>
      </c>
    </row>
    <row r="672">
      <c r="A672" s="25">
        <v>30715.0</v>
      </c>
      <c r="B672" s="18">
        <v>13.26</v>
      </c>
      <c r="C672" s="23">
        <f t="shared" si="1"/>
        <v>1984</v>
      </c>
    </row>
    <row r="673">
      <c r="A673" s="19">
        <v>30722.0</v>
      </c>
      <c r="B673" s="18">
        <v>13.23</v>
      </c>
      <c r="C673" s="23">
        <f t="shared" si="1"/>
        <v>1984</v>
      </c>
    </row>
    <row r="674">
      <c r="A674" s="19">
        <v>30729.0</v>
      </c>
      <c r="B674" s="18">
        <v>13.19</v>
      </c>
      <c r="C674" s="23">
        <f t="shared" si="1"/>
        <v>1984</v>
      </c>
    </row>
    <row r="675">
      <c r="A675" s="19">
        <v>30736.0</v>
      </c>
      <c r="B675" s="18">
        <v>13.25</v>
      </c>
      <c r="C675" s="23">
        <f t="shared" si="1"/>
        <v>1984</v>
      </c>
    </row>
    <row r="676">
      <c r="A676" s="25">
        <v>30743.0</v>
      </c>
      <c r="B676" s="18">
        <v>13.23</v>
      </c>
      <c r="C676" s="23">
        <f t="shared" si="1"/>
        <v>1984</v>
      </c>
    </row>
    <row r="677">
      <c r="A677" s="25">
        <v>30750.0</v>
      </c>
      <c r="B677" s="18">
        <v>13.3</v>
      </c>
      <c r="C677" s="23">
        <f t="shared" si="1"/>
        <v>1984</v>
      </c>
    </row>
    <row r="678">
      <c r="A678" s="19">
        <v>30757.0</v>
      </c>
      <c r="B678" s="18">
        <v>13.37</v>
      </c>
      <c r="C678" s="23">
        <f t="shared" si="1"/>
        <v>1984</v>
      </c>
    </row>
    <row r="679">
      <c r="A679" s="19">
        <v>30764.0</v>
      </c>
      <c r="B679" s="18">
        <v>13.48</v>
      </c>
      <c r="C679" s="23">
        <f t="shared" si="1"/>
        <v>1984</v>
      </c>
    </row>
    <row r="680">
      <c r="A680" s="19">
        <v>30771.0</v>
      </c>
      <c r="B680" s="18">
        <v>13.55</v>
      </c>
      <c r="C680" s="23">
        <f t="shared" si="1"/>
        <v>1984</v>
      </c>
    </row>
    <row r="681">
      <c r="A681" s="25">
        <v>30778.0</v>
      </c>
      <c r="B681" s="18">
        <v>13.63</v>
      </c>
      <c r="C681" s="23">
        <f t="shared" si="1"/>
        <v>1984</v>
      </c>
    </row>
    <row r="682">
      <c r="A682" s="19">
        <v>30785.0</v>
      </c>
      <c r="B682" s="18">
        <v>13.58</v>
      </c>
      <c r="C682" s="23">
        <f t="shared" si="1"/>
        <v>1984</v>
      </c>
    </row>
    <row r="683">
      <c r="A683" s="19">
        <v>30792.0</v>
      </c>
      <c r="B683" s="18">
        <v>13.67</v>
      </c>
      <c r="C683" s="23">
        <f t="shared" si="1"/>
        <v>1984</v>
      </c>
    </row>
    <row r="684">
      <c r="A684" s="19">
        <v>30799.0</v>
      </c>
      <c r="B684" s="18">
        <v>13.73</v>
      </c>
      <c r="C684" s="23">
        <f t="shared" si="1"/>
        <v>1984</v>
      </c>
    </row>
    <row r="685">
      <c r="A685" s="26">
        <v>30806.0</v>
      </c>
      <c r="B685" s="18">
        <v>13.78</v>
      </c>
      <c r="C685" s="23">
        <f t="shared" si="1"/>
        <v>1984</v>
      </c>
    </row>
    <row r="686">
      <c r="A686" s="27">
        <v>30813.0</v>
      </c>
      <c r="B686" s="18">
        <v>13.87</v>
      </c>
      <c r="C686" s="23">
        <f t="shared" si="1"/>
        <v>1984</v>
      </c>
    </row>
    <row r="687">
      <c r="A687" s="27">
        <v>30820.0</v>
      </c>
      <c r="B687" s="18">
        <v>14.04</v>
      </c>
      <c r="C687" s="23">
        <f t="shared" si="1"/>
        <v>1984</v>
      </c>
    </row>
    <row r="688">
      <c r="A688" s="27">
        <v>30827.0</v>
      </c>
      <c r="B688" s="18">
        <v>14.08</v>
      </c>
      <c r="C688" s="23">
        <f t="shared" si="1"/>
        <v>1984</v>
      </c>
    </row>
    <row r="689">
      <c r="A689" s="25">
        <v>30834.0</v>
      </c>
      <c r="B689" s="18">
        <v>14.29</v>
      </c>
      <c r="C689" s="23">
        <f t="shared" si="1"/>
        <v>1984</v>
      </c>
    </row>
    <row r="690">
      <c r="A690" s="25">
        <v>30841.0</v>
      </c>
      <c r="B690" s="18">
        <v>14.33</v>
      </c>
      <c r="C690" s="23">
        <f t="shared" si="1"/>
        <v>1984</v>
      </c>
    </row>
    <row r="691">
      <c r="A691" s="19">
        <v>30848.0</v>
      </c>
      <c r="B691" s="18">
        <v>14.47</v>
      </c>
      <c r="C691" s="23">
        <f t="shared" si="1"/>
        <v>1984</v>
      </c>
    </row>
    <row r="692">
      <c r="A692" s="19">
        <v>30855.0</v>
      </c>
      <c r="B692" s="18">
        <v>14.49</v>
      </c>
      <c r="C692" s="23">
        <f t="shared" si="1"/>
        <v>1984</v>
      </c>
    </row>
    <row r="693">
      <c r="A693" s="19">
        <v>30862.0</v>
      </c>
      <c r="B693" s="18">
        <v>14.5</v>
      </c>
      <c r="C693" s="23">
        <f t="shared" si="1"/>
        <v>1984</v>
      </c>
    </row>
    <row r="694">
      <c r="A694" s="25">
        <v>30869.0</v>
      </c>
      <c r="B694" s="18">
        <v>14.66</v>
      </c>
      <c r="C694" s="23">
        <f t="shared" si="1"/>
        <v>1984</v>
      </c>
    </row>
    <row r="695">
      <c r="A695" s="19">
        <v>30876.0</v>
      </c>
      <c r="B695" s="18">
        <v>14.68</v>
      </c>
      <c r="C695" s="23">
        <f t="shared" si="1"/>
        <v>1984</v>
      </c>
    </row>
    <row r="696">
      <c r="A696" s="19">
        <v>30883.0</v>
      </c>
      <c r="B696" s="18">
        <v>14.66</v>
      </c>
      <c r="C696" s="23">
        <f t="shared" si="1"/>
        <v>1984</v>
      </c>
    </row>
    <row r="697">
      <c r="A697" s="19">
        <v>30890.0</v>
      </c>
      <c r="B697" s="18">
        <v>14.67</v>
      </c>
      <c r="C697" s="23">
        <f t="shared" si="1"/>
        <v>1984</v>
      </c>
    </row>
    <row r="698">
      <c r="A698" s="25">
        <v>30897.0</v>
      </c>
      <c r="B698" s="18">
        <v>14.68</v>
      </c>
      <c r="C698" s="23">
        <f t="shared" si="1"/>
        <v>1984</v>
      </c>
    </row>
    <row r="699">
      <c r="A699" s="19">
        <v>30904.0</v>
      </c>
      <c r="B699" s="18">
        <v>14.54</v>
      </c>
      <c r="C699" s="23">
        <f t="shared" si="1"/>
        <v>1984</v>
      </c>
    </row>
    <row r="700">
      <c r="A700" s="19">
        <v>30911.0</v>
      </c>
      <c r="B700" s="18">
        <v>14.39</v>
      </c>
      <c r="C700" s="23">
        <f t="shared" si="1"/>
        <v>1984</v>
      </c>
    </row>
    <row r="701">
      <c r="A701" s="19">
        <v>30918.0</v>
      </c>
      <c r="B701" s="18">
        <v>14.36</v>
      </c>
      <c r="C701" s="23">
        <f t="shared" si="1"/>
        <v>1984</v>
      </c>
    </row>
    <row r="702">
      <c r="A702" s="19">
        <v>30925.0</v>
      </c>
      <c r="B702" s="18">
        <v>14.38</v>
      </c>
      <c r="C702" s="23">
        <f t="shared" si="1"/>
        <v>1984</v>
      </c>
    </row>
    <row r="703">
      <c r="A703" s="25">
        <v>30932.0</v>
      </c>
      <c r="B703" s="18">
        <v>14.42</v>
      </c>
      <c r="C703" s="23">
        <f t="shared" si="1"/>
        <v>1984</v>
      </c>
    </row>
    <row r="704">
      <c r="A704" s="19">
        <v>30939.0</v>
      </c>
      <c r="B704" s="18">
        <v>14.43</v>
      </c>
      <c r="C704" s="23">
        <f t="shared" si="1"/>
        <v>1984</v>
      </c>
    </row>
    <row r="705">
      <c r="A705" s="19">
        <v>30946.0</v>
      </c>
      <c r="B705" s="18">
        <v>14.29</v>
      </c>
      <c r="C705" s="23">
        <f t="shared" si="1"/>
        <v>1984</v>
      </c>
    </row>
    <row r="706">
      <c r="A706" s="19">
        <v>30953.0</v>
      </c>
      <c r="B706" s="18">
        <v>14.26</v>
      </c>
      <c r="C706" s="23">
        <f t="shared" si="1"/>
        <v>1984</v>
      </c>
    </row>
    <row r="707">
      <c r="A707" s="25">
        <v>30960.0</v>
      </c>
      <c r="B707" s="18">
        <v>14.18</v>
      </c>
      <c r="C707" s="23">
        <f t="shared" si="1"/>
        <v>1984</v>
      </c>
    </row>
    <row r="708">
      <c r="A708" s="19">
        <v>30967.0</v>
      </c>
      <c r="B708" s="18">
        <v>14.19</v>
      </c>
      <c r="C708" s="23">
        <f t="shared" si="1"/>
        <v>1984</v>
      </c>
    </row>
    <row r="709">
      <c r="A709" s="19">
        <v>30974.0</v>
      </c>
      <c r="B709" s="18">
        <v>14.1</v>
      </c>
      <c r="C709" s="23">
        <f t="shared" si="1"/>
        <v>1984</v>
      </c>
    </row>
    <row r="710">
      <c r="A710" s="19">
        <v>30981.0</v>
      </c>
      <c r="B710" s="18">
        <v>14.05</v>
      </c>
      <c r="C710" s="23">
        <f t="shared" si="1"/>
        <v>1984</v>
      </c>
    </row>
    <row r="711">
      <c r="A711" s="25">
        <v>30988.0</v>
      </c>
      <c r="B711" s="18">
        <v>13.85</v>
      </c>
      <c r="C711" s="23">
        <f t="shared" si="1"/>
        <v>1984</v>
      </c>
    </row>
    <row r="712">
      <c r="A712" s="25">
        <v>30995.0</v>
      </c>
      <c r="B712" s="18">
        <v>13.74</v>
      </c>
      <c r="C712" s="23">
        <f t="shared" si="1"/>
        <v>1984</v>
      </c>
    </row>
    <row r="713">
      <c r="A713" s="19">
        <v>31002.0</v>
      </c>
      <c r="B713" s="18">
        <v>13.63</v>
      </c>
      <c r="C713" s="23">
        <f t="shared" si="1"/>
        <v>1984</v>
      </c>
    </row>
    <row r="714">
      <c r="A714" s="19">
        <v>31009.0</v>
      </c>
      <c r="B714" s="18">
        <v>13.55</v>
      </c>
      <c r="C714" s="23">
        <f t="shared" si="1"/>
        <v>1984</v>
      </c>
    </row>
    <row r="715">
      <c r="A715" s="19">
        <v>31016.0</v>
      </c>
      <c r="B715" s="18">
        <v>13.42</v>
      </c>
      <c r="C715" s="23">
        <f t="shared" si="1"/>
        <v>1984</v>
      </c>
    </row>
    <row r="716">
      <c r="A716" s="25">
        <v>31023.0</v>
      </c>
      <c r="B716" s="18">
        <v>13.2</v>
      </c>
      <c r="C716" s="23">
        <f t="shared" si="1"/>
        <v>1984</v>
      </c>
    </row>
    <row r="717">
      <c r="A717" s="19">
        <v>31030.0</v>
      </c>
      <c r="B717" s="18">
        <v>13.2</v>
      </c>
      <c r="C717" s="23">
        <f t="shared" si="1"/>
        <v>1984</v>
      </c>
    </row>
    <row r="718">
      <c r="A718" s="19">
        <v>31037.0</v>
      </c>
      <c r="B718" s="18">
        <v>13.18</v>
      </c>
      <c r="C718" s="23">
        <f t="shared" si="1"/>
        <v>1984</v>
      </c>
    </row>
    <row r="719">
      <c r="A719" s="19">
        <v>31044.0</v>
      </c>
      <c r="B719" s="18">
        <v>13.14</v>
      </c>
      <c r="C719" s="23">
        <f t="shared" si="1"/>
        <v>1984</v>
      </c>
    </row>
    <row r="720">
      <c r="A720" s="25">
        <v>31051.0</v>
      </c>
      <c r="B720" s="18">
        <v>13.1</v>
      </c>
      <c r="C720" s="23">
        <f t="shared" si="1"/>
        <v>1985</v>
      </c>
    </row>
    <row r="721">
      <c r="A721" s="19">
        <v>31058.0</v>
      </c>
      <c r="B721" s="18">
        <v>13.12</v>
      </c>
      <c r="C721" s="23">
        <f t="shared" si="1"/>
        <v>1985</v>
      </c>
    </row>
    <row r="722">
      <c r="A722" s="19">
        <v>31065.0</v>
      </c>
      <c r="B722" s="18">
        <v>13.12</v>
      </c>
      <c r="C722" s="23">
        <f t="shared" si="1"/>
        <v>1985</v>
      </c>
    </row>
    <row r="723">
      <c r="A723" s="19">
        <v>31072.0</v>
      </c>
      <c r="B723" s="18">
        <v>12.96</v>
      </c>
      <c r="C723" s="23">
        <f t="shared" si="1"/>
        <v>1985</v>
      </c>
    </row>
    <row r="724">
      <c r="A724" s="25">
        <v>31079.0</v>
      </c>
      <c r="B724" s="18">
        <v>12.93</v>
      </c>
      <c r="C724" s="23">
        <f t="shared" si="1"/>
        <v>1985</v>
      </c>
    </row>
    <row r="725">
      <c r="A725" s="25">
        <v>31086.0</v>
      </c>
      <c r="B725" s="18">
        <v>12.91</v>
      </c>
      <c r="C725" s="23">
        <f t="shared" si="1"/>
        <v>1985</v>
      </c>
    </row>
    <row r="726">
      <c r="A726" s="19">
        <v>31093.0</v>
      </c>
      <c r="B726" s="18">
        <v>12.9</v>
      </c>
      <c r="C726" s="23">
        <f t="shared" si="1"/>
        <v>1985</v>
      </c>
    </row>
    <row r="727">
      <c r="A727" s="19">
        <v>31100.0</v>
      </c>
      <c r="B727" s="18">
        <v>12.94</v>
      </c>
      <c r="C727" s="23">
        <f t="shared" si="1"/>
        <v>1985</v>
      </c>
    </row>
    <row r="728">
      <c r="A728" s="25">
        <v>31107.0</v>
      </c>
      <c r="B728" s="18">
        <v>13.02</v>
      </c>
      <c r="C728" s="23">
        <f t="shared" si="1"/>
        <v>1985</v>
      </c>
    </row>
    <row r="729">
      <c r="A729" s="25">
        <v>31114.0</v>
      </c>
      <c r="B729" s="18">
        <v>13.1</v>
      </c>
      <c r="C729" s="23">
        <f t="shared" si="1"/>
        <v>1985</v>
      </c>
    </row>
    <row r="730">
      <c r="A730" s="19">
        <v>31121.0</v>
      </c>
      <c r="B730" s="18">
        <v>13.2</v>
      </c>
      <c r="C730" s="23">
        <f t="shared" si="1"/>
        <v>1985</v>
      </c>
    </row>
    <row r="731">
      <c r="A731" s="19">
        <v>31128.0</v>
      </c>
      <c r="B731" s="18">
        <v>13.24</v>
      </c>
      <c r="C731" s="23">
        <f t="shared" si="1"/>
        <v>1985</v>
      </c>
    </row>
    <row r="732">
      <c r="A732" s="19">
        <v>31135.0</v>
      </c>
      <c r="B732" s="18">
        <v>13.29</v>
      </c>
      <c r="C732" s="23">
        <f t="shared" si="1"/>
        <v>1985</v>
      </c>
    </row>
    <row r="733">
      <c r="A733" s="25">
        <v>31142.0</v>
      </c>
      <c r="B733" s="18">
        <v>13.27</v>
      </c>
      <c r="C733" s="23">
        <f t="shared" si="1"/>
        <v>1985</v>
      </c>
    </row>
    <row r="734">
      <c r="A734" s="19">
        <v>31149.0</v>
      </c>
      <c r="B734" s="18">
        <v>13.23</v>
      </c>
      <c r="C734" s="23">
        <f t="shared" si="1"/>
        <v>1985</v>
      </c>
    </row>
    <row r="735">
      <c r="A735" s="19">
        <v>31156.0</v>
      </c>
      <c r="B735" s="18">
        <v>13.16</v>
      </c>
      <c r="C735" s="23">
        <f t="shared" si="1"/>
        <v>1985</v>
      </c>
    </row>
    <row r="736">
      <c r="A736" s="19">
        <v>31163.0</v>
      </c>
      <c r="B736" s="18">
        <v>13.12</v>
      </c>
      <c r="C736" s="23">
        <f t="shared" si="1"/>
        <v>1985</v>
      </c>
    </row>
    <row r="737">
      <c r="A737" s="26">
        <v>31170.0</v>
      </c>
      <c r="B737" s="18">
        <v>13.07</v>
      </c>
      <c r="C737" s="23">
        <f t="shared" si="1"/>
        <v>1985</v>
      </c>
    </row>
    <row r="738">
      <c r="A738" s="27">
        <v>31177.0</v>
      </c>
      <c r="B738" s="18">
        <v>13.02</v>
      </c>
      <c r="C738" s="23">
        <f t="shared" si="1"/>
        <v>1985</v>
      </c>
    </row>
    <row r="739">
      <c r="A739" s="27">
        <v>31184.0</v>
      </c>
      <c r="B739" s="18">
        <v>12.94</v>
      </c>
      <c r="C739" s="23">
        <f t="shared" si="1"/>
        <v>1985</v>
      </c>
    </row>
    <row r="740">
      <c r="A740" s="27">
        <v>31191.0</v>
      </c>
      <c r="B740" s="18">
        <v>12.83</v>
      </c>
      <c r="C740" s="23">
        <f t="shared" si="1"/>
        <v>1985</v>
      </c>
    </row>
    <row r="741">
      <c r="A741" s="27">
        <v>31198.0</v>
      </c>
      <c r="B741" s="18">
        <v>12.71</v>
      </c>
      <c r="C741" s="23">
        <f t="shared" si="1"/>
        <v>1985</v>
      </c>
    </row>
    <row r="742">
      <c r="A742" s="25">
        <v>31205.0</v>
      </c>
      <c r="B742" s="18">
        <v>12.39</v>
      </c>
      <c r="C742" s="23">
        <f t="shared" si="1"/>
        <v>1985</v>
      </c>
    </row>
    <row r="743">
      <c r="A743" s="19">
        <v>31212.0</v>
      </c>
      <c r="B743" s="18">
        <v>12.27</v>
      </c>
      <c r="C743" s="23">
        <f t="shared" si="1"/>
        <v>1985</v>
      </c>
    </row>
    <row r="744">
      <c r="A744" s="19">
        <v>31219.0</v>
      </c>
      <c r="B744" s="18">
        <v>12.05</v>
      </c>
      <c r="C744" s="23">
        <f t="shared" si="1"/>
        <v>1985</v>
      </c>
    </row>
    <row r="745">
      <c r="A745" s="19">
        <v>31226.0</v>
      </c>
      <c r="B745" s="18">
        <v>12.15</v>
      </c>
      <c r="C745" s="23">
        <f t="shared" si="1"/>
        <v>1985</v>
      </c>
    </row>
    <row r="746">
      <c r="A746" s="25">
        <v>31233.0</v>
      </c>
      <c r="B746" s="18">
        <v>12.13</v>
      </c>
      <c r="C746" s="23">
        <f t="shared" si="1"/>
        <v>1985</v>
      </c>
    </row>
    <row r="747">
      <c r="A747" s="19">
        <v>31240.0</v>
      </c>
      <c r="B747" s="18">
        <v>12.03</v>
      </c>
      <c r="C747" s="23">
        <f t="shared" si="1"/>
        <v>1985</v>
      </c>
    </row>
    <row r="748">
      <c r="A748" s="19">
        <v>31247.0</v>
      </c>
      <c r="B748" s="18">
        <v>11.94</v>
      </c>
      <c r="C748" s="23">
        <f t="shared" si="1"/>
        <v>1985</v>
      </c>
    </row>
    <row r="749">
      <c r="A749" s="19">
        <v>31254.0</v>
      </c>
      <c r="B749" s="18">
        <v>12.03</v>
      </c>
      <c r="C749" s="23">
        <f t="shared" si="1"/>
        <v>1985</v>
      </c>
    </row>
    <row r="750">
      <c r="A750" s="25">
        <v>31261.0</v>
      </c>
      <c r="B750" s="18">
        <v>12.17</v>
      </c>
      <c r="C750" s="23">
        <f t="shared" si="1"/>
        <v>1985</v>
      </c>
    </row>
    <row r="751">
      <c r="A751" s="25">
        <v>31268.0</v>
      </c>
      <c r="B751" s="18">
        <v>12.23</v>
      </c>
      <c r="C751" s="23">
        <f t="shared" si="1"/>
        <v>1985</v>
      </c>
    </row>
    <row r="752">
      <c r="A752" s="19">
        <v>31275.0</v>
      </c>
      <c r="B752" s="18">
        <v>12.24</v>
      </c>
      <c r="C752" s="23">
        <f t="shared" si="1"/>
        <v>1985</v>
      </c>
    </row>
    <row r="753">
      <c r="A753" s="19">
        <v>31282.0</v>
      </c>
      <c r="B753" s="18">
        <v>12.18</v>
      </c>
      <c r="C753" s="23">
        <f t="shared" si="1"/>
        <v>1985</v>
      </c>
    </row>
    <row r="754">
      <c r="A754" s="19">
        <v>31289.0</v>
      </c>
      <c r="B754" s="18">
        <v>12.11</v>
      </c>
      <c r="C754" s="23">
        <f t="shared" si="1"/>
        <v>1985</v>
      </c>
    </row>
    <row r="755">
      <c r="A755" s="25">
        <v>31296.0</v>
      </c>
      <c r="B755" s="18">
        <v>12.15</v>
      </c>
      <c r="C755" s="23">
        <f t="shared" si="1"/>
        <v>1985</v>
      </c>
    </row>
    <row r="756">
      <c r="A756" s="19">
        <v>31303.0</v>
      </c>
      <c r="B756" s="18">
        <v>12.24</v>
      </c>
      <c r="C756" s="23">
        <f t="shared" si="1"/>
        <v>1985</v>
      </c>
    </row>
    <row r="757">
      <c r="A757" s="19">
        <v>31310.0</v>
      </c>
      <c r="B757" s="18">
        <v>12.21</v>
      </c>
      <c r="C757" s="23">
        <f t="shared" si="1"/>
        <v>1985</v>
      </c>
    </row>
    <row r="758">
      <c r="A758" s="19">
        <v>31317.0</v>
      </c>
      <c r="B758" s="18">
        <v>12.17</v>
      </c>
      <c r="C758" s="23">
        <f t="shared" si="1"/>
        <v>1985</v>
      </c>
    </row>
    <row r="759">
      <c r="A759" s="25">
        <v>31324.0</v>
      </c>
      <c r="B759" s="18">
        <v>12.17</v>
      </c>
      <c r="C759" s="23">
        <f t="shared" si="1"/>
        <v>1985</v>
      </c>
    </row>
    <row r="760">
      <c r="A760" s="19">
        <v>31331.0</v>
      </c>
      <c r="B760" s="18">
        <v>12.17</v>
      </c>
      <c r="C760" s="23">
        <f t="shared" si="1"/>
        <v>1985</v>
      </c>
    </row>
    <row r="761">
      <c r="A761" s="19">
        <v>31338.0</v>
      </c>
      <c r="B761" s="18">
        <v>12.13</v>
      </c>
      <c r="C761" s="23">
        <f t="shared" si="1"/>
        <v>1985</v>
      </c>
    </row>
    <row r="762">
      <c r="A762" s="19">
        <v>31345.0</v>
      </c>
      <c r="B762" s="18">
        <v>12.07</v>
      </c>
      <c r="C762" s="23">
        <f t="shared" si="1"/>
        <v>1985</v>
      </c>
    </row>
    <row r="763">
      <c r="A763" s="25">
        <v>31352.0</v>
      </c>
      <c r="B763" s="18">
        <v>12.01</v>
      </c>
      <c r="C763" s="23">
        <f t="shared" si="1"/>
        <v>1985</v>
      </c>
    </row>
    <row r="764">
      <c r="A764" s="25">
        <v>31359.0</v>
      </c>
      <c r="B764" s="18">
        <v>11.9</v>
      </c>
      <c r="C764" s="23">
        <f t="shared" si="1"/>
        <v>1985</v>
      </c>
    </row>
    <row r="765">
      <c r="A765" s="19">
        <v>31366.0</v>
      </c>
      <c r="B765" s="18">
        <v>11.79</v>
      </c>
      <c r="C765" s="23">
        <f t="shared" si="1"/>
        <v>1985</v>
      </c>
    </row>
    <row r="766">
      <c r="A766" s="19">
        <v>31373.0</v>
      </c>
      <c r="B766" s="18">
        <v>11.64</v>
      </c>
      <c r="C766" s="23">
        <f t="shared" si="1"/>
        <v>1985</v>
      </c>
    </row>
    <row r="767">
      <c r="A767" s="19">
        <v>31380.0</v>
      </c>
      <c r="B767" s="18">
        <v>11.58</v>
      </c>
      <c r="C767" s="23">
        <f t="shared" si="1"/>
        <v>1985</v>
      </c>
    </row>
    <row r="768">
      <c r="A768" s="25">
        <v>31387.0</v>
      </c>
      <c r="B768" s="18">
        <v>11.5</v>
      </c>
      <c r="C768" s="23">
        <f t="shared" si="1"/>
        <v>1985</v>
      </c>
    </row>
    <row r="769">
      <c r="A769" s="19">
        <v>31394.0</v>
      </c>
      <c r="B769" s="18">
        <v>11.31</v>
      </c>
      <c r="C769" s="23">
        <f t="shared" si="1"/>
        <v>1985</v>
      </c>
    </row>
    <row r="770">
      <c r="A770" s="19">
        <v>31401.0</v>
      </c>
      <c r="B770" s="18">
        <v>11.14</v>
      </c>
      <c r="C770" s="23">
        <f t="shared" si="1"/>
        <v>1985</v>
      </c>
    </row>
    <row r="771">
      <c r="A771" s="19">
        <v>31408.0</v>
      </c>
      <c r="B771" s="18">
        <v>11.09</v>
      </c>
      <c r="C771" s="23">
        <f t="shared" si="1"/>
        <v>1985</v>
      </c>
    </row>
    <row r="772">
      <c r="A772" s="25">
        <v>31415.0</v>
      </c>
      <c r="B772" s="18">
        <v>10.81</v>
      </c>
      <c r="C772" s="23">
        <f t="shared" si="1"/>
        <v>1986</v>
      </c>
    </row>
    <row r="773">
      <c r="A773" s="19">
        <v>31422.0</v>
      </c>
      <c r="B773" s="18">
        <v>10.77</v>
      </c>
      <c r="C773" s="23">
        <f t="shared" si="1"/>
        <v>1986</v>
      </c>
    </row>
    <row r="774">
      <c r="A774" s="19">
        <v>31429.0</v>
      </c>
      <c r="B774" s="18">
        <v>10.99</v>
      </c>
      <c r="C774" s="23">
        <f t="shared" si="1"/>
        <v>1986</v>
      </c>
    </row>
    <row r="775">
      <c r="A775" s="19">
        <v>31436.0</v>
      </c>
      <c r="B775" s="18">
        <v>10.97</v>
      </c>
      <c r="C775" s="23">
        <f t="shared" si="1"/>
        <v>1986</v>
      </c>
    </row>
    <row r="776">
      <c r="A776" s="19">
        <v>31443.0</v>
      </c>
      <c r="B776" s="18">
        <v>10.89</v>
      </c>
      <c r="C776" s="23">
        <f t="shared" si="1"/>
        <v>1986</v>
      </c>
    </row>
    <row r="777">
      <c r="A777" s="25">
        <v>31450.0</v>
      </c>
      <c r="B777" s="18">
        <v>10.85</v>
      </c>
      <c r="C777" s="23">
        <f t="shared" si="1"/>
        <v>1986</v>
      </c>
    </row>
    <row r="778">
      <c r="A778" s="19">
        <v>31457.0</v>
      </c>
      <c r="B778" s="18">
        <v>10.8</v>
      </c>
      <c r="C778" s="23">
        <f t="shared" si="1"/>
        <v>1986</v>
      </c>
    </row>
    <row r="779">
      <c r="A779" s="19">
        <v>31464.0</v>
      </c>
      <c r="B779" s="18">
        <v>10.68</v>
      </c>
      <c r="C779" s="23">
        <f t="shared" si="1"/>
        <v>1986</v>
      </c>
    </row>
    <row r="780">
      <c r="A780" s="19">
        <v>31471.0</v>
      </c>
      <c r="B780" s="18">
        <v>10.51</v>
      </c>
      <c r="C780" s="23">
        <f t="shared" si="1"/>
        <v>1986</v>
      </c>
    </row>
    <row r="781">
      <c r="A781" s="25">
        <v>31478.0</v>
      </c>
      <c r="B781" s="18">
        <v>10.2</v>
      </c>
      <c r="C781" s="23">
        <f t="shared" si="1"/>
        <v>1986</v>
      </c>
    </row>
    <row r="782">
      <c r="A782" s="19">
        <v>31485.0</v>
      </c>
      <c r="B782" s="18">
        <v>10.01</v>
      </c>
      <c r="C782" s="23">
        <f t="shared" si="1"/>
        <v>1986</v>
      </c>
    </row>
    <row r="783">
      <c r="A783" s="19">
        <v>31492.0</v>
      </c>
      <c r="B783" s="18">
        <v>10.01</v>
      </c>
      <c r="C783" s="23">
        <f t="shared" si="1"/>
        <v>1986</v>
      </c>
    </row>
    <row r="784">
      <c r="A784" s="19">
        <v>31499.0</v>
      </c>
      <c r="B784" s="18">
        <v>10.1</v>
      </c>
      <c r="C784" s="23">
        <f t="shared" si="1"/>
        <v>1986</v>
      </c>
    </row>
    <row r="785">
      <c r="A785" s="25">
        <v>31506.0</v>
      </c>
      <c r="B785" s="18">
        <v>9.99</v>
      </c>
      <c r="C785" s="23">
        <f t="shared" si="1"/>
        <v>1986</v>
      </c>
    </row>
    <row r="786">
      <c r="A786" s="19">
        <v>31513.0</v>
      </c>
      <c r="B786" s="18">
        <v>9.98</v>
      </c>
      <c r="C786" s="23">
        <f t="shared" si="1"/>
        <v>1986</v>
      </c>
    </row>
    <row r="787">
      <c r="A787" s="19">
        <v>31520.0</v>
      </c>
      <c r="B787" s="18">
        <v>9.92</v>
      </c>
      <c r="C787" s="23">
        <f t="shared" si="1"/>
        <v>1986</v>
      </c>
    </row>
    <row r="788">
      <c r="A788" s="19">
        <v>31527.0</v>
      </c>
      <c r="B788" s="18">
        <v>9.86</v>
      </c>
      <c r="C788" s="23">
        <f t="shared" si="1"/>
        <v>1986</v>
      </c>
    </row>
    <row r="789">
      <c r="A789" s="26">
        <v>31534.0</v>
      </c>
      <c r="B789" s="18">
        <v>9.9</v>
      </c>
      <c r="C789" s="23">
        <f t="shared" si="1"/>
        <v>1986</v>
      </c>
    </row>
    <row r="790">
      <c r="A790" s="26">
        <v>31541.0</v>
      </c>
      <c r="B790" s="18">
        <v>10.0</v>
      </c>
      <c r="C790" s="23">
        <f t="shared" si="1"/>
        <v>1986</v>
      </c>
    </row>
    <row r="791">
      <c r="A791" s="27">
        <v>31548.0</v>
      </c>
      <c r="B791" s="18">
        <v>10.08</v>
      </c>
      <c r="C791" s="23">
        <f t="shared" si="1"/>
        <v>1986</v>
      </c>
    </row>
    <row r="792">
      <c r="A792" s="27">
        <v>31555.0</v>
      </c>
      <c r="B792" s="18">
        <v>10.36</v>
      </c>
      <c r="C792" s="23">
        <f t="shared" si="1"/>
        <v>1986</v>
      </c>
    </row>
    <row r="793">
      <c r="A793" s="27">
        <v>31562.0</v>
      </c>
      <c r="B793" s="18">
        <v>10.38</v>
      </c>
      <c r="C793" s="23">
        <f t="shared" si="1"/>
        <v>1986</v>
      </c>
    </row>
    <row r="794">
      <c r="A794" s="25">
        <v>31569.0</v>
      </c>
      <c r="B794" s="18">
        <v>10.74</v>
      </c>
      <c r="C794" s="23">
        <f t="shared" si="1"/>
        <v>1986</v>
      </c>
    </row>
    <row r="795">
      <c r="A795" s="19">
        <v>31576.0</v>
      </c>
      <c r="B795" s="18">
        <v>10.76</v>
      </c>
      <c r="C795" s="23">
        <f t="shared" si="1"/>
        <v>1986</v>
      </c>
    </row>
    <row r="796">
      <c r="A796" s="19">
        <v>31583.0</v>
      </c>
      <c r="B796" s="18">
        <v>10.61</v>
      </c>
      <c r="C796" s="23">
        <f t="shared" si="1"/>
        <v>1986</v>
      </c>
    </row>
    <row r="797">
      <c r="A797" s="19">
        <v>31590.0</v>
      </c>
      <c r="B797" s="18">
        <v>10.62</v>
      </c>
      <c r="C797" s="23">
        <f t="shared" si="1"/>
        <v>1986</v>
      </c>
    </row>
    <row r="798">
      <c r="A798" s="25">
        <v>31597.0</v>
      </c>
      <c r="B798" s="18">
        <v>10.61</v>
      </c>
      <c r="C798" s="23">
        <f t="shared" si="1"/>
        <v>1986</v>
      </c>
    </row>
    <row r="799">
      <c r="A799" s="19">
        <v>31604.0</v>
      </c>
      <c r="B799" s="18">
        <v>10.59</v>
      </c>
      <c r="C799" s="23">
        <f t="shared" si="1"/>
        <v>1986</v>
      </c>
    </row>
    <row r="800">
      <c r="A800" s="19">
        <v>31611.0</v>
      </c>
      <c r="B800" s="18">
        <v>10.43</v>
      </c>
      <c r="C800" s="23">
        <f t="shared" si="1"/>
        <v>1986</v>
      </c>
    </row>
    <row r="801">
      <c r="A801" s="19">
        <v>31618.0</v>
      </c>
      <c r="B801" s="18">
        <v>10.4</v>
      </c>
      <c r="C801" s="23">
        <f t="shared" si="1"/>
        <v>1986</v>
      </c>
    </row>
    <row r="802">
      <c r="A802" s="25">
        <v>31625.0</v>
      </c>
      <c r="B802" s="18">
        <v>10.4</v>
      </c>
      <c r="C802" s="23">
        <f t="shared" si="1"/>
        <v>1986</v>
      </c>
    </row>
    <row r="803">
      <c r="A803" s="25">
        <v>31632.0</v>
      </c>
      <c r="B803" s="18">
        <v>10.4</v>
      </c>
      <c r="C803" s="23">
        <f t="shared" si="1"/>
        <v>1986</v>
      </c>
    </row>
    <row r="804">
      <c r="A804" s="19">
        <v>31639.0</v>
      </c>
      <c r="B804" s="18">
        <v>10.23</v>
      </c>
      <c r="C804" s="23">
        <f t="shared" si="1"/>
        <v>1986</v>
      </c>
    </row>
    <row r="805">
      <c r="A805" s="19">
        <v>31646.0</v>
      </c>
      <c r="B805" s="18">
        <v>10.04</v>
      </c>
      <c r="C805" s="23">
        <f t="shared" si="1"/>
        <v>1986</v>
      </c>
    </row>
    <row r="806">
      <c r="A806" s="19">
        <v>31653.0</v>
      </c>
      <c r="B806" s="18">
        <v>9.93</v>
      </c>
      <c r="C806" s="23">
        <f t="shared" si="1"/>
        <v>1986</v>
      </c>
    </row>
    <row r="807">
      <c r="A807" s="25">
        <v>31660.0</v>
      </c>
      <c r="B807" s="18">
        <v>9.9</v>
      </c>
      <c r="C807" s="23">
        <f t="shared" si="1"/>
        <v>1986</v>
      </c>
    </row>
    <row r="808">
      <c r="A808" s="19">
        <v>31667.0</v>
      </c>
      <c r="B808" s="18">
        <v>9.96</v>
      </c>
      <c r="C808" s="23">
        <f t="shared" si="1"/>
        <v>1986</v>
      </c>
    </row>
    <row r="809">
      <c r="A809" s="19">
        <v>31674.0</v>
      </c>
      <c r="B809" s="18">
        <v>10.07</v>
      </c>
      <c r="C809" s="23">
        <f t="shared" si="1"/>
        <v>1986</v>
      </c>
    </row>
    <row r="810">
      <c r="A810" s="19">
        <v>31681.0</v>
      </c>
      <c r="B810" s="18">
        <v>10.1</v>
      </c>
      <c r="C810" s="23">
        <f t="shared" si="1"/>
        <v>1986</v>
      </c>
    </row>
    <row r="811">
      <c r="A811" s="25">
        <v>31688.0</v>
      </c>
      <c r="B811" s="18">
        <v>10.08</v>
      </c>
      <c r="C811" s="23">
        <f t="shared" si="1"/>
        <v>1986</v>
      </c>
    </row>
    <row r="812">
      <c r="A812" s="19">
        <v>31695.0</v>
      </c>
      <c r="B812" s="18">
        <v>9.99</v>
      </c>
      <c r="C812" s="23">
        <f t="shared" si="1"/>
        <v>1986</v>
      </c>
    </row>
    <row r="813">
      <c r="A813" s="19">
        <v>31702.0</v>
      </c>
      <c r="B813" s="18">
        <v>9.96</v>
      </c>
      <c r="C813" s="23">
        <f t="shared" si="1"/>
        <v>1986</v>
      </c>
    </row>
    <row r="814">
      <c r="A814" s="19">
        <v>31709.0</v>
      </c>
      <c r="B814" s="18">
        <v>9.95</v>
      </c>
      <c r="C814" s="23">
        <f t="shared" si="1"/>
        <v>1986</v>
      </c>
    </row>
    <row r="815">
      <c r="A815" s="19">
        <v>31716.0</v>
      </c>
      <c r="B815" s="18">
        <v>9.89</v>
      </c>
      <c r="C815" s="23">
        <f t="shared" si="1"/>
        <v>1986</v>
      </c>
    </row>
    <row r="816">
      <c r="A816" s="25">
        <v>31723.0</v>
      </c>
      <c r="B816" s="18">
        <v>9.83</v>
      </c>
      <c r="C816" s="23">
        <f t="shared" si="1"/>
        <v>1986</v>
      </c>
    </row>
    <row r="817">
      <c r="A817" s="19">
        <v>31730.0</v>
      </c>
      <c r="B817" s="18">
        <v>9.81</v>
      </c>
      <c r="C817" s="23">
        <f t="shared" si="1"/>
        <v>1986</v>
      </c>
    </row>
    <row r="818">
      <c r="A818" s="19">
        <v>31737.0</v>
      </c>
      <c r="B818" s="18">
        <v>9.64</v>
      </c>
      <c r="C818" s="23">
        <f t="shared" si="1"/>
        <v>1986</v>
      </c>
    </row>
    <row r="819">
      <c r="A819" s="19">
        <v>31744.0</v>
      </c>
      <c r="B819" s="18">
        <v>9.5</v>
      </c>
      <c r="C819" s="23">
        <f t="shared" si="1"/>
        <v>1986</v>
      </c>
    </row>
    <row r="820">
      <c r="A820" s="25">
        <v>31751.0</v>
      </c>
      <c r="B820" s="18">
        <v>9.3</v>
      </c>
      <c r="C820" s="23">
        <f t="shared" si="1"/>
        <v>1986</v>
      </c>
    </row>
    <row r="821">
      <c r="A821" s="19">
        <v>31758.0</v>
      </c>
      <c r="B821" s="18">
        <v>9.35</v>
      </c>
      <c r="C821" s="23">
        <f t="shared" si="1"/>
        <v>1986</v>
      </c>
    </row>
    <row r="822">
      <c r="A822" s="19">
        <v>31765.0</v>
      </c>
      <c r="B822" s="18">
        <v>9.3</v>
      </c>
      <c r="C822" s="23">
        <f t="shared" si="1"/>
        <v>1986</v>
      </c>
    </row>
    <row r="823">
      <c r="A823" s="19">
        <v>31772.0</v>
      </c>
      <c r="B823" s="18">
        <v>9.29</v>
      </c>
      <c r="C823" s="23">
        <f t="shared" si="1"/>
        <v>1986</v>
      </c>
    </row>
    <row r="824">
      <c r="A824" s="25">
        <v>31779.0</v>
      </c>
      <c r="B824" s="18">
        <v>9.37</v>
      </c>
      <c r="C824" s="23">
        <f t="shared" si="1"/>
        <v>1987</v>
      </c>
    </row>
    <row r="825">
      <c r="A825" s="25">
        <v>31786.0</v>
      </c>
      <c r="B825" s="18">
        <v>9.32</v>
      </c>
      <c r="C825" s="23">
        <f t="shared" si="1"/>
        <v>1987</v>
      </c>
    </row>
    <row r="826">
      <c r="A826" s="19">
        <v>31793.0</v>
      </c>
      <c r="B826" s="18">
        <v>9.21</v>
      </c>
      <c r="C826" s="23">
        <f t="shared" si="1"/>
        <v>1987</v>
      </c>
    </row>
    <row r="827">
      <c r="A827" s="19">
        <v>31800.0</v>
      </c>
      <c r="B827" s="18">
        <v>9.04</v>
      </c>
      <c r="C827" s="23">
        <f t="shared" si="1"/>
        <v>1987</v>
      </c>
    </row>
    <row r="828">
      <c r="A828" s="19">
        <v>31807.0</v>
      </c>
      <c r="B828" s="18">
        <v>9.08</v>
      </c>
      <c r="C828" s="23">
        <f t="shared" si="1"/>
        <v>1987</v>
      </c>
    </row>
    <row r="829">
      <c r="A829" s="25">
        <v>31814.0</v>
      </c>
      <c r="B829" s="18">
        <v>9.06</v>
      </c>
      <c r="C829" s="23">
        <f t="shared" si="1"/>
        <v>1987</v>
      </c>
    </row>
    <row r="830">
      <c r="A830" s="19">
        <v>31821.0</v>
      </c>
      <c r="B830" s="18">
        <v>9.09</v>
      </c>
      <c r="C830" s="23">
        <f t="shared" si="1"/>
        <v>1987</v>
      </c>
    </row>
    <row r="831">
      <c r="A831" s="19">
        <v>31828.0</v>
      </c>
      <c r="B831" s="18">
        <v>9.11</v>
      </c>
      <c r="C831" s="23">
        <f t="shared" si="1"/>
        <v>1987</v>
      </c>
    </row>
    <row r="832">
      <c r="A832" s="19">
        <v>31835.0</v>
      </c>
      <c r="B832" s="18">
        <v>9.07</v>
      </c>
      <c r="C832" s="23">
        <f t="shared" si="1"/>
        <v>1987</v>
      </c>
    </row>
    <row r="833">
      <c r="A833" s="25">
        <v>31842.0</v>
      </c>
      <c r="B833" s="18">
        <v>9.03</v>
      </c>
      <c r="C833" s="23">
        <f t="shared" si="1"/>
        <v>1987</v>
      </c>
    </row>
    <row r="834">
      <c r="A834" s="19">
        <v>31849.0</v>
      </c>
      <c r="B834" s="18">
        <v>9.05</v>
      </c>
      <c r="C834" s="23">
        <f t="shared" si="1"/>
        <v>1987</v>
      </c>
    </row>
    <row r="835">
      <c r="A835" s="19">
        <v>31856.0</v>
      </c>
      <c r="B835" s="18">
        <v>9.03</v>
      </c>
      <c r="C835" s="23">
        <f t="shared" si="1"/>
        <v>1987</v>
      </c>
    </row>
    <row r="836">
      <c r="A836" s="19">
        <v>31863.0</v>
      </c>
      <c r="B836" s="18">
        <v>9.03</v>
      </c>
      <c r="C836" s="23">
        <f t="shared" si="1"/>
        <v>1987</v>
      </c>
    </row>
    <row r="837">
      <c r="A837" s="25">
        <v>31870.0</v>
      </c>
      <c r="B837" s="18">
        <v>9.26</v>
      </c>
      <c r="C837" s="23">
        <f t="shared" si="1"/>
        <v>1987</v>
      </c>
    </row>
    <row r="838">
      <c r="A838" s="19">
        <v>31877.0</v>
      </c>
      <c r="B838" s="18">
        <v>9.43</v>
      </c>
      <c r="C838" s="23">
        <f t="shared" si="1"/>
        <v>1987</v>
      </c>
    </row>
    <row r="839">
      <c r="A839" s="19">
        <v>31884.0</v>
      </c>
      <c r="B839" s="18">
        <v>10.27</v>
      </c>
      <c r="C839" s="23">
        <f t="shared" si="1"/>
        <v>1987</v>
      </c>
    </row>
    <row r="840">
      <c r="A840" s="19">
        <v>31891.0</v>
      </c>
      <c r="B840" s="18">
        <v>10.37</v>
      </c>
      <c r="C840" s="23">
        <f t="shared" si="1"/>
        <v>1987</v>
      </c>
    </row>
    <row r="841">
      <c r="A841" s="26">
        <v>31898.0</v>
      </c>
      <c r="B841" s="18">
        <v>10.47</v>
      </c>
      <c r="C841" s="23">
        <f t="shared" si="1"/>
        <v>1987</v>
      </c>
    </row>
    <row r="842">
      <c r="A842" s="26">
        <v>31905.0</v>
      </c>
      <c r="B842" s="18">
        <v>10.52</v>
      </c>
      <c r="C842" s="23">
        <f t="shared" si="1"/>
        <v>1987</v>
      </c>
    </row>
    <row r="843">
      <c r="A843" s="27">
        <v>31912.0</v>
      </c>
      <c r="B843" s="18">
        <v>10.48</v>
      </c>
      <c r="C843" s="23">
        <f t="shared" si="1"/>
        <v>1987</v>
      </c>
    </row>
    <row r="844">
      <c r="A844" s="27">
        <v>31919.0</v>
      </c>
      <c r="B844" s="18">
        <v>10.81</v>
      </c>
      <c r="C844" s="23">
        <f t="shared" si="1"/>
        <v>1987</v>
      </c>
    </row>
    <row r="845">
      <c r="A845" s="27">
        <v>31926.0</v>
      </c>
      <c r="B845" s="18">
        <v>10.7</v>
      </c>
      <c r="C845" s="23">
        <f t="shared" si="1"/>
        <v>1987</v>
      </c>
    </row>
    <row r="846">
      <c r="A846" s="25">
        <v>31933.0</v>
      </c>
      <c r="B846" s="18">
        <v>10.7</v>
      </c>
      <c r="C846" s="23">
        <f t="shared" si="1"/>
        <v>1987</v>
      </c>
    </row>
    <row r="847">
      <c r="A847" s="19">
        <v>31940.0</v>
      </c>
      <c r="B847" s="18">
        <v>10.66</v>
      </c>
      <c r="C847" s="23">
        <f t="shared" si="1"/>
        <v>1987</v>
      </c>
    </row>
    <row r="848">
      <c r="A848" s="19">
        <v>31947.0</v>
      </c>
      <c r="B848" s="18">
        <v>10.44</v>
      </c>
      <c r="C848" s="23">
        <f t="shared" si="1"/>
        <v>1987</v>
      </c>
    </row>
    <row r="849">
      <c r="A849" s="19">
        <v>31954.0</v>
      </c>
      <c r="B849" s="18">
        <v>10.35</v>
      </c>
      <c r="C849" s="23">
        <f t="shared" si="1"/>
        <v>1987</v>
      </c>
    </row>
    <row r="850">
      <c r="A850" s="25">
        <v>31961.0</v>
      </c>
      <c r="B850" s="18">
        <v>10.36</v>
      </c>
      <c r="C850" s="23">
        <f t="shared" si="1"/>
        <v>1987</v>
      </c>
    </row>
    <row r="851">
      <c r="A851" s="19">
        <v>31968.0</v>
      </c>
      <c r="B851" s="18">
        <v>10.3</v>
      </c>
      <c r="C851" s="23">
        <f t="shared" si="1"/>
        <v>1987</v>
      </c>
    </row>
    <row r="852">
      <c r="A852" s="19">
        <v>31975.0</v>
      </c>
      <c r="B852" s="18">
        <v>10.23</v>
      </c>
      <c r="C852" s="23">
        <f t="shared" si="1"/>
        <v>1987</v>
      </c>
    </row>
    <row r="853">
      <c r="A853" s="19">
        <v>31982.0</v>
      </c>
      <c r="B853" s="18">
        <v>10.23</v>
      </c>
      <c r="C853" s="23">
        <f t="shared" si="1"/>
        <v>1987</v>
      </c>
    </row>
    <row r="854">
      <c r="A854" s="19">
        <v>31989.0</v>
      </c>
      <c r="B854" s="18">
        <v>10.27</v>
      </c>
      <c r="C854" s="23">
        <f t="shared" si="1"/>
        <v>1987</v>
      </c>
    </row>
    <row r="855">
      <c r="A855" s="25">
        <v>31996.0</v>
      </c>
      <c r="B855" s="18">
        <v>10.35</v>
      </c>
      <c r="C855" s="23">
        <f t="shared" si="1"/>
        <v>1987</v>
      </c>
    </row>
    <row r="856">
      <c r="A856" s="19">
        <v>32003.0</v>
      </c>
      <c r="B856" s="18">
        <v>10.34</v>
      </c>
      <c r="C856" s="23">
        <f t="shared" si="1"/>
        <v>1987</v>
      </c>
    </row>
    <row r="857">
      <c r="A857" s="19">
        <v>32010.0</v>
      </c>
      <c r="B857" s="18">
        <v>10.3</v>
      </c>
      <c r="C857" s="23">
        <f t="shared" si="1"/>
        <v>1987</v>
      </c>
    </row>
    <row r="858">
      <c r="A858" s="19">
        <v>32017.0</v>
      </c>
      <c r="B858" s="18">
        <v>10.33</v>
      </c>
      <c r="C858" s="23">
        <f t="shared" si="1"/>
        <v>1987</v>
      </c>
    </row>
    <row r="859">
      <c r="A859" s="25">
        <v>32024.0</v>
      </c>
      <c r="B859" s="18">
        <v>10.63</v>
      </c>
      <c r="C859" s="23">
        <f t="shared" si="1"/>
        <v>1987</v>
      </c>
    </row>
    <row r="860">
      <c r="A860" s="19">
        <v>32031.0</v>
      </c>
      <c r="B860" s="18">
        <v>10.91</v>
      </c>
      <c r="C860" s="23">
        <f t="shared" si="1"/>
        <v>1987</v>
      </c>
    </row>
    <row r="861">
      <c r="A861" s="19">
        <v>32038.0</v>
      </c>
      <c r="B861" s="18">
        <v>10.99</v>
      </c>
      <c r="C861" s="23">
        <f t="shared" si="1"/>
        <v>1987</v>
      </c>
    </row>
    <row r="862">
      <c r="A862" s="19">
        <v>32045.0</v>
      </c>
      <c r="B862" s="18">
        <v>11.02</v>
      </c>
      <c r="C862" s="23">
        <f t="shared" si="1"/>
        <v>1987</v>
      </c>
    </row>
    <row r="863">
      <c r="A863" s="25">
        <v>32052.0</v>
      </c>
      <c r="B863" s="18">
        <v>11.18</v>
      </c>
      <c r="C863" s="23">
        <f t="shared" si="1"/>
        <v>1987</v>
      </c>
    </row>
    <row r="864">
      <c r="A864" s="25">
        <v>32059.0</v>
      </c>
      <c r="B864" s="18">
        <v>11.21</v>
      </c>
      <c r="C864" s="23">
        <f t="shared" si="1"/>
        <v>1987</v>
      </c>
    </row>
    <row r="865">
      <c r="A865" s="19">
        <v>32066.0</v>
      </c>
      <c r="B865" s="18">
        <v>11.58</v>
      </c>
      <c r="C865" s="23">
        <f t="shared" si="1"/>
        <v>1987</v>
      </c>
    </row>
    <row r="866">
      <c r="A866" s="19">
        <v>32073.0</v>
      </c>
      <c r="B866" s="18">
        <v>11.36</v>
      </c>
      <c r="C866" s="23">
        <f t="shared" si="1"/>
        <v>1987</v>
      </c>
    </row>
    <row r="867">
      <c r="A867" s="19">
        <v>32080.0</v>
      </c>
      <c r="B867" s="18">
        <v>10.97</v>
      </c>
      <c r="C867" s="23">
        <f t="shared" si="1"/>
        <v>1987</v>
      </c>
    </row>
    <row r="868">
      <c r="A868" s="25">
        <v>32087.0</v>
      </c>
      <c r="B868" s="18">
        <v>10.79</v>
      </c>
      <c r="C868" s="23">
        <f t="shared" si="1"/>
        <v>1987</v>
      </c>
    </row>
    <row r="869">
      <c r="A869" s="19">
        <v>32094.0</v>
      </c>
      <c r="B869" s="18">
        <v>10.66</v>
      </c>
      <c r="C869" s="23">
        <f t="shared" si="1"/>
        <v>1987</v>
      </c>
    </row>
    <row r="870">
      <c r="A870" s="19">
        <v>32101.0</v>
      </c>
      <c r="B870" s="18">
        <v>10.6</v>
      </c>
      <c r="C870" s="23">
        <f t="shared" si="1"/>
        <v>1987</v>
      </c>
    </row>
    <row r="871">
      <c r="A871" s="19">
        <v>32108.0</v>
      </c>
      <c r="B871" s="18">
        <v>10.55</v>
      </c>
      <c r="C871" s="23">
        <f t="shared" si="1"/>
        <v>1987</v>
      </c>
    </row>
    <row r="872">
      <c r="A872" s="25">
        <v>32115.0</v>
      </c>
      <c r="B872" s="18">
        <v>10.6</v>
      </c>
      <c r="C872" s="23">
        <f t="shared" si="1"/>
        <v>1987</v>
      </c>
    </row>
    <row r="873">
      <c r="A873" s="19">
        <v>32122.0</v>
      </c>
      <c r="B873" s="18">
        <v>10.66</v>
      </c>
      <c r="C873" s="23">
        <f t="shared" si="1"/>
        <v>1987</v>
      </c>
    </row>
    <row r="874">
      <c r="A874" s="19">
        <v>32129.0</v>
      </c>
      <c r="B874" s="18">
        <v>10.69</v>
      </c>
      <c r="C874" s="23">
        <f t="shared" si="1"/>
        <v>1987</v>
      </c>
    </row>
    <row r="875">
      <c r="A875" s="19">
        <v>32136.0</v>
      </c>
      <c r="B875" s="18">
        <v>10.64</v>
      </c>
      <c r="C875" s="23">
        <f t="shared" si="1"/>
        <v>1987</v>
      </c>
    </row>
    <row r="876">
      <c r="A876" s="19">
        <v>32142.0</v>
      </c>
      <c r="B876" s="18">
        <v>10.61</v>
      </c>
      <c r="C876" s="23">
        <f t="shared" si="1"/>
        <v>1987</v>
      </c>
    </row>
    <row r="877">
      <c r="A877" s="25">
        <v>32150.0</v>
      </c>
      <c r="B877" s="18">
        <v>10.5</v>
      </c>
      <c r="C877" s="23">
        <f t="shared" si="1"/>
        <v>1988</v>
      </c>
    </row>
    <row r="878">
      <c r="A878" s="19">
        <v>32157.0</v>
      </c>
      <c r="B878" s="18">
        <v>10.53</v>
      </c>
      <c r="C878" s="23">
        <f t="shared" si="1"/>
        <v>1988</v>
      </c>
    </row>
    <row r="879">
      <c r="A879" s="19">
        <v>32164.0</v>
      </c>
      <c r="B879" s="18">
        <v>10.34</v>
      </c>
      <c r="C879" s="23">
        <f t="shared" si="1"/>
        <v>1988</v>
      </c>
    </row>
    <row r="880">
      <c r="A880" s="19">
        <v>32171.0</v>
      </c>
      <c r="B880" s="18">
        <v>10.16</v>
      </c>
      <c r="C880" s="23">
        <f t="shared" si="1"/>
        <v>1988</v>
      </c>
    </row>
    <row r="881">
      <c r="A881" s="25">
        <v>32178.0</v>
      </c>
      <c r="B881" s="18">
        <v>9.94</v>
      </c>
      <c r="C881" s="23">
        <f t="shared" si="1"/>
        <v>1988</v>
      </c>
    </row>
    <row r="882">
      <c r="A882" s="19">
        <v>32185.0</v>
      </c>
      <c r="B882" s="18">
        <v>9.84</v>
      </c>
      <c r="C882" s="23">
        <f t="shared" si="1"/>
        <v>1988</v>
      </c>
    </row>
    <row r="883">
      <c r="A883" s="19">
        <v>32192.0</v>
      </c>
      <c r="B883" s="18">
        <v>9.92</v>
      </c>
      <c r="C883" s="23">
        <f t="shared" si="1"/>
        <v>1988</v>
      </c>
    </row>
    <row r="884">
      <c r="A884" s="19">
        <v>32199.0</v>
      </c>
      <c r="B884" s="18">
        <v>9.87</v>
      </c>
      <c r="C884" s="23">
        <f t="shared" si="1"/>
        <v>1988</v>
      </c>
    </row>
    <row r="885">
      <c r="A885" s="25">
        <v>32206.0</v>
      </c>
      <c r="B885" s="18">
        <v>9.85</v>
      </c>
      <c r="C885" s="23">
        <f t="shared" si="1"/>
        <v>1988</v>
      </c>
    </row>
    <row r="886">
      <c r="A886" s="19">
        <v>32213.0</v>
      </c>
      <c r="B886" s="18">
        <v>9.96</v>
      </c>
      <c r="C886" s="23">
        <f t="shared" si="1"/>
        <v>1988</v>
      </c>
    </row>
    <row r="887">
      <c r="A887" s="19">
        <v>32220.0</v>
      </c>
      <c r="B887" s="18">
        <v>9.92</v>
      </c>
      <c r="C887" s="23">
        <f t="shared" si="1"/>
        <v>1988</v>
      </c>
    </row>
    <row r="888">
      <c r="A888" s="19">
        <v>32227.0</v>
      </c>
      <c r="B888" s="18">
        <v>9.99</v>
      </c>
      <c r="C888" s="23">
        <f t="shared" si="1"/>
        <v>1988</v>
      </c>
    </row>
    <row r="889">
      <c r="A889" s="25">
        <v>32234.0</v>
      </c>
      <c r="B889" s="18">
        <v>10.05</v>
      </c>
      <c r="C889" s="23">
        <f t="shared" si="1"/>
        <v>1988</v>
      </c>
    </row>
    <row r="890">
      <c r="A890" s="25">
        <v>32241.0</v>
      </c>
      <c r="B890" s="18">
        <v>10.19</v>
      </c>
      <c r="C890" s="23">
        <f t="shared" si="1"/>
        <v>1988</v>
      </c>
    </row>
    <row r="891">
      <c r="A891" s="19">
        <v>32248.0</v>
      </c>
      <c r="B891" s="18">
        <v>10.19</v>
      </c>
      <c r="C891" s="23">
        <f t="shared" si="1"/>
        <v>1988</v>
      </c>
    </row>
    <row r="892">
      <c r="A892" s="19">
        <v>32255.0</v>
      </c>
      <c r="B892" s="18">
        <v>10.3</v>
      </c>
      <c r="C892" s="23">
        <f t="shared" si="1"/>
        <v>1988</v>
      </c>
    </row>
    <row r="893">
      <c r="A893" s="19">
        <v>32262.0</v>
      </c>
      <c r="B893" s="18">
        <v>10.28</v>
      </c>
      <c r="C893" s="23">
        <f t="shared" si="1"/>
        <v>1988</v>
      </c>
    </row>
    <row r="894">
      <c r="A894" s="26">
        <v>32269.0</v>
      </c>
      <c r="B894" s="18">
        <v>10.32</v>
      </c>
      <c r="C894" s="23">
        <f t="shared" si="1"/>
        <v>1988</v>
      </c>
    </row>
    <row r="895">
      <c r="A895" s="27">
        <v>32276.0</v>
      </c>
      <c r="B895" s="18">
        <v>10.4</v>
      </c>
      <c r="C895" s="23">
        <f t="shared" si="1"/>
        <v>1988</v>
      </c>
    </row>
    <row r="896">
      <c r="A896" s="27">
        <v>32283.0</v>
      </c>
      <c r="B896" s="18">
        <v>10.52</v>
      </c>
      <c r="C896" s="23">
        <f t="shared" si="1"/>
        <v>1988</v>
      </c>
    </row>
    <row r="897">
      <c r="A897" s="27">
        <v>32290.0</v>
      </c>
      <c r="B897" s="18">
        <v>10.58</v>
      </c>
      <c r="C897" s="23">
        <f t="shared" si="1"/>
        <v>1988</v>
      </c>
    </row>
    <row r="898">
      <c r="A898" s="25">
        <v>32297.0</v>
      </c>
      <c r="B898" s="18">
        <v>10.58</v>
      </c>
      <c r="C898" s="23">
        <f t="shared" si="1"/>
        <v>1988</v>
      </c>
    </row>
    <row r="899">
      <c r="A899" s="19">
        <v>32304.0</v>
      </c>
      <c r="B899" s="18">
        <v>10.51</v>
      </c>
      <c r="C899" s="23">
        <f t="shared" si="1"/>
        <v>1988</v>
      </c>
    </row>
    <row r="900">
      <c r="A900" s="19">
        <v>32311.0</v>
      </c>
      <c r="B900" s="18">
        <v>10.35</v>
      </c>
      <c r="C900" s="23">
        <f t="shared" si="1"/>
        <v>1988</v>
      </c>
    </row>
    <row r="901">
      <c r="A901" s="19">
        <v>32318.0</v>
      </c>
      <c r="B901" s="18">
        <v>10.4</v>
      </c>
      <c r="C901" s="23">
        <f t="shared" si="1"/>
        <v>1988</v>
      </c>
    </row>
    <row r="902">
      <c r="A902" s="25">
        <v>32325.0</v>
      </c>
      <c r="B902" s="18">
        <v>10.39</v>
      </c>
      <c r="C902" s="23">
        <f t="shared" si="1"/>
        <v>1988</v>
      </c>
    </row>
    <row r="903">
      <c r="A903" s="25">
        <v>32332.0</v>
      </c>
      <c r="B903" s="18">
        <v>10.38</v>
      </c>
      <c r="C903" s="23">
        <f t="shared" si="1"/>
        <v>1988</v>
      </c>
    </row>
    <row r="904">
      <c r="A904" s="19">
        <v>32339.0</v>
      </c>
      <c r="B904" s="18">
        <v>10.44</v>
      </c>
      <c r="C904" s="23">
        <f t="shared" si="1"/>
        <v>1988</v>
      </c>
    </row>
    <row r="905">
      <c r="A905" s="19">
        <v>32346.0</v>
      </c>
      <c r="B905" s="18">
        <v>10.46</v>
      </c>
      <c r="C905" s="23">
        <f t="shared" si="1"/>
        <v>1988</v>
      </c>
    </row>
    <row r="906">
      <c r="A906" s="19">
        <v>32353.0</v>
      </c>
      <c r="B906" s="18">
        <v>10.49</v>
      </c>
      <c r="C906" s="23">
        <f t="shared" si="1"/>
        <v>1988</v>
      </c>
    </row>
    <row r="907">
      <c r="A907" s="25">
        <v>32360.0</v>
      </c>
      <c r="B907" s="18">
        <v>10.44</v>
      </c>
      <c r="C907" s="23">
        <f t="shared" si="1"/>
        <v>1988</v>
      </c>
    </row>
    <row r="908">
      <c r="A908" s="19">
        <v>32367.0</v>
      </c>
      <c r="B908" s="18">
        <v>10.57</v>
      </c>
      <c r="C908" s="23">
        <f t="shared" si="1"/>
        <v>1988</v>
      </c>
    </row>
    <row r="909">
      <c r="A909" s="19">
        <v>32374.0</v>
      </c>
      <c r="B909" s="18">
        <v>10.71</v>
      </c>
      <c r="C909" s="23">
        <f t="shared" si="1"/>
        <v>1988</v>
      </c>
    </row>
    <row r="910">
      <c r="A910" s="19">
        <v>32381.0</v>
      </c>
      <c r="B910" s="18">
        <v>10.67</v>
      </c>
      <c r="C910" s="23">
        <f t="shared" si="1"/>
        <v>1988</v>
      </c>
    </row>
    <row r="911">
      <c r="A911" s="25">
        <v>32388.0</v>
      </c>
      <c r="B911" s="18">
        <v>10.65</v>
      </c>
      <c r="C911" s="23">
        <f t="shared" si="1"/>
        <v>1988</v>
      </c>
    </row>
    <row r="912">
      <c r="A912" s="25">
        <v>32395.0</v>
      </c>
      <c r="B912" s="18">
        <v>10.53</v>
      </c>
      <c r="C912" s="23">
        <f t="shared" si="1"/>
        <v>1988</v>
      </c>
    </row>
    <row r="913">
      <c r="A913" s="19">
        <v>32402.0</v>
      </c>
      <c r="B913" s="18">
        <v>10.4</v>
      </c>
      <c r="C913" s="23">
        <f t="shared" si="1"/>
        <v>1988</v>
      </c>
    </row>
    <row r="914">
      <c r="A914" s="19">
        <v>32409.0</v>
      </c>
      <c r="B914" s="18">
        <v>10.4</v>
      </c>
      <c r="C914" s="23">
        <f t="shared" si="1"/>
        <v>1988</v>
      </c>
    </row>
    <row r="915">
      <c r="A915" s="19">
        <v>32416.0</v>
      </c>
      <c r="B915" s="18">
        <v>10.42</v>
      </c>
      <c r="C915" s="23">
        <f t="shared" si="1"/>
        <v>1988</v>
      </c>
    </row>
    <row r="916">
      <c r="A916" s="25">
        <v>32423.0</v>
      </c>
      <c r="B916" s="18">
        <v>10.38</v>
      </c>
      <c r="C916" s="23">
        <f t="shared" si="1"/>
        <v>1988</v>
      </c>
    </row>
    <row r="917">
      <c r="A917" s="19">
        <v>32430.0</v>
      </c>
      <c r="B917" s="18">
        <v>10.33</v>
      </c>
      <c r="C917" s="23">
        <f t="shared" si="1"/>
        <v>1988</v>
      </c>
    </row>
    <row r="918">
      <c r="A918" s="19">
        <v>32437.0</v>
      </c>
      <c r="B918" s="18">
        <v>10.28</v>
      </c>
      <c r="C918" s="23">
        <f t="shared" si="1"/>
        <v>1988</v>
      </c>
    </row>
    <row r="919">
      <c r="A919" s="19">
        <v>32444.0</v>
      </c>
      <c r="B919" s="18">
        <v>10.22</v>
      </c>
      <c r="C919" s="23">
        <f t="shared" si="1"/>
        <v>1988</v>
      </c>
    </row>
    <row r="920">
      <c r="A920" s="25">
        <v>32451.0</v>
      </c>
      <c r="B920" s="18">
        <v>10.12</v>
      </c>
      <c r="C920" s="23">
        <f t="shared" si="1"/>
        <v>1988</v>
      </c>
    </row>
    <row r="921">
      <c r="A921" s="19">
        <v>32458.0</v>
      </c>
      <c r="B921" s="18">
        <v>10.24</v>
      </c>
      <c r="C921" s="23">
        <f t="shared" si="1"/>
        <v>1988</v>
      </c>
    </row>
    <row r="922">
      <c r="A922" s="19">
        <v>32465.0</v>
      </c>
      <c r="B922" s="18">
        <v>10.31</v>
      </c>
      <c r="C922" s="23">
        <f t="shared" si="1"/>
        <v>1988</v>
      </c>
    </row>
    <row r="923">
      <c r="A923" s="19">
        <v>32472.0</v>
      </c>
      <c r="B923" s="18">
        <v>10.39</v>
      </c>
      <c r="C923" s="23">
        <f t="shared" si="1"/>
        <v>1988</v>
      </c>
    </row>
    <row r="924">
      <c r="A924" s="25">
        <v>32479.0</v>
      </c>
      <c r="B924" s="18">
        <v>10.44</v>
      </c>
      <c r="C924" s="23">
        <f t="shared" si="1"/>
        <v>1988</v>
      </c>
    </row>
    <row r="925">
      <c r="A925" s="25">
        <v>32486.0</v>
      </c>
      <c r="B925" s="18">
        <v>10.46</v>
      </c>
      <c r="C925" s="23">
        <f t="shared" si="1"/>
        <v>1988</v>
      </c>
    </row>
    <row r="926">
      <c r="A926" s="19">
        <v>32493.0</v>
      </c>
      <c r="B926" s="18">
        <v>10.71</v>
      </c>
      <c r="C926" s="23">
        <f t="shared" si="1"/>
        <v>1988</v>
      </c>
    </row>
    <row r="927">
      <c r="A927" s="19">
        <v>32500.0</v>
      </c>
      <c r="B927" s="18">
        <v>10.68</v>
      </c>
      <c r="C927" s="23">
        <f t="shared" si="1"/>
        <v>1988</v>
      </c>
    </row>
    <row r="928">
      <c r="A928" s="19">
        <v>32507.0</v>
      </c>
      <c r="B928" s="18">
        <v>10.77</v>
      </c>
      <c r="C928" s="23">
        <f t="shared" si="1"/>
        <v>1988</v>
      </c>
    </row>
    <row r="929">
      <c r="A929" s="25">
        <v>32514.0</v>
      </c>
      <c r="B929" s="18">
        <v>10.8</v>
      </c>
      <c r="C929" s="23">
        <f t="shared" si="1"/>
        <v>1989</v>
      </c>
    </row>
    <row r="930">
      <c r="A930" s="19">
        <v>32521.0</v>
      </c>
      <c r="B930" s="18">
        <v>10.81</v>
      </c>
      <c r="C930" s="23">
        <f t="shared" si="1"/>
        <v>1989</v>
      </c>
    </row>
    <row r="931">
      <c r="A931" s="19">
        <v>32528.0</v>
      </c>
      <c r="B931" s="18">
        <v>10.71</v>
      </c>
      <c r="C931" s="23">
        <f t="shared" si="1"/>
        <v>1989</v>
      </c>
    </row>
    <row r="932">
      <c r="A932" s="19">
        <v>32535.0</v>
      </c>
      <c r="B932" s="18">
        <v>10.6</v>
      </c>
      <c r="C932" s="23">
        <f t="shared" si="1"/>
        <v>1989</v>
      </c>
    </row>
    <row r="933">
      <c r="A933" s="25">
        <v>32542.0</v>
      </c>
      <c r="B933" s="18">
        <v>10.55</v>
      </c>
      <c r="C933" s="23">
        <f t="shared" si="1"/>
        <v>1989</v>
      </c>
    </row>
    <row r="934">
      <c r="A934" s="19">
        <v>32549.0</v>
      </c>
      <c r="B934" s="18">
        <v>10.56</v>
      </c>
      <c r="C934" s="23">
        <f t="shared" si="1"/>
        <v>1989</v>
      </c>
    </row>
    <row r="935">
      <c r="A935" s="19">
        <v>32556.0</v>
      </c>
      <c r="B935" s="18">
        <v>10.69</v>
      </c>
      <c r="C935" s="23">
        <f t="shared" si="1"/>
        <v>1989</v>
      </c>
    </row>
    <row r="936">
      <c r="A936" s="19">
        <v>32563.0</v>
      </c>
      <c r="B936" s="18">
        <v>10.78</v>
      </c>
      <c r="C936" s="23">
        <f t="shared" si="1"/>
        <v>1989</v>
      </c>
    </row>
    <row r="937">
      <c r="A937" s="25">
        <v>32570.0</v>
      </c>
      <c r="B937" s="18">
        <v>10.91</v>
      </c>
      <c r="C937" s="23">
        <f t="shared" si="1"/>
        <v>1989</v>
      </c>
    </row>
    <row r="938">
      <c r="A938" s="19">
        <v>32577.0</v>
      </c>
      <c r="B938" s="18">
        <v>10.86</v>
      </c>
      <c r="C938" s="23">
        <f t="shared" si="1"/>
        <v>1989</v>
      </c>
    </row>
    <row r="939">
      <c r="A939" s="19">
        <v>32584.0</v>
      </c>
      <c r="B939" s="18">
        <v>10.98</v>
      </c>
      <c r="C939" s="23">
        <f t="shared" si="1"/>
        <v>1989</v>
      </c>
    </row>
    <row r="940">
      <c r="A940" s="19">
        <v>32591.0</v>
      </c>
      <c r="B940" s="18">
        <v>11.22</v>
      </c>
      <c r="C940" s="23">
        <f t="shared" si="1"/>
        <v>1989</v>
      </c>
    </row>
    <row r="941">
      <c r="A941" s="19">
        <v>32598.0</v>
      </c>
      <c r="B941" s="18">
        <v>11.19</v>
      </c>
      <c r="C941" s="23">
        <f t="shared" si="1"/>
        <v>1989</v>
      </c>
    </row>
    <row r="942">
      <c r="A942" s="25">
        <v>32605.0</v>
      </c>
      <c r="B942" s="18">
        <v>11.07</v>
      </c>
      <c r="C942" s="23">
        <f t="shared" si="1"/>
        <v>1989</v>
      </c>
    </row>
    <row r="943">
      <c r="A943" s="19">
        <v>32612.0</v>
      </c>
      <c r="B943" s="18">
        <v>11.11</v>
      </c>
      <c r="C943" s="23">
        <f t="shared" si="1"/>
        <v>1989</v>
      </c>
    </row>
    <row r="944">
      <c r="A944" s="19">
        <v>32619.0</v>
      </c>
      <c r="B944" s="18">
        <v>10.99</v>
      </c>
      <c r="C944" s="23">
        <f t="shared" si="1"/>
        <v>1989</v>
      </c>
    </row>
    <row r="945">
      <c r="A945" s="19">
        <v>32626.0</v>
      </c>
      <c r="B945" s="18">
        <v>11.03</v>
      </c>
      <c r="C945" s="23">
        <f t="shared" si="1"/>
        <v>1989</v>
      </c>
    </row>
    <row r="946">
      <c r="A946" s="26">
        <v>32633.0</v>
      </c>
      <c r="B946" s="18">
        <v>10.97</v>
      </c>
      <c r="C946" s="23">
        <f t="shared" si="1"/>
        <v>1989</v>
      </c>
    </row>
    <row r="947">
      <c r="A947" s="27">
        <v>32640.0</v>
      </c>
      <c r="B947" s="18">
        <v>10.93</v>
      </c>
      <c r="C947" s="23">
        <f t="shared" si="1"/>
        <v>1989</v>
      </c>
    </row>
    <row r="948">
      <c r="A948" s="27">
        <v>32647.0</v>
      </c>
      <c r="B948" s="18">
        <v>10.69</v>
      </c>
      <c r="C948" s="23">
        <f t="shared" si="1"/>
        <v>1989</v>
      </c>
    </row>
    <row r="949">
      <c r="A949" s="27">
        <v>32654.0</v>
      </c>
      <c r="B949" s="18">
        <v>10.5</v>
      </c>
      <c r="C949" s="23">
        <f t="shared" si="1"/>
        <v>1989</v>
      </c>
    </row>
    <row r="950">
      <c r="A950" s="25">
        <v>32661.0</v>
      </c>
      <c r="B950" s="18">
        <v>10.48</v>
      </c>
      <c r="C950" s="23">
        <f t="shared" si="1"/>
        <v>1989</v>
      </c>
    </row>
    <row r="951">
      <c r="A951" s="25">
        <v>32668.0</v>
      </c>
      <c r="B951" s="18">
        <v>10.2</v>
      </c>
      <c r="C951" s="23">
        <f t="shared" si="1"/>
        <v>1989</v>
      </c>
    </row>
    <row r="952">
      <c r="A952" s="19">
        <v>32675.0</v>
      </c>
      <c r="B952" s="18">
        <v>10.04</v>
      </c>
      <c r="C952" s="23">
        <f t="shared" si="1"/>
        <v>1989</v>
      </c>
    </row>
    <row r="953">
      <c r="A953" s="19">
        <v>32682.0</v>
      </c>
      <c r="B953" s="18">
        <v>10.19</v>
      </c>
      <c r="C953" s="23">
        <f t="shared" si="1"/>
        <v>1989</v>
      </c>
    </row>
    <row r="954">
      <c r="A954" s="19">
        <v>32689.0</v>
      </c>
      <c r="B954" s="18">
        <v>10.07</v>
      </c>
      <c r="C954" s="23">
        <f t="shared" si="1"/>
        <v>1989</v>
      </c>
    </row>
    <row r="955">
      <c r="A955" s="25">
        <v>32696.0</v>
      </c>
      <c r="B955" s="18">
        <v>10.03</v>
      </c>
      <c r="C955" s="23">
        <f t="shared" si="1"/>
        <v>1989</v>
      </c>
    </row>
    <row r="956">
      <c r="A956" s="19">
        <v>32703.0</v>
      </c>
      <c r="B956" s="18">
        <v>9.82</v>
      </c>
      <c r="C956" s="23">
        <f t="shared" si="1"/>
        <v>1989</v>
      </c>
    </row>
    <row r="957">
      <c r="A957" s="19">
        <v>32710.0</v>
      </c>
      <c r="B957" s="18">
        <v>9.87</v>
      </c>
      <c r="C957" s="23">
        <f t="shared" si="1"/>
        <v>1989</v>
      </c>
    </row>
    <row r="958">
      <c r="A958" s="19">
        <v>32717.0</v>
      </c>
      <c r="B958" s="18">
        <v>9.81</v>
      </c>
      <c r="C958" s="23">
        <f t="shared" si="1"/>
        <v>1989</v>
      </c>
    </row>
    <row r="959">
      <c r="A959" s="25">
        <v>32724.0</v>
      </c>
      <c r="B959" s="18">
        <v>9.68</v>
      </c>
      <c r="C959" s="23">
        <f t="shared" si="1"/>
        <v>1989</v>
      </c>
    </row>
    <row r="960">
      <c r="A960" s="19">
        <v>32731.0</v>
      </c>
      <c r="B960" s="18">
        <v>9.96</v>
      </c>
      <c r="C960" s="23">
        <f t="shared" si="1"/>
        <v>1989</v>
      </c>
    </row>
    <row r="961">
      <c r="A961" s="19">
        <v>32738.0</v>
      </c>
      <c r="B961" s="18">
        <v>10.09</v>
      </c>
      <c r="C961" s="23">
        <f t="shared" si="1"/>
        <v>1989</v>
      </c>
    </row>
    <row r="962">
      <c r="A962" s="19">
        <v>32745.0</v>
      </c>
      <c r="B962" s="18">
        <v>10.21</v>
      </c>
      <c r="C962" s="23">
        <f t="shared" si="1"/>
        <v>1989</v>
      </c>
    </row>
    <row r="963">
      <c r="A963" s="25">
        <v>32752.0</v>
      </c>
      <c r="B963" s="18">
        <v>10.22</v>
      </c>
      <c r="C963" s="23">
        <f t="shared" si="1"/>
        <v>1989</v>
      </c>
    </row>
    <row r="964">
      <c r="A964" s="25">
        <v>32759.0</v>
      </c>
      <c r="B964" s="18">
        <v>10.17</v>
      </c>
      <c r="C964" s="23">
        <f t="shared" si="1"/>
        <v>1989</v>
      </c>
    </row>
    <row r="965">
      <c r="A965" s="19">
        <v>32766.0</v>
      </c>
      <c r="B965" s="18">
        <v>10.05</v>
      </c>
      <c r="C965" s="23">
        <f t="shared" si="1"/>
        <v>1989</v>
      </c>
    </row>
    <row r="966">
      <c r="A966" s="19">
        <v>32773.0</v>
      </c>
      <c r="B966" s="18">
        <v>10.03</v>
      </c>
      <c r="C966" s="23">
        <f t="shared" si="1"/>
        <v>1989</v>
      </c>
    </row>
    <row r="967">
      <c r="A967" s="19">
        <v>32780.0</v>
      </c>
      <c r="B967" s="18">
        <v>10.16</v>
      </c>
      <c r="C967" s="23">
        <f t="shared" si="1"/>
        <v>1989</v>
      </c>
    </row>
    <row r="968">
      <c r="A968" s="25">
        <v>32787.0</v>
      </c>
      <c r="B968" s="18">
        <v>10.1</v>
      </c>
      <c r="C968" s="23">
        <f t="shared" si="1"/>
        <v>1989</v>
      </c>
    </row>
    <row r="969">
      <c r="A969" s="19">
        <v>32794.0</v>
      </c>
      <c r="B969" s="18">
        <v>9.95</v>
      </c>
      <c r="C969" s="23">
        <f t="shared" si="1"/>
        <v>1989</v>
      </c>
    </row>
    <row r="970">
      <c r="A970" s="19">
        <v>32801.0</v>
      </c>
      <c r="B970" s="18">
        <v>9.92</v>
      </c>
      <c r="C970" s="23">
        <f t="shared" si="1"/>
        <v>1989</v>
      </c>
    </row>
    <row r="971">
      <c r="A971" s="19">
        <v>32808.0</v>
      </c>
      <c r="B971" s="18">
        <v>9.82</v>
      </c>
      <c r="C971" s="23">
        <f t="shared" si="1"/>
        <v>1989</v>
      </c>
    </row>
    <row r="972">
      <c r="A972" s="25">
        <v>32815.0</v>
      </c>
      <c r="B972" s="18">
        <v>9.82</v>
      </c>
      <c r="C972" s="23">
        <f t="shared" si="1"/>
        <v>1989</v>
      </c>
    </row>
    <row r="973">
      <c r="A973" s="19">
        <v>32822.0</v>
      </c>
      <c r="B973" s="18">
        <v>9.79</v>
      </c>
      <c r="C973" s="23">
        <f t="shared" si="1"/>
        <v>1989</v>
      </c>
    </row>
    <row r="974">
      <c r="A974" s="19">
        <v>32829.0</v>
      </c>
      <c r="B974" s="18">
        <v>9.72</v>
      </c>
      <c r="C974" s="23">
        <f t="shared" si="1"/>
        <v>1989</v>
      </c>
    </row>
    <row r="975">
      <c r="A975" s="19">
        <v>32836.0</v>
      </c>
      <c r="B975" s="18">
        <v>9.74</v>
      </c>
      <c r="C975" s="23">
        <f t="shared" si="1"/>
        <v>1989</v>
      </c>
    </row>
    <row r="976">
      <c r="A976" s="25">
        <v>32843.0</v>
      </c>
      <c r="B976" s="18">
        <v>9.74</v>
      </c>
      <c r="C976" s="23">
        <f t="shared" si="1"/>
        <v>1989</v>
      </c>
    </row>
    <row r="977">
      <c r="A977" s="25">
        <v>32850.0</v>
      </c>
      <c r="B977" s="18">
        <v>9.76</v>
      </c>
      <c r="C977" s="23">
        <f t="shared" si="1"/>
        <v>1989</v>
      </c>
    </row>
    <row r="978">
      <c r="A978" s="19">
        <v>32857.0</v>
      </c>
      <c r="B978" s="18">
        <v>9.75</v>
      </c>
      <c r="C978" s="23">
        <f t="shared" si="1"/>
        <v>1989</v>
      </c>
    </row>
    <row r="979">
      <c r="A979" s="19">
        <v>32864.0</v>
      </c>
      <c r="B979" s="18">
        <v>9.69</v>
      </c>
      <c r="C979" s="23">
        <f t="shared" si="1"/>
        <v>1989</v>
      </c>
    </row>
    <row r="980">
      <c r="A980" s="19">
        <v>32871.0</v>
      </c>
      <c r="B980" s="18">
        <v>9.78</v>
      </c>
      <c r="C980" s="23">
        <f t="shared" si="1"/>
        <v>1989</v>
      </c>
    </row>
    <row r="981">
      <c r="A981" s="25">
        <v>32878.0</v>
      </c>
      <c r="B981" s="18">
        <v>9.83</v>
      </c>
      <c r="C981" s="23">
        <f t="shared" si="1"/>
        <v>1990</v>
      </c>
    </row>
    <row r="982">
      <c r="A982" s="19">
        <v>32885.0</v>
      </c>
      <c r="B982" s="18">
        <v>9.8</v>
      </c>
      <c r="C982" s="23">
        <f t="shared" si="1"/>
        <v>1990</v>
      </c>
    </row>
    <row r="983">
      <c r="A983" s="19">
        <v>32892.0</v>
      </c>
      <c r="B983" s="18">
        <v>9.9</v>
      </c>
      <c r="C983" s="23">
        <f t="shared" si="1"/>
        <v>1990</v>
      </c>
    </row>
    <row r="984">
      <c r="A984" s="19">
        <v>32899.0</v>
      </c>
      <c r="B984" s="18">
        <v>10.05</v>
      </c>
      <c r="C984" s="23">
        <f t="shared" si="1"/>
        <v>1990</v>
      </c>
    </row>
    <row r="985">
      <c r="A985" s="25">
        <v>32906.0</v>
      </c>
      <c r="B985" s="18">
        <v>10.17</v>
      </c>
      <c r="C985" s="23">
        <f t="shared" si="1"/>
        <v>1990</v>
      </c>
    </row>
    <row r="986">
      <c r="A986" s="25">
        <v>32913.0</v>
      </c>
      <c r="B986" s="18">
        <v>10.21</v>
      </c>
      <c r="C986" s="23">
        <f t="shared" si="1"/>
        <v>1990</v>
      </c>
    </row>
    <row r="987">
      <c r="A987" s="19">
        <v>32920.0</v>
      </c>
      <c r="B987" s="18">
        <v>10.1</v>
      </c>
      <c r="C987" s="23">
        <f t="shared" si="1"/>
        <v>1990</v>
      </c>
    </row>
    <row r="988">
      <c r="A988" s="19">
        <v>32927.0</v>
      </c>
      <c r="B988" s="18">
        <v>10.31</v>
      </c>
      <c r="C988" s="23">
        <f t="shared" si="1"/>
        <v>1990</v>
      </c>
    </row>
    <row r="989">
      <c r="A989" s="25">
        <v>32934.0</v>
      </c>
      <c r="B989" s="18">
        <v>10.23</v>
      </c>
      <c r="C989" s="23">
        <f t="shared" si="1"/>
        <v>1990</v>
      </c>
    </row>
    <row r="990">
      <c r="A990" s="25">
        <v>32941.0</v>
      </c>
      <c r="B990" s="18">
        <v>10.29</v>
      </c>
      <c r="C990" s="23">
        <f t="shared" si="1"/>
        <v>1990</v>
      </c>
    </row>
    <row r="991">
      <c r="A991" s="19">
        <v>32948.0</v>
      </c>
      <c r="B991" s="18">
        <v>10.34</v>
      </c>
      <c r="C991" s="23">
        <f t="shared" si="1"/>
        <v>1990</v>
      </c>
    </row>
    <row r="992">
      <c r="A992" s="19">
        <v>32955.0</v>
      </c>
      <c r="B992" s="18">
        <v>10.26</v>
      </c>
      <c r="C992" s="23">
        <f t="shared" si="1"/>
        <v>1990</v>
      </c>
    </row>
    <row r="993">
      <c r="A993" s="19">
        <v>32962.0</v>
      </c>
      <c r="B993" s="18">
        <v>10.22</v>
      </c>
      <c r="C993" s="23">
        <f t="shared" si="1"/>
        <v>1990</v>
      </c>
    </row>
    <row r="994">
      <c r="A994" s="25">
        <v>32969.0</v>
      </c>
      <c r="B994" s="18">
        <v>10.26</v>
      </c>
      <c r="C994" s="23">
        <f t="shared" si="1"/>
        <v>1990</v>
      </c>
    </row>
    <row r="995">
      <c r="A995" s="19">
        <v>32976.0</v>
      </c>
      <c r="B995" s="18">
        <v>10.25</v>
      </c>
      <c r="C995" s="23">
        <f t="shared" si="1"/>
        <v>1990</v>
      </c>
    </row>
    <row r="996">
      <c r="A996" s="19">
        <v>32983.0</v>
      </c>
      <c r="B996" s="18">
        <v>10.41</v>
      </c>
      <c r="C996" s="23">
        <f t="shared" si="1"/>
        <v>1990</v>
      </c>
    </row>
    <row r="997">
      <c r="A997" s="19">
        <v>32990.0</v>
      </c>
      <c r="B997" s="18">
        <v>10.56</v>
      </c>
      <c r="C997" s="23">
        <f t="shared" si="1"/>
        <v>1990</v>
      </c>
    </row>
    <row r="998">
      <c r="A998" s="26">
        <v>32997.0</v>
      </c>
      <c r="B998" s="18">
        <v>10.67</v>
      </c>
      <c r="C998" s="23">
        <f t="shared" si="1"/>
        <v>1990</v>
      </c>
    </row>
    <row r="999">
      <c r="A999" s="27">
        <v>33004.0</v>
      </c>
      <c r="B999" s="18">
        <v>10.54</v>
      </c>
      <c r="C999" s="23">
        <f t="shared" si="1"/>
        <v>1990</v>
      </c>
    </row>
    <row r="1000">
      <c r="A1000" s="27">
        <v>33011.0</v>
      </c>
      <c r="B1000" s="18">
        <v>10.37</v>
      </c>
      <c r="C1000" s="23">
        <f t="shared" si="1"/>
        <v>1990</v>
      </c>
    </row>
    <row r="1001">
      <c r="A1001" s="27">
        <v>33018.0</v>
      </c>
      <c r="B1001" s="18">
        <v>10.33</v>
      </c>
      <c r="C1001" s="23">
        <f t="shared" si="1"/>
        <v>1990</v>
      </c>
    </row>
    <row r="1002">
      <c r="A1002" s="25">
        <v>33025.0</v>
      </c>
      <c r="B1002" s="18">
        <v>10.29</v>
      </c>
      <c r="C1002" s="23">
        <f t="shared" si="1"/>
        <v>1990</v>
      </c>
    </row>
    <row r="1003">
      <c r="A1003" s="25">
        <v>33032.0</v>
      </c>
      <c r="B1003" s="18">
        <v>10.1</v>
      </c>
      <c r="C1003" s="23">
        <f t="shared" si="1"/>
        <v>1990</v>
      </c>
    </row>
    <row r="1004">
      <c r="A1004" s="19">
        <v>33039.0</v>
      </c>
      <c r="B1004" s="18">
        <v>10.12</v>
      </c>
      <c r="C1004" s="23">
        <f t="shared" si="1"/>
        <v>1990</v>
      </c>
    </row>
    <row r="1005">
      <c r="A1005" s="19">
        <v>33046.0</v>
      </c>
      <c r="B1005" s="18">
        <v>10.16</v>
      </c>
      <c r="C1005" s="23">
        <f t="shared" si="1"/>
        <v>1990</v>
      </c>
    </row>
    <row r="1006">
      <c r="A1006" s="19">
        <v>33053.0</v>
      </c>
      <c r="B1006" s="18">
        <v>10.15</v>
      </c>
      <c r="C1006" s="23">
        <f t="shared" si="1"/>
        <v>1990</v>
      </c>
    </row>
    <row r="1007">
      <c r="A1007" s="25">
        <v>33060.0</v>
      </c>
      <c r="B1007" s="18">
        <v>10.06</v>
      </c>
      <c r="C1007" s="23">
        <f t="shared" si="1"/>
        <v>1990</v>
      </c>
    </row>
    <row r="1008">
      <c r="A1008" s="19">
        <v>33067.0</v>
      </c>
      <c r="B1008" s="18">
        <v>10.11</v>
      </c>
      <c r="C1008" s="23">
        <f t="shared" si="1"/>
        <v>1990</v>
      </c>
    </row>
    <row r="1009">
      <c r="A1009" s="19">
        <v>33074.0</v>
      </c>
      <c r="B1009" s="18">
        <v>9.99</v>
      </c>
      <c r="C1009" s="23">
        <f t="shared" si="1"/>
        <v>1990</v>
      </c>
    </row>
    <row r="1010">
      <c r="A1010" s="19">
        <v>33081.0</v>
      </c>
      <c r="B1010" s="18">
        <v>9.98</v>
      </c>
      <c r="C1010" s="23">
        <f t="shared" si="1"/>
        <v>1990</v>
      </c>
    </row>
    <row r="1011">
      <c r="A1011" s="25">
        <v>33088.0</v>
      </c>
      <c r="B1011" s="18">
        <v>9.84</v>
      </c>
      <c r="C1011" s="23">
        <f t="shared" si="1"/>
        <v>1990</v>
      </c>
    </row>
    <row r="1012">
      <c r="A1012" s="19">
        <v>33095.0</v>
      </c>
      <c r="B1012" s="18">
        <v>10.08</v>
      </c>
      <c r="C1012" s="23">
        <f t="shared" si="1"/>
        <v>1990</v>
      </c>
    </row>
    <row r="1013">
      <c r="A1013" s="19">
        <v>33102.0</v>
      </c>
      <c r="B1013" s="18">
        <v>10.05</v>
      </c>
      <c r="C1013" s="23">
        <f t="shared" si="1"/>
        <v>1990</v>
      </c>
    </row>
    <row r="1014">
      <c r="A1014" s="19">
        <v>33109.0</v>
      </c>
      <c r="B1014" s="18">
        <v>10.29</v>
      </c>
      <c r="C1014" s="23">
        <f t="shared" si="1"/>
        <v>1990</v>
      </c>
    </row>
    <row r="1015">
      <c r="A1015" s="19">
        <v>33116.0</v>
      </c>
      <c r="B1015" s="18">
        <v>10.24</v>
      </c>
      <c r="C1015" s="23">
        <f t="shared" si="1"/>
        <v>1990</v>
      </c>
    </row>
    <row r="1016">
      <c r="A1016" s="25">
        <v>33123.0</v>
      </c>
      <c r="B1016" s="18">
        <v>10.19</v>
      </c>
      <c r="C1016" s="23">
        <f t="shared" si="1"/>
        <v>1990</v>
      </c>
    </row>
    <row r="1017">
      <c r="A1017" s="19">
        <v>33130.0</v>
      </c>
      <c r="B1017" s="18">
        <v>10.13</v>
      </c>
      <c r="C1017" s="23">
        <f t="shared" si="1"/>
        <v>1990</v>
      </c>
    </row>
    <row r="1018">
      <c r="A1018" s="19">
        <v>33137.0</v>
      </c>
      <c r="B1018" s="18">
        <v>10.16</v>
      </c>
      <c r="C1018" s="23">
        <f t="shared" si="1"/>
        <v>1990</v>
      </c>
    </row>
    <row r="1019">
      <c r="A1019" s="19">
        <v>33144.0</v>
      </c>
      <c r="B1019" s="18">
        <v>10.22</v>
      </c>
      <c r="C1019" s="23">
        <f t="shared" si="1"/>
        <v>1990</v>
      </c>
    </row>
    <row r="1020">
      <c r="A1020" s="25">
        <v>33151.0</v>
      </c>
      <c r="B1020" s="18">
        <v>10.08</v>
      </c>
      <c r="C1020" s="23">
        <f t="shared" si="1"/>
        <v>1990</v>
      </c>
    </row>
    <row r="1021">
      <c r="A1021" s="19">
        <v>33158.0</v>
      </c>
      <c r="B1021" s="18">
        <v>10.22</v>
      </c>
      <c r="C1021" s="23">
        <f t="shared" si="1"/>
        <v>1990</v>
      </c>
    </row>
    <row r="1022">
      <c r="A1022" s="19">
        <v>33165.0</v>
      </c>
      <c r="B1022" s="18">
        <v>10.24</v>
      </c>
      <c r="C1022" s="23">
        <f t="shared" si="1"/>
        <v>1990</v>
      </c>
    </row>
    <row r="1023">
      <c r="A1023" s="19">
        <v>33172.0</v>
      </c>
      <c r="B1023" s="18">
        <v>10.17</v>
      </c>
      <c r="C1023" s="23">
        <f t="shared" si="1"/>
        <v>1990</v>
      </c>
    </row>
    <row r="1024">
      <c r="A1024" s="25">
        <v>33179.0</v>
      </c>
      <c r="B1024" s="18">
        <v>10.13</v>
      </c>
      <c r="C1024" s="23">
        <f t="shared" si="1"/>
        <v>1990</v>
      </c>
    </row>
    <row r="1025">
      <c r="A1025" s="25">
        <v>33186.0</v>
      </c>
      <c r="B1025" s="18">
        <v>10.09</v>
      </c>
      <c r="C1025" s="23">
        <f t="shared" si="1"/>
        <v>1990</v>
      </c>
    </row>
    <row r="1026">
      <c r="A1026" s="19">
        <v>33193.0</v>
      </c>
      <c r="B1026" s="18">
        <v>10.02</v>
      </c>
      <c r="C1026" s="23">
        <f t="shared" si="1"/>
        <v>1990</v>
      </c>
    </row>
    <row r="1027">
      <c r="A1027" s="19">
        <v>33200.0</v>
      </c>
      <c r="B1027" s="18">
        <v>9.93</v>
      </c>
      <c r="C1027" s="23">
        <f t="shared" si="1"/>
        <v>1990</v>
      </c>
    </row>
    <row r="1028">
      <c r="A1028" s="19">
        <v>33207.0</v>
      </c>
      <c r="B1028" s="18">
        <v>9.9</v>
      </c>
      <c r="C1028" s="23">
        <f t="shared" si="1"/>
        <v>1990</v>
      </c>
    </row>
    <row r="1029">
      <c r="A1029" s="25">
        <v>33214.0</v>
      </c>
      <c r="B1029" s="18">
        <v>9.81</v>
      </c>
      <c r="C1029" s="23">
        <f t="shared" si="1"/>
        <v>1990</v>
      </c>
    </row>
    <row r="1030">
      <c r="A1030" s="19">
        <v>33221.0</v>
      </c>
      <c r="B1030" s="18">
        <v>9.56</v>
      </c>
      <c r="C1030" s="23">
        <f t="shared" si="1"/>
        <v>1990</v>
      </c>
    </row>
    <row r="1031">
      <c r="A1031" s="19">
        <v>33228.0</v>
      </c>
      <c r="B1031" s="18">
        <v>9.64</v>
      </c>
      <c r="C1031" s="23">
        <f t="shared" si="1"/>
        <v>1990</v>
      </c>
    </row>
    <row r="1032">
      <c r="A1032" s="19">
        <v>33235.0</v>
      </c>
      <c r="B1032" s="18">
        <v>9.68</v>
      </c>
      <c r="C1032" s="23">
        <f t="shared" si="1"/>
        <v>1990</v>
      </c>
    </row>
    <row r="1033">
      <c r="A1033" s="25">
        <v>33242.0</v>
      </c>
      <c r="B1033" s="18">
        <v>9.56</v>
      </c>
      <c r="C1033" s="23">
        <f t="shared" si="1"/>
        <v>1991</v>
      </c>
    </row>
    <row r="1034">
      <c r="A1034" s="19">
        <v>33249.0</v>
      </c>
      <c r="B1034" s="18">
        <v>9.63</v>
      </c>
      <c r="C1034" s="23">
        <f t="shared" si="1"/>
        <v>1991</v>
      </c>
    </row>
    <row r="1035">
      <c r="A1035" s="19">
        <v>33256.0</v>
      </c>
      <c r="B1035" s="18">
        <v>9.75</v>
      </c>
      <c r="C1035" s="23">
        <f t="shared" si="1"/>
        <v>1991</v>
      </c>
    </row>
    <row r="1036">
      <c r="A1036" s="19">
        <v>33263.0</v>
      </c>
      <c r="B1036" s="18">
        <v>9.61</v>
      </c>
      <c r="C1036" s="23">
        <f t="shared" si="1"/>
        <v>1991</v>
      </c>
    </row>
    <row r="1037">
      <c r="A1037" s="25">
        <v>33270.0</v>
      </c>
      <c r="B1037" s="18">
        <v>9.56</v>
      </c>
      <c r="C1037" s="23">
        <f t="shared" si="1"/>
        <v>1991</v>
      </c>
    </row>
    <row r="1038">
      <c r="A1038" s="25">
        <v>33277.0</v>
      </c>
      <c r="B1038" s="18">
        <v>9.36</v>
      </c>
      <c r="C1038" s="23">
        <f t="shared" si="1"/>
        <v>1991</v>
      </c>
    </row>
    <row r="1039">
      <c r="A1039" s="19">
        <v>33284.0</v>
      </c>
      <c r="B1039" s="18">
        <v>9.25</v>
      </c>
      <c r="C1039" s="23">
        <f t="shared" si="1"/>
        <v>1991</v>
      </c>
    </row>
    <row r="1040">
      <c r="A1040" s="19">
        <v>33291.0</v>
      </c>
      <c r="B1040" s="18">
        <v>9.29</v>
      </c>
      <c r="C1040" s="23">
        <f t="shared" si="1"/>
        <v>1991</v>
      </c>
    </row>
    <row r="1041">
      <c r="A1041" s="25">
        <v>33298.0</v>
      </c>
      <c r="B1041" s="18">
        <v>9.4</v>
      </c>
      <c r="C1041" s="23">
        <f t="shared" si="1"/>
        <v>1991</v>
      </c>
    </row>
    <row r="1042">
      <c r="A1042" s="25">
        <v>33305.0</v>
      </c>
      <c r="B1042" s="18">
        <v>9.49</v>
      </c>
      <c r="C1042" s="23">
        <f t="shared" si="1"/>
        <v>1991</v>
      </c>
    </row>
    <row r="1043">
      <c r="A1043" s="19">
        <v>33312.0</v>
      </c>
      <c r="B1043" s="18">
        <v>9.5</v>
      </c>
      <c r="C1043" s="23">
        <f t="shared" si="1"/>
        <v>1991</v>
      </c>
    </row>
    <row r="1044">
      <c r="A1044" s="19">
        <v>33319.0</v>
      </c>
      <c r="B1044" s="18">
        <v>9.59</v>
      </c>
      <c r="C1044" s="23">
        <f t="shared" si="1"/>
        <v>1991</v>
      </c>
    </row>
    <row r="1045">
      <c r="A1045" s="19">
        <v>33326.0</v>
      </c>
      <c r="B1045" s="18">
        <v>9.52</v>
      </c>
      <c r="C1045" s="23">
        <f t="shared" si="1"/>
        <v>1991</v>
      </c>
    </row>
    <row r="1046">
      <c r="A1046" s="25">
        <v>33333.0</v>
      </c>
      <c r="B1046" s="18">
        <v>9.49</v>
      </c>
      <c r="C1046" s="23">
        <f t="shared" si="1"/>
        <v>1991</v>
      </c>
    </row>
    <row r="1047">
      <c r="A1047" s="19">
        <v>33340.0</v>
      </c>
      <c r="B1047" s="18">
        <v>9.48</v>
      </c>
      <c r="C1047" s="23">
        <f t="shared" si="1"/>
        <v>1991</v>
      </c>
    </row>
    <row r="1048">
      <c r="A1048" s="19">
        <v>33347.0</v>
      </c>
      <c r="B1048" s="18">
        <v>9.47</v>
      </c>
      <c r="C1048" s="23">
        <f t="shared" si="1"/>
        <v>1991</v>
      </c>
    </row>
    <row r="1049">
      <c r="A1049" s="19">
        <v>33354.0</v>
      </c>
      <c r="B1049" s="18">
        <v>9.53</v>
      </c>
      <c r="C1049" s="23">
        <f t="shared" si="1"/>
        <v>1991</v>
      </c>
    </row>
    <row r="1050">
      <c r="A1050" s="26">
        <v>33361.0</v>
      </c>
      <c r="B1050" s="18">
        <v>9.47</v>
      </c>
      <c r="C1050" s="23">
        <f t="shared" si="1"/>
        <v>1991</v>
      </c>
    </row>
    <row r="1051">
      <c r="A1051" s="27">
        <v>33368.0</v>
      </c>
      <c r="B1051" s="18">
        <v>9.47</v>
      </c>
      <c r="C1051" s="23">
        <f t="shared" si="1"/>
        <v>1991</v>
      </c>
    </row>
    <row r="1052">
      <c r="A1052" s="27">
        <v>33375.0</v>
      </c>
      <c r="B1052" s="18">
        <v>9.5</v>
      </c>
      <c r="C1052" s="23">
        <f t="shared" si="1"/>
        <v>1991</v>
      </c>
    </row>
    <row r="1053">
      <c r="A1053" s="27">
        <v>33382.0</v>
      </c>
      <c r="B1053" s="18">
        <v>9.47</v>
      </c>
      <c r="C1053" s="23">
        <f t="shared" si="1"/>
        <v>1991</v>
      </c>
    </row>
    <row r="1054">
      <c r="A1054" s="27">
        <v>33389.0</v>
      </c>
      <c r="B1054" s="18">
        <v>9.45</v>
      </c>
      <c r="C1054" s="23">
        <f t="shared" si="1"/>
        <v>1991</v>
      </c>
    </row>
    <row r="1055">
      <c r="A1055" s="25">
        <v>33396.0</v>
      </c>
      <c r="B1055" s="18">
        <v>9.48</v>
      </c>
      <c r="C1055" s="23">
        <f t="shared" si="1"/>
        <v>1991</v>
      </c>
    </row>
    <row r="1056">
      <c r="A1056" s="19">
        <v>33403.0</v>
      </c>
      <c r="B1056" s="18">
        <v>9.66</v>
      </c>
      <c r="C1056" s="23">
        <f t="shared" si="1"/>
        <v>1991</v>
      </c>
    </row>
    <row r="1057">
      <c r="A1057" s="19">
        <v>33410.0</v>
      </c>
      <c r="B1057" s="18">
        <v>9.65</v>
      </c>
      <c r="C1057" s="23">
        <f t="shared" si="1"/>
        <v>1991</v>
      </c>
    </row>
    <row r="1058">
      <c r="A1058" s="19">
        <v>33417.0</v>
      </c>
      <c r="B1058" s="18">
        <v>9.67</v>
      </c>
      <c r="C1058" s="23">
        <f t="shared" si="1"/>
        <v>1991</v>
      </c>
    </row>
    <row r="1059">
      <c r="A1059" s="25">
        <v>33424.0</v>
      </c>
      <c r="B1059" s="18">
        <v>9.62</v>
      </c>
      <c r="C1059" s="23">
        <f t="shared" si="1"/>
        <v>1991</v>
      </c>
    </row>
    <row r="1060">
      <c r="A1060" s="19">
        <v>33431.0</v>
      </c>
      <c r="B1060" s="18">
        <v>9.64</v>
      </c>
      <c r="C1060" s="23">
        <f t="shared" si="1"/>
        <v>1991</v>
      </c>
    </row>
    <row r="1061">
      <c r="A1061" s="19">
        <v>33438.0</v>
      </c>
      <c r="B1061" s="18">
        <v>9.54</v>
      </c>
      <c r="C1061" s="23">
        <f t="shared" si="1"/>
        <v>1991</v>
      </c>
    </row>
    <row r="1062">
      <c r="A1062" s="19">
        <v>33445.0</v>
      </c>
      <c r="B1062" s="18">
        <v>9.5</v>
      </c>
      <c r="C1062" s="23">
        <f t="shared" si="1"/>
        <v>1991</v>
      </c>
    </row>
    <row r="1063">
      <c r="A1063" s="25">
        <v>33452.0</v>
      </c>
      <c r="B1063" s="18">
        <v>9.44</v>
      </c>
      <c r="C1063" s="23">
        <f t="shared" si="1"/>
        <v>1991</v>
      </c>
    </row>
    <row r="1064">
      <c r="A1064" s="25">
        <v>33459.0</v>
      </c>
      <c r="B1064" s="18">
        <v>9.27</v>
      </c>
      <c r="C1064" s="23">
        <f t="shared" si="1"/>
        <v>1991</v>
      </c>
    </row>
    <row r="1065">
      <c r="A1065" s="19">
        <v>33466.0</v>
      </c>
      <c r="B1065" s="18">
        <v>9.19</v>
      </c>
      <c r="C1065" s="23">
        <f t="shared" si="1"/>
        <v>1991</v>
      </c>
    </row>
    <row r="1066">
      <c r="A1066" s="19">
        <v>33473.0</v>
      </c>
      <c r="B1066" s="18">
        <v>9.17</v>
      </c>
      <c r="C1066" s="23">
        <f t="shared" si="1"/>
        <v>1991</v>
      </c>
    </row>
    <row r="1067">
      <c r="A1067" s="19">
        <v>33480.0</v>
      </c>
      <c r="B1067" s="18">
        <v>9.15</v>
      </c>
      <c r="C1067" s="23">
        <f t="shared" si="1"/>
        <v>1991</v>
      </c>
    </row>
    <row r="1068">
      <c r="A1068" s="25">
        <v>33487.0</v>
      </c>
      <c r="B1068" s="18">
        <v>9.14</v>
      </c>
      <c r="C1068" s="23">
        <f t="shared" si="1"/>
        <v>1991</v>
      </c>
    </row>
    <row r="1069">
      <c r="A1069" s="19">
        <v>33494.0</v>
      </c>
      <c r="B1069" s="18">
        <v>9.02</v>
      </c>
      <c r="C1069" s="23">
        <f t="shared" si="1"/>
        <v>1991</v>
      </c>
    </row>
    <row r="1070">
      <c r="A1070" s="19">
        <v>33501.0</v>
      </c>
      <c r="B1070" s="18">
        <v>8.95</v>
      </c>
      <c r="C1070" s="23">
        <f t="shared" si="1"/>
        <v>1991</v>
      </c>
    </row>
    <row r="1071">
      <c r="A1071" s="19">
        <v>33508.0</v>
      </c>
      <c r="B1071" s="18">
        <v>8.92</v>
      </c>
      <c r="C1071" s="23">
        <f t="shared" si="1"/>
        <v>1991</v>
      </c>
    </row>
    <row r="1072">
      <c r="A1072" s="25">
        <v>33515.0</v>
      </c>
      <c r="B1072" s="18">
        <v>8.87</v>
      </c>
      <c r="C1072" s="23">
        <f t="shared" si="1"/>
        <v>1991</v>
      </c>
    </row>
    <row r="1073">
      <c r="A1073" s="19">
        <v>33522.0</v>
      </c>
      <c r="B1073" s="18">
        <v>8.82</v>
      </c>
      <c r="C1073" s="23">
        <f t="shared" si="1"/>
        <v>1991</v>
      </c>
    </row>
    <row r="1074">
      <c r="A1074" s="19">
        <v>33529.0</v>
      </c>
      <c r="B1074" s="18">
        <v>8.82</v>
      </c>
      <c r="C1074" s="23">
        <f t="shared" si="1"/>
        <v>1991</v>
      </c>
    </row>
    <row r="1075">
      <c r="A1075" s="19">
        <v>33536.0</v>
      </c>
      <c r="B1075" s="18">
        <v>8.91</v>
      </c>
      <c r="C1075" s="23">
        <f t="shared" si="1"/>
        <v>1991</v>
      </c>
    </row>
    <row r="1076">
      <c r="A1076" s="25">
        <v>33543.0</v>
      </c>
      <c r="B1076" s="18">
        <v>8.78</v>
      </c>
      <c r="C1076" s="23">
        <f t="shared" si="1"/>
        <v>1991</v>
      </c>
    </row>
    <row r="1077">
      <c r="A1077" s="25">
        <v>33550.0</v>
      </c>
      <c r="B1077" s="18">
        <v>8.76</v>
      </c>
      <c r="C1077" s="23">
        <f t="shared" si="1"/>
        <v>1991</v>
      </c>
    </row>
    <row r="1078">
      <c r="A1078" s="19">
        <v>33557.0</v>
      </c>
      <c r="B1078" s="18">
        <v>8.69</v>
      </c>
      <c r="C1078" s="23">
        <f t="shared" si="1"/>
        <v>1991</v>
      </c>
    </row>
    <row r="1079">
      <c r="A1079" s="19">
        <v>33564.0</v>
      </c>
      <c r="B1079" s="18">
        <v>8.63</v>
      </c>
      <c r="C1079" s="23">
        <f t="shared" si="1"/>
        <v>1991</v>
      </c>
    </row>
    <row r="1080">
      <c r="A1080" s="19">
        <v>33571.0</v>
      </c>
      <c r="B1080" s="18">
        <v>8.7</v>
      </c>
      <c r="C1080" s="23">
        <f t="shared" si="1"/>
        <v>1991</v>
      </c>
    </row>
    <row r="1081">
      <c r="A1081" s="25">
        <v>33578.0</v>
      </c>
      <c r="B1081" s="18">
        <v>8.62</v>
      </c>
      <c r="C1081" s="23">
        <f t="shared" si="1"/>
        <v>1991</v>
      </c>
    </row>
    <row r="1082">
      <c r="A1082" s="19">
        <v>33585.0</v>
      </c>
      <c r="B1082" s="18">
        <v>8.53</v>
      </c>
      <c r="C1082" s="23">
        <f t="shared" si="1"/>
        <v>1991</v>
      </c>
    </row>
    <row r="1083">
      <c r="A1083" s="19">
        <v>33592.0</v>
      </c>
      <c r="B1083" s="18">
        <v>8.49</v>
      </c>
      <c r="C1083" s="23">
        <f t="shared" si="1"/>
        <v>1991</v>
      </c>
    </row>
    <row r="1084">
      <c r="A1084" s="19">
        <v>33599.0</v>
      </c>
      <c r="B1084" s="18">
        <v>8.35</v>
      </c>
      <c r="C1084" s="23">
        <f t="shared" si="1"/>
        <v>1991</v>
      </c>
    </row>
    <row r="1085">
      <c r="A1085" s="25">
        <v>33606.0</v>
      </c>
      <c r="B1085" s="18">
        <v>8.24</v>
      </c>
      <c r="C1085" s="23">
        <f t="shared" si="1"/>
        <v>1992</v>
      </c>
    </row>
    <row r="1086">
      <c r="A1086" s="19">
        <v>33613.0</v>
      </c>
      <c r="B1086" s="18">
        <v>8.23</v>
      </c>
      <c r="C1086" s="23">
        <f t="shared" si="1"/>
        <v>1992</v>
      </c>
    </row>
    <row r="1087">
      <c r="A1087" s="19">
        <v>33620.0</v>
      </c>
      <c r="B1087" s="18">
        <v>8.45</v>
      </c>
      <c r="C1087" s="23">
        <f t="shared" si="1"/>
        <v>1992</v>
      </c>
    </row>
    <row r="1088">
      <c r="A1088" s="19">
        <v>33627.0</v>
      </c>
      <c r="B1088" s="18">
        <v>8.56</v>
      </c>
      <c r="C1088" s="23">
        <f t="shared" si="1"/>
        <v>1992</v>
      </c>
    </row>
    <row r="1089">
      <c r="A1089" s="19">
        <v>33634.0</v>
      </c>
      <c r="B1089" s="18">
        <v>8.68</v>
      </c>
      <c r="C1089" s="23">
        <f t="shared" si="1"/>
        <v>1992</v>
      </c>
    </row>
    <row r="1090">
      <c r="A1090" s="25">
        <v>33641.0</v>
      </c>
      <c r="B1090" s="18">
        <v>8.67</v>
      </c>
      <c r="C1090" s="23">
        <f t="shared" si="1"/>
        <v>1992</v>
      </c>
    </row>
    <row r="1091">
      <c r="A1091" s="19">
        <v>33648.0</v>
      </c>
      <c r="B1091" s="18">
        <v>8.73</v>
      </c>
      <c r="C1091" s="23">
        <f t="shared" si="1"/>
        <v>1992</v>
      </c>
    </row>
    <row r="1092">
      <c r="A1092" s="19">
        <v>33655.0</v>
      </c>
      <c r="B1092" s="18">
        <v>8.82</v>
      </c>
      <c r="C1092" s="23">
        <f t="shared" si="1"/>
        <v>1992</v>
      </c>
    </row>
    <row r="1093">
      <c r="A1093" s="19">
        <v>33662.0</v>
      </c>
      <c r="B1093" s="18">
        <v>8.83</v>
      </c>
      <c r="C1093" s="23">
        <f t="shared" si="1"/>
        <v>1992</v>
      </c>
    </row>
    <row r="1094">
      <c r="A1094" s="25">
        <v>33669.0</v>
      </c>
      <c r="B1094" s="18">
        <v>8.85</v>
      </c>
      <c r="C1094" s="23">
        <f t="shared" si="1"/>
        <v>1992</v>
      </c>
    </row>
    <row r="1095">
      <c r="A1095" s="19">
        <v>33676.0</v>
      </c>
      <c r="B1095" s="18">
        <v>8.88</v>
      </c>
      <c r="C1095" s="23">
        <f t="shared" si="1"/>
        <v>1992</v>
      </c>
    </row>
    <row r="1096">
      <c r="A1096" s="19">
        <v>33683.0</v>
      </c>
      <c r="B1096" s="18">
        <v>9.03</v>
      </c>
      <c r="C1096" s="23">
        <f t="shared" si="1"/>
        <v>1992</v>
      </c>
    </row>
    <row r="1097">
      <c r="A1097" s="19">
        <v>33690.0</v>
      </c>
      <c r="B1097" s="18">
        <v>8.98</v>
      </c>
      <c r="C1097" s="23">
        <f t="shared" si="1"/>
        <v>1992</v>
      </c>
    </row>
    <row r="1098">
      <c r="A1098" s="25">
        <v>33697.0</v>
      </c>
      <c r="B1098" s="18">
        <v>8.96</v>
      </c>
      <c r="C1098" s="23">
        <f t="shared" si="1"/>
        <v>1992</v>
      </c>
    </row>
    <row r="1099">
      <c r="A1099" s="19">
        <v>33704.0</v>
      </c>
      <c r="B1099" s="18">
        <v>8.84</v>
      </c>
      <c r="C1099" s="23">
        <f t="shared" si="1"/>
        <v>1992</v>
      </c>
    </row>
    <row r="1100">
      <c r="A1100" s="19">
        <v>33711.0</v>
      </c>
      <c r="B1100" s="18">
        <v>8.76</v>
      </c>
      <c r="C1100" s="23">
        <f t="shared" si="1"/>
        <v>1992</v>
      </c>
    </row>
    <row r="1101">
      <c r="A1101" s="19">
        <v>33718.0</v>
      </c>
      <c r="B1101" s="18">
        <v>8.85</v>
      </c>
      <c r="C1101" s="23">
        <f t="shared" si="1"/>
        <v>1992</v>
      </c>
    </row>
    <row r="1102">
      <c r="A1102" s="26">
        <v>33725.0</v>
      </c>
      <c r="B1102" s="18">
        <v>8.84</v>
      </c>
      <c r="C1102" s="23">
        <f t="shared" si="1"/>
        <v>1992</v>
      </c>
    </row>
    <row r="1103">
      <c r="A1103" s="26">
        <v>33732.0</v>
      </c>
      <c r="B1103" s="18">
        <v>8.75</v>
      </c>
      <c r="C1103" s="23">
        <f t="shared" si="1"/>
        <v>1992</v>
      </c>
    </row>
    <row r="1104">
      <c r="A1104" s="27">
        <v>33739.0</v>
      </c>
      <c r="B1104" s="18">
        <v>8.64</v>
      </c>
      <c r="C1104" s="23">
        <f t="shared" si="1"/>
        <v>1992</v>
      </c>
    </row>
    <row r="1105">
      <c r="A1105" s="27">
        <v>33746.0</v>
      </c>
      <c r="B1105" s="18">
        <v>8.53</v>
      </c>
      <c r="C1105" s="23">
        <f t="shared" si="1"/>
        <v>1992</v>
      </c>
    </row>
    <row r="1106">
      <c r="A1106" s="27">
        <v>33753.0</v>
      </c>
      <c r="B1106" s="18">
        <v>8.6</v>
      </c>
      <c r="C1106" s="23">
        <f t="shared" si="1"/>
        <v>1992</v>
      </c>
    </row>
    <row r="1107">
      <c r="A1107" s="25">
        <v>33760.0</v>
      </c>
      <c r="B1107" s="18">
        <v>8.59</v>
      </c>
      <c r="C1107" s="23">
        <f t="shared" si="1"/>
        <v>1992</v>
      </c>
    </row>
    <row r="1108">
      <c r="A1108" s="19">
        <v>33767.0</v>
      </c>
      <c r="B1108" s="18">
        <v>8.54</v>
      </c>
      <c r="C1108" s="23">
        <f t="shared" si="1"/>
        <v>1992</v>
      </c>
    </row>
    <row r="1109">
      <c r="A1109" s="19">
        <v>33774.0</v>
      </c>
      <c r="B1109" s="18">
        <v>8.48</v>
      </c>
      <c r="C1109" s="23">
        <f t="shared" si="1"/>
        <v>1992</v>
      </c>
    </row>
    <row r="1110">
      <c r="A1110" s="19">
        <v>33781.0</v>
      </c>
      <c r="B1110" s="18">
        <v>8.43</v>
      </c>
      <c r="C1110" s="23">
        <f t="shared" si="1"/>
        <v>1992</v>
      </c>
    </row>
    <row r="1111">
      <c r="A1111" s="25">
        <v>33788.0</v>
      </c>
      <c r="B1111" s="18">
        <v>8.29</v>
      </c>
      <c r="C1111" s="23">
        <f t="shared" si="1"/>
        <v>1992</v>
      </c>
    </row>
    <row r="1112">
      <c r="A1112" s="19">
        <v>33795.0</v>
      </c>
      <c r="B1112" s="18">
        <v>8.13</v>
      </c>
      <c r="C1112" s="23">
        <f t="shared" si="1"/>
        <v>1992</v>
      </c>
    </row>
    <row r="1113">
      <c r="A1113" s="19">
        <v>33802.0</v>
      </c>
      <c r="B1113" s="18">
        <v>8.09</v>
      </c>
      <c r="C1113" s="23">
        <f t="shared" si="1"/>
        <v>1992</v>
      </c>
    </row>
    <row r="1114">
      <c r="A1114" s="19">
        <v>33809.0</v>
      </c>
      <c r="B1114" s="18">
        <v>8.08</v>
      </c>
      <c r="C1114" s="23">
        <f t="shared" si="1"/>
        <v>1992</v>
      </c>
    </row>
    <row r="1115">
      <c r="A1115" s="19">
        <v>33816.0</v>
      </c>
      <c r="B1115" s="18">
        <v>8.05</v>
      </c>
      <c r="C1115" s="23">
        <f t="shared" si="1"/>
        <v>1992</v>
      </c>
    </row>
    <row r="1116">
      <c r="A1116" s="25">
        <v>33823.0</v>
      </c>
      <c r="B1116" s="18">
        <v>8.06</v>
      </c>
      <c r="C1116" s="23">
        <f t="shared" si="1"/>
        <v>1992</v>
      </c>
    </row>
    <row r="1117">
      <c r="A1117" s="19">
        <v>33830.0</v>
      </c>
      <c r="B1117" s="18">
        <v>7.96</v>
      </c>
      <c r="C1117" s="23">
        <f t="shared" si="1"/>
        <v>1992</v>
      </c>
    </row>
    <row r="1118">
      <c r="A1118" s="19">
        <v>33837.0</v>
      </c>
      <c r="B1118" s="18">
        <v>7.87</v>
      </c>
      <c r="C1118" s="23">
        <f t="shared" si="1"/>
        <v>1992</v>
      </c>
    </row>
    <row r="1119">
      <c r="A1119" s="19">
        <v>33844.0</v>
      </c>
      <c r="B1119" s="18">
        <v>8.01</v>
      </c>
      <c r="C1119" s="23">
        <f t="shared" si="1"/>
        <v>1992</v>
      </c>
    </row>
    <row r="1120">
      <c r="A1120" s="25">
        <v>33851.0</v>
      </c>
      <c r="B1120" s="18">
        <v>7.94</v>
      </c>
      <c r="C1120" s="23">
        <f t="shared" si="1"/>
        <v>1992</v>
      </c>
    </row>
    <row r="1121">
      <c r="A1121" s="19">
        <v>33858.0</v>
      </c>
      <c r="B1121" s="18">
        <v>7.84</v>
      </c>
      <c r="C1121" s="23">
        <f t="shared" si="1"/>
        <v>1992</v>
      </c>
    </row>
    <row r="1122">
      <c r="A1122" s="19">
        <v>33865.0</v>
      </c>
      <c r="B1122" s="18">
        <v>7.89</v>
      </c>
      <c r="C1122" s="23">
        <f t="shared" si="1"/>
        <v>1992</v>
      </c>
    </row>
    <row r="1123">
      <c r="A1123" s="19">
        <v>33871.0</v>
      </c>
      <c r="B1123" s="18">
        <v>8.02</v>
      </c>
      <c r="C1123" s="23">
        <f t="shared" si="1"/>
        <v>1992</v>
      </c>
    </row>
    <row r="1124">
      <c r="A1124" s="25">
        <v>33879.0</v>
      </c>
      <c r="B1124" s="18">
        <v>7.93</v>
      </c>
      <c r="C1124" s="23">
        <f t="shared" si="1"/>
        <v>1992</v>
      </c>
    </row>
    <row r="1125">
      <c r="A1125" s="25">
        <v>33886.0</v>
      </c>
      <c r="B1125" s="18">
        <v>8.01</v>
      </c>
      <c r="C1125" s="23">
        <f t="shared" si="1"/>
        <v>1992</v>
      </c>
    </row>
    <row r="1126">
      <c r="A1126" s="19">
        <v>33893.0</v>
      </c>
      <c r="B1126" s="18">
        <v>8.06</v>
      </c>
      <c r="C1126" s="23">
        <f t="shared" si="1"/>
        <v>1992</v>
      </c>
    </row>
    <row r="1127">
      <c r="A1127" s="19">
        <v>33900.0</v>
      </c>
      <c r="B1127" s="18">
        <v>8.23</v>
      </c>
      <c r="C1127" s="23">
        <f t="shared" si="1"/>
        <v>1992</v>
      </c>
    </row>
    <row r="1128">
      <c r="A1128" s="19">
        <v>33907.0</v>
      </c>
      <c r="B1128" s="18">
        <v>8.21</v>
      </c>
      <c r="C1128" s="23">
        <f t="shared" si="1"/>
        <v>1992</v>
      </c>
    </row>
    <row r="1129">
      <c r="A1129" s="25">
        <v>33914.0</v>
      </c>
      <c r="B1129" s="18">
        <v>8.29</v>
      </c>
      <c r="C1129" s="23">
        <f t="shared" si="1"/>
        <v>1992</v>
      </c>
    </row>
    <row r="1130">
      <c r="A1130" s="19">
        <v>33921.0</v>
      </c>
      <c r="B1130" s="18">
        <v>8.32</v>
      </c>
      <c r="C1130" s="23">
        <f t="shared" si="1"/>
        <v>1992</v>
      </c>
    </row>
    <row r="1131">
      <c r="A1131" s="19">
        <v>33928.0</v>
      </c>
      <c r="B1131" s="18">
        <v>8.32</v>
      </c>
      <c r="C1131" s="23">
        <f t="shared" si="1"/>
        <v>1992</v>
      </c>
    </row>
    <row r="1132">
      <c r="A1132" s="19">
        <v>33935.0</v>
      </c>
      <c r="B1132" s="18">
        <v>8.29</v>
      </c>
      <c r="C1132" s="23">
        <f t="shared" si="1"/>
        <v>1992</v>
      </c>
    </row>
    <row r="1133">
      <c r="A1133" s="25">
        <v>33942.0</v>
      </c>
      <c r="B1133" s="18">
        <v>8.34</v>
      </c>
      <c r="C1133" s="23">
        <f t="shared" si="1"/>
        <v>1992</v>
      </c>
    </row>
    <row r="1134">
      <c r="A1134" s="19">
        <v>33949.0</v>
      </c>
      <c r="B1134" s="18">
        <v>8.23</v>
      </c>
      <c r="C1134" s="23">
        <f t="shared" si="1"/>
        <v>1992</v>
      </c>
    </row>
    <row r="1135">
      <c r="A1135" s="19">
        <v>33956.0</v>
      </c>
      <c r="B1135" s="18">
        <v>8.19</v>
      </c>
      <c r="C1135" s="23">
        <f t="shared" si="1"/>
        <v>1992</v>
      </c>
    </row>
    <row r="1136">
      <c r="A1136" s="19">
        <v>33963.0</v>
      </c>
      <c r="B1136" s="18">
        <v>8.13</v>
      </c>
      <c r="C1136" s="23">
        <f t="shared" si="1"/>
        <v>1992</v>
      </c>
    </row>
    <row r="1137">
      <c r="A1137" s="19">
        <v>33969.0</v>
      </c>
      <c r="B1137" s="18">
        <v>8.14</v>
      </c>
      <c r="C1137" s="23">
        <f t="shared" si="1"/>
        <v>1992</v>
      </c>
    </row>
    <row r="1138">
      <c r="A1138" s="25">
        <v>33977.0</v>
      </c>
      <c r="B1138" s="18">
        <v>8.07</v>
      </c>
      <c r="C1138" s="23">
        <f t="shared" si="1"/>
        <v>1993</v>
      </c>
    </row>
    <row r="1139">
      <c r="A1139" s="19">
        <v>33984.0</v>
      </c>
      <c r="B1139" s="18">
        <v>8.04</v>
      </c>
      <c r="C1139" s="23">
        <f t="shared" si="1"/>
        <v>1993</v>
      </c>
    </row>
    <row r="1140">
      <c r="A1140" s="19">
        <v>33991.0</v>
      </c>
      <c r="B1140" s="18">
        <v>8.0</v>
      </c>
      <c r="C1140" s="23">
        <f t="shared" si="1"/>
        <v>1993</v>
      </c>
    </row>
    <row r="1141">
      <c r="A1141" s="19">
        <v>33998.0</v>
      </c>
      <c r="B1141" s="18">
        <v>7.86</v>
      </c>
      <c r="C1141" s="23">
        <f t="shared" si="1"/>
        <v>1993</v>
      </c>
    </row>
    <row r="1142">
      <c r="A1142" s="25">
        <v>34005.0</v>
      </c>
      <c r="B1142" s="18">
        <v>7.8</v>
      </c>
      <c r="C1142" s="23">
        <f t="shared" si="1"/>
        <v>1993</v>
      </c>
    </row>
    <row r="1143">
      <c r="A1143" s="19">
        <v>34012.0</v>
      </c>
      <c r="B1143" s="18">
        <v>7.75</v>
      </c>
      <c r="C1143" s="23">
        <f t="shared" si="1"/>
        <v>1993</v>
      </c>
    </row>
    <row r="1144">
      <c r="A1144" s="19">
        <v>34019.0</v>
      </c>
      <c r="B1144" s="18">
        <v>7.65</v>
      </c>
      <c r="C1144" s="23">
        <f t="shared" si="1"/>
        <v>1993</v>
      </c>
    </row>
    <row r="1145">
      <c r="A1145" s="19">
        <v>34026.0</v>
      </c>
      <c r="B1145" s="18">
        <v>7.53</v>
      </c>
      <c r="C1145" s="23">
        <f t="shared" si="1"/>
        <v>1993</v>
      </c>
    </row>
    <row r="1146">
      <c r="A1146" s="25">
        <v>34033.0</v>
      </c>
      <c r="B1146" s="18">
        <v>7.44</v>
      </c>
      <c r="C1146" s="23">
        <f t="shared" si="1"/>
        <v>1993</v>
      </c>
    </row>
    <row r="1147">
      <c r="A1147" s="19">
        <v>34040.0</v>
      </c>
      <c r="B1147" s="18">
        <v>7.47</v>
      </c>
      <c r="C1147" s="23">
        <f t="shared" si="1"/>
        <v>1993</v>
      </c>
    </row>
    <row r="1148">
      <c r="A1148" s="19">
        <v>34047.0</v>
      </c>
      <c r="B1148" s="18">
        <v>7.57</v>
      </c>
      <c r="C1148" s="23">
        <f t="shared" si="1"/>
        <v>1993</v>
      </c>
    </row>
    <row r="1149">
      <c r="A1149" s="19">
        <v>34054.0</v>
      </c>
      <c r="B1149" s="18">
        <v>7.5</v>
      </c>
      <c r="C1149" s="23">
        <f t="shared" si="1"/>
        <v>1993</v>
      </c>
    </row>
    <row r="1150">
      <c r="A1150" s="25">
        <v>34061.0</v>
      </c>
      <c r="B1150" s="18">
        <v>7.53</v>
      </c>
      <c r="C1150" s="23">
        <f t="shared" si="1"/>
        <v>1993</v>
      </c>
    </row>
    <row r="1151">
      <c r="A1151" s="25">
        <v>34068.0</v>
      </c>
      <c r="B1151" s="18">
        <v>7.57</v>
      </c>
      <c r="C1151" s="23">
        <f t="shared" si="1"/>
        <v>1993</v>
      </c>
    </row>
    <row r="1152">
      <c r="A1152" s="19">
        <v>34075.0</v>
      </c>
      <c r="B1152" s="18">
        <v>7.45</v>
      </c>
      <c r="C1152" s="23">
        <f t="shared" si="1"/>
        <v>1993</v>
      </c>
    </row>
    <row r="1153">
      <c r="A1153" s="19">
        <v>34082.0</v>
      </c>
      <c r="B1153" s="18">
        <v>7.38</v>
      </c>
      <c r="C1153" s="23">
        <f t="shared" si="1"/>
        <v>1993</v>
      </c>
    </row>
    <row r="1154">
      <c r="A1154" s="19">
        <v>34089.0</v>
      </c>
      <c r="B1154" s="18">
        <v>7.43</v>
      </c>
      <c r="C1154" s="23">
        <f t="shared" si="1"/>
        <v>1993</v>
      </c>
    </row>
    <row r="1155">
      <c r="A1155" s="26">
        <v>34096.0</v>
      </c>
      <c r="B1155" s="18">
        <v>7.42</v>
      </c>
      <c r="C1155" s="23">
        <f t="shared" si="1"/>
        <v>1993</v>
      </c>
    </row>
    <row r="1156">
      <c r="A1156" s="27">
        <v>34103.0</v>
      </c>
      <c r="B1156" s="18">
        <v>7.42</v>
      </c>
      <c r="C1156" s="23">
        <f t="shared" si="1"/>
        <v>1993</v>
      </c>
    </row>
    <row r="1157">
      <c r="A1157" s="27">
        <v>34110.0</v>
      </c>
      <c r="B1157" s="18">
        <v>7.52</v>
      </c>
      <c r="C1157" s="23">
        <f t="shared" si="1"/>
        <v>1993</v>
      </c>
    </row>
    <row r="1158">
      <c r="A1158" s="27">
        <v>34117.0</v>
      </c>
      <c r="B1158" s="18">
        <v>7.5</v>
      </c>
      <c r="C1158" s="23">
        <f t="shared" si="1"/>
        <v>1993</v>
      </c>
    </row>
    <row r="1159">
      <c r="A1159" s="25">
        <v>34124.0</v>
      </c>
      <c r="B1159" s="18">
        <v>7.47</v>
      </c>
      <c r="C1159" s="23">
        <f t="shared" si="1"/>
        <v>1993</v>
      </c>
    </row>
    <row r="1160">
      <c r="A1160" s="19">
        <v>34131.0</v>
      </c>
      <c r="B1160" s="18">
        <v>7.48</v>
      </c>
      <c r="C1160" s="23">
        <f t="shared" si="1"/>
        <v>1993</v>
      </c>
    </row>
    <row r="1161">
      <c r="A1161" s="19">
        <v>34138.0</v>
      </c>
      <c r="B1161" s="18">
        <v>7.38</v>
      </c>
      <c r="C1161" s="23">
        <f t="shared" si="1"/>
        <v>1993</v>
      </c>
    </row>
    <row r="1162">
      <c r="A1162" s="19">
        <v>34145.0</v>
      </c>
      <c r="B1162" s="18">
        <v>7.34</v>
      </c>
      <c r="C1162" s="23">
        <f t="shared" si="1"/>
        <v>1993</v>
      </c>
    </row>
    <row r="1163">
      <c r="A1163" s="25">
        <v>34152.0</v>
      </c>
      <c r="B1163" s="18">
        <v>7.23</v>
      </c>
      <c r="C1163" s="23">
        <f t="shared" si="1"/>
        <v>1993</v>
      </c>
    </row>
    <row r="1164">
      <c r="A1164" s="25">
        <v>34159.0</v>
      </c>
      <c r="B1164" s="18">
        <v>7.19</v>
      </c>
      <c r="C1164" s="23">
        <f t="shared" si="1"/>
        <v>1993</v>
      </c>
    </row>
    <row r="1165">
      <c r="A1165" s="19">
        <v>34166.0</v>
      </c>
      <c r="B1165" s="18">
        <v>7.16</v>
      </c>
      <c r="C1165" s="23">
        <f t="shared" si="1"/>
        <v>1993</v>
      </c>
    </row>
    <row r="1166">
      <c r="A1166" s="19">
        <v>34173.0</v>
      </c>
      <c r="B1166" s="18">
        <v>7.2</v>
      </c>
      <c r="C1166" s="23">
        <f t="shared" si="1"/>
        <v>1993</v>
      </c>
    </row>
    <row r="1167">
      <c r="A1167" s="19">
        <v>34180.0</v>
      </c>
      <c r="B1167" s="18">
        <v>7.25</v>
      </c>
      <c r="C1167" s="23">
        <f t="shared" si="1"/>
        <v>1993</v>
      </c>
    </row>
    <row r="1168">
      <c r="A1168" s="25">
        <v>34187.0</v>
      </c>
      <c r="B1168" s="18">
        <v>7.21</v>
      </c>
      <c r="C1168" s="23">
        <f t="shared" si="1"/>
        <v>1993</v>
      </c>
    </row>
    <row r="1169">
      <c r="A1169" s="19">
        <v>34194.0</v>
      </c>
      <c r="B1169" s="18">
        <v>7.17</v>
      </c>
      <c r="C1169" s="23">
        <f t="shared" si="1"/>
        <v>1993</v>
      </c>
    </row>
    <row r="1170">
      <c r="A1170" s="19">
        <v>34201.0</v>
      </c>
      <c r="B1170" s="18">
        <v>7.1</v>
      </c>
      <c r="C1170" s="23">
        <f t="shared" si="1"/>
        <v>1993</v>
      </c>
    </row>
    <row r="1171">
      <c r="A1171" s="19">
        <v>34208.0</v>
      </c>
      <c r="B1171" s="18">
        <v>6.97</v>
      </c>
      <c r="C1171" s="23">
        <f t="shared" si="1"/>
        <v>1993</v>
      </c>
    </row>
    <row r="1172">
      <c r="A1172" s="25">
        <v>34215.0</v>
      </c>
      <c r="B1172" s="18">
        <v>6.93</v>
      </c>
      <c r="C1172" s="23">
        <f t="shared" si="1"/>
        <v>1993</v>
      </c>
    </row>
    <row r="1173">
      <c r="A1173" s="19">
        <v>34222.0</v>
      </c>
      <c r="B1173" s="18">
        <v>6.82</v>
      </c>
      <c r="C1173" s="23">
        <f t="shared" si="1"/>
        <v>1993</v>
      </c>
    </row>
    <row r="1174">
      <c r="A1174" s="19">
        <v>34229.0</v>
      </c>
      <c r="B1174" s="18">
        <v>6.96</v>
      </c>
      <c r="C1174" s="23">
        <f t="shared" si="1"/>
        <v>1993</v>
      </c>
    </row>
    <row r="1175">
      <c r="A1175" s="19">
        <v>34236.0</v>
      </c>
      <c r="B1175" s="18">
        <v>6.95</v>
      </c>
      <c r="C1175" s="23">
        <f t="shared" si="1"/>
        <v>1993</v>
      </c>
    </row>
    <row r="1176">
      <c r="A1176" s="25">
        <v>34243.0</v>
      </c>
      <c r="B1176" s="18">
        <v>6.89</v>
      </c>
      <c r="C1176" s="23">
        <f t="shared" si="1"/>
        <v>1993</v>
      </c>
    </row>
    <row r="1177">
      <c r="A1177" s="25">
        <v>34250.0</v>
      </c>
      <c r="B1177" s="18">
        <v>6.87</v>
      </c>
      <c r="C1177" s="23">
        <f t="shared" si="1"/>
        <v>1993</v>
      </c>
    </row>
    <row r="1178">
      <c r="A1178" s="19">
        <v>34257.0</v>
      </c>
      <c r="B1178" s="18">
        <v>6.81</v>
      </c>
      <c r="C1178" s="23">
        <f t="shared" si="1"/>
        <v>1993</v>
      </c>
    </row>
    <row r="1179">
      <c r="A1179" s="19">
        <v>34264.0</v>
      </c>
      <c r="B1179" s="18">
        <v>6.74</v>
      </c>
      <c r="C1179" s="23">
        <f t="shared" si="1"/>
        <v>1993</v>
      </c>
    </row>
    <row r="1180">
      <c r="A1180" s="19">
        <v>34271.0</v>
      </c>
      <c r="B1180" s="18">
        <v>6.86</v>
      </c>
      <c r="C1180" s="23">
        <f t="shared" si="1"/>
        <v>1993</v>
      </c>
    </row>
    <row r="1181">
      <c r="A1181" s="25">
        <v>34278.0</v>
      </c>
      <c r="B1181" s="18">
        <v>7.11</v>
      </c>
      <c r="C1181" s="23">
        <f t="shared" si="1"/>
        <v>1993</v>
      </c>
    </row>
    <row r="1182">
      <c r="A1182" s="19">
        <v>34285.0</v>
      </c>
      <c r="B1182" s="18">
        <v>7.12</v>
      </c>
      <c r="C1182" s="23">
        <f t="shared" si="1"/>
        <v>1993</v>
      </c>
    </row>
    <row r="1183">
      <c r="A1183" s="19">
        <v>34292.0</v>
      </c>
      <c r="B1183" s="18">
        <v>7.08</v>
      </c>
      <c r="C1183" s="23">
        <f t="shared" si="1"/>
        <v>1993</v>
      </c>
    </row>
    <row r="1184">
      <c r="A1184" s="19">
        <v>34299.0</v>
      </c>
      <c r="B1184" s="18">
        <v>7.31</v>
      </c>
      <c r="C1184" s="23">
        <f t="shared" si="1"/>
        <v>1993</v>
      </c>
    </row>
    <row r="1185">
      <c r="A1185" s="25">
        <v>34307.0</v>
      </c>
      <c r="B1185" s="18">
        <v>7.25</v>
      </c>
      <c r="C1185" s="23">
        <f t="shared" si="1"/>
        <v>1993</v>
      </c>
    </row>
    <row r="1186">
      <c r="A1186" s="19">
        <v>34313.0</v>
      </c>
      <c r="B1186" s="18">
        <v>7.14</v>
      </c>
      <c r="C1186" s="23">
        <f t="shared" si="1"/>
        <v>1993</v>
      </c>
    </row>
    <row r="1187">
      <c r="A1187" s="19">
        <v>34320.0</v>
      </c>
      <c r="B1187" s="18">
        <v>7.17</v>
      </c>
      <c r="C1187" s="23">
        <f t="shared" si="1"/>
        <v>1993</v>
      </c>
    </row>
    <row r="1188">
      <c r="A1188" s="19">
        <v>34327.0</v>
      </c>
      <c r="B1188" s="18">
        <v>7.17</v>
      </c>
      <c r="C1188" s="23">
        <f t="shared" si="1"/>
        <v>1993</v>
      </c>
    </row>
    <row r="1189">
      <c r="A1189" s="19">
        <v>34334.0</v>
      </c>
      <c r="B1189" s="18">
        <v>7.13</v>
      </c>
      <c r="C1189" s="23">
        <f t="shared" si="1"/>
        <v>1993</v>
      </c>
    </row>
    <row r="1190">
      <c r="A1190" s="25">
        <v>34341.0</v>
      </c>
      <c r="B1190" s="18">
        <v>7.23</v>
      </c>
      <c r="C1190" s="23">
        <f t="shared" si="1"/>
        <v>1994</v>
      </c>
    </row>
    <row r="1191">
      <c r="A1191" s="19">
        <v>34348.0</v>
      </c>
      <c r="B1191" s="18">
        <v>6.99</v>
      </c>
      <c r="C1191" s="23">
        <f t="shared" si="1"/>
        <v>1994</v>
      </c>
    </row>
    <row r="1192">
      <c r="A1192" s="19">
        <v>34355.0</v>
      </c>
      <c r="B1192" s="18">
        <v>7.05</v>
      </c>
      <c r="C1192" s="23">
        <f t="shared" si="1"/>
        <v>1994</v>
      </c>
    </row>
    <row r="1193">
      <c r="A1193" s="19">
        <v>34362.0</v>
      </c>
      <c r="B1193" s="18">
        <v>6.97</v>
      </c>
      <c r="C1193" s="23">
        <f t="shared" si="1"/>
        <v>1994</v>
      </c>
    </row>
    <row r="1194">
      <c r="A1194" s="25">
        <v>34369.0</v>
      </c>
      <c r="B1194" s="18">
        <v>6.97</v>
      </c>
      <c r="C1194" s="23">
        <f t="shared" si="1"/>
        <v>1994</v>
      </c>
    </row>
    <row r="1195">
      <c r="A1195" s="19">
        <v>34376.0</v>
      </c>
      <c r="B1195" s="18">
        <v>7.21</v>
      </c>
      <c r="C1195" s="23">
        <f t="shared" si="1"/>
        <v>1994</v>
      </c>
    </row>
    <row r="1196">
      <c r="A1196" s="19">
        <v>34383.0</v>
      </c>
      <c r="B1196" s="18">
        <v>7.11</v>
      </c>
      <c r="C1196" s="23">
        <f t="shared" si="1"/>
        <v>1994</v>
      </c>
    </row>
    <row r="1197">
      <c r="A1197" s="19">
        <v>34390.0</v>
      </c>
      <c r="B1197" s="18">
        <v>7.32</v>
      </c>
      <c r="C1197" s="23">
        <f t="shared" si="1"/>
        <v>1994</v>
      </c>
    </row>
    <row r="1198">
      <c r="A1198" s="25">
        <v>34397.0</v>
      </c>
      <c r="B1198" s="18">
        <v>7.51</v>
      </c>
      <c r="C1198" s="23">
        <f t="shared" si="1"/>
        <v>1994</v>
      </c>
    </row>
    <row r="1199">
      <c r="A1199" s="19">
        <v>34404.0</v>
      </c>
      <c r="B1199" s="18">
        <v>7.63</v>
      </c>
      <c r="C1199" s="23">
        <f t="shared" si="1"/>
        <v>1994</v>
      </c>
    </row>
    <row r="1200">
      <c r="A1200" s="19">
        <v>34411.0</v>
      </c>
      <c r="B1200" s="18">
        <v>7.76</v>
      </c>
      <c r="C1200" s="23">
        <f t="shared" si="1"/>
        <v>1994</v>
      </c>
    </row>
    <row r="1201">
      <c r="A1201" s="19">
        <v>34418.0</v>
      </c>
      <c r="B1201" s="18">
        <v>7.8</v>
      </c>
      <c r="C1201" s="23">
        <f t="shared" si="1"/>
        <v>1994</v>
      </c>
    </row>
    <row r="1202">
      <c r="A1202" s="25">
        <v>34425.0</v>
      </c>
      <c r="B1202" s="18">
        <v>8.04</v>
      </c>
      <c r="C1202" s="23">
        <f t="shared" si="1"/>
        <v>1994</v>
      </c>
    </row>
    <row r="1203">
      <c r="A1203" s="25">
        <v>34432.0</v>
      </c>
      <c r="B1203" s="18">
        <v>8.47</v>
      </c>
      <c r="C1203" s="23">
        <f t="shared" si="1"/>
        <v>1994</v>
      </c>
    </row>
    <row r="1204">
      <c r="A1204" s="19">
        <v>34439.0</v>
      </c>
      <c r="B1204" s="18">
        <v>8.26</v>
      </c>
      <c r="C1204" s="23">
        <f t="shared" si="1"/>
        <v>1994</v>
      </c>
    </row>
    <row r="1205">
      <c r="A1205" s="19">
        <v>34446.0</v>
      </c>
      <c r="B1205" s="18">
        <v>8.49</v>
      </c>
      <c r="C1205" s="23">
        <f t="shared" si="1"/>
        <v>1994</v>
      </c>
    </row>
    <row r="1206">
      <c r="A1206" s="19">
        <v>34453.0</v>
      </c>
      <c r="B1206" s="18">
        <v>8.32</v>
      </c>
      <c r="C1206" s="23">
        <f t="shared" si="1"/>
        <v>1994</v>
      </c>
    </row>
    <row r="1207">
      <c r="A1207" s="26">
        <v>34460.0</v>
      </c>
      <c r="B1207" s="18">
        <v>8.53</v>
      </c>
      <c r="C1207" s="23">
        <f t="shared" si="1"/>
        <v>1994</v>
      </c>
    </row>
    <row r="1208">
      <c r="A1208" s="27">
        <v>34467.0</v>
      </c>
      <c r="B1208" s="18">
        <v>8.77</v>
      </c>
      <c r="C1208" s="23">
        <f t="shared" si="1"/>
        <v>1994</v>
      </c>
    </row>
    <row r="1209">
      <c r="A1209" s="27">
        <v>34474.0</v>
      </c>
      <c r="B1209" s="18">
        <v>8.56</v>
      </c>
      <c r="C1209" s="23">
        <f t="shared" si="1"/>
        <v>1994</v>
      </c>
    </row>
    <row r="1210">
      <c r="A1210" s="27">
        <v>34481.0</v>
      </c>
      <c r="B1210" s="18">
        <v>8.53</v>
      </c>
      <c r="C1210" s="23">
        <f t="shared" si="1"/>
        <v>1994</v>
      </c>
    </row>
    <row r="1211">
      <c r="A1211" s="25">
        <v>34488.0</v>
      </c>
      <c r="B1211" s="18">
        <v>8.55</v>
      </c>
      <c r="C1211" s="23">
        <f t="shared" si="1"/>
        <v>1994</v>
      </c>
    </row>
    <row r="1212">
      <c r="A1212" s="19">
        <v>34495.0</v>
      </c>
      <c r="B1212" s="18">
        <v>8.25</v>
      </c>
      <c r="C1212" s="23">
        <f t="shared" si="1"/>
        <v>1994</v>
      </c>
    </row>
    <row r="1213">
      <c r="A1213" s="19">
        <v>34502.0</v>
      </c>
      <c r="B1213" s="18">
        <v>8.33</v>
      </c>
      <c r="C1213" s="23">
        <f t="shared" si="1"/>
        <v>1994</v>
      </c>
    </row>
    <row r="1214">
      <c r="A1214" s="19">
        <v>34509.0</v>
      </c>
      <c r="B1214" s="18">
        <v>8.46</v>
      </c>
      <c r="C1214" s="23">
        <f t="shared" si="1"/>
        <v>1994</v>
      </c>
    </row>
    <row r="1215">
      <c r="A1215" s="25">
        <v>34516.0</v>
      </c>
      <c r="B1215" s="18">
        <v>8.57</v>
      </c>
      <c r="C1215" s="23">
        <f t="shared" si="1"/>
        <v>1994</v>
      </c>
    </row>
    <row r="1216">
      <c r="A1216" s="25">
        <v>34523.0</v>
      </c>
      <c r="B1216" s="18">
        <v>8.68</v>
      </c>
      <c r="C1216" s="23">
        <f t="shared" si="1"/>
        <v>1994</v>
      </c>
    </row>
    <row r="1217">
      <c r="A1217" s="19">
        <v>34530.0</v>
      </c>
      <c r="B1217" s="18">
        <v>8.72</v>
      </c>
      <c r="C1217" s="23">
        <f t="shared" si="1"/>
        <v>1994</v>
      </c>
    </row>
    <row r="1218">
      <c r="A1218" s="19">
        <v>34537.0</v>
      </c>
      <c r="B1218" s="18">
        <v>8.53</v>
      </c>
      <c r="C1218" s="23">
        <f t="shared" si="1"/>
        <v>1994</v>
      </c>
    </row>
    <row r="1219">
      <c r="A1219" s="19">
        <v>34544.0</v>
      </c>
      <c r="B1219" s="18">
        <v>8.57</v>
      </c>
      <c r="C1219" s="23">
        <f t="shared" si="1"/>
        <v>1994</v>
      </c>
    </row>
    <row r="1220">
      <c r="A1220" s="25">
        <v>34551.0</v>
      </c>
      <c r="B1220" s="18">
        <v>8.38</v>
      </c>
      <c r="C1220" s="23">
        <f t="shared" si="1"/>
        <v>1994</v>
      </c>
    </row>
    <row r="1221">
      <c r="A1221" s="19">
        <v>34558.0</v>
      </c>
      <c r="B1221" s="18">
        <v>8.57</v>
      </c>
      <c r="C1221" s="23">
        <f t="shared" si="1"/>
        <v>1994</v>
      </c>
    </row>
    <row r="1222">
      <c r="A1222" s="19">
        <v>34565.0</v>
      </c>
      <c r="B1222" s="18">
        <v>8.54</v>
      </c>
      <c r="C1222" s="23">
        <f t="shared" si="1"/>
        <v>1994</v>
      </c>
    </row>
    <row r="1223">
      <c r="A1223" s="19">
        <v>34572.0</v>
      </c>
      <c r="B1223" s="18">
        <v>8.56</v>
      </c>
      <c r="C1223" s="23">
        <f t="shared" si="1"/>
        <v>1994</v>
      </c>
    </row>
    <row r="1224">
      <c r="A1224" s="25">
        <v>34579.0</v>
      </c>
      <c r="B1224" s="18">
        <v>8.48</v>
      </c>
      <c r="C1224" s="23">
        <f t="shared" si="1"/>
        <v>1994</v>
      </c>
    </row>
    <row r="1225">
      <c r="A1225" s="25">
        <v>34586.0</v>
      </c>
      <c r="B1225" s="18">
        <v>8.51</v>
      </c>
      <c r="C1225" s="23">
        <f t="shared" si="1"/>
        <v>1994</v>
      </c>
    </row>
    <row r="1226">
      <c r="A1226" s="19">
        <v>34593.0</v>
      </c>
      <c r="B1226" s="18">
        <v>8.66</v>
      </c>
      <c r="C1226" s="23">
        <f t="shared" si="1"/>
        <v>1994</v>
      </c>
    </row>
    <row r="1227">
      <c r="A1227" s="19">
        <v>34600.0</v>
      </c>
      <c r="B1227" s="18">
        <v>8.73</v>
      </c>
      <c r="C1227" s="23">
        <f t="shared" si="1"/>
        <v>1994</v>
      </c>
    </row>
    <row r="1228">
      <c r="A1228" s="19">
        <v>34607.0</v>
      </c>
      <c r="B1228" s="18">
        <v>8.82</v>
      </c>
      <c r="C1228" s="23">
        <f t="shared" si="1"/>
        <v>1994</v>
      </c>
    </row>
    <row r="1229">
      <c r="A1229" s="25">
        <v>34614.0</v>
      </c>
      <c r="B1229" s="18">
        <v>8.89</v>
      </c>
      <c r="C1229" s="23">
        <f t="shared" si="1"/>
        <v>1994</v>
      </c>
    </row>
    <row r="1230">
      <c r="A1230" s="19">
        <v>34621.0</v>
      </c>
      <c r="B1230" s="18">
        <v>8.93</v>
      </c>
      <c r="C1230" s="23">
        <f t="shared" si="1"/>
        <v>1994</v>
      </c>
    </row>
    <row r="1231">
      <c r="A1231" s="19">
        <v>34628.0</v>
      </c>
      <c r="B1231" s="18">
        <v>8.85</v>
      </c>
      <c r="C1231" s="23">
        <f t="shared" si="1"/>
        <v>1994</v>
      </c>
    </row>
    <row r="1232">
      <c r="A1232" s="19">
        <v>34635.0</v>
      </c>
      <c r="B1232" s="18">
        <v>9.03</v>
      </c>
      <c r="C1232" s="23">
        <f t="shared" si="1"/>
        <v>1994</v>
      </c>
    </row>
    <row r="1233">
      <c r="A1233" s="25">
        <v>34642.0</v>
      </c>
      <c r="B1233" s="18">
        <v>9.05</v>
      </c>
      <c r="C1233" s="23">
        <f t="shared" si="1"/>
        <v>1994</v>
      </c>
    </row>
    <row r="1234">
      <c r="A1234" s="19">
        <v>34649.0</v>
      </c>
      <c r="B1234" s="18">
        <v>9.19</v>
      </c>
      <c r="C1234" s="23">
        <f t="shared" si="1"/>
        <v>1994</v>
      </c>
    </row>
    <row r="1235">
      <c r="A1235" s="19">
        <v>34656.0</v>
      </c>
      <c r="B1235" s="18">
        <v>9.19</v>
      </c>
      <c r="C1235" s="23">
        <f t="shared" si="1"/>
        <v>1994</v>
      </c>
    </row>
    <row r="1236">
      <c r="A1236" s="19">
        <v>34663.0</v>
      </c>
      <c r="B1236" s="18">
        <v>9.25</v>
      </c>
      <c r="C1236" s="23">
        <f t="shared" si="1"/>
        <v>1994</v>
      </c>
    </row>
    <row r="1237">
      <c r="A1237" s="25">
        <v>34670.0</v>
      </c>
      <c r="B1237" s="18">
        <v>9.23</v>
      </c>
      <c r="C1237" s="23">
        <f t="shared" si="1"/>
        <v>1994</v>
      </c>
    </row>
    <row r="1238">
      <c r="A1238" s="25">
        <v>34677.0</v>
      </c>
      <c r="B1238" s="18">
        <v>9.15</v>
      </c>
      <c r="C1238" s="23">
        <f t="shared" si="1"/>
        <v>1994</v>
      </c>
    </row>
    <row r="1239">
      <c r="A1239" s="19">
        <v>34684.0</v>
      </c>
      <c r="B1239" s="18">
        <v>9.25</v>
      </c>
      <c r="C1239" s="23">
        <f t="shared" si="1"/>
        <v>1994</v>
      </c>
    </row>
    <row r="1240">
      <c r="A1240" s="19">
        <v>34691.0</v>
      </c>
      <c r="B1240" s="18">
        <v>9.18</v>
      </c>
      <c r="C1240" s="23">
        <f t="shared" si="1"/>
        <v>1994</v>
      </c>
    </row>
    <row r="1241">
      <c r="A1241" s="19">
        <v>34698.0</v>
      </c>
      <c r="B1241" s="18">
        <v>9.18</v>
      </c>
      <c r="C1241" s="23">
        <f t="shared" si="1"/>
        <v>1994</v>
      </c>
    </row>
    <row r="1242">
      <c r="A1242" s="25">
        <v>34705.0</v>
      </c>
      <c r="B1242" s="18">
        <v>9.22</v>
      </c>
      <c r="C1242" s="23">
        <f t="shared" si="1"/>
        <v>1995</v>
      </c>
    </row>
    <row r="1243">
      <c r="A1243" s="19">
        <v>34712.0</v>
      </c>
      <c r="B1243" s="18">
        <v>9.19</v>
      </c>
      <c r="C1243" s="23">
        <f t="shared" si="1"/>
        <v>1995</v>
      </c>
    </row>
    <row r="1244">
      <c r="A1244" s="19">
        <v>34719.0</v>
      </c>
      <c r="B1244" s="18">
        <v>9.05</v>
      </c>
      <c r="C1244" s="23">
        <f t="shared" si="1"/>
        <v>1995</v>
      </c>
    </row>
    <row r="1245">
      <c r="A1245" s="19">
        <v>34726.0</v>
      </c>
      <c r="B1245" s="18">
        <v>9.13</v>
      </c>
      <c r="C1245" s="23">
        <f t="shared" si="1"/>
        <v>1995</v>
      </c>
    </row>
    <row r="1246">
      <c r="A1246" s="25">
        <v>34733.0</v>
      </c>
      <c r="B1246" s="18">
        <v>8.94</v>
      </c>
      <c r="C1246" s="23">
        <f t="shared" si="1"/>
        <v>1995</v>
      </c>
    </row>
    <row r="1247">
      <c r="A1247" s="19">
        <v>34740.0</v>
      </c>
      <c r="B1247" s="18">
        <v>8.8</v>
      </c>
      <c r="C1247" s="23">
        <f t="shared" si="1"/>
        <v>1995</v>
      </c>
    </row>
    <row r="1248">
      <c r="A1248" s="19">
        <v>34747.0</v>
      </c>
      <c r="B1248" s="18">
        <v>8.84</v>
      </c>
      <c r="C1248" s="23">
        <f t="shared" si="1"/>
        <v>1995</v>
      </c>
    </row>
    <row r="1249">
      <c r="A1249" s="19">
        <v>34754.0</v>
      </c>
      <c r="B1249" s="18">
        <v>8.73</v>
      </c>
      <c r="C1249" s="23">
        <f t="shared" si="1"/>
        <v>1995</v>
      </c>
    </row>
    <row r="1250">
      <c r="A1250" s="25">
        <v>34761.0</v>
      </c>
      <c r="B1250" s="18">
        <v>8.53</v>
      </c>
      <c r="C1250" s="23">
        <f t="shared" si="1"/>
        <v>1995</v>
      </c>
    </row>
    <row r="1251">
      <c r="A1251" s="19">
        <v>34768.0</v>
      </c>
      <c r="B1251" s="18">
        <v>8.62</v>
      </c>
      <c r="C1251" s="23">
        <f t="shared" si="1"/>
        <v>1995</v>
      </c>
    </row>
    <row r="1252">
      <c r="A1252" s="19">
        <v>34775.0</v>
      </c>
      <c r="B1252" s="18">
        <v>8.38</v>
      </c>
      <c r="C1252" s="23">
        <f t="shared" si="1"/>
        <v>1995</v>
      </c>
    </row>
    <row r="1253">
      <c r="A1253" s="19">
        <v>34782.0</v>
      </c>
      <c r="B1253" s="18">
        <v>8.4</v>
      </c>
      <c r="C1253" s="23">
        <f t="shared" si="1"/>
        <v>1995</v>
      </c>
    </row>
    <row r="1254">
      <c r="A1254" s="19">
        <v>34789.0</v>
      </c>
      <c r="B1254" s="18">
        <v>8.38</v>
      </c>
      <c r="C1254" s="23">
        <f t="shared" si="1"/>
        <v>1995</v>
      </c>
    </row>
    <row r="1255">
      <c r="A1255" s="25">
        <v>34796.0</v>
      </c>
      <c r="B1255" s="18">
        <v>8.41</v>
      </c>
      <c r="C1255" s="23">
        <f t="shared" si="1"/>
        <v>1995</v>
      </c>
    </row>
    <row r="1256">
      <c r="A1256" s="19">
        <v>34803.0</v>
      </c>
      <c r="B1256" s="18">
        <v>8.37</v>
      </c>
      <c r="C1256" s="23">
        <f t="shared" si="1"/>
        <v>1995</v>
      </c>
    </row>
    <row r="1257">
      <c r="A1257" s="19">
        <v>34810.0</v>
      </c>
      <c r="B1257" s="18">
        <v>8.24</v>
      </c>
      <c r="C1257" s="23">
        <f t="shared" si="1"/>
        <v>1995</v>
      </c>
    </row>
    <row r="1258">
      <c r="A1258" s="19">
        <v>34817.0</v>
      </c>
      <c r="B1258" s="18">
        <v>8.26</v>
      </c>
      <c r="C1258" s="23">
        <f t="shared" si="1"/>
        <v>1995</v>
      </c>
    </row>
    <row r="1259">
      <c r="A1259" s="26">
        <v>34824.0</v>
      </c>
      <c r="B1259" s="18">
        <v>8.27</v>
      </c>
      <c r="C1259" s="23">
        <f t="shared" si="1"/>
        <v>1995</v>
      </c>
    </row>
    <row r="1260">
      <c r="A1260" s="27">
        <v>34831.0</v>
      </c>
      <c r="B1260" s="18">
        <v>7.87</v>
      </c>
      <c r="C1260" s="23">
        <f t="shared" si="1"/>
        <v>1995</v>
      </c>
    </row>
    <row r="1261">
      <c r="A1261" s="27">
        <v>34838.0</v>
      </c>
      <c r="B1261" s="18">
        <v>7.83</v>
      </c>
      <c r="C1261" s="23">
        <f t="shared" si="1"/>
        <v>1995</v>
      </c>
    </row>
    <row r="1262">
      <c r="A1262" s="27">
        <v>34845.0</v>
      </c>
      <c r="B1262" s="18">
        <v>7.85</v>
      </c>
      <c r="C1262" s="23">
        <f t="shared" si="1"/>
        <v>1995</v>
      </c>
    </row>
    <row r="1263">
      <c r="A1263" s="25">
        <v>34852.0</v>
      </c>
      <c r="B1263" s="18">
        <v>7.71</v>
      </c>
      <c r="C1263" s="23">
        <f t="shared" si="1"/>
        <v>1995</v>
      </c>
    </row>
    <row r="1264">
      <c r="A1264" s="25">
        <v>34859.0</v>
      </c>
      <c r="B1264" s="18">
        <v>7.51</v>
      </c>
      <c r="C1264" s="23">
        <f t="shared" si="1"/>
        <v>1995</v>
      </c>
    </row>
    <row r="1265">
      <c r="A1265" s="19">
        <v>34866.0</v>
      </c>
      <c r="B1265" s="18">
        <v>7.55</v>
      </c>
      <c r="C1265" s="23">
        <f t="shared" si="1"/>
        <v>1995</v>
      </c>
    </row>
    <row r="1266">
      <c r="A1266" s="19">
        <v>34873.0</v>
      </c>
      <c r="B1266" s="18">
        <v>7.53</v>
      </c>
      <c r="C1266" s="23">
        <f t="shared" si="1"/>
        <v>1995</v>
      </c>
    </row>
    <row r="1267">
      <c r="A1267" s="19">
        <v>34880.0</v>
      </c>
      <c r="B1267" s="18">
        <v>7.53</v>
      </c>
      <c r="C1267" s="23">
        <f t="shared" si="1"/>
        <v>1995</v>
      </c>
    </row>
    <row r="1268">
      <c r="A1268" s="25">
        <v>34887.0</v>
      </c>
      <c r="B1268" s="18">
        <v>7.63</v>
      </c>
      <c r="C1268" s="23">
        <f t="shared" si="1"/>
        <v>1995</v>
      </c>
    </row>
    <row r="1269">
      <c r="A1269" s="19">
        <v>34894.0</v>
      </c>
      <c r="B1269" s="18">
        <v>7.41</v>
      </c>
      <c r="C1269" s="23">
        <f t="shared" si="1"/>
        <v>1995</v>
      </c>
    </row>
    <row r="1270">
      <c r="A1270" s="19">
        <v>34901.0</v>
      </c>
      <c r="B1270" s="18">
        <v>7.6</v>
      </c>
      <c r="C1270" s="23">
        <f t="shared" si="1"/>
        <v>1995</v>
      </c>
    </row>
    <row r="1271">
      <c r="A1271" s="19">
        <v>34908.0</v>
      </c>
      <c r="B1271" s="18">
        <v>7.79</v>
      </c>
      <c r="C1271" s="23">
        <f t="shared" si="1"/>
        <v>1995</v>
      </c>
    </row>
    <row r="1272">
      <c r="A1272" s="25">
        <v>34915.0</v>
      </c>
      <c r="B1272" s="18">
        <v>7.82</v>
      </c>
      <c r="C1272" s="23">
        <f t="shared" si="1"/>
        <v>1995</v>
      </c>
    </row>
    <row r="1273">
      <c r="A1273" s="19">
        <v>34922.0</v>
      </c>
      <c r="B1273" s="18">
        <v>7.8</v>
      </c>
      <c r="C1273" s="23">
        <f t="shared" si="1"/>
        <v>1995</v>
      </c>
    </row>
    <row r="1274">
      <c r="A1274" s="19">
        <v>34929.0</v>
      </c>
      <c r="B1274" s="18">
        <v>7.94</v>
      </c>
      <c r="C1274" s="23">
        <f t="shared" si="1"/>
        <v>1995</v>
      </c>
    </row>
    <row r="1275">
      <c r="A1275" s="19">
        <v>34936.0</v>
      </c>
      <c r="B1275" s="18">
        <v>7.88</v>
      </c>
      <c r="C1275" s="23">
        <f t="shared" si="1"/>
        <v>1995</v>
      </c>
    </row>
    <row r="1276">
      <c r="A1276" s="25">
        <v>34943.0</v>
      </c>
      <c r="B1276" s="18">
        <v>7.76</v>
      </c>
      <c r="C1276" s="23">
        <f t="shared" si="1"/>
        <v>1995</v>
      </c>
    </row>
    <row r="1277">
      <c r="A1277" s="25">
        <v>34950.0</v>
      </c>
      <c r="B1277" s="18">
        <v>7.63</v>
      </c>
      <c r="C1277" s="23">
        <f t="shared" si="1"/>
        <v>1995</v>
      </c>
    </row>
    <row r="1278">
      <c r="A1278" s="19">
        <v>34957.0</v>
      </c>
      <c r="B1278" s="18">
        <v>7.6</v>
      </c>
      <c r="C1278" s="23">
        <f t="shared" si="1"/>
        <v>1995</v>
      </c>
    </row>
    <row r="1279">
      <c r="A1279" s="19">
        <v>34964.0</v>
      </c>
      <c r="B1279" s="18">
        <v>7.57</v>
      </c>
      <c r="C1279" s="23">
        <f t="shared" si="1"/>
        <v>1995</v>
      </c>
    </row>
    <row r="1280">
      <c r="A1280" s="19">
        <v>34971.0</v>
      </c>
      <c r="B1280" s="18">
        <v>7.62</v>
      </c>
      <c r="C1280" s="23">
        <f t="shared" si="1"/>
        <v>1995</v>
      </c>
    </row>
    <row r="1281">
      <c r="A1281" s="25">
        <v>34978.0</v>
      </c>
      <c r="B1281" s="18">
        <v>7.57</v>
      </c>
      <c r="C1281" s="23">
        <f t="shared" si="1"/>
        <v>1995</v>
      </c>
    </row>
    <row r="1282">
      <c r="A1282" s="19">
        <v>34985.0</v>
      </c>
      <c r="B1282" s="18">
        <v>7.5</v>
      </c>
      <c r="C1282" s="23">
        <f t="shared" si="1"/>
        <v>1995</v>
      </c>
    </row>
    <row r="1283">
      <c r="A1283" s="19">
        <v>34992.0</v>
      </c>
      <c r="B1283" s="18">
        <v>7.38</v>
      </c>
      <c r="C1283" s="23">
        <f t="shared" si="1"/>
        <v>1995</v>
      </c>
    </row>
    <row r="1284">
      <c r="A1284" s="19">
        <v>34999.0</v>
      </c>
      <c r="B1284" s="18">
        <v>7.45</v>
      </c>
      <c r="C1284" s="23">
        <f t="shared" si="1"/>
        <v>1995</v>
      </c>
    </row>
    <row r="1285">
      <c r="A1285" s="25">
        <v>35006.0</v>
      </c>
      <c r="B1285" s="18">
        <v>7.44</v>
      </c>
      <c r="C1285" s="23">
        <f t="shared" si="1"/>
        <v>1995</v>
      </c>
    </row>
    <row r="1286">
      <c r="A1286" s="25">
        <v>35012.0</v>
      </c>
      <c r="B1286" s="18">
        <v>7.37</v>
      </c>
      <c r="C1286" s="23">
        <f t="shared" si="1"/>
        <v>1995</v>
      </c>
    </row>
    <row r="1287">
      <c r="A1287" s="19">
        <v>35020.0</v>
      </c>
      <c r="B1287" s="18">
        <v>7.35</v>
      </c>
      <c r="C1287" s="23">
        <f t="shared" si="1"/>
        <v>1995</v>
      </c>
    </row>
    <row r="1288">
      <c r="A1288" s="19">
        <v>35027.0</v>
      </c>
      <c r="B1288" s="18">
        <v>7.35</v>
      </c>
      <c r="C1288" s="23">
        <f t="shared" si="1"/>
        <v>1995</v>
      </c>
    </row>
    <row r="1289">
      <c r="A1289" s="25">
        <v>35034.0</v>
      </c>
      <c r="B1289" s="18">
        <v>7.33</v>
      </c>
      <c r="C1289" s="23">
        <f t="shared" si="1"/>
        <v>1995</v>
      </c>
    </row>
    <row r="1290">
      <c r="A1290" s="25">
        <v>35041.0</v>
      </c>
      <c r="B1290" s="18">
        <v>7.18</v>
      </c>
      <c r="C1290" s="23">
        <f t="shared" si="1"/>
        <v>1995</v>
      </c>
    </row>
    <row r="1291">
      <c r="A1291" s="19">
        <v>35048.0</v>
      </c>
      <c r="B1291" s="18">
        <v>7.15</v>
      </c>
      <c r="C1291" s="23">
        <f t="shared" si="1"/>
        <v>1995</v>
      </c>
    </row>
    <row r="1292">
      <c r="A1292" s="19">
        <v>35055.0</v>
      </c>
      <c r="B1292" s="18">
        <v>7.23</v>
      </c>
      <c r="C1292" s="23">
        <f t="shared" si="1"/>
        <v>1995</v>
      </c>
    </row>
    <row r="1293">
      <c r="A1293" s="19">
        <v>35062.0</v>
      </c>
      <c r="B1293" s="18">
        <v>7.11</v>
      </c>
      <c r="C1293" s="23">
        <f t="shared" si="1"/>
        <v>1995</v>
      </c>
    </row>
    <row r="1294">
      <c r="A1294" s="25">
        <v>35069.0</v>
      </c>
      <c r="B1294" s="18">
        <v>7.02</v>
      </c>
      <c r="C1294" s="23">
        <f t="shared" si="1"/>
        <v>1996</v>
      </c>
    </row>
    <row r="1295">
      <c r="A1295" s="19">
        <v>35076.0</v>
      </c>
      <c r="B1295" s="18">
        <v>7.08</v>
      </c>
      <c r="C1295" s="23">
        <f t="shared" si="1"/>
        <v>1996</v>
      </c>
    </row>
    <row r="1296">
      <c r="A1296" s="19">
        <v>35083.0</v>
      </c>
      <c r="B1296" s="18">
        <v>7.02</v>
      </c>
      <c r="C1296" s="23">
        <f t="shared" si="1"/>
        <v>1996</v>
      </c>
    </row>
    <row r="1297">
      <c r="A1297" s="19">
        <v>35090.0</v>
      </c>
      <c r="B1297" s="18">
        <v>7.0</v>
      </c>
      <c r="C1297" s="23">
        <f t="shared" si="1"/>
        <v>1996</v>
      </c>
    </row>
    <row r="1298">
      <c r="A1298" s="25">
        <v>35097.0</v>
      </c>
      <c r="B1298" s="18">
        <v>7.02</v>
      </c>
      <c r="C1298" s="23">
        <f t="shared" si="1"/>
        <v>1996</v>
      </c>
    </row>
    <row r="1299">
      <c r="A1299" s="25">
        <v>35104.0</v>
      </c>
      <c r="B1299" s="18">
        <v>7.02</v>
      </c>
      <c r="C1299" s="23">
        <f t="shared" si="1"/>
        <v>1996</v>
      </c>
    </row>
    <row r="1300">
      <c r="A1300" s="19">
        <v>35111.0</v>
      </c>
      <c r="B1300" s="18">
        <v>6.94</v>
      </c>
      <c r="C1300" s="23">
        <f t="shared" si="1"/>
        <v>1996</v>
      </c>
    </row>
    <row r="1301">
      <c r="A1301" s="19">
        <v>35118.0</v>
      </c>
      <c r="B1301" s="18">
        <v>7.32</v>
      </c>
      <c r="C1301" s="23">
        <f t="shared" si="1"/>
        <v>1996</v>
      </c>
    </row>
    <row r="1302">
      <c r="A1302" s="25">
        <v>35125.0</v>
      </c>
      <c r="B1302" s="18">
        <v>7.41</v>
      </c>
      <c r="C1302" s="23">
        <f t="shared" si="1"/>
        <v>1996</v>
      </c>
    </row>
    <row r="1303">
      <c r="A1303" s="25">
        <v>35132.0</v>
      </c>
      <c r="B1303" s="18">
        <v>7.38</v>
      </c>
      <c r="C1303" s="23">
        <f t="shared" si="1"/>
        <v>1996</v>
      </c>
    </row>
    <row r="1304">
      <c r="A1304" s="19">
        <v>35139.0</v>
      </c>
      <c r="B1304" s="18">
        <v>7.83</v>
      </c>
      <c r="C1304" s="23">
        <f t="shared" si="1"/>
        <v>1996</v>
      </c>
    </row>
    <row r="1305">
      <c r="A1305" s="19">
        <v>35146.0</v>
      </c>
      <c r="B1305" s="18">
        <v>7.81</v>
      </c>
      <c r="C1305" s="23">
        <f t="shared" si="1"/>
        <v>1996</v>
      </c>
    </row>
    <row r="1306">
      <c r="A1306" s="19">
        <v>35153.0</v>
      </c>
      <c r="B1306" s="18">
        <v>7.69</v>
      </c>
      <c r="C1306" s="23">
        <f t="shared" si="1"/>
        <v>1996</v>
      </c>
    </row>
    <row r="1307">
      <c r="A1307" s="25">
        <v>35160.0</v>
      </c>
      <c r="B1307" s="18">
        <v>7.78</v>
      </c>
      <c r="C1307" s="23">
        <f t="shared" si="1"/>
        <v>1996</v>
      </c>
    </row>
    <row r="1308">
      <c r="A1308" s="19">
        <v>35167.0</v>
      </c>
      <c r="B1308" s="18">
        <v>8.05</v>
      </c>
      <c r="C1308" s="23">
        <f t="shared" si="1"/>
        <v>1996</v>
      </c>
    </row>
    <row r="1309">
      <c r="A1309" s="19">
        <v>35174.0</v>
      </c>
      <c r="B1309" s="18">
        <v>7.95</v>
      </c>
      <c r="C1309" s="23">
        <f t="shared" si="1"/>
        <v>1996</v>
      </c>
    </row>
    <row r="1310">
      <c r="A1310" s="19">
        <v>35181.0</v>
      </c>
      <c r="B1310" s="18">
        <v>7.92</v>
      </c>
      <c r="C1310" s="23">
        <f t="shared" si="1"/>
        <v>1996</v>
      </c>
    </row>
    <row r="1311">
      <c r="A1311" s="26">
        <v>35188.0</v>
      </c>
      <c r="B1311" s="18">
        <v>7.99</v>
      </c>
      <c r="C1311" s="23">
        <f t="shared" si="1"/>
        <v>1996</v>
      </c>
    </row>
    <row r="1312">
      <c r="A1312" s="27">
        <v>35195.0</v>
      </c>
      <c r="B1312" s="18">
        <v>8.24</v>
      </c>
      <c r="C1312" s="23">
        <f t="shared" si="1"/>
        <v>1996</v>
      </c>
    </row>
    <row r="1313">
      <c r="A1313" s="27">
        <v>35202.0</v>
      </c>
      <c r="B1313" s="18">
        <v>8.08</v>
      </c>
      <c r="C1313" s="23">
        <f t="shared" si="1"/>
        <v>1996</v>
      </c>
    </row>
    <row r="1314">
      <c r="A1314" s="27">
        <v>35209.0</v>
      </c>
      <c r="B1314" s="18">
        <v>8.01</v>
      </c>
      <c r="C1314" s="23">
        <f t="shared" si="1"/>
        <v>1996</v>
      </c>
    </row>
    <row r="1315">
      <c r="A1315" s="27">
        <v>35216.0</v>
      </c>
      <c r="B1315" s="18">
        <v>8.03</v>
      </c>
      <c r="C1315" s="23">
        <f t="shared" si="1"/>
        <v>1996</v>
      </c>
    </row>
    <row r="1316">
      <c r="A1316" s="25">
        <v>35223.0</v>
      </c>
      <c r="B1316" s="18">
        <v>8.3</v>
      </c>
      <c r="C1316" s="23">
        <f t="shared" si="1"/>
        <v>1996</v>
      </c>
    </row>
    <row r="1317">
      <c r="A1317" s="19">
        <v>35230.0</v>
      </c>
      <c r="B1317" s="18">
        <v>8.39</v>
      </c>
      <c r="C1317" s="23">
        <f t="shared" si="1"/>
        <v>1996</v>
      </c>
    </row>
    <row r="1318">
      <c r="A1318" s="19">
        <v>35237.0</v>
      </c>
      <c r="B1318" s="18">
        <v>8.3</v>
      </c>
      <c r="C1318" s="23">
        <f t="shared" si="1"/>
        <v>1996</v>
      </c>
    </row>
    <row r="1319">
      <c r="A1319" s="19">
        <v>35244.0</v>
      </c>
      <c r="B1319" s="18">
        <v>8.29</v>
      </c>
      <c r="C1319" s="23">
        <f t="shared" si="1"/>
        <v>1996</v>
      </c>
    </row>
    <row r="1320">
      <c r="A1320" s="25">
        <v>35251.0</v>
      </c>
      <c r="B1320" s="18">
        <v>8.14</v>
      </c>
      <c r="C1320" s="23">
        <f t="shared" si="1"/>
        <v>1996</v>
      </c>
    </row>
    <row r="1321">
      <c r="A1321" s="19">
        <v>35258.0</v>
      </c>
      <c r="B1321" s="18">
        <v>8.42</v>
      </c>
      <c r="C1321" s="23">
        <f t="shared" si="1"/>
        <v>1996</v>
      </c>
    </row>
    <row r="1322">
      <c r="A1322" s="19">
        <v>35265.0</v>
      </c>
      <c r="B1322" s="18">
        <v>8.23</v>
      </c>
      <c r="C1322" s="23">
        <f t="shared" si="1"/>
        <v>1996</v>
      </c>
    </row>
    <row r="1323">
      <c r="A1323" s="19">
        <v>35272.0</v>
      </c>
      <c r="B1323" s="18">
        <v>8.19</v>
      </c>
      <c r="C1323" s="23">
        <f t="shared" si="1"/>
        <v>1996</v>
      </c>
    </row>
    <row r="1324">
      <c r="A1324" s="25">
        <v>35279.0</v>
      </c>
      <c r="B1324" s="18">
        <v>8.23</v>
      </c>
      <c r="C1324" s="23">
        <f t="shared" si="1"/>
        <v>1996</v>
      </c>
    </row>
    <row r="1325">
      <c r="A1325" s="25">
        <v>35286.0</v>
      </c>
      <c r="B1325" s="18">
        <v>7.88</v>
      </c>
      <c r="C1325" s="23">
        <f t="shared" si="1"/>
        <v>1996</v>
      </c>
    </row>
    <row r="1326">
      <c r="A1326" s="19">
        <v>35293.0</v>
      </c>
      <c r="B1326" s="18">
        <v>7.88</v>
      </c>
      <c r="C1326" s="23">
        <f t="shared" si="1"/>
        <v>1996</v>
      </c>
    </row>
    <row r="1327">
      <c r="A1327" s="19">
        <v>35300.0</v>
      </c>
      <c r="B1327" s="18">
        <v>7.93</v>
      </c>
      <c r="C1327" s="23">
        <f t="shared" si="1"/>
        <v>1996</v>
      </c>
    </row>
    <row r="1328">
      <c r="A1328" s="19">
        <v>35307.0</v>
      </c>
      <c r="B1328" s="18">
        <v>8.09</v>
      </c>
      <c r="C1328" s="23">
        <f t="shared" si="1"/>
        <v>1996</v>
      </c>
    </row>
    <row r="1329">
      <c r="A1329" s="25">
        <v>35314.0</v>
      </c>
      <c r="B1329" s="18">
        <v>8.34</v>
      </c>
      <c r="C1329" s="23">
        <f t="shared" si="1"/>
        <v>1996</v>
      </c>
    </row>
    <row r="1330">
      <c r="A1330" s="19">
        <v>35321.0</v>
      </c>
      <c r="B1330" s="18">
        <v>8.28</v>
      </c>
      <c r="C1330" s="23">
        <f t="shared" si="1"/>
        <v>1996</v>
      </c>
    </row>
    <row r="1331">
      <c r="A1331" s="19">
        <v>35328.0</v>
      </c>
      <c r="B1331" s="18">
        <v>8.14</v>
      </c>
      <c r="C1331" s="23">
        <f t="shared" si="1"/>
        <v>1996</v>
      </c>
    </row>
    <row r="1332">
      <c r="A1332" s="19">
        <v>35335.0</v>
      </c>
      <c r="B1332" s="18">
        <v>8.16</v>
      </c>
      <c r="C1332" s="23">
        <f t="shared" si="1"/>
        <v>1996</v>
      </c>
    </row>
    <row r="1333">
      <c r="A1333" s="25">
        <v>35342.0</v>
      </c>
      <c r="B1333" s="18">
        <v>8.06</v>
      </c>
      <c r="C1333" s="23">
        <f t="shared" si="1"/>
        <v>1996</v>
      </c>
    </row>
    <row r="1334">
      <c r="A1334" s="19">
        <v>35349.0</v>
      </c>
      <c r="B1334" s="18">
        <v>7.86</v>
      </c>
      <c r="C1334" s="23">
        <f t="shared" si="1"/>
        <v>1996</v>
      </c>
    </row>
    <row r="1335">
      <c r="A1335" s="19">
        <v>35356.0</v>
      </c>
      <c r="B1335" s="18">
        <v>7.88</v>
      </c>
      <c r="C1335" s="23">
        <f t="shared" si="1"/>
        <v>1996</v>
      </c>
    </row>
    <row r="1336">
      <c r="A1336" s="19">
        <v>35363.0</v>
      </c>
      <c r="B1336" s="18">
        <v>7.86</v>
      </c>
      <c r="C1336" s="23">
        <f t="shared" si="1"/>
        <v>1996</v>
      </c>
    </row>
    <row r="1337">
      <c r="A1337" s="25">
        <v>35370.0</v>
      </c>
      <c r="B1337" s="18">
        <v>7.78</v>
      </c>
      <c r="C1337" s="23">
        <f t="shared" si="1"/>
        <v>1996</v>
      </c>
    </row>
    <row r="1338">
      <c r="A1338" s="25">
        <v>35377.0</v>
      </c>
      <c r="B1338" s="18">
        <v>7.67</v>
      </c>
      <c r="C1338" s="23">
        <f t="shared" si="1"/>
        <v>1996</v>
      </c>
    </row>
    <row r="1339">
      <c r="A1339" s="19">
        <v>35384.0</v>
      </c>
      <c r="B1339" s="18">
        <v>7.59</v>
      </c>
      <c r="C1339" s="23">
        <f t="shared" si="1"/>
        <v>1996</v>
      </c>
    </row>
    <row r="1340">
      <c r="A1340" s="19">
        <v>35391.0</v>
      </c>
      <c r="B1340" s="18">
        <v>7.53</v>
      </c>
      <c r="C1340" s="23">
        <f t="shared" si="1"/>
        <v>1996</v>
      </c>
    </row>
    <row r="1341">
      <c r="A1341" s="19">
        <v>35398.0</v>
      </c>
      <c r="B1341" s="18">
        <v>7.52</v>
      </c>
      <c r="C1341" s="23">
        <f t="shared" si="1"/>
        <v>1996</v>
      </c>
    </row>
    <row r="1342">
      <c r="A1342" s="25">
        <v>35405.0</v>
      </c>
      <c r="B1342" s="18">
        <v>7.44</v>
      </c>
      <c r="C1342" s="23">
        <f t="shared" si="1"/>
        <v>1996</v>
      </c>
    </row>
    <row r="1343">
      <c r="A1343" s="19">
        <v>35412.0</v>
      </c>
      <c r="B1343" s="18">
        <v>7.57</v>
      </c>
      <c r="C1343" s="23">
        <f t="shared" si="1"/>
        <v>1996</v>
      </c>
    </row>
    <row r="1344">
      <c r="A1344" s="19">
        <v>35419.0</v>
      </c>
      <c r="B1344" s="18">
        <v>7.74</v>
      </c>
      <c r="C1344" s="23">
        <f t="shared" si="1"/>
        <v>1996</v>
      </c>
    </row>
    <row r="1345">
      <c r="A1345" s="19">
        <v>35426.0</v>
      </c>
      <c r="B1345" s="18">
        <v>7.64</v>
      </c>
      <c r="C1345" s="23">
        <f t="shared" si="1"/>
        <v>1996</v>
      </c>
    </row>
    <row r="1346">
      <c r="A1346" s="25">
        <v>35433.0</v>
      </c>
      <c r="B1346" s="18">
        <v>7.67</v>
      </c>
      <c r="C1346" s="23">
        <f t="shared" si="1"/>
        <v>1997</v>
      </c>
    </row>
    <row r="1347">
      <c r="A1347" s="19">
        <v>35440.0</v>
      </c>
      <c r="B1347" s="18">
        <v>7.85</v>
      </c>
      <c r="C1347" s="23">
        <f t="shared" si="1"/>
        <v>1997</v>
      </c>
    </row>
    <row r="1348">
      <c r="A1348" s="19">
        <v>35447.0</v>
      </c>
      <c r="B1348" s="18">
        <v>7.87</v>
      </c>
      <c r="C1348" s="23">
        <f t="shared" si="1"/>
        <v>1997</v>
      </c>
    </row>
    <row r="1349">
      <c r="A1349" s="19">
        <v>35454.0</v>
      </c>
      <c r="B1349" s="18">
        <v>7.85</v>
      </c>
      <c r="C1349" s="23">
        <f t="shared" si="1"/>
        <v>1997</v>
      </c>
    </row>
    <row r="1350">
      <c r="A1350" s="19">
        <v>35461.0</v>
      </c>
      <c r="B1350" s="18">
        <v>7.88</v>
      </c>
      <c r="C1350" s="23">
        <f t="shared" si="1"/>
        <v>1997</v>
      </c>
    </row>
    <row r="1351">
      <c r="A1351" s="25">
        <v>35468.0</v>
      </c>
      <c r="B1351" s="18">
        <v>7.74</v>
      </c>
      <c r="C1351" s="23">
        <f t="shared" si="1"/>
        <v>1997</v>
      </c>
    </row>
    <row r="1352">
      <c r="A1352" s="19">
        <v>35475.0</v>
      </c>
      <c r="B1352" s="18">
        <v>7.65</v>
      </c>
      <c r="C1352" s="23">
        <f t="shared" si="1"/>
        <v>1997</v>
      </c>
    </row>
    <row r="1353">
      <c r="A1353" s="19">
        <v>35482.0</v>
      </c>
      <c r="B1353" s="18">
        <v>7.56</v>
      </c>
      <c r="C1353" s="23">
        <f t="shared" si="1"/>
        <v>1997</v>
      </c>
    </row>
    <row r="1354">
      <c r="A1354" s="19">
        <v>35489.0</v>
      </c>
      <c r="B1354" s="18">
        <v>7.65</v>
      </c>
      <c r="C1354" s="23">
        <f t="shared" si="1"/>
        <v>1997</v>
      </c>
    </row>
    <row r="1355">
      <c r="A1355" s="25">
        <v>35496.0</v>
      </c>
      <c r="B1355" s="18">
        <v>7.84</v>
      </c>
      <c r="C1355" s="23">
        <f t="shared" si="1"/>
        <v>1997</v>
      </c>
    </row>
    <row r="1356">
      <c r="A1356" s="19">
        <v>35503.0</v>
      </c>
      <c r="B1356" s="18">
        <v>7.84</v>
      </c>
      <c r="C1356" s="23">
        <f t="shared" si="1"/>
        <v>1997</v>
      </c>
    </row>
    <row r="1357">
      <c r="A1357" s="19">
        <v>35510.0</v>
      </c>
      <c r="B1357" s="18">
        <v>7.94</v>
      </c>
      <c r="C1357" s="23">
        <f t="shared" si="1"/>
        <v>1997</v>
      </c>
    </row>
    <row r="1358">
      <c r="A1358" s="19">
        <v>35517.0</v>
      </c>
      <c r="B1358" s="18">
        <v>7.97</v>
      </c>
      <c r="C1358" s="23">
        <f t="shared" si="1"/>
        <v>1997</v>
      </c>
    </row>
    <row r="1359">
      <c r="A1359" s="25">
        <v>35524.0</v>
      </c>
      <c r="B1359" s="18">
        <v>8.18</v>
      </c>
      <c r="C1359" s="23">
        <f t="shared" si="1"/>
        <v>1997</v>
      </c>
    </row>
    <row r="1360">
      <c r="A1360" s="19">
        <v>35531.0</v>
      </c>
      <c r="B1360" s="18">
        <v>8.15</v>
      </c>
      <c r="C1360" s="23">
        <f t="shared" si="1"/>
        <v>1997</v>
      </c>
    </row>
    <row r="1361">
      <c r="A1361" s="19">
        <v>35538.0</v>
      </c>
      <c r="B1361" s="18">
        <v>8.16</v>
      </c>
      <c r="C1361" s="23">
        <f t="shared" si="1"/>
        <v>1997</v>
      </c>
    </row>
    <row r="1362">
      <c r="A1362" s="19">
        <v>35545.0</v>
      </c>
      <c r="B1362" s="18">
        <v>8.08</v>
      </c>
      <c r="C1362" s="23">
        <f t="shared" si="1"/>
        <v>1997</v>
      </c>
    </row>
    <row r="1363">
      <c r="A1363" s="26">
        <v>35552.0</v>
      </c>
      <c r="B1363" s="18">
        <v>8.01</v>
      </c>
      <c r="C1363" s="23">
        <f t="shared" si="1"/>
        <v>1997</v>
      </c>
    </row>
    <row r="1364">
      <c r="A1364" s="26">
        <v>35559.0</v>
      </c>
      <c r="B1364" s="18">
        <v>7.94</v>
      </c>
      <c r="C1364" s="23">
        <f t="shared" si="1"/>
        <v>1997</v>
      </c>
    </row>
    <row r="1365">
      <c r="A1365" s="27">
        <v>35566.0</v>
      </c>
      <c r="B1365" s="18">
        <v>7.91</v>
      </c>
      <c r="C1365" s="23">
        <f t="shared" si="1"/>
        <v>1997</v>
      </c>
    </row>
    <row r="1366">
      <c r="A1366" s="27">
        <v>35573.0</v>
      </c>
      <c r="B1366" s="18">
        <v>7.92</v>
      </c>
      <c r="C1366" s="23">
        <f t="shared" si="1"/>
        <v>1997</v>
      </c>
    </row>
    <row r="1367">
      <c r="A1367" s="27">
        <v>35580.0</v>
      </c>
      <c r="B1367" s="18">
        <v>7.94</v>
      </c>
      <c r="C1367" s="23">
        <f t="shared" si="1"/>
        <v>1997</v>
      </c>
    </row>
    <row r="1368">
      <c r="A1368" s="25">
        <v>35587.0</v>
      </c>
      <c r="B1368" s="18">
        <v>7.85</v>
      </c>
      <c r="C1368" s="23">
        <f t="shared" si="1"/>
        <v>1997</v>
      </c>
    </row>
    <row r="1369">
      <c r="A1369" s="19">
        <v>35594.0</v>
      </c>
      <c r="B1369" s="18">
        <v>7.72</v>
      </c>
      <c r="C1369" s="23">
        <f t="shared" si="1"/>
        <v>1997</v>
      </c>
    </row>
    <row r="1370">
      <c r="A1370" s="19">
        <v>35601.0</v>
      </c>
      <c r="B1370" s="18">
        <v>7.61</v>
      </c>
      <c r="C1370" s="23">
        <f t="shared" si="1"/>
        <v>1997</v>
      </c>
    </row>
    <row r="1371">
      <c r="A1371" s="19">
        <v>35608.0</v>
      </c>
      <c r="B1371" s="18">
        <v>7.58</v>
      </c>
      <c r="C1371" s="23">
        <f t="shared" si="1"/>
        <v>1997</v>
      </c>
    </row>
    <row r="1372">
      <c r="A1372" s="25">
        <v>35615.0</v>
      </c>
      <c r="B1372" s="18">
        <v>7.62</v>
      </c>
      <c r="C1372" s="23">
        <f t="shared" si="1"/>
        <v>1997</v>
      </c>
    </row>
    <row r="1373">
      <c r="A1373" s="19">
        <v>35622.0</v>
      </c>
      <c r="B1373" s="18">
        <v>7.47</v>
      </c>
      <c r="C1373" s="23">
        <f t="shared" si="1"/>
        <v>1997</v>
      </c>
    </row>
    <row r="1374">
      <c r="A1374" s="19">
        <v>35629.0</v>
      </c>
      <c r="B1374" s="18">
        <v>7.47</v>
      </c>
      <c r="C1374" s="23">
        <f t="shared" si="1"/>
        <v>1997</v>
      </c>
    </row>
    <row r="1375">
      <c r="A1375" s="19">
        <v>35636.0</v>
      </c>
      <c r="B1375" s="18">
        <v>7.43</v>
      </c>
      <c r="C1375" s="23">
        <f t="shared" si="1"/>
        <v>1997</v>
      </c>
    </row>
    <row r="1376">
      <c r="A1376" s="25">
        <v>35643.0</v>
      </c>
      <c r="B1376" s="18">
        <v>7.36</v>
      </c>
      <c r="C1376" s="23">
        <f t="shared" si="1"/>
        <v>1997</v>
      </c>
    </row>
    <row r="1377">
      <c r="A1377" s="25">
        <v>35650.0</v>
      </c>
      <c r="B1377" s="18">
        <v>7.46</v>
      </c>
      <c r="C1377" s="23">
        <f t="shared" si="1"/>
        <v>1997</v>
      </c>
    </row>
    <row r="1378">
      <c r="A1378" s="19">
        <v>35657.0</v>
      </c>
      <c r="B1378" s="18">
        <v>7.54</v>
      </c>
      <c r="C1378" s="23">
        <f t="shared" si="1"/>
        <v>1997</v>
      </c>
    </row>
    <row r="1379">
      <c r="A1379" s="19">
        <v>35664.0</v>
      </c>
      <c r="B1379" s="18">
        <v>7.46</v>
      </c>
      <c r="C1379" s="23">
        <f t="shared" si="1"/>
        <v>1997</v>
      </c>
    </row>
    <row r="1380">
      <c r="A1380" s="19">
        <v>35671.0</v>
      </c>
      <c r="B1380" s="18">
        <v>7.58</v>
      </c>
      <c r="C1380" s="23">
        <f t="shared" si="1"/>
        <v>1997</v>
      </c>
    </row>
    <row r="1381">
      <c r="A1381" s="25">
        <v>35678.0</v>
      </c>
      <c r="B1381" s="18">
        <v>7.53</v>
      </c>
      <c r="C1381" s="23">
        <f t="shared" si="1"/>
        <v>1997</v>
      </c>
    </row>
    <row r="1382">
      <c r="A1382" s="19">
        <v>35685.0</v>
      </c>
      <c r="B1382" s="18">
        <v>7.53</v>
      </c>
      <c r="C1382" s="23">
        <f t="shared" si="1"/>
        <v>1997</v>
      </c>
    </row>
    <row r="1383">
      <c r="A1383" s="19">
        <v>35692.0</v>
      </c>
      <c r="B1383" s="18">
        <v>7.38</v>
      </c>
      <c r="C1383" s="23">
        <f t="shared" si="1"/>
        <v>1997</v>
      </c>
    </row>
    <row r="1384">
      <c r="A1384" s="19">
        <v>35699.0</v>
      </c>
      <c r="B1384" s="18">
        <v>7.28</v>
      </c>
      <c r="C1384" s="23">
        <f t="shared" si="1"/>
        <v>1997</v>
      </c>
    </row>
    <row r="1385">
      <c r="A1385" s="25">
        <v>35706.0</v>
      </c>
      <c r="B1385" s="18">
        <v>7.31</v>
      </c>
      <c r="C1385" s="23">
        <f t="shared" si="1"/>
        <v>1997</v>
      </c>
    </row>
    <row r="1386">
      <c r="A1386" s="19">
        <v>35713.0</v>
      </c>
      <c r="B1386" s="18">
        <v>7.26</v>
      </c>
      <c r="C1386" s="23">
        <f t="shared" si="1"/>
        <v>1997</v>
      </c>
    </row>
    <row r="1387">
      <c r="A1387" s="19">
        <v>35720.0</v>
      </c>
      <c r="B1387" s="18">
        <v>7.34</v>
      </c>
      <c r="C1387" s="23">
        <f t="shared" si="1"/>
        <v>1997</v>
      </c>
    </row>
    <row r="1388">
      <c r="A1388" s="19">
        <v>35727.0</v>
      </c>
      <c r="B1388" s="18">
        <v>7.35</v>
      </c>
      <c r="C1388" s="23">
        <f t="shared" si="1"/>
        <v>1997</v>
      </c>
    </row>
    <row r="1389">
      <c r="A1389" s="19">
        <v>35734.0</v>
      </c>
      <c r="B1389" s="18">
        <v>7.21</v>
      </c>
      <c r="C1389" s="23">
        <f t="shared" si="1"/>
        <v>1997</v>
      </c>
    </row>
    <row r="1390">
      <c r="A1390" s="25">
        <v>35741.0</v>
      </c>
      <c r="B1390" s="18">
        <v>7.24</v>
      </c>
      <c r="C1390" s="23">
        <f t="shared" si="1"/>
        <v>1997</v>
      </c>
    </row>
    <row r="1391">
      <c r="A1391" s="19">
        <v>35748.0</v>
      </c>
      <c r="B1391" s="18">
        <v>7.23</v>
      </c>
      <c r="C1391" s="23">
        <f t="shared" si="1"/>
        <v>1997</v>
      </c>
    </row>
    <row r="1392">
      <c r="A1392" s="19">
        <v>35755.0</v>
      </c>
      <c r="B1392" s="18">
        <v>7.18</v>
      </c>
      <c r="C1392" s="23">
        <f t="shared" si="1"/>
        <v>1997</v>
      </c>
    </row>
    <row r="1393">
      <c r="A1393" s="19">
        <v>35762.0</v>
      </c>
      <c r="B1393" s="18">
        <v>7.17</v>
      </c>
      <c r="C1393" s="23">
        <f t="shared" si="1"/>
        <v>1997</v>
      </c>
    </row>
    <row r="1394">
      <c r="A1394" s="25">
        <v>35769.0</v>
      </c>
      <c r="B1394" s="18">
        <v>7.15</v>
      </c>
      <c r="C1394" s="23">
        <f t="shared" si="1"/>
        <v>1997</v>
      </c>
    </row>
    <row r="1395">
      <c r="A1395" s="19">
        <v>35776.0</v>
      </c>
      <c r="B1395" s="18">
        <v>7.17</v>
      </c>
      <c r="C1395" s="23">
        <f t="shared" si="1"/>
        <v>1997</v>
      </c>
    </row>
    <row r="1396">
      <c r="A1396" s="19">
        <v>35783.0</v>
      </c>
      <c r="B1396" s="18">
        <v>7.07</v>
      </c>
      <c r="C1396" s="23">
        <f t="shared" si="1"/>
        <v>1997</v>
      </c>
    </row>
    <row r="1397">
      <c r="A1397" s="19">
        <v>35790.0</v>
      </c>
      <c r="B1397" s="18">
        <v>6.99</v>
      </c>
      <c r="C1397" s="23">
        <f t="shared" si="1"/>
        <v>1997</v>
      </c>
    </row>
    <row r="1398">
      <c r="A1398" s="25">
        <v>35797.0</v>
      </c>
      <c r="B1398" s="18">
        <v>7.03</v>
      </c>
      <c r="C1398" s="23">
        <f t="shared" si="1"/>
        <v>1998</v>
      </c>
    </row>
    <row r="1399">
      <c r="A1399" s="25">
        <v>35804.0</v>
      </c>
      <c r="B1399" s="18">
        <v>6.94</v>
      </c>
      <c r="C1399" s="23">
        <f t="shared" si="1"/>
        <v>1998</v>
      </c>
    </row>
    <row r="1400">
      <c r="A1400" s="19">
        <v>35811.0</v>
      </c>
      <c r="B1400" s="18">
        <v>6.89</v>
      </c>
      <c r="C1400" s="23">
        <f t="shared" si="1"/>
        <v>1998</v>
      </c>
    </row>
    <row r="1401">
      <c r="A1401" s="19">
        <v>35818.0</v>
      </c>
      <c r="B1401" s="18">
        <v>6.99</v>
      </c>
      <c r="C1401" s="23">
        <f t="shared" si="1"/>
        <v>1998</v>
      </c>
    </row>
    <row r="1402">
      <c r="A1402" s="19">
        <v>35825.0</v>
      </c>
      <c r="B1402" s="18">
        <v>7.12</v>
      </c>
      <c r="C1402" s="23">
        <f t="shared" si="1"/>
        <v>1998</v>
      </c>
    </row>
    <row r="1403">
      <c r="A1403" s="25">
        <v>35832.0</v>
      </c>
      <c r="B1403" s="18">
        <v>7.03</v>
      </c>
      <c r="C1403" s="23">
        <f t="shared" si="1"/>
        <v>1998</v>
      </c>
    </row>
    <row r="1404">
      <c r="A1404" s="19">
        <v>35839.0</v>
      </c>
      <c r="B1404" s="18">
        <v>7.06</v>
      </c>
      <c r="C1404" s="23">
        <f t="shared" si="1"/>
        <v>1998</v>
      </c>
    </row>
    <row r="1405">
      <c r="A1405" s="19">
        <v>35846.0</v>
      </c>
      <c r="B1405" s="18">
        <v>6.99</v>
      </c>
      <c r="C1405" s="23">
        <f t="shared" si="1"/>
        <v>1998</v>
      </c>
    </row>
    <row r="1406">
      <c r="A1406" s="19">
        <v>35854.0</v>
      </c>
      <c r="B1406" s="18">
        <v>7.09</v>
      </c>
      <c r="C1406" s="23">
        <f t="shared" si="1"/>
        <v>1998</v>
      </c>
    </row>
    <row r="1407">
      <c r="A1407" s="25">
        <v>35860.0</v>
      </c>
      <c r="B1407" s="18">
        <v>7.19</v>
      </c>
      <c r="C1407" s="23">
        <f t="shared" si="1"/>
        <v>1998</v>
      </c>
    </row>
    <row r="1408">
      <c r="A1408" s="19">
        <v>35867.0</v>
      </c>
      <c r="B1408" s="18">
        <v>7.16</v>
      </c>
      <c r="C1408" s="23">
        <f t="shared" si="1"/>
        <v>1998</v>
      </c>
    </row>
    <row r="1409">
      <c r="A1409" s="19">
        <v>35874.0</v>
      </c>
      <c r="B1409" s="18">
        <v>7.08</v>
      </c>
      <c r="C1409" s="23">
        <f t="shared" si="1"/>
        <v>1998</v>
      </c>
    </row>
    <row r="1410">
      <c r="A1410" s="19">
        <v>35881.0</v>
      </c>
      <c r="B1410" s="18">
        <v>7.08</v>
      </c>
      <c r="C1410" s="23">
        <f t="shared" si="1"/>
        <v>1998</v>
      </c>
    </row>
    <row r="1411">
      <c r="A1411" s="25">
        <v>35888.0</v>
      </c>
      <c r="B1411" s="18">
        <v>7.15</v>
      </c>
      <c r="C1411" s="23">
        <f t="shared" si="1"/>
        <v>1998</v>
      </c>
    </row>
    <row r="1412">
      <c r="A1412" s="19">
        <v>35895.0</v>
      </c>
      <c r="B1412" s="18">
        <v>7.09</v>
      </c>
      <c r="C1412" s="23">
        <f t="shared" si="1"/>
        <v>1998</v>
      </c>
    </row>
    <row r="1413">
      <c r="A1413" s="19">
        <v>35902.0</v>
      </c>
      <c r="B1413" s="18">
        <v>7.17</v>
      </c>
      <c r="C1413" s="23">
        <f t="shared" si="1"/>
        <v>1998</v>
      </c>
    </row>
    <row r="1414">
      <c r="A1414" s="19">
        <v>35909.0</v>
      </c>
      <c r="B1414" s="18">
        <v>7.15</v>
      </c>
      <c r="C1414" s="23">
        <f t="shared" si="1"/>
        <v>1998</v>
      </c>
    </row>
    <row r="1415">
      <c r="A1415" s="26">
        <v>35916.0</v>
      </c>
      <c r="B1415" s="18">
        <v>7.22</v>
      </c>
      <c r="C1415" s="23">
        <f t="shared" si="1"/>
        <v>1998</v>
      </c>
    </row>
    <row r="1416">
      <c r="A1416" s="26">
        <v>35923.0</v>
      </c>
      <c r="B1416" s="18">
        <v>7.14</v>
      </c>
      <c r="C1416" s="23">
        <f t="shared" si="1"/>
        <v>1998</v>
      </c>
    </row>
    <row r="1417">
      <c r="A1417" s="27">
        <v>35930.0</v>
      </c>
      <c r="B1417" s="18">
        <v>7.19</v>
      </c>
      <c r="C1417" s="23">
        <f t="shared" si="1"/>
        <v>1998</v>
      </c>
    </row>
    <row r="1418">
      <c r="A1418" s="27">
        <v>35937.0</v>
      </c>
      <c r="B1418" s="18">
        <v>7.1</v>
      </c>
      <c r="C1418" s="23">
        <f t="shared" si="1"/>
        <v>1998</v>
      </c>
    </row>
    <row r="1419">
      <c r="A1419" s="27">
        <v>35944.0</v>
      </c>
      <c r="B1419" s="18">
        <v>7.07</v>
      </c>
      <c r="C1419" s="23">
        <f t="shared" si="1"/>
        <v>1998</v>
      </c>
    </row>
    <row r="1420">
      <c r="A1420" s="25">
        <v>35951.0</v>
      </c>
      <c r="B1420" s="18">
        <v>7.05</v>
      </c>
      <c r="C1420" s="23">
        <f t="shared" si="1"/>
        <v>1998</v>
      </c>
    </row>
    <row r="1421">
      <c r="A1421" s="19">
        <v>35958.0</v>
      </c>
      <c r="B1421" s="18">
        <v>7.04</v>
      </c>
      <c r="C1421" s="23">
        <f t="shared" si="1"/>
        <v>1998</v>
      </c>
    </row>
    <row r="1422">
      <c r="A1422" s="19">
        <v>35965.0</v>
      </c>
      <c r="B1422" s="18">
        <v>6.94</v>
      </c>
      <c r="C1422" s="23">
        <f t="shared" si="1"/>
        <v>1998</v>
      </c>
    </row>
    <row r="1423">
      <c r="A1423" s="19">
        <v>35972.0</v>
      </c>
      <c r="B1423" s="18">
        <v>6.96</v>
      </c>
      <c r="C1423" s="23">
        <f t="shared" si="1"/>
        <v>1998</v>
      </c>
    </row>
    <row r="1424">
      <c r="A1424" s="25">
        <v>35979.0</v>
      </c>
      <c r="B1424" s="18">
        <v>6.98</v>
      </c>
      <c r="C1424" s="23">
        <f t="shared" si="1"/>
        <v>1998</v>
      </c>
    </row>
    <row r="1425">
      <c r="A1425" s="19">
        <v>35986.0</v>
      </c>
      <c r="B1425" s="18">
        <v>6.91</v>
      </c>
      <c r="C1425" s="23">
        <f t="shared" si="1"/>
        <v>1998</v>
      </c>
    </row>
    <row r="1426">
      <c r="A1426" s="19">
        <v>35993.0</v>
      </c>
      <c r="B1426" s="18">
        <v>6.94</v>
      </c>
      <c r="C1426" s="23">
        <f t="shared" si="1"/>
        <v>1998</v>
      </c>
    </row>
    <row r="1427">
      <c r="A1427" s="19">
        <v>36000.0</v>
      </c>
      <c r="B1427" s="18">
        <v>6.96</v>
      </c>
      <c r="C1427" s="23">
        <f t="shared" si="1"/>
        <v>1998</v>
      </c>
    </row>
    <row r="1428">
      <c r="A1428" s="19">
        <v>36007.0</v>
      </c>
      <c r="B1428" s="18">
        <v>6.97</v>
      </c>
      <c r="C1428" s="23">
        <f t="shared" si="1"/>
        <v>1998</v>
      </c>
    </row>
    <row r="1429">
      <c r="A1429" s="25">
        <v>36014.0</v>
      </c>
      <c r="B1429" s="18">
        <v>6.94</v>
      </c>
      <c r="C1429" s="23">
        <f t="shared" si="1"/>
        <v>1998</v>
      </c>
    </row>
    <row r="1430">
      <c r="A1430" s="19">
        <v>36021.0</v>
      </c>
      <c r="B1430" s="18">
        <v>6.91</v>
      </c>
      <c r="C1430" s="23">
        <f t="shared" si="1"/>
        <v>1998</v>
      </c>
    </row>
    <row r="1431">
      <c r="A1431" s="19">
        <v>36028.0</v>
      </c>
      <c r="B1431" s="18">
        <v>6.92</v>
      </c>
      <c r="C1431" s="23">
        <f t="shared" si="1"/>
        <v>1998</v>
      </c>
    </row>
    <row r="1432">
      <c r="A1432" s="19">
        <v>36035.0</v>
      </c>
      <c r="B1432" s="18">
        <v>6.92</v>
      </c>
      <c r="C1432" s="23">
        <f t="shared" si="1"/>
        <v>1998</v>
      </c>
    </row>
    <row r="1433">
      <c r="A1433" s="25">
        <v>36042.0</v>
      </c>
      <c r="B1433" s="18">
        <v>6.82</v>
      </c>
      <c r="C1433" s="23">
        <f t="shared" si="1"/>
        <v>1998</v>
      </c>
    </row>
    <row r="1434">
      <c r="A1434" s="19">
        <v>36049.0</v>
      </c>
      <c r="B1434" s="18">
        <v>6.77</v>
      </c>
      <c r="C1434" s="23">
        <f t="shared" si="1"/>
        <v>1998</v>
      </c>
    </row>
    <row r="1435">
      <c r="A1435" s="19">
        <v>36056.0</v>
      </c>
      <c r="B1435" s="18">
        <v>6.66</v>
      </c>
      <c r="C1435" s="23">
        <f t="shared" si="1"/>
        <v>1998</v>
      </c>
    </row>
    <row r="1436">
      <c r="A1436" s="19">
        <v>36063.0</v>
      </c>
      <c r="B1436" s="18">
        <v>6.64</v>
      </c>
      <c r="C1436" s="23">
        <f t="shared" si="1"/>
        <v>1998</v>
      </c>
    </row>
    <row r="1437">
      <c r="A1437" s="25">
        <v>36070.0</v>
      </c>
      <c r="B1437" s="18">
        <v>6.6</v>
      </c>
      <c r="C1437" s="23">
        <f t="shared" si="1"/>
        <v>1998</v>
      </c>
    </row>
    <row r="1438">
      <c r="A1438" s="25">
        <v>36077.0</v>
      </c>
      <c r="B1438" s="18">
        <v>6.49</v>
      </c>
      <c r="C1438" s="23">
        <f t="shared" si="1"/>
        <v>1998</v>
      </c>
    </row>
    <row r="1439">
      <c r="A1439" s="19">
        <v>36084.0</v>
      </c>
      <c r="B1439" s="18">
        <v>6.9</v>
      </c>
      <c r="C1439" s="23">
        <f t="shared" si="1"/>
        <v>1998</v>
      </c>
    </row>
    <row r="1440">
      <c r="A1440" s="19">
        <v>36091.0</v>
      </c>
      <c r="B1440" s="18">
        <v>6.73</v>
      </c>
      <c r="C1440" s="23">
        <f t="shared" si="1"/>
        <v>1998</v>
      </c>
    </row>
    <row r="1441">
      <c r="A1441" s="19">
        <v>36098.0</v>
      </c>
      <c r="B1441" s="18">
        <v>6.83</v>
      </c>
      <c r="C1441" s="23">
        <f t="shared" si="1"/>
        <v>1998</v>
      </c>
    </row>
    <row r="1442">
      <c r="A1442" s="25">
        <v>36105.0</v>
      </c>
      <c r="B1442" s="18">
        <v>6.89</v>
      </c>
      <c r="C1442" s="23">
        <f t="shared" si="1"/>
        <v>1998</v>
      </c>
    </row>
    <row r="1443">
      <c r="A1443" s="19">
        <v>36112.0</v>
      </c>
      <c r="B1443" s="18">
        <v>6.93</v>
      </c>
      <c r="C1443" s="23">
        <f t="shared" si="1"/>
        <v>1998</v>
      </c>
    </row>
    <row r="1444">
      <c r="A1444" s="19">
        <v>36119.0</v>
      </c>
      <c r="B1444" s="18">
        <v>6.86</v>
      </c>
      <c r="C1444" s="23">
        <f t="shared" si="1"/>
        <v>1998</v>
      </c>
    </row>
    <row r="1445">
      <c r="A1445" s="19">
        <v>36126.0</v>
      </c>
      <c r="B1445" s="18">
        <v>6.78</v>
      </c>
      <c r="C1445" s="23">
        <f t="shared" si="1"/>
        <v>1998</v>
      </c>
    </row>
    <row r="1446">
      <c r="A1446" s="25">
        <v>36133.0</v>
      </c>
      <c r="B1446" s="18">
        <v>6.71</v>
      </c>
      <c r="C1446" s="23">
        <f t="shared" si="1"/>
        <v>1998</v>
      </c>
    </row>
    <row r="1447">
      <c r="A1447" s="19">
        <v>36140.0</v>
      </c>
      <c r="B1447" s="18">
        <v>6.69</v>
      </c>
      <c r="C1447" s="23">
        <f t="shared" si="1"/>
        <v>1998</v>
      </c>
    </row>
    <row r="1448">
      <c r="A1448" s="19">
        <v>36147.0</v>
      </c>
      <c r="B1448" s="18">
        <v>6.69</v>
      </c>
      <c r="C1448" s="23">
        <f t="shared" si="1"/>
        <v>1998</v>
      </c>
    </row>
    <row r="1449">
      <c r="A1449" s="19">
        <v>36154.0</v>
      </c>
      <c r="B1449" s="18">
        <v>6.77</v>
      </c>
      <c r="C1449" s="23">
        <f t="shared" si="1"/>
        <v>1998</v>
      </c>
    </row>
    <row r="1450">
      <c r="A1450" s="19">
        <v>36160.0</v>
      </c>
      <c r="B1450" s="18">
        <v>6.83</v>
      </c>
      <c r="C1450" s="23">
        <f t="shared" si="1"/>
        <v>1998</v>
      </c>
    </row>
    <row r="1451">
      <c r="A1451" s="25">
        <v>36168.0</v>
      </c>
      <c r="B1451" s="18">
        <v>6.79</v>
      </c>
      <c r="C1451" s="23">
        <f t="shared" si="1"/>
        <v>1999</v>
      </c>
    </row>
    <row r="1452">
      <c r="A1452" s="19">
        <v>36175.0</v>
      </c>
      <c r="B1452" s="18">
        <v>6.83</v>
      </c>
      <c r="C1452" s="23">
        <f t="shared" si="1"/>
        <v>1999</v>
      </c>
    </row>
    <row r="1453">
      <c r="A1453" s="19">
        <v>36182.0</v>
      </c>
      <c r="B1453" s="18">
        <v>6.78</v>
      </c>
      <c r="C1453" s="23">
        <f t="shared" si="1"/>
        <v>1999</v>
      </c>
    </row>
    <row r="1454">
      <c r="A1454" s="19">
        <v>36189.0</v>
      </c>
      <c r="B1454" s="18">
        <v>6.74</v>
      </c>
      <c r="C1454" s="23">
        <f t="shared" si="1"/>
        <v>1999</v>
      </c>
    </row>
    <row r="1455">
      <c r="A1455" s="25">
        <v>36196.0</v>
      </c>
      <c r="B1455" s="18">
        <v>6.75</v>
      </c>
      <c r="C1455" s="23">
        <f t="shared" si="1"/>
        <v>1999</v>
      </c>
    </row>
    <row r="1456">
      <c r="A1456" s="19">
        <v>36203.0</v>
      </c>
      <c r="B1456" s="18">
        <v>6.77</v>
      </c>
      <c r="C1456" s="23">
        <f t="shared" si="1"/>
        <v>1999</v>
      </c>
    </row>
    <row r="1457">
      <c r="A1457" s="19">
        <v>36210.0</v>
      </c>
      <c r="B1457" s="18">
        <v>6.82</v>
      </c>
      <c r="C1457" s="23">
        <f t="shared" si="1"/>
        <v>1999</v>
      </c>
    </row>
    <row r="1458">
      <c r="A1458" s="19">
        <v>36217.0</v>
      </c>
      <c r="B1458" s="18">
        <v>6.89</v>
      </c>
      <c r="C1458" s="23">
        <f t="shared" si="1"/>
        <v>1999</v>
      </c>
    </row>
    <row r="1459">
      <c r="A1459" s="25">
        <v>36224.0</v>
      </c>
      <c r="B1459" s="18">
        <v>7.06</v>
      </c>
      <c r="C1459" s="23">
        <f t="shared" si="1"/>
        <v>1999</v>
      </c>
    </row>
    <row r="1460">
      <c r="A1460" s="19">
        <v>36231.0</v>
      </c>
      <c r="B1460" s="18">
        <v>7.11</v>
      </c>
      <c r="C1460" s="23">
        <f t="shared" si="1"/>
        <v>1999</v>
      </c>
    </row>
    <row r="1461">
      <c r="A1461" s="19">
        <v>36238.0</v>
      </c>
      <c r="B1461" s="18">
        <v>7.01</v>
      </c>
      <c r="C1461" s="23">
        <f t="shared" si="1"/>
        <v>1999</v>
      </c>
    </row>
    <row r="1462">
      <c r="A1462" s="19">
        <v>36245.0</v>
      </c>
      <c r="B1462" s="18">
        <v>6.98</v>
      </c>
      <c r="C1462" s="23">
        <f t="shared" si="1"/>
        <v>1999</v>
      </c>
    </row>
    <row r="1463">
      <c r="A1463" s="25">
        <v>36252.0</v>
      </c>
      <c r="B1463" s="18">
        <v>6.98</v>
      </c>
      <c r="C1463" s="23">
        <f t="shared" si="1"/>
        <v>1999</v>
      </c>
    </row>
    <row r="1464">
      <c r="A1464" s="25">
        <v>36259.0</v>
      </c>
      <c r="B1464" s="18">
        <v>6.92</v>
      </c>
      <c r="C1464" s="23">
        <f t="shared" si="1"/>
        <v>1999</v>
      </c>
    </row>
    <row r="1465">
      <c r="A1465" s="19">
        <v>36266.0</v>
      </c>
      <c r="B1465" s="18">
        <v>6.87</v>
      </c>
      <c r="C1465" s="23">
        <f t="shared" si="1"/>
        <v>1999</v>
      </c>
    </row>
    <row r="1466">
      <c r="A1466" s="19">
        <v>36273.0</v>
      </c>
      <c r="B1466" s="18">
        <v>6.88</v>
      </c>
      <c r="C1466" s="23">
        <f t="shared" si="1"/>
        <v>1999</v>
      </c>
    </row>
    <row r="1467">
      <c r="A1467" s="19">
        <v>36280.0</v>
      </c>
      <c r="B1467" s="18">
        <v>6.93</v>
      </c>
      <c r="C1467" s="23">
        <f t="shared" si="1"/>
        <v>1999</v>
      </c>
    </row>
    <row r="1468">
      <c r="A1468" s="26">
        <v>36287.0</v>
      </c>
      <c r="B1468" s="18">
        <v>7.02</v>
      </c>
      <c r="C1468" s="23">
        <f t="shared" si="1"/>
        <v>1999</v>
      </c>
    </row>
    <row r="1469">
      <c r="A1469" s="27">
        <v>36294.0</v>
      </c>
      <c r="B1469" s="18">
        <v>7.1</v>
      </c>
      <c r="C1469" s="23">
        <f t="shared" si="1"/>
        <v>1999</v>
      </c>
    </row>
    <row r="1470">
      <c r="A1470" s="27">
        <v>36301.0</v>
      </c>
      <c r="B1470" s="18">
        <v>7.23</v>
      </c>
      <c r="C1470" s="23">
        <f t="shared" si="1"/>
        <v>1999</v>
      </c>
    </row>
    <row r="1471">
      <c r="A1471" s="27">
        <v>36308.0</v>
      </c>
      <c r="B1471" s="18">
        <v>7.23</v>
      </c>
      <c r="C1471" s="23">
        <f t="shared" si="1"/>
        <v>1999</v>
      </c>
    </row>
    <row r="1472">
      <c r="A1472" s="25">
        <v>36315.0</v>
      </c>
      <c r="B1472" s="18">
        <v>7.41</v>
      </c>
      <c r="C1472" s="23">
        <f t="shared" si="1"/>
        <v>1999</v>
      </c>
    </row>
    <row r="1473">
      <c r="A1473" s="19">
        <v>36322.0</v>
      </c>
      <c r="B1473" s="18">
        <v>7.51</v>
      </c>
      <c r="C1473" s="23">
        <f t="shared" si="1"/>
        <v>1999</v>
      </c>
    </row>
    <row r="1474">
      <c r="A1474" s="19">
        <v>36329.0</v>
      </c>
      <c r="B1474" s="18">
        <v>7.65</v>
      </c>
      <c r="C1474" s="23">
        <f t="shared" si="1"/>
        <v>1999</v>
      </c>
    </row>
    <row r="1475">
      <c r="A1475" s="19">
        <v>36336.0</v>
      </c>
      <c r="B1475" s="18">
        <v>7.63</v>
      </c>
      <c r="C1475" s="23">
        <f t="shared" si="1"/>
        <v>1999</v>
      </c>
    </row>
    <row r="1476">
      <c r="A1476" s="25">
        <v>36343.0</v>
      </c>
      <c r="B1476" s="18">
        <v>7.71</v>
      </c>
      <c r="C1476" s="23">
        <f t="shared" si="1"/>
        <v>1999</v>
      </c>
    </row>
    <row r="1477">
      <c r="A1477" s="25">
        <v>36350.0</v>
      </c>
      <c r="B1477" s="18">
        <v>7.65</v>
      </c>
      <c r="C1477" s="23">
        <f t="shared" si="1"/>
        <v>1999</v>
      </c>
    </row>
    <row r="1478">
      <c r="A1478" s="19">
        <v>36357.0</v>
      </c>
      <c r="B1478" s="18">
        <v>7.58</v>
      </c>
      <c r="C1478" s="23">
        <f t="shared" si="1"/>
        <v>1999</v>
      </c>
    </row>
    <row r="1479">
      <c r="A1479" s="19">
        <v>36364.0</v>
      </c>
      <c r="B1479" s="18">
        <v>7.52</v>
      </c>
      <c r="C1479" s="23">
        <f t="shared" si="1"/>
        <v>1999</v>
      </c>
    </row>
    <row r="1480">
      <c r="A1480" s="19">
        <v>36371.0</v>
      </c>
      <c r="B1480" s="18">
        <v>7.7</v>
      </c>
      <c r="C1480" s="23">
        <f t="shared" si="1"/>
        <v>1999</v>
      </c>
    </row>
    <row r="1481">
      <c r="A1481" s="25">
        <v>36378.0</v>
      </c>
      <c r="B1481" s="18">
        <v>7.89</v>
      </c>
      <c r="C1481" s="23">
        <f t="shared" si="1"/>
        <v>1999</v>
      </c>
    </row>
    <row r="1482">
      <c r="A1482" s="19">
        <v>36385.0</v>
      </c>
      <c r="B1482" s="18">
        <v>8.15</v>
      </c>
      <c r="C1482" s="23">
        <f t="shared" si="1"/>
        <v>1999</v>
      </c>
    </row>
    <row r="1483">
      <c r="A1483" s="19">
        <v>36392.0</v>
      </c>
      <c r="B1483" s="18">
        <v>7.93</v>
      </c>
      <c r="C1483" s="23">
        <f t="shared" si="1"/>
        <v>1999</v>
      </c>
    </row>
    <row r="1484">
      <c r="A1484" s="19">
        <v>36399.0</v>
      </c>
      <c r="B1484" s="18">
        <v>7.8</v>
      </c>
      <c r="C1484" s="23">
        <f t="shared" si="1"/>
        <v>1999</v>
      </c>
    </row>
    <row r="1485">
      <c r="A1485" s="25">
        <v>36406.0</v>
      </c>
      <c r="B1485" s="18">
        <v>7.83</v>
      </c>
      <c r="C1485" s="23">
        <f t="shared" si="1"/>
        <v>1999</v>
      </c>
    </row>
    <row r="1486">
      <c r="A1486" s="19">
        <v>36413.0</v>
      </c>
      <c r="B1486" s="18">
        <v>7.88</v>
      </c>
      <c r="C1486" s="23">
        <f t="shared" si="1"/>
        <v>1999</v>
      </c>
    </row>
    <row r="1487">
      <c r="A1487" s="19">
        <v>36420.0</v>
      </c>
      <c r="B1487" s="18">
        <v>7.82</v>
      </c>
      <c r="C1487" s="23">
        <f t="shared" si="1"/>
        <v>1999</v>
      </c>
    </row>
    <row r="1488">
      <c r="A1488" s="19">
        <v>36427.0</v>
      </c>
      <c r="B1488" s="18">
        <v>7.76</v>
      </c>
      <c r="C1488" s="23">
        <f t="shared" si="1"/>
        <v>1999</v>
      </c>
    </row>
    <row r="1489">
      <c r="A1489" s="25">
        <v>36434.0</v>
      </c>
      <c r="B1489" s="18">
        <v>7.7</v>
      </c>
      <c r="C1489" s="23">
        <f t="shared" si="1"/>
        <v>1999</v>
      </c>
    </row>
    <row r="1490">
      <c r="A1490" s="25">
        <v>36441.0</v>
      </c>
      <c r="B1490" s="18">
        <v>7.82</v>
      </c>
      <c r="C1490" s="23">
        <f t="shared" si="1"/>
        <v>1999</v>
      </c>
    </row>
    <row r="1491">
      <c r="A1491" s="19">
        <v>36448.0</v>
      </c>
      <c r="B1491" s="18">
        <v>7.85</v>
      </c>
      <c r="C1491" s="23">
        <f t="shared" si="1"/>
        <v>1999</v>
      </c>
    </row>
    <row r="1492">
      <c r="A1492" s="19">
        <v>36455.0</v>
      </c>
      <c r="B1492" s="18">
        <v>7.93</v>
      </c>
      <c r="C1492" s="23">
        <f t="shared" si="1"/>
        <v>1999</v>
      </c>
    </row>
    <row r="1493">
      <c r="A1493" s="19">
        <v>36462.0</v>
      </c>
      <c r="B1493" s="18">
        <v>7.96</v>
      </c>
      <c r="C1493" s="23">
        <f t="shared" si="1"/>
        <v>1999</v>
      </c>
    </row>
    <row r="1494">
      <c r="A1494" s="25">
        <v>36469.0</v>
      </c>
      <c r="B1494" s="18">
        <v>7.84</v>
      </c>
      <c r="C1494" s="23">
        <f t="shared" si="1"/>
        <v>1999</v>
      </c>
    </row>
    <row r="1495">
      <c r="A1495" s="19">
        <v>36476.0</v>
      </c>
      <c r="B1495" s="18">
        <v>7.67</v>
      </c>
      <c r="C1495" s="23">
        <f t="shared" si="1"/>
        <v>1999</v>
      </c>
    </row>
    <row r="1496">
      <c r="A1496" s="19">
        <v>36483.0</v>
      </c>
      <c r="B1496" s="18">
        <v>7.69</v>
      </c>
      <c r="C1496" s="23">
        <f t="shared" si="1"/>
        <v>1999</v>
      </c>
    </row>
    <row r="1497">
      <c r="A1497" s="19">
        <v>36490.0</v>
      </c>
      <c r="B1497" s="18">
        <v>7.75</v>
      </c>
      <c r="C1497" s="23">
        <f t="shared" si="1"/>
        <v>1999</v>
      </c>
    </row>
    <row r="1498">
      <c r="A1498" s="25">
        <v>36497.0</v>
      </c>
      <c r="B1498" s="18">
        <v>7.84</v>
      </c>
      <c r="C1498" s="23">
        <f t="shared" si="1"/>
        <v>1999</v>
      </c>
    </row>
    <row r="1499">
      <c r="A1499" s="19">
        <v>36504.0</v>
      </c>
      <c r="B1499" s="18">
        <v>7.84</v>
      </c>
      <c r="C1499" s="23">
        <f t="shared" si="1"/>
        <v>1999</v>
      </c>
    </row>
    <row r="1500">
      <c r="A1500" s="19">
        <v>36511.0</v>
      </c>
      <c r="B1500" s="18">
        <v>7.86</v>
      </c>
      <c r="C1500" s="23">
        <f t="shared" si="1"/>
        <v>1999</v>
      </c>
    </row>
    <row r="1501">
      <c r="A1501" s="19">
        <v>36518.0</v>
      </c>
      <c r="B1501" s="18">
        <v>7.96</v>
      </c>
      <c r="C1501" s="23">
        <f t="shared" si="1"/>
        <v>1999</v>
      </c>
    </row>
    <row r="1502">
      <c r="A1502" s="19">
        <v>36525.0</v>
      </c>
      <c r="B1502" s="18">
        <v>8.06</v>
      </c>
      <c r="C1502" s="23">
        <f t="shared" si="1"/>
        <v>1999</v>
      </c>
    </row>
    <row r="1503">
      <c r="A1503" s="25">
        <v>36532.0</v>
      </c>
      <c r="B1503" s="18">
        <v>8.15</v>
      </c>
      <c r="C1503" s="23">
        <f t="shared" si="1"/>
        <v>2000</v>
      </c>
    </row>
    <row r="1504">
      <c r="A1504" s="19">
        <v>36539.0</v>
      </c>
      <c r="B1504" s="18">
        <v>8.18</v>
      </c>
      <c r="C1504" s="23">
        <f t="shared" si="1"/>
        <v>2000</v>
      </c>
    </row>
    <row r="1505">
      <c r="A1505" s="19">
        <v>36546.0</v>
      </c>
      <c r="B1505" s="18">
        <v>8.26</v>
      </c>
      <c r="C1505" s="23">
        <f t="shared" si="1"/>
        <v>2000</v>
      </c>
    </row>
    <row r="1506">
      <c r="A1506" s="19">
        <v>36553.0</v>
      </c>
      <c r="B1506" s="18">
        <v>8.25</v>
      </c>
      <c r="C1506" s="23">
        <f t="shared" si="1"/>
        <v>2000</v>
      </c>
    </row>
    <row r="1507">
      <c r="A1507" s="25">
        <v>36560.0</v>
      </c>
      <c r="B1507" s="18">
        <v>8.25</v>
      </c>
      <c r="C1507" s="23">
        <f t="shared" si="1"/>
        <v>2000</v>
      </c>
    </row>
    <row r="1508">
      <c r="A1508" s="19">
        <v>36567.0</v>
      </c>
      <c r="B1508" s="18">
        <v>8.36</v>
      </c>
      <c r="C1508" s="23">
        <f t="shared" si="1"/>
        <v>2000</v>
      </c>
    </row>
    <row r="1509">
      <c r="A1509" s="19">
        <v>36574.0</v>
      </c>
      <c r="B1509" s="18">
        <v>8.38</v>
      </c>
      <c r="C1509" s="23">
        <f t="shared" si="1"/>
        <v>2000</v>
      </c>
    </row>
    <row r="1510">
      <c r="A1510" s="19">
        <v>36581.0</v>
      </c>
      <c r="B1510" s="18">
        <v>8.31</v>
      </c>
      <c r="C1510" s="23">
        <f t="shared" si="1"/>
        <v>2000</v>
      </c>
    </row>
    <row r="1511">
      <c r="A1511" s="25">
        <v>36588.0</v>
      </c>
      <c r="B1511" s="18">
        <v>8.27</v>
      </c>
      <c r="C1511" s="23">
        <f t="shared" si="1"/>
        <v>2000</v>
      </c>
    </row>
    <row r="1512">
      <c r="A1512" s="19">
        <v>36595.0</v>
      </c>
      <c r="B1512" s="18">
        <v>8.23</v>
      </c>
      <c r="C1512" s="23">
        <f t="shared" si="1"/>
        <v>2000</v>
      </c>
    </row>
    <row r="1513">
      <c r="A1513" s="19">
        <v>36602.0</v>
      </c>
      <c r="B1513" s="18">
        <v>8.24</v>
      </c>
      <c r="C1513" s="23">
        <f t="shared" si="1"/>
        <v>2000</v>
      </c>
    </row>
    <row r="1514">
      <c r="A1514" s="19">
        <v>36609.0</v>
      </c>
      <c r="B1514" s="18">
        <v>8.23</v>
      </c>
      <c r="C1514" s="23">
        <f t="shared" si="1"/>
        <v>2000</v>
      </c>
    </row>
    <row r="1515">
      <c r="A1515" s="19">
        <v>36616.0</v>
      </c>
      <c r="B1515" s="18">
        <v>8.23</v>
      </c>
      <c r="C1515" s="23">
        <f t="shared" si="1"/>
        <v>2000</v>
      </c>
    </row>
    <row r="1516">
      <c r="A1516" s="25">
        <v>36623.0</v>
      </c>
      <c r="B1516" s="18">
        <v>8.2</v>
      </c>
      <c r="C1516" s="23">
        <f t="shared" si="1"/>
        <v>2000</v>
      </c>
    </row>
    <row r="1517">
      <c r="A1517" s="19">
        <v>36630.0</v>
      </c>
      <c r="B1517" s="18">
        <v>8.12</v>
      </c>
      <c r="C1517" s="23">
        <f t="shared" si="1"/>
        <v>2000</v>
      </c>
    </row>
    <row r="1518">
      <c r="A1518" s="19">
        <v>36637.0</v>
      </c>
      <c r="B1518" s="18">
        <v>8.16</v>
      </c>
      <c r="C1518" s="23">
        <f t="shared" si="1"/>
        <v>2000</v>
      </c>
    </row>
    <row r="1519">
      <c r="A1519" s="19">
        <v>36644.0</v>
      </c>
      <c r="B1519" s="18">
        <v>8.13</v>
      </c>
      <c r="C1519" s="23">
        <f t="shared" si="1"/>
        <v>2000</v>
      </c>
    </row>
    <row r="1520">
      <c r="A1520" s="26">
        <v>36651.0</v>
      </c>
      <c r="B1520" s="18">
        <v>8.28</v>
      </c>
      <c r="C1520" s="23">
        <f t="shared" si="1"/>
        <v>2000</v>
      </c>
    </row>
    <row r="1521">
      <c r="A1521" s="27">
        <v>36658.0</v>
      </c>
      <c r="B1521" s="18">
        <v>8.52</v>
      </c>
      <c r="C1521" s="23">
        <f t="shared" si="1"/>
        <v>2000</v>
      </c>
    </row>
    <row r="1522">
      <c r="A1522" s="27">
        <v>36665.0</v>
      </c>
      <c r="B1522" s="18">
        <v>8.64</v>
      </c>
      <c r="C1522" s="23">
        <f t="shared" si="1"/>
        <v>2000</v>
      </c>
    </row>
    <row r="1523">
      <c r="A1523" s="27">
        <v>36672.0</v>
      </c>
      <c r="B1523" s="18">
        <v>8.62</v>
      </c>
      <c r="C1523" s="23">
        <f t="shared" si="1"/>
        <v>2000</v>
      </c>
    </row>
    <row r="1524">
      <c r="A1524" s="25">
        <v>36679.0</v>
      </c>
      <c r="B1524" s="18">
        <v>8.54</v>
      </c>
      <c r="C1524" s="23">
        <f t="shared" si="1"/>
        <v>2000</v>
      </c>
    </row>
    <row r="1525">
      <c r="A1525" s="25">
        <v>36686.0</v>
      </c>
      <c r="B1525" s="18">
        <v>8.32</v>
      </c>
      <c r="C1525" s="23">
        <f t="shared" si="1"/>
        <v>2000</v>
      </c>
    </row>
    <row r="1526">
      <c r="A1526" s="19">
        <v>36693.0</v>
      </c>
      <c r="B1526" s="18">
        <v>8.22</v>
      </c>
      <c r="C1526" s="23">
        <f t="shared" si="1"/>
        <v>2000</v>
      </c>
    </row>
    <row r="1527">
      <c r="A1527" s="19">
        <v>36700.0</v>
      </c>
      <c r="B1527" s="18">
        <v>8.14</v>
      </c>
      <c r="C1527" s="23">
        <f t="shared" si="1"/>
        <v>2000</v>
      </c>
    </row>
    <row r="1528">
      <c r="A1528" s="19">
        <v>36707.0</v>
      </c>
      <c r="B1528" s="18">
        <v>8.22</v>
      </c>
      <c r="C1528" s="23">
        <f t="shared" si="1"/>
        <v>2000</v>
      </c>
    </row>
    <row r="1529">
      <c r="A1529" s="25">
        <v>36714.0</v>
      </c>
      <c r="B1529" s="18">
        <v>8.16</v>
      </c>
      <c r="C1529" s="23">
        <f t="shared" si="1"/>
        <v>2000</v>
      </c>
    </row>
    <row r="1530">
      <c r="A1530" s="19">
        <v>36721.0</v>
      </c>
      <c r="B1530" s="18">
        <v>8.09</v>
      </c>
      <c r="C1530" s="23">
        <f t="shared" si="1"/>
        <v>2000</v>
      </c>
    </row>
    <row r="1531">
      <c r="A1531" s="19">
        <v>36728.0</v>
      </c>
      <c r="B1531" s="18">
        <v>8.21</v>
      </c>
      <c r="C1531" s="23">
        <f t="shared" si="1"/>
        <v>2000</v>
      </c>
    </row>
    <row r="1532">
      <c r="A1532" s="19">
        <v>36735.0</v>
      </c>
      <c r="B1532" s="18">
        <v>8.13</v>
      </c>
      <c r="C1532" s="23">
        <f t="shared" si="1"/>
        <v>2000</v>
      </c>
    </row>
    <row r="1533">
      <c r="A1533" s="25">
        <v>36742.0</v>
      </c>
      <c r="B1533" s="18">
        <v>8.12</v>
      </c>
      <c r="C1533" s="23">
        <f t="shared" si="1"/>
        <v>2000</v>
      </c>
    </row>
    <row r="1534">
      <c r="A1534" s="19">
        <v>36749.0</v>
      </c>
      <c r="B1534" s="18">
        <v>8.04</v>
      </c>
      <c r="C1534" s="23">
        <f t="shared" si="1"/>
        <v>2000</v>
      </c>
    </row>
    <row r="1535">
      <c r="A1535" s="19">
        <v>36756.0</v>
      </c>
      <c r="B1535" s="18">
        <v>7.96</v>
      </c>
      <c r="C1535" s="23">
        <f t="shared" si="1"/>
        <v>2000</v>
      </c>
    </row>
    <row r="1536">
      <c r="A1536" s="19">
        <v>36763.0</v>
      </c>
      <c r="B1536" s="18">
        <v>7.99</v>
      </c>
      <c r="C1536" s="23">
        <f t="shared" si="1"/>
        <v>2000</v>
      </c>
    </row>
    <row r="1537">
      <c r="A1537" s="25">
        <v>36770.0</v>
      </c>
      <c r="B1537" s="18">
        <v>7.96</v>
      </c>
      <c r="C1537" s="23">
        <f t="shared" si="1"/>
        <v>2000</v>
      </c>
    </row>
    <row r="1538">
      <c r="A1538" s="25">
        <v>36777.0</v>
      </c>
      <c r="B1538" s="18">
        <v>7.94</v>
      </c>
      <c r="C1538" s="23">
        <f t="shared" si="1"/>
        <v>2000</v>
      </c>
    </row>
    <row r="1539">
      <c r="A1539" s="19">
        <v>36784.0</v>
      </c>
      <c r="B1539" s="18">
        <v>7.88</v>
      </c>
      <c r="C1539" s="23">
        <f t="shared" si="1"/>
        <v>2000</v>
      </c>
    </row>
    <row r="1540">
      <c r="A1540" s="19">
        <v>36791.0</v>
      </c>
      <c r="B1540" s="18">
        <v>7.9</v>
      </c>
      <c r="C1540" s="23">
        <f t="shared" si="1"/>
        <v>2000</v>
      </c>
    </row>
    <row r="1541">
      <c r="A1541" s="19">
        <v>36798.0</v>
      </c>
      <c r="B1541" s="18">
        <v>7.88</v>
      </c>
      <c r="C1541" s="23">
        <f t="shared" si="1"/>
        <v>2000</v>
      </c>
    </row>
    <row r="1542">
      <c r="A1542" s="25">
        <v>36805.0</v>
      </c>
      <c r="B1542" s="18">
        <v>7.83</v>
      </c>
      <c r="C1542" s="23">
        <f t="shared" si="1"/>
        <v>2000</v>
      </c>
    </row>
    <row r="1543">
      <c r="A1543" s="19">
        <v>36812.0</v>
      </c>
      <c r="B1543" s="18">
        <v>7.84</v>
      </c>
      <c r="C1543" s="23">
        <f t="shared" si="1"/>
        <v>2000</v>
      </c>
    </row>
    <row r="1544">
      <c r="A1544" s="19">
        <v>36819.0</v>
      </c>
      <c r="B1544" s="18">
        <v>7.83</v>
      </c>
      <c r="C1544" s="23">
        <f t="shared" si="1"/>
        <v>2000</v>
      </c>
    </row>
    <row r="1545">
      <c r="A1545" s="19">
        <v>36826.0</v>
      </c>
      <c r="B1545" s="18">
        <v>7.68</v>
      </c>
      <c r="C1545" s="23">
        <f t="shared" si="1"/>
        <v>2000</v>
      </c>
    </row>
    <row r="1546">
      <c r="A1546" s="25">
        <v>36833.0</v>
      </c>
      <c r="B1546" s="18">
        <v>7.73</v>
      </c>
      <c r="C1546" s="23">
        <f t="shared" si="1"/>
        <v>2000</v>
      </c>
    </row>
    <row r="1547">
      <c r="A1547" s="19">
        <v>36840.0</v>
      </c>
      <c r="B1547" s="18">
        <v>7.79</v>
      </c>
      <c r="C1547" s="23">
        <f t="shared" si="1"/>
        <v>2000</v>
      </c>
    </row>
    <row r="1548">
      <c r="A1548" s="19">
        <v>36847.0</v>
      </c>
      <c r="B1548" s="18">
        <v>7.73</v>
      </c>
      <c r="C1548" s="23">
        <f t="shared" si="1"/>
        <v>2000</v>
      </c>
    </row>
    <row r="1549">
      <c r="A1549" s="19">
        <v>36854.0</v>
      </c>
      <c r="B1549" s="18">
        <v>7.73</v>
      </c>
      <c r="C1549" s="23">
        <f t="shared" si="1"/>
        <v>2000</v>
      </c>
    </row>
    <row r="1550">
      <c r="A1550" s="25">
        <v>36861.0</v>
      </c>
      <c r="B1550" s="18">
        <v>7.65</v>
      </c>
      <c r="C1550" s="23">
        <f t="shared" si="1"/>
        <v>2000</v>
      </c>
    </row>
    <row r="1551">
      <c r="A1551" s="25">
        <v>36868.0</v>
      </c>
      <c r="B1551" s="18">
        <v>7.54</v>
      </c>
      <c r="C1551" s="23">
        <f t="shared" si="1"/>
        <v>2000</v>
      </c>
    </row>
    <row r="1552">
      <c r="A1552" s="19">
        <v>36875.0</v>
      </c>
      <c r="B1552" s="18">
        <v>7.42</v>
      </c>
      <c r="C1552" s="23">
        <f t="shared" si="1"/>
        <v>2000</v>
      </c>
    </row>
    <row r="1553">
      <c r="A1553" s="19">
        <v>36882.0</v>
      </c>
      <c r="B1553" s="18">
        <v>7.17</v>
      </c>
      <c r="C1553" s="23">
        <f t="shared" si="1"/>
        <v>2000</v>
      </c>
    </row>
    <row r="1554">
      <c r="A1554" s="19">
        <v>36889.0</v>
      </c>
      <c r="B1554" s="18">
        <v>7.13</v>
      </c>
      <c r="C1554" s="23">
        <f t="shared" si="1"/>
        <v>2000</v>
      </c>
    </row>
    <row r="1555">
      <c r="A1555" s="25">
        <v>36896.0</v>
      </c>
      <c r="B1555" s="18">
        <v>7.07</v>
      </c>
      <c r="C1555" s="23">
        <f t="shared" si="1"/>
        <v>2001</v>
      </c>
    </row>
    <row r="1556">
      <c r="A1556" s="19">
        <v>36903.0</v>
      </c>
      <c r="B1556" s="18">
        <v>6.89</v>
      </c>
      <c r="C1556" s="23">
        <f t="shared" si="1"/>
        <v>2001</v>
      </c>
    </row>
    <row r="1557">
      <c r="A1557" s="19">
        <v>36910.0</v>
      </c>
      <c r="B1557" s="18">
        <v>7.02</v>
      </c>
      <c r="C1557" s="23">
        <f t="shared" si="1"/>
        <v>2001</v>
      </c>
    </row>
    <row r="1558">
      <c r="A1558" s="19">
        <v>36917.0</v>
      </c>
      <c r="B1558" s="18">
        <v>7.15</v>
      </c>
      <c r="C1558" s="23">
        <f t="shared" si="1"/>
        <v>2001</v>
      </c>
    </row>
    <row r="1559">
      <c r="A1559" s="25">
        <v>36924.0</v>
      </c>
      <c r="B1559" s="18">
        <v>7.09</v>
      </c>
      <c r="C1559" s="23">
        <f t="shared" si="1"/>
        <v>2001</v>
      </c>
    </row>
    <row r="1560">
      <c r="A1560" s="25">
        <v>36931.0</v>
      </c>
      <c r="B1560" s="18">
        <v>6.98</v>
      </c>
      <c r="C1560" s="23">
        <f t="shared" si="1"/>
        <v>2001</v>
      </c>
    </row>
    <row r="1561">
      <c r="A1561" s="19">
        <v>36938.0</v>
      </c>
      <c r="B1561" s="18">
        <v>7.01</v>
      </c>
      <c r="C1561" s="23">
        <f t="shared" si="1"/>
        <v>2001</v>
      </c>
    </row>
    <row r="1562">
      <c r="A1562" s="19">
        <v>36945.0</v>
      </c>
      <c r="B1562" s="18">
        <v>7.12</v>
      </c>
      <c r="C1562" s="23">
        <f t="shared" si="1"/>
        <v>2001</v>
      </c>
    </row>
    <row r="1563">
      <c r="A1563" s="25">
        <v>36952.0</v>
      </c>
      <c r="B1563" s="18">
        <v>7.03</v>
      </c>
      <c r="C1563" s="23">
        <f t="shared" si="1"/>
        <v>2001</v>
      </c>
    </row>
    <row r="1564">
      <c r="A1564" s="25">
        <v>36959.0</v>
      </c>
      <c r="B1564" s="18">
        <v>6.97</v>
      </c>
      <c r="C1564" s="23">
        <f t="shared" si="1"/>
        <v>2001</v>
      </c>
    </row>
    <row r="1565">
      <c r="A1565" s="19">
        <v>36966.0</v>
      </c>
      <c r="B1565" s="18">
        <v>6.96</v>
      </c>
      <c r="C1565" s="23">
        <f t="shared" si="1"/>
        <v>2001</v>
      </c>
    </row>
    <row r="1566">
      <c r="A1566" s="19">
        <v>36973.0</v>
      </c>
      <c r="B1566" s="18">
        <v>6.89</v>
      </c>
      <c r="C1566" s="23">
        <f t="shared" si="1"/>
        <v>2001</v>
      </c>
    </row>
    <row r="1567">
      <c r="A1567" s="19">
        <v>36980.0</v>
      </c>
      <c r="B1567" s="18">
        <v>6.91</v>
      </c>
      <c r="C1567" s="23">
        <f t="shared" si="1"/>
        <v>2001</v>
      </c>
    </row>
    <row r="1568">
      <c r="A1568" s="25">
        <v>36987.0</v>
      </c>
      <c r="B1568" s="18">
        <v>7.01</v>
      </c>
      <c r="C1568" s="23">
        <f t="shared" si="1"/>
        <v>2001</v>
      </c>
    </row>
    <row r="1569">
      <c r="A1569" s="19">
        <v>36994.0</v>
      </c>
      <c r="B1569" s="18">
        <v>7.04</v>
      </c>
      <c r="C1569" s="23">
        <f t="shared" si="1"/>
        <v>2001</v>
      </c>
    </row>
    <row r="1570">
      <c r="A1570" s="19">
        <v>37001.0</v>
      </c>
      <c r="B1570" s="18">
        <v>7.14</v>
      </c>
      <c r="C1570" s="23">
        <f t="shared" si="1"/>
        <v>2001</v>
      </c>
    </row>
    <row r="1571">
      <c r="A1571" s="19">
        <v>37008.0</v>
      </c>
      <c r="B1571" s="18">
        <v>7.12</v>
      </c>
      <c r="C1571" s="23">
        <f t="shared" si="1"/>
        <v>2001</v>
      </c>
    </row>
    <row r="1572">
      <c r="A1572" s="26">
        <v>37015.0</v>
      </c>
      <c r="B1572" s="18">
        <v>7.14</v>
      </c>
      <c r="C1572" s="23">
        <f t="shared" si="1"/>
        <v>2001</v>
      </c>
    </row>
    <row r="1573">
      <c r="A1573" s="27">
        <v>37022.0</v>
      </c>
      <c r="B1573" s="18">
        <v>7.1</v>
      </c>
      <c r="C1573" s="23">
        <f t="shared" si="1"/>
        <v>2001</v>
      </c>
    </row>
    <row r="1574">
      <c r="A1574" s="27">
        <v>37029.0</v>
      </c>
      <c r="B1574" s="18">
        <v>7.14</v>
      </c>
      <c r="C1574" s="23">
        <f t="shared" si="1"/>
        <v>2001</v>
      </c>
    </row>
    <row r="1575">
      <c r="A1575" s="27">
        <v>37036.0</v>
      </c>
      <c r="B1575" s="18">
        <v>7.2</v>
      </c>
      <c r="C1575" s="23">
        <f t="shared" si="1"/>
        <v>2001</v>
      </c>
    </row>
    <row r="1576">
      <c r="A1576" s="25">
        <v>37043.0</v>
      </c>
      <c r="B1576" s="18">
        <v>7.24</v>
      </c>
      <c r="C1576" s="23">
        <f t="shared" si="1"/>
        <v>2001</v>
      </c>
    </row>
    <row r="1577">
      <c r="A1577" s="25">
        <v>37050.0</v>
      </c>
      <c r="B1577" s="18">
        <v>7.2</v>
      </c>
      <c r="C1577" s="23">
        <f t="shared" si="1"/>
        <v>2001</v>
      </c>
    </row>
    <row r="1578">
      <c r="A1578" s="19">
        <v>37057.0</v>
      </c>
      <c r="B1578" s="18">
        <v>7.14</v>
      </c>
      <c r="C1578" s="23">
        <f t="shared" si="1"/>
        <v>2001</v>
      </c>
    </row>
    <row r="1579">
      <c r="A1579" s="19">
        <v>37064.0</v>
      </c>
      <c r="B1579" s="18">
        <v>7.11</v>
      </c>
      <c r="C1579" s="23">
        <f t="shared" si="1"/>
        <v>2001</v>
      </c>
    </row>
    <row r="1580">
      <c r="A1580" s="19">
        <v>37071.0</v>
      </c>
      <c r="B1580" s="18">
        <v>7.11</v>
      </c>
      <c r="C1580" s="23">
        <f t="shared" si="1"/>
        <v>2001</v>
      </c>
    </row>
    <row r="1581">
      <c r="A1581" s="25">
        <v>37078.0</v>
      </c>
      <c r="B1581" s="18">
        <v>7.19</v>
      </c>
      <c r="C1581" s="23">
        <f t="shared" si="1"/>
        <v>2001</v>
      </c>
    </row>
    <row r="1582">
      <c r="A1582" s="19">
        <v>37085.0</v>
      </c>
      <c r="B1582" s="18">
        <v>7.21</v>
      </c>
      <c r="C1582" s="23">
        <f t="shared" si="1"/>
        <v>2001</v>
      </c>
    </row>
    <row r="1583">
      <c r="A1583" s="19">
        <v>37092.0</v>
      </c>
      <c r="B1583" s="18">
        <v>7.08</v>
      </c>
      <c r="C1583" s="23">
        <f t="shared" si="1"/>
        <v>2001</v>
      </c>
    </row>
    <row r="1584">
      <c r="A1584" s="19">
        <v>37099.0</v>
      </c>
      <c r="B1584" s="18">
        <v>7.03</v>
      </c>
      <c r="C1584" s="23">
        <f t="shared" si="1"/>
        <v>2001</v>
      </c>
    </row>
    <row r="1585">
      <c r="A1585" s="25">
        <v>37106.0</v>
      </c>
      <c r="B1585" s="18">
        <v>7.0</v>
      </c>
      <c r="C1585" s="23">
        <f t="shared" si="1"/>
        <v>2001</v>
      </c>
    </row>
    <row r="1586">
      <c r="A1586" s="19">
        <v>37113.0</v>
      </c>
      <c r="B1586" s="18">
        <v>7.0</v>
      </c>
      <c r="C1586" s="23">
        <f t="shared" si="1"/>
        <v>2001</v>
      </c>
    </row>
    <row r="1587">
      <c r="A1587" s="19">
        <v>37120.0</v>
      </c>
      <c r="B1587" s="18">
        <v>6.92</v>
      </c>
      <c r="C1587" s="23">
        <f t="shared" si="1"/>
        <v>2001</v>
      </c>
    </row>
    <row r="1588">
      <c r="A1588" s="19">
        <v>37127.0</v>
      </c>
      <c r="B1588" s="18">
        <v>6.91</v>
      </c>
      <c r="C1588" s="23">
        <f t="shared" si="1"/>
        <v>2001</v>
      </c>
    </row>
    <row r="1589">
      <c r="A1589" s="19">
        <v>37134.0</v>
      </c>
      <c r="B1589" s="18">
        <v>6.92</v>
      </c>
      <c r="C1589" s="23">
        <f t="shared" si="1"/>
        <v>2001</v>
      </c>
    </row>
    <row r="1590">
      <c r="A1590" s="25">
        <v>37141.0</v>
      </c>
      <c r="B1590" s="18">
        <v>6.89</v>
      </c>
      <c r="C1590" s="23">
        <f t="shared" si="1"/>
        <v>2001</v>
      </c>
    </row>
    <row r="1591">
      <c r="A1591" s="19">
        <v>37148.0</v>
      </c>
      <c r="B1591" s="18">
        <v>6.86</v>
      </c>
      <c r="C1591" s="23">
        <f t="shared" si="1"/>
        <v>2001</v>
      </c>
    </row>
    <row r="1592">
      <c r="A1592" s="19">
        <v>37155.0</v>
      </c>
      <c r="B1592" s="18">
        <v>6.8</v>
      </c>
      <c r="C1592" s="23">
        <f t="shared" si="1"/>
        <v>2001</v>
      </c>
    </row>
    <row r="1593">
      <c r="A1593" s="19">
        <v>37162.0</v>
      </c>
      <c r="B1593" s="18">
        <v>6.72</v>
      </c>
      <c r="C1593" s="23">
        <f t="shared" si="1"/>
        <v>2001</v>
      </c>
    </row>
    <row r="1594">
      <c r="A1594" s="25">
        <v>37169.0</v>
      </c>
      <c r="B1594" s="18">
        <v>6.64</v>
      </c>
      <c r="C1594" s="23">
        <f t="shared" si="1"/>
        <v>2001</v>
      </c>
    </row>
    <row r="1595">
      <c r="A1595" s="19">
        <v>37176.0</v>
      </c>
      <c r="B1595" s="18">
        <v>6.58</v>
      </c>
      <c r="C1595" s="23">
        <f t="shared" si="1"/>
        <v>2001</v>
      </c>
    </row>
    <row r="1596">
      <c r="A1596" s="19">
        <v>37183.0</v>
      </c>
      <c r="B1596" s="18">
        <v>6.61</v>
      </c>
      <c r="C1596" s="23">
        <f t="shared" si="1"/>
        <v>2001</v>
      </c>
    </row>
    <row r="1597">
      <c r="A1597" s="19">
        <v>37190.0</v>
      </c>
      <c r="B1597" s="18">
        <v>6.64</v>
      </c>
      <c r="C1597" s="23">
        <f t="shared" si="1"/>
        <v>2001</v>
      </c>
    </row>
    <row r="1598">
      <c r="A1598" s="25">
        <v>37197.0</v>
      </c>
      <c r="B1598" s="18">
        <v>6.56</v>
      </c>
      <c r="C1598" s="23">
        <f t="shared" si="1"/>
        <v>2001</v>
      </c>
    </row>
    <row r="1599">
      <c r="A1599" s="25">
        <v>37204.0</v>
      </c>
      <c r="B1599" s="18">
        <v>6.45</v>
      </c>
      <c r="C1599" s="23">
        <f t="shared" si="1"/>
        <v>2001</v>
      </c>
    </row>
    <row r="1600">
      <c r="A1600" s="19">
        <v>37211.0</v>
      </c>
      <c r="B1600" s="18">
        <v>6.51</v>
      </c>
      <c r="C1600" s="23">
        <f t="shared" si="1"/>
        <v>2001</v>
      </c>
    </row>
    <row r="1601">
      <c r="A1601" s="19">
        <v>37218.0</v>
      </c>
      <c r="B1601" s="18">
        <v>6.75</v>
      </c>
      <c r="C1601" s="23">
        <f t="shared" si="1"/>
        <v>2001</v>
      </c>
    </row>
    <row r="1602">
      <c r="A1602" s="19">
        <v>37225.0</v>
      </c>
      <c r="B1602" s="18">
        <v>7.02</v>
      </c>
      <c r="C1602" s="23">
        <f t="shared" si="1"/>
        <v>2001</v>
      </c>
    </row>
    <row r="1603">
      <c r="A1603" s="25">
        <v>37232.0</v>
      </c>
      <c r="B1603" s="18">
        <v>6.84</v>
      </c>
      <c r="C1603" s="23">
        <f t="shared" si="1"/>
        <v>2001</v>
      </c>
    </row>
    <row r="1604">
      <c r="A1604" s="19">
        <v>37239.0</v>
      </c>
      <c r="B1604" s="18">
        <v>7.09</v>
      </c>
      <c r="C1604" s="23">
        <f t="shared" si="1"/>
        <v>2001</v>
      </c>
    </row>
    <row r="1605">
      <c r="A1605" s="19">
        <v>37246.0</v>
      </c>
      <c r="B1605" s="18">
        <v>7.17</v>
      </c>
      <c r="C1605" s="23">
        <f t="shared" si="1"/>
        <v>2001</v>
      </c>
    </row>
    <row r="1606">
      <c r="A1606" s="19">
        <v>37253.0</v>
      </c>
      <c r="B1606" s="18">
        <v>7.16</v>
      </c>
      <c r="C1606" s="23">
        <f t="shared" si="1"/>
        <v>2001</v>
      </c>
    </row>
    <row r="1607">
      <c r="A1607" s="25">
        <v>37260.0</v>
      </c>
      <c r="B1607" s="18">
        <v>7.14</v>
      </c>
      <c r="C1607" s="23">
        <f t="shared" si="1"/>
        <v>2002</v>
      </c>
    </row>
    <row r="1608">
      <c r="A1608" s="19">
        <v>37267.0</v>
      </c>
      <c r="B1608" s="18">
        <v>7.06</v>
      </c>
      <c r="C1608" s="23">
        <f t="shared" si="1"/>
        <v>2002</v>
      </c>
    </row>
    <row r="1609">
      <c r="A1609" s="19">
        <v>37274.0</v>
      </c>
      <c r="B1609" s="18">
        <v>6.83</v>
      </c>
      <c r="C1609" s="23">
        <f t="shared" si="1"/>
        <v>2002</v>
      </c>
    </row>
    <row r="1610">
      <c r="A1610" s="19">
        <v>37281.0</v>
      </c>
      <c r="B1610" s="18">
        <v>6.96</v>
      </c>
      <c r="C1610" s="23">
        <f t="shared" si="1"/>
        <v>2002</v>
      </c>
    </row>
    <row r="1611">
      <c r="A1611" s="25">
        <v>37288.0</v>
      </c>
      <c r="B1611" s="18">
        <v>7.02</v>
      </c>
      <c r="C1611" s="23">
        <f t="shared" si="1"/>
        <v>2002</v>
      </c>
    </row>
    <row r="1612">
      <c r="A1612" s="25">
        <v>37295.0</v>
      </c>
      <c r="B1612" s="18">
        <v>6.88</v>
      </c>
      <c r="C1612" s="23">
        <f t="shared" si="1"/>
        <v>2002</v>
      </c>
    </row>
    <row r="1613">
      <c r="A1613" s="19">
        <v>37302.0</v>
      </c>
      <c r="B1613" s="18">
        <v>6.86</v>
      </c>
      <c r="C1613" s="23">
        <f t="shared" si="1"/>
        <v>2002</v>
      </c>
    </row>
    <row r="1614">
      <c r="A1614" s="19">
        <v>37309.0</v>
      </c>
      <c r="B1614" s="18">
        <v>6.81</v>
      </c>
      <c r="C1614" s="23">
        <f t="shared" si="1"/>
        <v>2002</v>
      </c>
    </row>
    <row r="1615">
      <c r="A1615" s="25">
        <v>37316.0</v>
      </c>
      <c r="B1615" s="18">
        <v>6.8</v>
      </c>
      <c r="C1615" s="23">
        <f t="shared" si="1"/>
        <v>2002</v>
      </c>
    </row>
    <row r="1616">
      <c r="A1616" s="25">
        <v>37323.0</v>
      </c>
      <c r="B1616" s="18">
        <v>6.87</v>
      </c>
      <c r="C1616" s="23">
        <f t="shared" si="1"/>
        <v>2002</v>
      </c>
    </row>
    <row r="1617">
      <c r="A1617" s="19">
        <v>37330.0</v>
      </c>
      <c r="B1617" s="18">
        <v>7.08</v>
      </c>
      <c r="C1617" s="23">
        <f t="shared" si="1"/>
        <v>2002</v>
      </c>
    </row>
    <row r="1618">
      <c r="A1618" s="19">
        <v>37337.0</v>
      </c>
      <c r="B1618" s="18">
        <v>7.14</v>
      </c>
      <c r="C1618" s="23">
        <f t="shared" si="1"/>
        <v>2002</v>
      </c>
    </row>
    <row r="1619">
      <c r="A1619" s="19">
        <v>37344.0</v>
      </c>
      <c r="B1619" s="18">
        <v>7.18</v>
      </c>
      <c r="C1619" s="23">
        <f t="shared" si="1"/>
        <v>2002</v>
      </c>
    </row>
    <row r="1620">
      <c r="A1620" s="25">
        <v>37351.0</v>
      </c>
      <c r="B1620" s="18">
        <v>7.13</v>
      </c>
      <c r="C1620" s="23">
        <f t="shared" si="1"/>
        <v>2002</v>
      </c>
    </row>
    <row r="1621">
      <c r="A1621" s="19">
        <v>37358.0</v>
      </c>
      <c r="B1621" s="18">
        <v>6.99</v>
      </c>
      <c r="C1621" s="23">
        <f t="shared" si="1"/>
        <v>2002</v>
      </c>
    </row>
    <row r="1622">
      <c r="A1622" s="19">
        <v>37365.0</v>
      </c>
      <c r="B1622" s="18">
        <v>6.94</v>
      </c>
      <c r="C1622" s="23">
        <f t="shared" si="1"/>
        <v>2002</v>
      </c>
    </row>
    <row r="1623">
      <c r="A1623" s="19">
        <v>37372.0</v>
      </c>
      <c r="B1623" s="18">
        <v>6.88</v>
      </c>
      <c r="C1623" s="23">
        <f t="shared" si="1"/>
        <v>2002</v>
      </c>
    </row>
    <row r="1624">
      <c r="A1624" s="26">
        <v>37379.0</v>
      </c>
      <c r="B1624" s="18">
        <v>6.78</v>
      </c>
      <c r="C1624" s="23">
        <f t="shared" si="1"/>
        <v>2002</v>
      </c>
    </row>
    <row r="1625">
      <c r="A1625" s="27">
        <v>37386.0</v>
      </c>
      <c r="B1625" s="18">
        <v>6.79</v>
      </c>
      <c r="C1625" s="23">
        <f t="shared" si="1"/>
        <v>2002</v>
      </c>
    </row>
    <row r="1626">
      <c r="A1626" s="27">
        <v>37393.0</v>
      </c>
      <c r="B1626" s="18">
        <v>6.89</v>
      </c>
      <c r="C1626" s="23">
        <f t="shared" si="1"/>
        <v>2002</v>
      </c>
    </row>
    <row r="1627">
      <c r="A1627" s="27">
        <v>37400.0</v>
      </c>
      <c r="B1627" s="18">
        <v>6.81</v>
      </c>
      <c r="C1627" s="23">
        <f t="shared" si="1"/>
        <v>2002</v>
      </c>
    </row>
    <row r="1628">
      <c r="A1628" s="27">
        <v>37407.0</v>
      </c>
      <c r="B1628" s="18">
        <v>6.76</v>
      </c>
      <c r="C1628" s="23">
        <f t="shared" si="1"/>
        <v>2002</v>
      </c>
    </row>
    <row r="1629">
      <c r="A1629" s="25">
        <v>37414.0</v>
      </c>
      <c r="B1629" s="18">
        <v>6.71</v>
      </c>
      <c r="C1629" s="23">
        <f t="shared" si="1"/>
        <v>2002</v>
      </c>
    </row>
    <row r="1630">
      <c r="A1630" s="19">
        <v>37421.0</v>
      </c>
      <c r="B1630" s="18">
        <v>6.71</v>
      </c>
      <c r="C1630" s="23">
        <f t="shared" si="1"/>
        <v>2002</v>
      </c>
    </row>
    <row r="1631">
      <c r="A1631" s="19">
        <v>37428.0</v>
      </c>
      <c r="B1631" s="18">
        <v>6.63</v>
      </c>
      <c r="C1631" s="23">
        <f t="shared" si="1"/>
        <v>2002</v>
      </c>
    </row>
    <row r="1632">
      <c r="A1632" s="19">
        <v>37435.0</v>
      </c>
      <c r="B1632" s="18">
        <v>6.55</v>
      </c>
      <c r="C1632" s="23">
        <f t="shared" si="1"/>
        <v>2002</v>
      </c>
    </row>
    <row r="1633">
      <c r="A1633" s="25">
        <v>37442.0</v>
      </c>
      <c r="B1633" s="18">
        <v>6.57</v>
      </c>
      <c r="C1633" s="23">
        <f t="shared" si="1"/>
        <v>2002</v>
      </c>
    </row>
    <row r="1634">
      <c r="A1634" s="19">
        <v>37449.0</v>
      </c>
      <c r="B1634" s="18">
        <v>6.54</v>
      </c>
      <c r="C1634" s="23">
        <f t="shared" si="1"/>
        <v>2002</v>
      </c>
    </row>
    <row r="1635">
      <c r="A1635" s="19">
        <v>37456.0</v>
      </c>
      <c r="B1635" s="18">
        <v>6.49</v>
      </c>
      <c r="C1635" s="23">
        <f t="shared" si="1"/>
        <v>2002</v>
      </c>
    </row>
    <row r="1636">
      <c r="A1636" s="19">
        <v>37463.0</v>
      </c>
      <c r="B1636" s="18">
        <v>6.34</v>
      </c>
      <c r="C1636" s="23">
        <f t="shared" si="1"/>
        <v>2002</v>
      </c>
    </row>
    <row r="1637">
      <c r="A1637" s="25">
        <v>37470.0</v>
      </c>
      <c r="B1637" s="18">
        <v>6.43</v>
      </c>
      <c r="C1637" s="23">
        <f t="shared" si="1"/>
        <v>2002</v>
      </c>
    </row>
    <row r="1638">
      <c r="A1638" s="25">
        <v>37477.0</v>
      </c>
      <c r="B1638" s="18">
        <v>6.31</v>
      </c>
      <c r="C1638" s="23">
        <f t="shared" si="1"/>
        <v>2002</v>
      </c>
    </row>
    <row r="1639">
      <c r="A1639" s="19">
        <v>37484.0</v>
      </c>
      <c r="B1639" s="18">
        <v>6.22</v>
      </c>
      <c r="C1639" s="23">
        <f t="shared" si="1"/>
        <v>2002</v>
      </c>
    </row>
    <row r="1640">
      <c r="A1640" s="19">
        <v>37491.0</v>
      </c>
      <c r="B1640" s="18">
        <v>6.27</v>
      </c>
      <c r="C1640" s="23">
        <f t="shared" si="1"/>
        <v>2002</v>
      </c>
    </row>
    <row r="1641">
      <c r="A1641" s="19">
        <v>37498.0</v>
      </c>
      <c r="B1641" s="18">
        <v>6.22</v>
      </c>
      <c r="C1641" s="23">
        <f t="shared" si="1"/>
        <v>2002</v>
      </c>
    </row>
    <row r="1642">
      <c r="A1642" s="25">
        <v>37505.0</v>
      </c>
      <c r="B1642" s="18">
        <v>6.15</v>
      </c>
      <c r="C1642" s="23">
        <f t="shared" si="1"/>
        <v>2002</v>
      </c>
    </row>
    <row r="1643">
      <c r="A1643" s="19">
        <v>37512.0</v>
      </c>
      <c r="B1643" s="18">
        <v>6.18</v>
      </c>
      <c r="C1643" s="23">
        <f t="shared" si="1"/>
        <v>2002</v>
      </c>
    </row>
    <row r="1644">
      <c r="A1644" s="19">
        <v>37519.0</v>
      </c>
      <c r="B1644" s="18">
        <v>6.05</v>
      </c>
      <c r="C1644" s="23">
        <f t="shared" si="1"/>
        <v>2002</v>
      </c>
    </row>
    <row r="1645">
      <c r="A1645" s="19">
        <v>37526.0</v>
      </c>
      <c r="B1645" s="18">
        <v>5.99</v>
      </c>
      <c r="C1645" s="23">
        <f t="shared" si="1"/>
        <v>2002</v>
      </c>
    </row>
    <row r="1646">
      <c r="A1646" s="25">
        <v>37533.0</v>
      </c>
      <c r="B1646" s="18">
        <v>6.01</v>
      </c>
      <c r="C1646" s="23">
        <f t="shared" si="1"/>
        <v>2002</v>
      </c>
    </row>
    <row r="1647">
      <c r="A1647" s="19">
        <v>37540.0</v>
      </c>
      <c r="B1647" s="18">
        <v>5.98</v>
      </c>
      <c r="C1647" s="23">
        <f t="shared" si="1"/>
        <v>2002</v>
      </c>
    </row>
    <row r="1648">
      <c r="A1648" s="19">
        <v>37547.0</v>
      </c>
      <c r="B1648" s="18">
        <v>6.15</v>
      </c>
      <c r="C1648" s="23">
        <f t="shared" si="1"/>
        <v>2002</v>
      </c>
    </row>
    <row r="1649">
      <c r="A1649" s="19">
        <v>37554.0</v>
      </c>
      <c r="B1649" s="18">
        <v>6.31</v>
      </c>
      <c r="C1649" s="23">
        <f t="shared" si="1"/>
        <v>2002</v>
      </c>
    </row>
    <row r="1650">
      <c r="A1650" s="25">
        <v>37561.0</v>
      </c>
      <c r="B1650" s="18">
        <v>6.13</v>
      </c>
      <c r="C1650" s="23">
        <f t="shared" si="1"/>
        <v>2002</v>
      </c>
    </row>
    <row r="1651">
      <c r="A1651" s="25">
        <v>37568.0</v>
      </c>
      <c r="B1651" s="18">
        <v>6.11</v>
      </c>
      <c r="C1651" s="23">
        <f t="shared" si="1"/>
        <v>2002</v>
      </c>
    </row>
    <row r="1652">
      <c r="A1652" s="19">
        <v>37575.0</v>
      </c>
      <c r="B1652" s="18">
        <v>5.94</v>
      </c>
      <c r="C1652" s="23">
        <f t="shared" si="1"/>
        <v>2002</v>
      </c>
    </row>
    <row r="1653">
      <c r="A1653" s="19">
        <v>37582.0</v>
      </c>
      <c r="B1653" s="18">
        <v>6.03</v>
      </c>
      <c r="C1653" s="23">
        <f t="shared" si="1"/>
        <v>2002</v>
      </c>
    </row>
    <row r="1654">
      <c r="A1654" s="19">
        <v>37589.0</v>
      </c>
      <c r="B1654" s="18">
        <v>6.13</v>
      </c>
      <c r="C1654" s="23">
        <f t="shared" si="1"/>
        <v>2002</v>
      </c>
    </row>
    <row r="1655">
      <c r="A1655" s="25">
        <v>37596.0</v>
      </c>
      <c r="B1655" s="18">
        <v>6.19</v>
      </c>
      <c r="C1655" s="23">
        <f t="shared" si="1"/>
        <v>2002</v>
      </c>
    </row>
    <row r="1656">
      <c r="A1656" s="19">
        <v>37603.0</v>
      </c>
      <c r="B1656" s="18">
        <v>6.04</v>
      </c>
      <c r="C1656" s="23">
        <f t="shared" si="1"/>
        <v>2002</v>
      </c>
    </row>
    <row r="1657">
      <c r="A1657" s="19">
        <v>37610.0</v>
      </c>
      <c r="B1657" s="18">
        <v>6.03</v>
      </c>
      <c r="C1657" s="23">
        <f t="shared" si="1"/>
        <v>2002</v>
      </c>
    </row>
    <row r="1658">
      <c r="A1658" s="19">
        <v>37617.0</v>
      </c>
      <c r="B1658" s="18">
        <v>5.93</v>
      </c>
      <c r="C1658" s="23">
        <f t="shared" si="1"/>
        <v>2002</v>
      </c>
    </row>
    <row r="1659">
      <c r="A1659" s="25">
        <v>37624.0</v>
      </c>
      <c r="B1659" s="18">
        <v>5.85</v>
      </c>
      <c r="C1659" s="23">
        <f t="shared" si="1"/>
        <v>2003</v>
      </c>
    </row>
    <row r="1660">
      <c r="A1660" s="19">
        <v>37631.0</v>
      </c>
      <c r="B1660" s="18">
        <v>5.95</v>
      </c>
      <c r="C1660" s="23">
        <f t="shared" si="1"/>
        <v>2003</v>
      </c>
    </row>
    <row r="1661">
      <c r="A1661" s="19">
        <v>37638.0</v>
      </c>
      <c r="B1661" s="18">
        <v>5.97</v>
      </c>
      <c r="C1661" s="23">
        <f t="shared" si="1"/>
        <v>2003</v>
      </c>
    </row>
    <row r="1662">
      <c r="A1662" s="19">
        <v>37645.0</v>
      </c>
      <c r="B1662" s="18">
        <v>5.91</v>
      </c>
      <c r="C1662" s="23">
        <f t="shared" si="1"/>
        <v>2003</v>
      </c>
    </row>
    <row r="1663">
      <c r="A1663" s="19">
        <v>37652.0</v>
      </c>
      <c r="B1663" s="18">
        <v>5.9</v>
      </c>
      <c r="C1663" s="23">
        <f t="shared" si="1"/>
        <v>2003</v>
      </c>
    </row>
    <row r="1664">
      <c r="A1664" s="25">
        <v>37659.0</v>
      </c>
      <c r="B1664" s="18">
        <v>5.88</v>
      </c>
      <c r="C1664" s="23">
        <f t="shared" si="1"/>
        <v>2003</v>
      </c>
    </row>
    <row r="1665">
      <c r="A1665" s="19">
        <v>37666.0</v>
      </c>
      <c r="B1665" s="18">
        <v>5.86</v>
      </c>
      <c r="C1665" s="23">
        <f t="shared" si="1"/>
        <v>2003</v>
      </c>
    </row>
    <row r="1666">
      <c r="A1666" s="19">
        <v>37673.0</v>
      </c>
      <c r="B1666" s="18">
        <v>5.84</v>
      </c>
      <c r="C1666" s="23">
        <f t="shared" si="1"/>
        <v>2003</v>
      </c>
    </row>
    <row r="1667">
      <c r="A1667" s="19">
        <v>37680.0</v>
      </c>
      <c r="B1667" s="18">
        <v>5.79</v>
      </c>
      <c r="C1667" s="23">
        <f t="shared" si="1"/>
        <v>2003</v>
      </c>
    </row>
    <row r="1668">
      <c r="A1668" s="25">
        <v>37687.0</v>
      </c>
      <c r="B1668" s="18">
        <v>5.67</v>
      </c>
      <c r="C1668" s="23">
        <f t="shared" si="1"/>
        <v>2003</v>
      </c>
    </row>
    <row r="1669">
      <c r="A1669" s="19">
        <v>37694.0</v>
      </c>
      <c r="B1669" s="18">
        <v>5.61</v>
      </c>
      <c r="C1669" s="23">
        <f t="shared" si="1"/>
        <v>2003</v>
      </c>
    </row>
    <row r="1670">
      <c r="A1670" s="19">
        <v>37701.0</v>
      </c>
      <c r="B1670" s="18">
        <v>5.79</v>
      </c>
      <c r="C1670" s="23">
        <f t="shared" si="1"/>
        <v>2003</v>
      </c>
    </row>
    <row r="1671">
      <c r="A1671" s="19">
        <v>37708.0</v>
      </c>
      <c r="B1671" s="18">
        <v>5.91</v>
      </c>
      <c r="C1671" s="23">
        <f t="shared" si="1"/>
        <v>2003</v>
      </c>
    </row>
    <row r="1672">
      <c r="A1672" s="25">
        <v>37715.0</v>
      </c>
      <c r="B1672" s="18">
        <v>5.79</v>
      </c>
      <c r="C1672" s="23">
        <f t="shared" si="1"/>
        <v>2003</v>
      </c>
    </row>
    <row r="1673">
      <c r="A1673" s="19">
        <v>37722.0</v>
      </c>
      <c r="B1673" s="18">
        <v>5.85</v>
      </c>
      <c r="C1673" s="23">
        <f t="shared" si="1"/>
        <v>2003</v>
      </c>
    </row>
    <row r="1674">
      <c r="A1674" s="19">
        <v>37729.0</v>
      </c>
      <c r="B1674" s="18">
        <v>5.82</v>
      </c>
      <c r="C1674" s="23">
        <f t="shared" si="1"/>
        <v>2003</v>
      </c>
    </row>
    <row r="1675">
      <c r="A1675" s="19">
        <v>37736.0</v>
      </c>
      <c r="B1675" s="18">
        <v>5.79</v>
      </c>
      <c r="C1675" s="23">
        <f t="shared" si="1"/>
        <v>2003</v>
      </c>
    </row>
    <row r="1676">
      <c r="A1676" s="26">
        <v>37743.0</v>
      </c>
      <c r="B1676" s="18">
        <v>5.7</v>
      </c>
      <c r="C1676" s="23">
        <f t="shared" si="1"/>
        <v>2003</v>
      </c>
    </row>
    <row r="1677">
      <c r="A1677" s="26">
        <v>37750.0</v>
      </c>
      <c r="B1677" s="18">
        <v>5.62</v>
      </c>
      <c r="C1677" s="23">
        <f t="shared" si="1"/>
        <v>2003</v>
      </c>
    </row>
    <row r="1678">
      <c r="A1678" s="27">
        <v>37757.0</v>
      </c>
      <c r="B1678" s="18">
        <v>5.45</v>
      </c>
      <c r="C1678" s="23">
        <f t="shared" si="1"/>
        <v>2003</v>
      </c>
    </row>
    <row r="1679">
      <c r="A1679" s="27">
        <v>37764.0</v>
      </c>
      <c r="B1679" s="18">
        <v>5.34</v>
      </c>
      <c r="C1679" s="23">
        <f t="shared" si="1"/>
        <v>2003</v>
      </c>
    </row>
    <row r="1680">
      <c r="A1680" s="27">
        <v>37771.0</v>
      </c>
      <c r="B1680" s="18">
        <v>5.31</v>
      </c>
      <c r="C1680" s="23">
        <f t="shared" si="1"/>
        <v>2003</v>
      </c>
    </row>
    <row r="1681">
      <c r="A1681" s="25">
        <v>37778.0</v>
      </c>
      <c r="B1681" s="18">
        <v>5.26</v>
      </c>
      <c r="C1681" s="23">
        <f t="shared" si="1"/>
        <v>2003</v>
      </c>
    </row>
    <row r="1682">
      <c r="A1682" s="19">
        <v>37785.0</v>
      </c>
      <c r="B1682" s="18">
        <v>5.21</v>
      </c>
      <c r="C1682" s="23">
        <f t="shared" si="1"/>
        <v>2003</v>
      </c>
    </row>
    <row r="1683">
      <c r="A1683" s="19">
        <v>37792.0</v>
      </c>
      <c r="B1683" s="18">
        <v>5.21</v>
      </c>
      <c r="C1683" s="23">
        <f t="shared" si="1"/>
        <v>2003</v>
      </c>
    </row>
    <row r="1684">
      <c r="A1684" s="19">
        <v>37799.0</v>
      </c>
      <c r="B1684" s="18">
        <v>5.24</v>
      </c>
      <c r="C1684" s="23">
        <f t="shared" si="1"/>
        <v>2003</v>
      </c>
    </row>
    <row r="1685">
      <c r="A1685" s="25">
        <v>37806.0</v>
      </c>
      <c r="B1685" s="18">
        <v>5.4</v>
      </c>
      <c r="C1685" s="23">
        <f t="shared" si="1"/>
        <v>2003</v>
      </c>
    </row>
    <row r="1686">
      <c r="A1686" s="19">
        <v>37813.0</v>
      </c>
      <c r="B1686" s="18">
        <v>5.52</v>
      </c>
      <c r="C1686" s="23">
        <f t="shared" si="1"/>
        <v>2003</v>
      </c>
    </row>
    <row r="1687">
      <c r="A1687" s="19">
        <v>37820.0</v>
      </c>
      <c r="B1687" s="18">
        <v>5.67</v>
      </c>
      <c r="C1687" s="23">
        <f t="shared" si="1"/>
        <v>2003</v>
      </c>
    </row>
    <row r="1688">
      <c r="A1688" s="19">
        <v>37827.0</v>
      </c>
      <c r="B1688" s="18">
        <v>5.94</v>
      </c>
      <c r="C1688" s="23">
        <f t="shared" si="1"/>
        <v>2003</v>
      </c>
    </row>
    <row r="1689">
      <c r="A1689" s="25">
        <v>37834.0</v>
      </c>
      <c r="B1689" s="18">
        <v>6.14</v>
      </c>
      <c r="C1689" s="23">
        <f t="shared" si="1"/>
        <v>2003</v>
      </c>
    </row>
    <row r="1690">
      <c r="A1690" s="25">
        <v>37841.0</v>
      </c>
      <c r="B1690" s="18">
        <v>6.34</v>
      </c>
      <c r="C1690" s="23">
        <f t="shared" si="1"/>
        <v>2003</v>
      </c>
    </row>
    <row r="1691">
      <c r="A1691" s="19">
        <v>37848.0</v>
      </c>
      <c r="B1691" s="18">
        <v>6.24</v>
      </c>
      <c r="C1691" s="23">
        <f t="shared" si="1"/>
        <v>2003</v>
      </c>
    </row>
    <row r="1692">
      <c r="A1692" s="19">
        <v>37855.0</v>
      </c>
      <c r="B1692" s="18">
        <v>6.28</v>
      </c>
      <c r="C1692" s="23">
        <f t="shared" si="1"/>
        <v>2003</v>
      </c>
    </row>
    <row r="1693">
      <c r="A1693" s="19">
        <v>37862.0</v>
      </c>
      <c r="B1693" s="18">
        <v>6.32</v>
      </c>
      <c r="C1693" s="23">
        <f t="shared" si="1"/>
        <v>2003</v>
      </c>
    </row>
    <row r="1694">
      <c r="A1694" s="25">
        <v>37869.0</v>
      </c>
      <c r="B1694" s="18">
        <v>6.44</v>
      </c>
      <c r="C1694" s="23">
        <f t="shared" si="1"/>
        <v>2003</v>
      </c>
    </row>
    <row r="1695">
      <c r="A1695" s="19">
        <v>37876.0</v>
      </c>
      <c r="B1695" s="18">
        <v>6.16</v>
      </c>
      <c r="C1695" s="23">
        <f t="shared" si="1"/>
        <v>2003</v>
      </c>
    </row>
    <row r="1696">
      <c r="A1696" s="19">
        <v>37883.0</v>
      </c>
      <c r="B1696" s="18">
        <v>6.01</v>
      </c>
      <c r="C1696" s="23">
        <f t="shared" si="1"/>
        <v>2003</v>
      </c>
    </row>
    <row r="1697">
      <c r="A1697" s="19">
        <v>37890.0</v>
      </c>
      <c r="B1697" s="18">
        <v>5.98</v>
      </c>
      <c r="C1697" s="23">
        <f t="shared" si="1"/>
        <v>2003</v>
      </c>
    </row>
    <row r="1698">
      <c r="A1698" s="25">
        <v>37897.0</v>
      </c>
      <c r="B1698" s="18">
        <v>5.77</v>
      </c>
      <c r="C1698" s="23">
        <f t="shared" si="1"/>
        <v>2003</v>
      </c>
    </row>
    <row r="1699">
      <c r="A1699" s="19">
        <v>37904.0</v>
      </c>
      <c r="B1699" s="18">
        <v>5.95</v>
      </c>
      <c r="C1699" s="23">
        <f t="shared" si="1"/>
        <v>2003</v>
      </c>
    </row>
    <row r="1700">
      <c r="A1700" s="19">
        <v>37911.0</v>
      </c>
      <c r="B1700" s="18">
        <v>6.05</v>
      </c>
      <c r="C1700" s="23">
        <f t="shared" si="1"/>
        <v>2003</v>
      </c>
    </row>
    <row r="1701">
      <c r="A1701" s="19">
        <v>37918.0</v>
      </c>
      <c r="B1701" s="18">
        <v>6.05</v>
      </c>
      <c r="C1701" s="23">
        <f t="shared" si="1"/>
        <v>2003</v>
      </c>
    </row>
    <row r="1702">
      <c r="A1702" s="19">
        <v>37925.0</v>
      </c>
      <c r="B1702" s="18">
        <v>5.94</v>
      </c>
      <c r="C1702" s="23">
        <f t="shared" si="1"/>
        <v>2003</v>
      </c>
    </row>
    <row r="1703">
      <c r="A1703" s="25">
        <v>37932.0</v>
      </c>
      <c r="B1703" s="18">
        <v>5.98</v>
      </c>
      <c r="C1703" s="23">
        <f t="shared" si="1"/>
        <v>2003</v>
      </c>
    </row>
    <row r="1704">
      <c r="A1704" s="19">
        <v>37939.0</v>
      </c>
      <c r="B1704" s="18">
        <v>6.03</v>
      </c>
      <c r="C1704" s="23">
        <f t="shared" si="1"/>
        <v>2003</v>
      </c>
    </row>
    <row r="1705">
      <c r="A1705" s="19">
        <v>37946.0</v>
      </c>
      <c r="B1705" s="18">
        <v>5.83</v>
      </c>
      <c r="C1705" s="23">
        <f t="shared" si="1"/>
        <v>2003</v>
      </c>
    </row>
    <row r="1706">
      <c r="A1706" s="19">
        <v>37953.0</v>
      </c>
      <c r="B1706" s="18">
        <v>5.89</v>
      </c>
      <c r="C1706" s="23">
        <f t="shared" si="1"/>
        <v>2003</v>
      </c>
    </row>
    <row r="1707">
      <c r="A1707" s="25">
        <v>37960.0</v>
      </c>
      <c r="B1707" s="18">
        <v>6.02</v>
      </c>
      <c r="C1707" s="23">
        <f t="shared" si="1"/>
        <v>2003</v>
      </c>
    </row>
    <row r="1708">
      <c r="A1708" s="19">
        <v>37967.0</v>
      </c>
      <c r="B1708" s="18">
        <v>5.88</v>
      </c>
      <c r="C1708" s="23">
        <f t="shared" si="1"/>
        <v>2003</v>
      </c>
    </row>
    <row r="1709">
      <c r="A1709" s="19">
        <v>37974.0</v>
      </c>
      <c r="B1709" s="18">
        <v>5.82</v>
      </c>
      <c r="C1709" s="23">
        <f t="shared" si="1"/>
        <v>2003</v>
      </c>
    </row>
    <row r="1710">
      <c r="A1710" s="19">
        <v>37981.0</v>
      </c>
      <c r="B1710" s="18">
        <v>5.81</v>
      </c>
      <c r="C1710" s="23">
        <f t="shared" si="1"/>
        <v>2003</v>
      </c>
    </row>
    <row r="1711">
      <c r="A1711" s="19">
        <v>37986.0</v>
      </c>
      <c r="B1711" s="18">
        <v>5.85</v>
      </c>
      <c r="C1711" s="23">
        <f t="shared" si="1"/>
        <v>2003</v>
      </c>
    </row>
    <row r="1712">
      <c r="A1712" s="25">
        <v>37994.0</v>
      </c>
      <c r="B1712" s="18">
        <v>5.87</v>
      </c>
      <c r="C1712" s="23">
        <f t="shared" si="1"/>
        <v>2004</v>
      </c>
    </row>
    <row r="1713">
      <c r="A1713" s="19">
        <v>38001.0</v>
      </c>
      <c r="B1713" s="18">
        <v>5.66</v>
      </c>
      <c r="C1713" s="23">
        <f t="shared" si="1"/>
        <v>2004</v>
      </c>
    </row>
    <row r="1714">
      <c r="A1714" s="19">
        <v>38008.0</v>
      </c>
      <c r="B1714" s="18">
        <v>5.64</v>
      </c>
      <c r="C1714" s="23">
        <f t="shared" si="1"/>
        <v>2004</v>
      </c>
    </row>
    <row r="1715">
      <c r="A1715" s="19">
        <v>38015.0</v>
      </c>
      <c r="B1715" s="18">
        <v>5.68</v>
      </c>
      <c r="C1715" s="23">
        <f t="shared" si="1"/>
        <v>2004</v>
      </c>
    </row>
    <row r="1716">
      <c r="A1716" s="25">
        <v>38022.0</v>
      </c>
      <c r="B1716" s="18">
        <v>5.72</v>
      </c>
      <c r="C1716" s="23">
        <f t="shared" si="1"/>
        <v>2004</v>
      </c>
    </row>
    <row r="1717">
      <c r="A1717" s="19">
        <v>38029.0</v>
      </c>
      <c r="B1717" s="18">
        <v>5.66</v>
      </c>
      <c r="C1717" s="23">
        <f t="shared" si="1"/>
        <v>2004</v>
      </c>
    </row>
    <row r="1718">
      <c r="A1718" s="19">
        <v>38036.0</v>
      </c>
      <c r="B1718" s="18">
        <v>5.58</v>
      </c>
      <c r="C1718" s="23">
        <f t="shared" si="1"/>
        <v>2004</v>
      </c>
    </row>
    <row r="1719">
      <c r="A1719" s="19">
        <v>38043.0</v>
      </c>
      <c r="B1719" s="18">
        <v>5.58</v>
      </c>
      <c r="C1719" s="23">
        <f t="shared" si="1"/>
        <v>2004</v>
      </c>
    </row>
    <row r="1720">
      <c r="A1720" s="25">
        <v>38050.0</v>
      </c>
      <c r="B1720" s="18">
        <v>5.59</v>
      </c>
      <c r="C1720" s="23">
        <f t="shared" si="1"/>
        <v>2004</v>
      </c>
    </row>
    <row r="1721">
      <c r="A1721" s="19">
        <v>38057.0</v>
      </c>
      <c r="B1721" s="18">
        <v>5.41</v>
      </c>
      <c r="C1721" s="23">
        <f t="shared" si="1"/>
        <v>2004</v>
      </c>
    </row>
    <row r="1722">
      <c r="A1722" s="19">
        <v>38064.0</v>
      </c>
      <c r="B1722" s="18">
        <v>5.38</v>
      </c>
      <c r="C1722" s="23">
        <f t="shared" si="1"/>
        <v>2004</v>
      </c>
    </row>
    <row r="1723">
      <c r="A1723" s="19">
        <v>38071.0</v>
      </c>
      <c r="B1723" s="18">
        <v>5.4</v>
      </c>
      <c r="C1723" s="23">
        <f t="shared" si="1"/>
        <v>2004</v>
      </c>
    </row>
    <row r="1724">
      <c r="A1724" s="25">
        <v>38078.0</v>
      </c>
      <c r="B1724" s="18">
        <v>5.52</v>
      </c>
      <c r="C1724" s="23">
        <f t="shared" si="1"/>
        <v>2004</v>
      </c>
    </row>
    <row r="1725">
      <c r="A1725" s="25">
        <v>38085.0</v>
      </c>
      <c r="B1725" s="18">
        <v>5.79</v>
      </c>
      <c r="C1725" s="23">
        <f t="shared" si="1"/>
        <v>2004</v>
      </c>
    </row>
    <row r="1726">
      <c r="A1726" s="19">
        <v>38092.0</v>
      </c>
      <c r="B1726" s="18">
        <v>5.89</v>
      </c>
      <c r="C1726" s="23">
        <f t="shared" si="1"/>
        <v>2004</v>
      </c>
    </row>
    <row r="1727">
      <c r="A1727" s="19">
        <v>38099.0</v>
      </c>
      <c r="B1727" s="18">
        <v>5.94</v>
      </c>
      <c r="C1727" s="23">
        <f t="shared" si="1"/>
        <v>2004</v>
      </c>
    </row>
    <row r="1728">
      <c r="A1728" s="19">
        <v>38106.0</v>
      </c>
      <c r="B1728" s="18">
        <v>6.01</v>
      </c>
      <c r="C1728" s="23">
        <f t="shared" si="1"/>
        <v>2004</v>
      </c>
    </row>
    <row r="1729">
      <c r="A1729" s="26">
        <v>38113.0</v>
      </c>
      <c r="B1729" s="18">
        <v>6.12</v>
      </c>
      <c r="C1729" s="23">
        <f t="shared" si="1"/>
        <v>2004</v>
      </c>
    </row>
    <row r="1730">
      <c r="A1730" s="27">
        <v>38120.0</v>
      </c>
      <c r="B1730" s="18">
        <v>6.34</v>
      </c>
      <c r="C1730" s="23">
        <f t="shared" si="1"/>
        <v>2004</v>
      </c>
    </row>
    <row r="1731">
      <c r="A1731" s="27">
        <v>38127.0</v>
      </c>
      <c r="B1731" s="18">
        <v>6.3</v>
      </c>
      <c r="C1731" s="23">
        <f t="shared" si="1"/>
        <v>2004</v>
      </c>
    </row>
    <row r="1732">
      <c r="A1732" s="27">
        <v>38134.0</v>
      </c>
      <c r="B1732" s="18">
        <v>6.32</v>
      </c>
      <c r="C1732" s="23">
        <f t="shared" si="1"/>
        <v>2004</v>
      </c>
    </row>
    <row r="1733">
      <c r="A1733" s="25">
        <v>38141.0</v>
      </c>
      <c r="B1733" s="18">
        <v>6.28</v>
      </c>
      <c r="C1733" s="23">
        <f t="shared" si="1"/>
        <v>2004</v>
      </c>
    </row>
    <row r="1734">
      <c r="A1734" s="19">
        <v>38148.0</v>
      </c>
      <c r="B1734" s="18">
        <v>6.3</v>
      </c>
      <c r="C1734" s="23">
        <f t="shared" si="1"/>
        <v>2004</v>
      </c>
    </row>
    <row r="1735">
      <c r="A1735" s="19">
        <v>38155.0</v>
      </c>
      <c r="B1735" s="18">
        <v>6.32</v>
      </c>
      <c r="C1735" s="23">
        <f t="shared" si="1"/>
        <v>2004</v>
      </c>
    </row>
    <row r="1736">
      <c r="A1736" s="19">
        <v>38162.0</v>
      </c>
      <c r="B1736" s="18">
        <v>6.25</v>
      </c>
      <c r="C1736" s="23">
        <f t="shared" si="1"/>
        <v>2004</v>
      </c>
    </row>
    <row r="1737">
      <c r="A1737" s="25">
        <v>38169.0</v>
      </c>
      <c r="B1737" s="18">
        <v>6.21</v>
      </c>
      <c r="C1737" s="23">
        <f t="shared" si="1"/>
        <v>2004</v>
      </c>
    </row>
    <row r="1738">
      <c r="A1738" s="25">
        <v>38176.0</v>
      </c>
      <c r="B1738" s="18">
        <v>6.01</v>
      </c>
      <c r="C1738" s="23">
        <f t="shared" si="1"/>
        <v>2004</v>
      </c>
    </row>
    <row r="1739">
      <c r="A1739" s="19">
        <v>38183.0</v>
      </c>
      <c r="B1739" s="18">
        <v>6.0</v>
      </c>
      <c r="C1739" s="23">
        <f t="shared" si="1"/>
        <v>2004</v>
      </c>
    </row>
    <row r="1740">
      <c r="A1740" s="19">
        <v>38190.0</v>
      </c>
      <c r="B1740" s="18">
        <v>5.98</v>
      </c>
      <c r="C1740" s="23">
        <f t="shared" si="1"/>
        <v>2004</v>
      </c>
    </row>
    <row r="1741">
      <c r="A1741" s="19">
        <v>38197.0</v>
      </c>
      <c r="B1741" s="18">
        <v>6.08</v>
      </c>
      <c r="C1741" s="23">
        <f t="shared" si="1"/>
        <v>2004</v>
      </c>
    </row>
    <row r="1742">
      <c r="A1742" s="25">
        <v>38204.0</v>
      </c>
      <c r="B1742" s="18">
        <v>5.99</v>
      </c>
      <c r="C1742" s="23">
        <f t="shared" si="1"/>
        <v>2004</v>
      </c>
    </row>
    <row r="1743">
      <c r="A1743" s="19">
        <v>38211.0</v>
      </c>
      <c r="B1743" s="18">
        <v>5.85</v>
      </c>
      <c r="C1743" s="23">
        <f t="shared" si="1"/>
        <v>2004</v>
      </c>
    </row>
    <row r="1744">
      <c r="A1744" s="19">
        <v>38218.0</v>
      </c>
      <c r="B1744" s="18">
        <v>5.81</v>
      </c>
      <c r="C1744" s="23">
        <f t="shared" si="1"/>
        <v>2004</v>
      </c>
    </row>
    <row r="1745">
      <c r="A1745" s="19">
        <v>38225.0</v>
      </c>
      <c r="B1745" s="18">
        <v>5.82</v>
      </c>
      <c r="C1745" s="23">
        <f t="shared" si="1"/>
        <v>2004</v>
      </c>
    </row>
    <row r="1746">
      <c r="A1746" s="25">
        <v>38232.0</v>
      </c>
      <c r="B1746" s="18">
        <v>5.77</v>
      </c>
      <c r="C1746" s="23">
        <f t="shared" si="1"/>
        <v>2004</v>
      </c>
    </row>
    <row r="1747">
      <c r="A1747" s="25">
        <v>38239.0</v>
      </c>
      <c r="B1747" s="18">
        <v>5.83</v>
      </c>
      <c r="C1747" s="23">
        <f t="shared" si="1"/>
        <v>2004</v>
      </c>
    </row>
    <row r="1748">
      <c r="A1748" s="19">
        <v>38246.0</v>
      </c>
      <c r="B1748" s="18">
        <v>5.75</v>
      </c>
      <c r="C1748" s="23">
        <f t="shared" si="1"/>
        <v>2004</v>
      </c>
    </row>
    <row r="1749">
      <c r="A1749" s="19">
        <v>38253.0</v>
      </c>
      <c r="B1749" s="18">
        <v>5.7</v>
      </c>
      <c r="C1749" s="23">
        <f t="shared" si="1"/>
        <v>2004</v>
      </c>
    </row>
    <row r="1750">
      <c r="A1750" s="19">
        <v>38260.0</v>
      </c>
      <c r="B1750" s="18">
        <v>5.72</v>
      </c>
      <c r="C1750" s="23">
        <f t="shared" si="1"/>
        <v>2004</v>
      </c>
    </row>
    <row r="1751">
      <c r="A1751" s="25">
        <v>38267.0</v>
      </c>
      <c r="B1751" s="18">
        <v>5.82</v>
      </c>
      <c r="C1751" s="23">
        <f t="shared" si="1"/>
        <v>2004</v>
      </c>
    </row>
    <row r="1752">
      <c r="A1752" s="19">
        <v>38274.0</v>
      </c>
      <c r="B1752" s="18">
        <v>5.74</v>
      </c>
      <c r="C1752" s="23">
        <f t="shared" si="1"/>
        <v>2004</v>
      </c>
    </row>
    <row r="1753">
      <c r="A1753" s="19">
        <v>38281.0</v>
      </c>
      <c r="B1753" s="18">
        <v>5.69</v>
      </c>
      <c r="C1753" s="23">
        <f t="shared" si="1"/>
        <v>2004</v>
      </c>
    </row>
    <row r="1754">
      <c r="A1754" s="19">
        <v>38288.0</v>
      </c>
      <c r="B1754" s="18">
        <v>5.64</v>
      </c>
      <c r="C1754" s="23">
        <f t="shared" si="1"/>
        <v>2004</v>
      </c>
    </row>
    <row r="1755">
      <c r="A1755" s="25">
        <v>38295.0</v>
      </c>
      <c r="B1755" s="18">
        <v>5.7</v>
      </c>
      <c r="C1755" s="23">
        <f t="shared" si="1"/>
        <v>2004</v>
      </c>
    </row>
    <row r="1756">
      <c r="A1756" s="19">
        <v>38302.0</v>
      </c>
      <c r="B1756" s="18">
        <v>5.76</v>
      </c>
      <c r="C1756" s="23">
        <f t="shared" si="1"/>
        <v>2004</v>
      </c>
    </row>
    <row r="1757">
      <c r="A1757" s="19">
        <v>38309.0</v>
      </c>
      <c r="B1757" s="18">
        <v>5.74</v>
      </c>
      <c r="C1757" s="23">
        <f t="shared" si="1"/>
        <v>2004</v>
      </c>
    </row>
    <row r="1758">
      <c r="A1758" s="19">
        <v>38315.0</v>
      </c>
      <c r="B1758" s="18">
        <v>5.72</v>
      </c>
      <c r="C1758" s="23">
        <f t="shared" si="1"/>
        <v>2004</v>
      </c>
    </row>
    <row r="1759">
      <c r="A1759" s="25">
        <v>38323.0</v>
      </c>
      <c r="B1759" s="18">
        <v>5.81</v>
      </c>
      <c r="C1759" s="23">
        <f t="shared" si="1"/>
        <v>2004</v>
      </c>
    </row>
    <row r="1760">
      <c r="A1760" s="25">
        <v>38330.0</v>
      </c>
      <c r="B1760" s="18">
        <v>5.71</v>
      </c>
      <c r="C1760" s="23">
        <f t="shared" si="1"/>
        <v>2004</v>
      </c>
    </row>
    <row r="1761">
      <c r="A1761" s="19">
        <v>38337.0</v>
      </c>
      <c r="B1761" s="18">
        <v>5.68</v>
      </c>
      <c r="C1761" s="23">
        <f t="shared" si="1"/>
        <v>2004</v>
      </c>
    </row>
    <row r="1762">
      <c r="A1762" s="19">
        <v>38343.0</v>
      </c>
      <c r="B1762" s="18">
        <v>5.75</v>
      </c>
      <c r="C1762" s="23">
        <f t="shared" si="1"/>
        <v>2004</v>
      </c>
    </row>
    <row r="1763">
      <c r="A1763" s="19">
        <v>38350.0</v>
      </c>
      <c r="B1763" s="18">
        <v>5.81</v>
      </c>
      <c r="C1763" s="23">
        <f t="shared" si="1"/>
        <v>2004</v>
      </c>
    </row>
    <row r="1764">
      <c r="A1764" s="25">
        <v>38358.0</v>
      </c>
      <c r="B1764" s="18">
        <v>5.77</v>
      </c>
      <c r="C1764" s="23">
        <f t="shared" si="1"/>
        <v>2005</v>
      </c>
    </row>
    <row r="1765">
      <c r="A1765" s="19">
        <v>38365.0</v>
      </c>
      <c r="B1765" s="18">
        <v>5.74</v>
      </c>
      <c r="C1765" s="23">
        <f t="shared" si="1"/>
        <v>2005</v>
      </c>
    </row>
    <row r="1766">
      <c r="A1766" s="19">
        <v>38372.0</v>
      </c>
      <c r="B1766" s="18">
        <v>5.67</v>
      </c>
      <c r="C1766" s="23">
        <f t="shared" si="1"/>
        <v>2005</v>
      </c>
    </row>
    <row r="1767">
      <c r="A1767" s="19">
        <v>38379.0</v>
      </c>
      <c r="B1767" s="18">
        <v>5.66</v>
      </c>
      <c r="C1767" s="23">
        <f t="shared" si="1"/>
        <v>2005</v>
      </c>
    </row>
    <row r="1768">
      <c r="A1768" s="25">
        <v>38386.0</v>
      </c>
      <c r="B1768" s="18">
        <v>5.63</v>
      </c>
      <c r="C1768" s="23">
        <f t="shared" si="1"/>
        <v>2005</v>
      </c>
    </row>
    <row r="1769">
      <c r="A1769" s="19">
        <v>38393.0</v>
      </c>
      <c r="B1769" s="18">
        <v>5.57</v>
      </c>
      <c r="C1769" s="23">
        <f t="shared" si="1"/>
        <v>2005</v>
      </c>
    </row>
    <row r="1770">
      <c r="A1770" s="19">
        <v>38400.0</v>
      </c>
      <c r="B1770" s="18">
        <v>5.62</v>
      </c>
      <c r="C1770" s="23">
        <f t="shared" si="1"/>
        <v>2005</v>
      </c>
    </row>
    <row r="1771">
      <c r="A1771" s="19">
        <v>38407.0</v>
      </c>
      <c r="B1771" s="18">
        <v>5.69</v>
      </c>
      <c r="C1771" s="23">
        <f t="shared" si="1"/>
        <v>2005</v>
      </c>
    </row>
    <row r="1772">
      <c r="A1772" s="25">
        <v>38414.0</v>
      </c>
      <c r="B1772" s="18">
        <v>5.79</v>
      </c>
      <c r="C1772" s="23">
        <f t="shared" si="1"/>
        <v>2005</v>
      </c>
    </row>
    <row r="1773">
      <c r="A1773" s="19">
        <v>38421.0</v>
      </c>
      <c r="B1773" s="18">
        <v>5.85</v>
      </c>
      <c r="C1773" s="23">
        <f t="shared" si="1"/>
        <v>2005</v>
      </c>
    </row>
    <row r="1774">
      <c r="A1774" s="19">
        <v>38428.0</v>
      </c>
      <c r="B1774" s="18">
        <v>5.95</v>
      </c>
      <c r="C1774" s="23">
        <f t="shared" si="1"/>
        <v>2005</v>
      </c>
    </row>
    <row r="1775">
      <c r="A1775" s="19">
        <v>38435.0</v>
      </c>
      <c r="B1775" s="18">
        <v>6.01</v>
      </c>
      <c r="C1775" s="23">
        <f t="shared" si="1"/>
        <v>2005</v>
      </c>
    </row>
    <row r="1776">
      <c r="A1776" s="19">
        <v>38442.0</v>
      </c>
      <c r="B1776" s="18">
        <v>6.04</v>
      </c>
      <c r="C1776" s="23">
        <f t="shared" si="1"/>
        <v>2005</v>
      </c>
    </row>
    <row r="1777">
      <c r="A1777" s="25">
        <v>38449.0</v>
      </c>
      <c r="B1777" s="18">
        <v>5.93</v>
      </c>
      <c r="C1777" s="23">
        <f t="shared" si="1"/>
        <v>2005</v>
      </c>
    </row>
    <row r="1778">
      <c r="A1778" s="19">
        <v>38456.0</v>
      </c>
      <c r="B1778" s="18">
        <v>5.91</v>
      </c>
      <c r="C1778" s="23">
        <f t="shared" si="1"/>
        <v>2005</v>
      </c>
    </row>
    <row r="1779">
      <c r="A1779" s="19">
        <v>38463.0</v>
      </c>
      <c r="B1779" s="18">
        <v>5.8</v>
      </c>
      <c r="C1779" s="23">
        <f t="shared" si="1"/>
        <v>2005</v>
      </c>
    </row>
    <row r="1780">
      <c r="A1780" s="19">
        <v>38470.0</v>
      </c>
      <c r="B1780" s="18">
        <v>5.78</v>
      </c>
      <c r="C1780" s="23">
        <f t="shared" si="1"/>
        <v>2005</v>
      </c>
    </row>
    <row r="1781">
      <c r="A1781" s="26">
        <v>38477.0</v>
      </c>
      <c r="B1781" s="18">
        <v>5.75</v>
      </c>
      <c r="C1781" s="23">
        <f t="shared" si="1"/>
        <v>2005</v>
      </c>
    </row>
    <row r="1782">
      <c r="A1782" s="27">
        <v>38484.0</v>
      </c>
      <c r="B1782" s="18">
        <v>5.77</v>
      </c>
      <c r="C1782" s="23">
        <f t="shared" si="1"/>
        <v>2005</v>
      </c>
    </row>
    <row r="1783">
      <c r="A1783" s="27">
        <v>38491.0</v>
      </c>
      <c r="B1783" s="18">
        <v>5.71</v>
      </c>
      <c r="C1783" s="23">
        <f t="shared" si="1"/>
        <v>2005</v>
      </c>
    </row>
    <row r="1784">
      <c r="A1784" s="27">
        <v>38498.0</v>
      </c>
      <c r="B1784" s="18">
        <v>5.65</v>
      </c>
      <c r="C1784" s="23">
        <f t="shared" si="1"/>
        <v>2005</v>
      </c>
    </row>
    <row r="1785">
      <c r="A1785" s="25">
        <v>38505.0</v>
      </c>
      <c r="B1785" s="18">
        <v>5.62</v>
      </c>
      <c r="C1785" s="23">
        <f t="shared" si="1"/>
        <v>2005</v>
      </c>
    </row>
    <row r="1786">
      <c r="A1786" s="25">
        <v>38512.0</v>
      </c>
      <c r="B1786" s="18">
        <v>5.56</v>
      </c>
      <c r="C1786" s="23">
        <f t="shared" si="1"/>
        <v>2005</v>
      </c>
    </row>
    <row r="1787">
      <c r="A1787" s="19">
        <v>38519.0</v>
      </c>
      <c r="B1787" s="18">
        <v>5.63</v>
      </c>
      <c r="C1787" s="23">
        <f t="shared" si="1"/>
        <v>2005</v>
      </c>
    </row>
    <row r="1788">
      <c r="A1788" s="19">
        <v>38526.0</v>
      </c>
      <c r="B1788" s="18">
        <v>5.57</v>
      </c>
      <c r="C1788" s="23">
        <f t="shared" si="1"/>
        <v>2005</v>
      </c>
    </row>
    <row r="1789">
      <c r="A1789" s="19">
        <v>38533.0</v>
      </c>
      <c r="B1789" s="18">
        <v>5.53</v>
      </c>
      <c r="C1789" s="23">
        <f t="shared" si="1"/>
        <v>2005</v>
      </c>
    </row>
    <row r="1790">
      <c r="A1790" s="25">
        <v>38540.0</v>
      </c>
      <c r="B1790" s="18">
        <v>5.62</v>
      </c>
      <c r="C1790" s="23">
        <f t="shared" si="1"/>
        <v>2005</v>
      </c>
    </row>
    <row r="1791">
      <c r="A1791" s="19">
        <v>38547.0</v>
      </c>
      <c r="B1791" s="18">
        <v>5.66</v>
      </c>
      <c r="C1791" s="23">
        <f t="shared" si="1"/>
        <v>2005</v>
      </c>
    </row>
    <row r="1792">
      <c r="A1792" s="19">
        <v>38554.0</v>
      </c>
      <c r="B1792" s="18">
        <v>5.73</v>
      </c>
      <c r="C1792" s="23">
        <f t="shared" si="1"/>
        <v>2005</v>
      </c>
    </row>
    <row r="1793">
      <c r="A1793" s="19">
        <v>38561.0</v>
      </c>
      <c r="B1793" s="18">
        <v>5.77</v>
      </c>
      <c r="C1793" s="23">
        <f t="shared" si="1"/>
        <v>2005</v>
      </c>
    </row>
    <row r="1794">
      <c r="A1794" s="25">
        <v>38568.0</v>
      </c>
      <c r="B1794" s="18">
        <v>5.82</v>
      </c>
      <c r="C1794" s="23">
        <f t="shared" si="1"/>
        <v>2005</v>
      </c>
    </row>
    <row r="1795">
      <c r="A1795" s="19">
        <v>38575.0</v>
      </c>
      <c r="B1795" s="18">
        <v>5.89</v>
      </c>
      <c r="C1795" s="23">
        <f t="shared" si="1"/>
        <v>2005</v>
      </c>
    </row>
    <row r="1796">
      <c r="A1796" s="19">
        <v>38582.0</v>
      </c>
      <c r="B1796" s="18">
        <v>5.8</v>
      </c>
      <c r="C1796" s="23">
        <f t="shared" si="1"/>
        <v>2005</v>
      </c>
    </row>
    <row r="1797">
      <c r="A1797" s="19">
        <v>38589.0</v>
      </c>
      <c r="B1797" s="18">
        <v>5.77</v>
      </c>
      <c r="C1797" s="23">
        <f t="shared" si="1"/>
        <v>2005</v>
      </c>
    </row>
    <row r="1798">
      <c r="A1798" s="25">
        <v>38596.0</v>
      </c>
      <c r="B1798" s="18">
        <v>5.71</v>
      </c>
      <c r="C1798" s="23">
        <f t="shared" si="1"/>
        <v>2005</v>
      </c>
    </row>
    <row r="1799">
      <c r="A1799" s="25">
        <v>38603.0</v>
      </c>
      <c r="B1799" s="18">
        <v>5.71</v>
      </c>
      <c r="C1799" s="23">
        <f t="shared" si="1"/>
        <v>2005</v>
      </c>
    </row>
    <row r="1800">
      <c r="A1800" s="19">
        <v>38610.0</v>
      </c>
      <c r="B1800" s="18">
        <v>5.74</v>
      </c>
      <c r="C1800" s="23">
        <f t="shared" si="1"/>
        <v>2005</v>
      </c>
    </row>
    <row r="1801">
      <c r="A1801" s="19">
        <v>38617.0</v>
      </c>
      <c r="B1801" s="18">
        <v>5.8</v>
      </c>
      <c r="C1801" s="23">
        <f t="shared" si="1"/>
        <v>2005</v>
      </c>
    </row>
    <row r="1802">
      <c r="A1802" s="19">
        <v>38624.0</v>
      </c>
      <c r="B1802" s="18">
        <v>5.91</v>
      </c>
      <c r="C1802" s="23">
        <f t="shared" si="1"/>
        <v>2005</v>
      </c>
    </row>
    <row r="1803">
      <c r="A1803" s="25">
        <v>38631.0</v>
      </c>
      <c r="B1803" s="18">
        <v>5.98</v>
      </c>
      <c r="C1803" s="23">
        <f t="shared" si="1"/>
        <v>2005</v>
      </c>
    </row>
    <row r="1804">
      <c r="A1804" s="19">
        <v>38638.0</v>
      </c>
      <c r="B1804" s="18">
        <v>6.03</v>
      </c>
      <c r="C1804" s="23">
        <f t="shared" si="1"/>
        <v>2005</v>
      </c>
    </row>
    <row r="1805">
      <c r="A1805" s="19">
        <v>38645.0</v>
      </c>
      <c r="B1805" s="18">
        <v>6.1</v>
      </c>
      <c r="C1805" s="23">
        <f t="shared" si="1"/>
        <v>2005</v>
      </c>
    </row>
    <row r="1806">
      <c r="A1806" s="19">
        <v>38652.0</v>
      </c>
      <c r="B1806" s="18">
        <v>6.15</v>
      </c>
      <c r="C1806" s="23">
        <f t="shared" si="1"/>
        <v>2005</v>
      </c>
    </row>
    <row r="1807">
      <c r="A1807" s="25">
        <v>38659.0</v>
      </c>
      <c r="B1807" s="18">
        <v>6.31</v>
      </c>
      <c r="C1807" s="23">
        <f t="shared" si="1"/>
        <v>2005</v>
      </c>
    </row>
    <row r="1808">
      <c r="A1808" s="19">
        <v>38666.0</v>
      </c>
      <c r="B1808" s="18">
        <v>6.36</v>
      </c>
      <c r="C1808" s="23">
        <f t="shared" si="1"/>
        <v>2005</v>
      </c>
    </row>
    <row r="1809">
      <c r="A1809" s="19">
        <v>38673.0</v>
      </c>
      <c r="B1809" s="18">
        <v>6.37</v>
      </c>
      <c r="C1809" s="23">
        <f t="shared" si="1"/>
        <v>2005</v>
      </c>
    </row>
    <row r="1810">
      <c r="A1810" s="19">
        <v>38679.0</v>
      </c>
      <c r="B1810" s="18">
        <v>6.28</v>
      </c>
      <c r="C1810" s="23">
        <f t="shared" si="1"/>
        <v>2005</v>
      </c>
    </row>
    <row r="1811">
      <c r="A1811" s="25">
        <v>38687.0</v>
      </c>
      <c r="B1811" s="18">
        <v>6.26</v>
      </c>
      <c r="C1811" s="23">
        <f t="shared" si="1"/>
        <v>2005</v>
      </c>
    </row>
    <row r="1812">
      <c r="A1812" s="25">
        <v>38694.0</v>
      </c>
      <c r="B1812" s="18">
        <v>6.32</v>
      </c>
      <c r="C1812" s="23">
        <f t="shared" si="1"/>
        <v>2005</v>
      </c>
    </row>
    <row r="1813">
      <c r="A1813" s="19">
        <v>38701.0</v>
      </c>
      <c r="B1813" s="18">
        <v>6.3</v>
      </c>
      <c r="C1813" s="23">
        <f t="shared" si="1"/>
        <v>2005</v>
      </c>
    </row>
    <row r="1814">
      <c r="A1814" s="19">
        <v>38708.0</v>
      </c>
      <c r="B1814" s="18">
        <v>6.26</v>
      </c>
      <c r="C1814" s="23">
        <f t="shared" si="1"/>
        <v>2005</v>
      </c>
    </row>
    <row r="1815">
      <c r="A1815" s="19">
        <v>38715.0</v>
      </c>
      <c r="B1815" s="18">
        <v>6.22</v>
      </c>
      <c r="C1815" s="23">
        <f t="shared" si="1"/>
        <v>2005</v>
      </c>
    </row>
    <row r="1816">
      <c r="A1816" s="25">
        <v>38722.0</v>
      </c>
      <c r="B1816" s="18">
        <v>6.21</v>
      </c>
      <c r="C1816" s="23">
        <f t="shared" si="1"/>
        <v>2006</v>
      </c>
    </row>
    <row r="1817">
      <c r="A1817" s="19">
        <v>38729.0</v>
      </c>
      <c r="B1817" s="18">
        <v>6.15</v>
      </c>
      <c r="C1817" s="23">
        <f t="shared" si="1"/>
        <v>2006</v>
      </c>
    </row>
    <row r="1818">
      <c r="A1818" s="19">
        <v>38736.0</v>
      </c>
      <c r="B1818" s="18">
        <v>6.1</v>
      </c>
      <c r="C1818" s="23">
        <f t="shared" si="1"/>
        <v>2006</v>
      </c>
    </row>
    <row r="1819">
      <c r="A1819" s="19">
        <v>38743.0</v>
      </c>
      <c r="B1819" s="18">
        <v>6.12</v>
      </c>
      <c r="C1819" s="23">
        <f t="shared" si="1"/>
        <v>2006</v>
      </c>
    </row>
    <row r="1820">
      <c r="A1820" s="25">
        <v>38750.0</v>
      </c>
      <c r="B1820" s="18">
        <v>6.23</v>
      </c>
      <c r="C1820" s="23">
        <f t="shared" si="1"/>
        <v>2006</v>
      </c>
    </row>
    <row r="1821">
      <c r="A1821" s="25">
        <v>38757.0</v>
      </c>
      <c r="B1821" s="18">
        <v>6.24</v>
      </c>
      <c r="C1821" s="23">
        <f t="shared" si="1"/>
        <v>2006</v>
      </c>
    </row>
    <row r="1822">
      <c r="A1822" s="19">
        <v>38764.0</v>
      </c>
      <c r="B1822" s="18">
        <v>6.28</v>
      </c>
      <c r="C1822" s="23">
        <f t="shared" si="1"/>
        <v>2006</v>
      </c>
    </row>
    <row r="1823">
      <c r="A1823" s="19">
        <v>38771.0</v>
      </c>
      <c r="B1823" s="18">
        <v>6.26</v>
      </c>
      <c r="C1823" s="23">
        <f t="shared" si="1"/>
        <v>2006</v>
      </c>
    </row>
    <row r="1824">
      <c r="A1824" s="25">
        <v>38778.0</v>
      </c>
      <c r="B1824" s="18">
        <v>6.24</v>
      </c>
      <c r="C1824" s="23">
        <f t="shared" si="1"/>
        <v>2006</v>
      </c>
    </row>
    <row r="1825">
      <c r="A1825" s="25">
        <v>38785.0</v>
      </c>
      <c r="B1825" s="18">
        <v>6.37</v>
      </c>
      <c r="C1825" s="23">
        <f t="shared" si="1"/>
        <v>2006</v>
      </c>
    </row>
    <row r="1826">
      <c r="A1826" s="19">
        <v>38792.0</v>
      </c>
      <c r="B1826" s="18">
        <v>6.34</v>
      </c>
      <c r="C1826" s="23">
        <f t="shared" si="1"/>
        <v>2006</v>
      </c>
    </row>
    <row r="1827">
      <c r="A1827" s="19">
        <v>38799.0</v>
      </c>
      <c r="B1827" s="18">
        <v>6.32</v>
      </c>
      <c r="C1827" s="23">
        <f t="shared" si="1"/>
        <v>2006</v>
      </c>
    </row>
    <row r="1828">
      <c r="A1828" s="19">
        <v>38806.0</v>
      </c>
      <c r="B1828" s="18">
        <v>6.35</v>
      </c>
      <c r="C1828" s="23">
        <f t="shared" si="1"/>
        <v>2006</v>
      </c>
    </row>
    <row r="1829">
      <c r="A1829" s="25">
        <v>38813.0</v>
      </c>
      <c r="B1829" s="18">
        <v>6.43</v>
      </c>
      <c r="C1829" s="23">
        <f t="shared" si="1"/>
        <v>2006</v>
      </c>
    </row>
    <row r="1830">
      <c r="A1830" s="19">
        <v>38820.0</v>
      </c>
      <c r="B1830" s="18">
        <v>6.49</v>
      </c>
      <c r="C1830" s="23">
        <f t="shared" si="1"/>
        <v>2006</v>
      </c>
    </row>
    <row r="1831">
      <c r="A1831" s="19">
        <v>38827.0</v>
      </c>
      <c r="B1831" s="18">
        <v>6.53</v>
      </c>
      <c r="C1831" s="23">
        <f t="shared" si="1"/>
        <v>2006</v>
      </c>
    </row>
    <row r="1832">
      <c r="A1832" s="19">
        <v>38834.0</v>
      </c>
      <c r="B1832" s="18">
        <v>6.58</v>
      </c>
      <c r="C1832" s="23">
        <f t="shared" si="1"/>
        <v>2006</v>
      </c>
    </row>
    <row r="1833">
      <c r="A1833" s="26">
        <v>38841.0</v>
      </c>
      <c r="B1833" s="18">
        <v>6.59</v>
      </c>
      <c r="C1833" s="23">
        <f t="shared" si="1"/>
        <v>2006</v>
      </c>
    </row>
    <row r="1834">
      <c r="A1834" s="27">
        <v>38848.0</v>
      </c>
      <c r="B1834" s="18">
        <v>6.58</v>
      </c>
      <c r="C1834" s="23">
        <f t="shared" si="1"/>
        <v>2006</v>
      </c>
    </row>
    <row r="1835">
      <c r="A1835" s="27">
        <v>38855.0</v>
      </c>
      <c r="B1835" s="18">
        <v>6.6</v>
      </c>
      <c r="C1835" s="23">
        <f t="shared" si="1"/>
        <v>2006</v>
      </c>
    </row>
    <row r="1836">
      <c r="A1836" s="27">
        <v>38862.0</v>
      </c>
      <c r="B1836" s="18">
        <v>6.62</v>
      </c>
      <c r="C1836" s="23">
        <f t="shared" si="1"/>
        <v>2006</v>
      </c>
    </row>
    <row r="1837">
      <c r="A1837" s="25">
        <v>38869.0</v>
      </c>
      <c r="B1837" s="18">
        <v>6.67</v>
      </c>
      <c r="C1837" s="23">
        <f t="shared" si="1"/>
        <v>2006</v>
      </c>
    </row>
    <row r="1838">
      <c r="A1838" s="25">
        <v>38876.0</v>
      </c>
      <c r="B1838" s="18">
        <v>6.62</v>
      </c>
      <c r="C1838" s="23">
        <f t="shared" si="1"/>
        <v>2006</v>
      </c>
    </row>
    <row r="1839">
      <c r="A1839" s="19">
        <v>38883.0</v>
      </c>
      <c r="B1839" s="18">
        <v>6.63</v>
      </c>
      <c r="C1839" s="23">
        <f t="shared" si="1"/>
        <v>2006</v>
      </c>
    </row>
    <row r="1840">
      <c r="A1840" s="19">
        <v>38890.0</v>
      </c>
      <c r="B1840" s="18">
        <v>6.71</v>
      </c>
      <c r="C1840" s="23">
        <f t="shared" si="1"/>
        <v>2006</v>
      </c>
    </row>
    <row r="1841">
      <c r="A1841" s="19">
        <v>38897.0</v>
      </c>
      <c r="B1841" s="18">
        <v>6.78</v>
      </c>
      <c r="C1841" s="23">
        <f t="shared" si="1"/>
        <v>2006</v>
      </c>
    </row>
    <row r="1842">
      <c r="A1842" s="25">
        <v>38904.0</v>
      </c>
      <c r="B1842" s="18">
        <v>6.79</v>
      </c>
      <c r="C1842" s="23">
        <f t="shared" si="1"/>
        <v>2006</v>
      </c>
    </row>
    <row r="1843">
      <c r="A1843" s="19">
        <v>38911.0</v>
      </c>
      <c r="B1843" s="18">
        <v>6.74</v>
      </c>
      <c r="C1843" s="23">
        <f t="shared" si="1"/>
        <v>2006</v>
      </c>
    </row>
    <row r="1844">
      <c r="A1844" s="19">
        <v>38918.0</v>
      </c>
      <c r="B1844" s="18">
        <v>6.8</v>
      </c>
      <c r="C1844" s="23">
        <f t="shared" si="1"/>
        <v>2006</v>
      </c>
    </row>
    <row r="1845">
      <c r="A1845" s="19">
        <v>38925.0</v>
      </c>
      <c r="B1845" s="18">
        <v>6.72</v>
      </c>
      <c r="C1845" s="23">
        <f t="shared" si="1"/>
        <v>2006</v>
      </c>
    </row>
    <row r="1846">
      <c r="A1846" s="25">
        <v>38932.0</v>
      </c>
      <c r="B1846" s="18">
        <v>6.63</v>
      </c>
      <c r="C1846" s="23">
        <f t="shared" si="1"/>
        <v>2006</v>
      </c>
    </row>
    <row r="1847">
      <c r="A1847" s="19">
        <v>38939.0</v>
      </c>
      <c r="B1847" s="18">
        <v>6.55</v>
      </c>
      <c r="C1847" s="23">
        <f t="shared" si="1"/>
        <v>2006</v>
      </c>
    </row>
    <row r="1848">
      <c r="A1848" s="19">
        <v>38946.0</v>
      </c>
      <c r="B1848" s="18">
        <v>6.52</v>
      </c>
      <c r="C1848" s="23">
        <f t="shared" si="1"/>
        <v>2006</v>
      </c>
    </row>
    <row r="1849">
      <c r="A1849" s="19">
        <v>38953.0</v>
      </c>
      <c r="B1849" s="18">
        <v>6.48</v>
      </c>
      <c r="C1849" s="23">
        <f t="shared" si="1"/>
        <v>2006</v>
      </c>
    </row>
    <row r="1850">
      <c r="A1850" s="19">
        <v>38960.0</v>
      </c>
      <c r="B1850" s="18">
        <v>6.44</v>
      </c>
      <c r="C1850" s="23">
        <f t="shared" si="1"/>
        <v>2006</v>
      </c>
    </row>
    <row r="1851">
      <c r="A1851" s="25">
        <v>38967.0</v>
      </c>
      <c r="B1851" s="18">
        <v>6.47</v>
      </c>
      <c r="C1851" s="23">
        <f t="shared" si="1"/>
        <v>2006</v>
      </c>
    </row>
    <row r="1852">
      <c r="A1852" s="19">
        <v>38974.0</v>
      </c>
      <c r="B1852" s="18">
        <v>6.43</v>
      </c>
      <c r="C1852" s="23">
        <f t="shared" si="1"/>
        <v>2006</v>
      </c>
    </row>
    <row r="1853">
      <c r="A1853" s="19">
        <v>38981.0</v>
      </c>
      <c r="B1853" s="18">
        <v>6.4</v>
      </c>
      <c r="C1853" s="23">
        <f t="shared" si="1"/>
        <v>2006</v>
      </c>
    </row>
    <row r="1854">
      <c r="A1854" s="19">
        <v>38988.0</v>
      </c>
      <c r="B1854" s="18">
        <v>6.31</v>
      </c>
      <c r="C1854" s="23">
        <f t="shared" si="1"/>
        <v>2006</v>
      </c>
    </row>
    <row r="1855">
      <c r="A1855" s="25">
        <v>38995.0</v>
      </c>
      <c r="B1855" s="18">
        <v>6.3</v>
      </c>
      <c r="C1855" s="23">
        <f t="shared" si="1"/>
        <v>2006</v>
      </c>
    </row>
    <row r="1856">
      <c r="A1856" s="19">
        <v>39002.0</v>
      </c>
      <c r="B1856" s="18">
        <v>6.37</v>
      </c>
      <c r="C1856" s="23">
        <f t="shared" si="1"/>
        <v>2006</v>
      </c>
    </row>
    <row r="1857">
      <c r="A1857" s="19">
        <v>39009.0</v>
      </c>
      <c r="B1857" s="18">
        <v>6.36</v>
      </c>
      <c r="C1857" s="23">
        <f t="shared" si="1"/>
        <v>2006</v>
      </c>
    </row>
    <row r="1858">
      <c r="A1858" s="19">
        <v>39016.0</v>
      </c>
      <c r="B1858" s="18">
        <v>6.4</v>
      </c>
      <c r="C1858" s="23">
        <f t="shared" si="1"/>
        <v>2006</v>
      </c>
    </row>
    <row r="1859">
      <c r="A1859" s="25">
        <v>39023.0</v>
      </c>
      <c r="B1859" s="18">
        <v>6.31</v>
      </c>
      <c r="C1859" s="23">
        <f t="shared" si="1"/>
        <v>2006</v>
      </c>
    </row>
    <row r="1860">
      <c r="A1860" s="25">
        <v>39030.0</v>
      </c>
      <c r="B1860" s="18">
        <v>6.33</v>
      </c>
      <c r="C1860" s="23">
        <f t="shared" si="1"/>
        <v>2006</v>
      </c>
    </row>
    <row r="1861">
      <c r="A1861" s="19">
        <v>39037.0</v>
      </c>
      <c r="B1861" s="18">
        <v>6.24</v>
      </c>
      <c r="C1861" s="23">
        <f t="shared" si="1"/>
        <v>2006</v>
      </c>
    </row>
    <row r="1862">
      <c r="A1862" s="19">
        <v>39043.0</v>
      </c>
      <c r="B1862" s="18">
        <v>6.18</v>
      </c>
      <c r="C1862" s="23">
        <f t="shared" si="1"/>
        <v>2006</v>
      </c>
    </row>
    <row r="1863">
      <c r="A1863" s="19">
        <v>39051.0</v>
      </c>
      <c r="B1863" s="18">
        <v>6.14</v>
      </c>
      <c r="C1863" s="23">
        <f t="shared" si="1"/>
        <v>2006</v>
      </c>
    </row>
    <row r="1864">
      <c r="A1864" s="25">
        <v>39058.0</v>
      </c>
      <c r="B1864" s="18">
        <v>6.11</v>
      </c>
      <c r="C1864" s="23">
        <f t="shared" si="1"/>
        <v>2006</v>
      </c>
    </row>
    <row r="1865">
      <c r="A1865" s="19">
        <v>39065.0</v>
      </c>
      <c r="B1865" s="18">
        <v>6.12</v>
      </c>
      <c r="C1865" s="23">
        <f t="shared" si="1"/>
        <v>2006</v>
      </c>
    </row>
    <row r="1866">
      <c r="A1866" s="19">
        <v>39072.0</v>
      </c>
      <c r="B1866" s="18">
        <v>6.13</v>
      </c>
      <c r="C1866" s="23">
        <f t="shared" si="1"/>
        <v>2006</v>
      </c>
    </row>
    <row r="1867">
      <c r="A1867" s="19">
        <v>39079.0</v>
      </c>
      <c r="B1867" s="18">
        <v>6.18</v>
      </c>
      <c r="C1867" s="23">
        <f t="shared" si="1"/>
        <v>2006</v>
      </c>
    </row>
    <row r="1868">
      <c r="A1868" s="25">
        <v>39086.0</v>
      </c>
      <c r="B1868" s="18">
        <v>6.18</v>
      </c>
      <c r="C1868" s="23">
        <f t="shared" si="1"/>
        <v>2007</v>
      </c>
    </row>
    <row r="1869">
      <c r="A1869" s="19">
        <v>39093.0</v>
      </c>
      <c r="B1869" s="18">
        <v>6.21</v>
      </c>
      <c r="C1869" s="23">
        <f t="shared" si="1"/>
        <v>2007</v>
      </c>
    </row>
    <row r="1870">
      <c r="A1870" s="19">
        <v>39100.0</v>
      </c>
      <c r="B1870" s="18">
        <v>6.23</v>
      </c>
      <c r="C1870" s="23">
        <f t="shared" si="1"/>
        <v>2007</v>
      </c>
    </row>
    <row r="1871">
      <c r="A1871" s="19">
        <v>39107.0</v>
      </c>
      <c r="B1871" s="18">
        <v>6.25</v>
      </c>
      <c r="C1871" s="23">
        <f t="shared" si="1"/>
        <v>2007</v>
      </c>
    </row>
    <row r="1872">
      <c r="A1872" s="25">
        <v>39114.0</v>
      </c>
      <c r="B1872" s="18">
        <v>6.34</v>
      </c>
      <c r="C1872" s="23">
        <f t="shared" si="1"/>
        <v>2007</v>
      </c>
    </row>
    <row r="1873">
      <c r="A1873" s="25">
        <v>39121.0</v>
      </c>
      <c r="B1873" s="18">
        <v>6.28</v>
      </c>
      <c r="C1873" s="23">
        <f t="shared" si="1"/>
        <v>2007</v>
      </c>
    </row>
    <row r="1874">
      <c r="A1874" s="19">
        <v>39128.0</v>
      </c>
      <c r="B1874" s="18">
        <v>6.3</v>
      </c>
      <c r="C1874" s="23">
        <f t="shared" si="1"/>
        <v>2007</v>
      </c>
    </row>
    <row r="1875">
      <c r="A1875" s="19">
        <v>39135.0</v>
      </c>
      <c r="B1875" s="18">
        <v>6.22</v>
      </c>
      <c r="C1875" s="23">
        <f t="shared" si="1"/>
        <v>2007</v>
      </c>
    </row>
    <row r="1876">
      <c r="A1876" s="25">
        <v>39142.0</v>
      </c>
      <c r="B1876" s="18">
        <v>6.18</v>
      </c>
      <c r="C1876" s="23">
        <f t="shared" si="1"/>
        <v>2007</v>
      </c>
    </row>
    <row r="1877">
      <c r="A1877" s="25">
        <v>39149.0</v>
      </c>
      <c r="B1877" s="18">
        <v>6.14</v>
      </c>
      <c r="C1877" s="23">
        <f t="shared" si="1"/>
        <v>2007</v>
      </c>
    </row>
    <row r="1878">
      <c r="A1878" s="19">
        <v>39156.0</v>
      </c>
      <c r="B1878" s="18">
        <v>6.14</v>
      </c>
      <c r="C1878" s="23">
        <f t="shared" si="1"/>
        <v>2007</v>
      </c>
    </row>
    <row r="1879">
      <c r="A1879" s="19">
        <v>39163.0</v>
      </c>
      <c r="B1879" s="18">
        <v>6.16</v>
      </c>
      <c r="C1879" s="23">
        <f t="shared" si="1"/>
        <v>2007</v>
      </c>
    </row>
    <row r="1880">
      <c r="A1880" s="19">
        <v>39170.0</v>
      </c>
      <c r="B1880" s="18">
        <v>6.16</v>
      </c>
      <c r="C1880" s="23">
        <f t="shared" si="1"/>
        <v>2007</v>
      </c>
    </row>
    <row r="1881">
      <c r="A1881" s="25">
        <v>39177.0</v>
      </c>
      <c r="B1881" s="18">
        <v>6.17</v>
      </c>
      <c r="C1881" s="23">
        <f t="shared" si="1"/>
        <v>2007</v>
      </c>
    </row>
    <row r="1882">
      <c r="A1882" s="19">
        <v>39184.0</v>
      </c>
      <c r="B1882" s="18">
        <v>6.22</v>
      </c>
      <c r="C1882" s="23">
        <f t="shared" si="1"/>
        <v>2007</v>
      </c>
    </row>
    <row r="1883">
      <c r="A1883" s="19">
        <v>39191.0</v>
      </c>
      <c r="B1883" s="18">
        <v>6.17</v>
      </c>
      <c r="C1883" s="23">
        <f t="shared" si="1"/>
        <v>2007</v>
      </c>
    </row>
    <row r="1884">
      <c r="A1884" s="19">
        <v>39198.0</v>
      </c>
      <c r="B1884" s="18">
        <v>6.16</v>
      </c>
      <c r="C1884" s="23">
        <f t="shared" si="1"/>
        <v>2007</v>
      </c>
    </row>
    <row r="1885">
      <c r="A1885" s="26">
        <v>39205.0</v>
      </c>
      <c r="B1885" s="18">
        <v>6.16</v>
      </c>
      <c r="C1885" s="23">
        <f t="shared" si="1"/>
        <v>2007</v>
      </c>
    </row>
    <row r="1886">
      <c r="A1886" s="27">
        <v>39212.0</v>
      </c>
      <c r="B1886" s="18">
        <v>6.15</v>
      </c>
      <c r="C1886" s="23">
        <f t="shared" si="1"/>
        <v>2007</v>
      </c>
    </row>
    <row r="1887">
      <c r="A1887" s="27">
        <v>39219.0</v>
      </c>
      <c r="B1887" s="18">
        <v>6.21</v>
      </c>
      <c r="C1887" s="23">
        <f t="shared" si="1"/>
        <v>2007</v>
      </c>
    </row>
    <row r="1888">
      <c r="A1888" s="27">
        <v>39226.0</v>
      </c>
      <c r="B1888" s="18">
        <v>6.37</v>
      </c>
      <c r="C1888" s="23">
        <f t="shared" si="1"/>
        <v>2007</v>
      </c>
    </row>
    <row r="1889">
      <c r="A1889" s="27">
        <v>39233.0</v>
      </c>
      <c r="B1889" s="18">
        <v>6.42</v>
      </c>
      <c r="C1889" s="23">
        <f t="shared" si="1"/>
        <v>2007</v>
      </c>
    </row>
    <row r="1890">
      <c r="A1890" s="25">
        <v>39240.0</v>
      </c>
      <c r="B1890" s="18">
        <v>6.53</v>
      </c>
      <c r="C1890" s="23">
        <f t="shared" si="1"/>
        <v>2007</v>
      </c>
    </row>
    <row r="1891">
      <c r="A1891" s="19">
        <v>39247.0</v>
      </c>
      <c r="B1891" s="18">
        <v>6.74</v>
      </c>
      <c r="C1891" s="23">
        <f t="shared" si="1"/>
        <v>2007</v>
      </c>
    </row>
    <row r="1892">
      <c r="A1892" s="19">
        <v>39254.0</v>
      </c>
      <c r="B1892" s="18">
        <v>6.69</v>
      </c>
      <c r="C1892" s="23">
        <f t="shared" si="1"/>
        <v>2007</v>
      </c>
    </row>
    <row r="1893">
      <c r="A1893" s="19">
        <v>39261.0</v>
      </c>
      <c r="B1893" s="18">
        <v>6.67</v>
      </c>
      <c r="C1893" s="23">
        <f t="shared" si="1"/>
        <v>2007</v>
      </c>
    </row>
    <row r="1894">
      <c r="A1894" s="25">
        <v>39268.0</v>
      </c>
      <c r="B1894" s="18">
        <v>6.63</v>
      </c>
      <c r="C1894" s="23">
        <f t="shared" si="1"/>
        <v>2007</v>
      </c>
    </row>
    <row r="1895">
      <c r="A1895" s="19">
        <v>39275.0</v>
      </c>
      <c r="B1895" s="18">
        <v>6.73</v>
      </c>
      <c r="C1895" s="23">
        <f t="shared" si="1"/>
        <v>2007</v>
      </c>
    </row>
    <row r="1896">
      <c r="A1896" s="19">
        <v>39282.0</v>
      </c>
      <c r="B1896" s="18">
        <v>6.73</v>
      </c>
      <c r="C1896" s="23">
        <f t="shared" si="1"/>
        <v>2007</v>
      </c>
    </row>
    <row r="1897">
      <c r="A1897" s="19">
        <v>39289.0</v>
      </c>
      <c r="B1897" s="18">
        <v>6.69</v>
      </c>
      <c r="C1897" s="23">
        <f t="shared" si="1"/>
        <v>2007</v>
      </c>
    </row>
    <row r="1898">
      <c r="A1898" s="25">
        <v>39296.0</v>
      </c>
      <c r="B1898" s="18">
        <v>6.68</v>
      </c>
      <c r="C1898" s="23">
        <f t="shared" si="1"/>
        <v>2007</v>
      </c>
    </row>
    <row r="1899">
      <c r="A1899" s="25">
        <v>39303.0</v>
      </c>
      <c r="B1899" s="18">
        <v>6.59</v>
      </c>
      <c r="C1899" s="23">
        <f t="shared" si="1"/>
        <v>2007</v>
      </c>
    </row>
    <row r="1900">
      <c r="A1900" s="19">
        <v>39310.0</v>
      </c>
      <c r="B1900" s="18">
        <v>6.62</v>
      </c>
      <c r="C1900" s="23">
        <f t="shared" si="1"/>
        <v>2007</v>
      </c>
    </row>
    <row r="1901">
      <c r="A1901" s="19">
        <v>39317.0</v>
      </c>
      <c r="B1901" s="18">
        <v>6.52</v>
      </c>
      <c r="C1901" s="23">
        <f t="shared" si="1"/>
        <v>2007</v>
      </c>
    </row>
    <row r="1902">
      <c r="A1902" s="19">
        <v>39324.0</v>
      </c>
      <c r="B1902" s="18">
        <v>6.45</v>
      </c>
      <c r="C1902" s="23">
        <f t="shared" si="1"/>
        <v>2007</v>
      </c>
    </row>
    <row r="1903">
      <c r="A1903" s="25">
        <v>39331.0</v>
      </c>
      <c r="B1903" s="18">
        <v>6.46</v>
      </c>
      <c r="C1903" s="23">
        <f t="shared" si="1"/>
        <v>2007</v>
      </c>
    </row>
    <row r="1904">
      <c r="A1904" s="19">
        <v>39338.0</v>
      </c>
      <c r="B1904" s="18">
        <v>6.31</v>
      </c>
      <c r="C1904" s="23">
        <f t="shared" si="1"/>
        <v>2007</v>
      </c>
    </row>
    <row r="1905">
      <c r="A1905" s="19">
        <v>39345.0</v>
      </c>
      <c r="B1905" s="18">
        <v>6.34</v>
      </c>
      <c r="C1905" s="23">
        <f t="shared" si="1"/>
        <v>2007</v>
      </c>
    </row>
    <row r="1906">
      <c r="A1906" s="19">
        <v>39352.0</v>
      </c>
      <c r="B1906" s="18">
        <v>6.42</v>
      </c>
      <c r="C1906" s="23">
        <f t="shared" si="1"/>
        <v>2007</v>
      </c>
    </row>
    <row r="1907">
      <c r="A1907" s="25">
        <v>39359.0</v>
      </c>
      <c r="B1907" s="18">
        <v>6.37</v>
      </c>
      <c r="C1907" s="23">
        <f t="shared" si="1"/>
        <v>2007</v>
      </c>
    </row>
    <row r="1908">
      <c r="A1908" s="19">
        <v>39366.0</v>
      </c>
      <c r="B1908" s="18">
        <v>6.4</v>
      </c>
      <c r="C1908" s="23">
        <f t="shared" si="1"/>
        <v>2007</v>
      </c>
    </row>
    <row r="1909">
      <c r="A1909" s="19">
        <v>39373.0</v>
      </c>
      <c r="B1909" s="18">
        <v>6.4</v>
      </c>
      <c r="C1909" s="23">
        <f t="shared" si="1"/>
        <v>2007</v>
      </c>
    </row>
    <row r="1910">
      <c r="A1910" s="19">
        <v>39380.0</v>
      </c>
      <c r="B1910" s="18">
        <v>6.33</v>
      </c>
      <c r="C1910" s="23">
        <f t="shared" si="1"/>
        <v>2007</v>
      </c>
    </row>
    <row r="1911">
      <c r="A1911" s="25">
        <v>39387.0</v>
      </c>
      <c r="B1911" s="18">
        <v>6.26</v>
      </c>
      <c r="C1911" s="23">
        <f t="shared" si="1"/>
        <v>2007</v>
      </c>
    </row>
    <row r="1912">
      <c r="A1912" s="25">
        <v>39394.0</v>
      </c>
      <c r="B1912" s="18">
        <v>6.24</v>
      </c>
      <c r="C1912" s="23">
        <f t="shared" si="1"/>
        <v>2007</v>
      </c>
    </row>
    <row r="1913">
      <c r="A1913" s="19">
        <v>39401.0</v>
      </c>
      <c r="B1913" s="18">
        <v>6.24</v>
      </c>
      <c r="C1913" s="23">
        <f t="shared" si="1"/>
        <v>2007</v>
      </c>
    </row>
    <row r="1914">
      <c r="A1914" s="19">
        <v>39407.0</v>
      </c>
      <c r="B1914" s="18">
        <v>6.2</v>
      </c>
      <c r="C1914" s="23">
        <f t="shared" si="1"/>
        <v>2007</v>
      </c>
    </row>
    <row r="1915">
      <c r="A1915" s="19">
        <v>39415.0</v>
      </c>
      <c r="B1915" s="18">
        <v>6.1</v>
      </c>
      <c r="C1915" s="23">
        <f t="shared" si="1"/>
        <v>2007</v>
      </c>
    </row>
    <row r="1916">
      <c r="A1916" s="25">
        <v>39422.0</v>
      </c>
      <c r="B1916" s="18">
        <v>5.96</v>
      </c>
      <c r="C1916" s="23">
        <f t="shared" si="1"/>
        <v>2007</v>
      </c>
    </row>
    <row r="1917">
      <c r="A1917" s="19">
        <v>39429.0</v>
      </c>
      <c r="B1917" s="18">
        <v>6.11</v>
      </c>
      <c r="C1917" s="23">
        <f t="shared" si="1"/>
        <v>2007</v>
      </c>
    </row>
    <row r="1918">
      <c r="A1918" s="19">
        <v>39436.0</v>
      </c>
      <c r="B1918" s="18">
        <v>6.14</v>
      </c>
      <c r="C1918" s="23">
        <f t="shared" si="1"/>
        <v>2007</v>
      </c>
    </row>
    <row r="1919">
      <c r="A1919" s="19">
        <v>39443.0</v>
      </c>
      <c r="B1919" s="18">
        <v>6.17</v>
      </c>
      <c r="C1919" s="23">
        <f t="shared" si="1"/>
        <v>2007</v>
      </c>
    </row>
    <row r="1920">
      <c r="A1920" s="25">
        <v>39450.0</v>
      </c>
      <c r="B1920" s="18">
        <v>6.07</v>
      </c>
      <c r="C1920" s="23">
        <f t="shared" si="1"/>
        <v>2008</v>
      </c>
    </row>
    <row r="1921">
      <c r="A1921" s="19">
        <v>39457.0</v>
      </c>
      <c r="B1921" s="18">
        <v>5.87</v>
      </c>
      <c r="C1921" s="23">
        <f t="shared" si="1"/>
        <v>2008</v>
      </c>
    </row>
    <row r="1922">
      <c r="A1922" s="19">
        <v>39464.0</v>
      </c>
      <c r="B1922" s="18">
        <v>5.69</v>
      </c>
      <c r="C1922" s="23">
        <f t="shared" si="1"/>
        <v>2008</v>
      </c>
    </row>
    <row r="1923">
      <c r="A1923" s="19">
        <v>39471.0</v>
      </c>
      <c r="B1923" s="18">
        <v>5.48</v>
      </c>
      <c r="C1923" s="23">
        <f t="shared" si="1"/>
        <v>2008</v>
      </c>
    </row>
    <row r="1924">
      <c r="A1924" s="19">
        <v>39478.0</v>
      </c>
      <c r="B1924" s="18">
        <v>5.68</v>
      </c>
      <c r="C1924" s="23">
        <f t="shared" si="1"/>
        <v>2008</v>
      </c>
    </row>
    <row r="1925">
      <c r="A1925" s="25">
        <v>39485.0</v>
      </c>
      <c r="B1925" s="18">
        <v>5.67</v>
      </c>
      <c r="C1925" s="23">
        <f t="shared" si="1"/>
        <v>2008</v>
      </c>
    </row>
    <row r="1926">
      <c r="A1926" s="19">
        <v>39492.0</v>
      </c>
      <c r="B1926" s="18">
        <v>5.72</v>
      </c>
      <c r="C1926" s="23">
        <f t="shared" si="1"/>
        <v>2008</v>
      </c>
    </row>
    <row r="1927">
      <c r="A1927" s="19">
        <v>39499.0</v>
      </c>
      <c r="B1927" s="18">
        <v>6.04</v>
      </c>
      <c r="C1927" s="23">
        <f t="shared" si="1"/>
        <v>2008</v>
      </c>
    </row>
    <row r="1928">
      <c r="A1928" s="19">
        <v>39506.0</v>
      </c>
      <c r="B1928" s="18">
        <v>6.24</v>
      </c>
      <c r="C1928" s="23">
        <f t="shared" si="1"/>
        <v>2008</v>
      </c>
    </row>
    <row r="1929">
      <c r="A1929" s="25">
        <v>39513.0</v>
      </c>
      <c r="B1929" s="18">
        <v>6.03</v>
      </c>
      <c r="C1929" s="23">
        <f t="shared" si="1"/>
        <v>2008</v>
      </c>
    </row>
    <row r="1930">
      <c r="A1930" s="19">
        <v>39520.0</v>
      </c>
      <c r="B1930" s="18">
        <v>6.13</v>
      </c>
      <c r="C1930" s="23">
        <f t="shared" si="1"/>
        <v>2008</v>
      </c>
    </row>
    <row r="1931">
      <c r="A1931" s="19">
        <v>39527.0</v>
      </c>
      <c r="B1931" s="18">
        <v>5.87</v>
      </c>
      <c r="C1931" s="23">
        <f t="shared" si="1"/>
        <v>2008</v>
      </c>
    </row>
    <row r="1932">
      <c r="A1932" s="19">
        <v>39534.0</v>
      </c>
      <c r="B1932" s="18">
        <v>5.85</v>
      </c>
      <c r="C1932" s="23">
        <f t="shared" si="1"/>
        <v>2008</v>
      </c>
    </row>
    <row r="1933">
      <c r="A1933" s="25">
        <v>39541.0</v>
      </c>
      <c r="B1933" s="18">
        <v>5.88</v>
      </c>
      <c r="C1933" s="23">
        <f t="shared" si="1"/>
        <v>2008</v>
      </c>
    </row>
    <row r="1934">
      <c r="A1934" s="19">
        <v>39548.0</v>
      </c>
      <c r="B1934" s="18">
        <v>5.88</v>
      </c>
      <c r="C1934" s="23">
        <f t="shared" si="1"/>
        <v>2008</v>
      </c>
    </row>
    <row r="1935">
      <c r="A1935" s="19">
        <v>39555.0</v>
      </c>
      <c r="B1935" s="18">
        <v>5.88</v>
      </c>
      <c r="C1935" s="23">
        <f t="shared" si="1"/>
        <v>2008</v>
      </c>
    </row>
    <row r="1936">
      <c r="A1936" s="19">
        <v>39562.0</v>
      </c>
      <c r="B1936" s="18">
        <v>6.03</v>
      </c>
      <c r="C1936" s="23">
        <f t="shared" si="1"/>
        <v>2008</v>
      </c>
    </row>
    <row r="1937">
      <c r="A1937" s="26">
        <v>39569.0</v>
      </c>
      <c r="B1937" s="18">
        <v>6.06</v>
      </c>
      <c r="C1937" s="23">
        <f t="shared" si="1"/>
        <v>2008</v>
      </c>
    </row>
    <row r="1938">
      <c r="A1938" s="26">
        <v>39576.0</v>
      </c>
      <c r="B1938" s="18">
        <v>6.05</v>
      </c>
      <c r="C1938" s="23">
        <f t="shared" si="1"/>
        <v>2008</v>
      </c>
    </row>
    <row r="1939">
      <c r="A1939" s="27">
        <v>39583.0</v>
      </c>
      <c r="B1939" s="18">
        <v>6.01</v>
      </c>
      <c r="C1939" s="23">
        <f t="shared" si="1"/>
        <v>2008</v>
      </c>
    </row>
    <row r="1940">
      <c r="A1940" s="27">
        <v>39590.0</v>
      </c>
      <c r="B1940" s="18">
        <v>5.98</v>
      </c>
      <c r="C1940" s="23">
        <f t="shared" si="1"/>
        <v>2008</v>
      </c>
    </row>
    <row r="1941">
      <c r="A1941" s="27">
        <v>39597.0</v>
      </c>
      <c r="B1941" s="18">
        <v>6.08</v>
      </c>
      <c r="C1941" s="23">
        <f t="shared" si="1"/>
        <v>2008</v>
      </c>
    </row>
    <row r="1942">
      <c r="A1942" s="25">
        <v>39604.0</v>
      </c>
      <c r="B1942" s="18">
        <v>6.09</v>
      </c>
      <c r="C1942" s="23">
        <f t="shared" si="1"/>
        <v>2008</v>
      </c>
    </row>
    <row r="1943">
      <c r="A1943" s="19">
        <v>39611.0</v>
      </c>
      <c r="B1943" s="18">
        <v>6.32</v>
      </c>
      <c r="C1943" s="23">
        <f t="shared" si="1"/>
        <v>2008</v>
      </c>
    </row>
    <row r="1944">
      <c r="A1944" s="19">
        <v>39618.0</v>
      </c>
      <c r="B1944" s="18">
        <v>6.42</v>
      </c>
      <c r="C1944" s="23">
        <f t="shared" si="1"/>
        <v>2008</v>
      </c>
    </row>
    <row r="1945">
      <c r="A1945" s="19">
        <v>39625.0</v>
      </c>
      <c r="B1945" s="18">
        <v>6.45</v>
      </c>
      <c r="C1945" s="23">
        <f t="shared" si="1"/>
        <v>2008</v>
      </c>
    </row>
    <row r="1946">
      <c r="A1946" s="25">
        <v>39632.0</v>
      </c>
      <c r="B1946" s="18">
        <v>6.35</v>
      </c>
      <c r="C1946" s="23">
        <f t="shared" si="1"/>
        <v>2008</v>
      </c>
    </row>
    <row r="1947">
      <c r="A1947" s="19">
        <v>39639.0</v>
      </c>
      <c r="B1947" s="18">
        <v>6.37</v>
      </c>
      <c r="C1947" s="23">
        <f t="shared" si="1"/>
        <v>2008</v>
      </c>
    </row>
    <row r="1948">
      <c r="A1948" s="19">
        <v>39646.0</v>
      </c>
      <c r="B1948" s="18">
        <v>6.26</v>
      </c>
      <c r="C1948" s="23">
        <f t="shared" si="1"/>
        <v>2008</v>
      </c>
    </row>
    <row r="1949">
      <c r="A1949" s="19">
        <v>39653.0</v>
      </c>
      <c r="B1949" s="18">
        <v>6.63</v>
      </c>
      <c r="C1949" s="23">
        <f t="shared" si="1"/>
        <v>2008</v>
      </c>
    </row>
    <row r="1950">
      <c r="A1950" s="19">
        <v>39660.0</v>
      </c>
      <c r="B1950" s="18">
        <v>6.52</v>
      </c>
      <c r="C1950" s="23">
        <f t="shared" si="1"/>
        <v>2008</v>
      </c>
    </row>
    <row r="1951">
      <c r="A1951" s="25">
        <v>39667.0</v>
      </c>
      <c r="B1951" s="18">
        <v>6.52</v>
      </c>
      <c r="C1951" s="23">
        <f t="shared" si="1"/>
        <v>2008</v>
      </c>
    </row>
    <row r="1952">
      <c r="A1952" s="19">
        <v>39674.0</v>
      </c>
      <c r="B1952" s="18">
        <v>6.52</v>
      </c>
      <c r="C1952" s="23">
        <f t="shared" si="1"/>
        <v>2008</v>
      </c>
    </row>
    <row r="1953">
      <c r="A1953" s="19">
        <v>39681.0</v>
      </c>
      <c r="B1953" s="18">
        <v>6.47</v>
      </c>
      <c r="C1953" s="23">
        <f t="shared" si="1"/>
        <v>2008</v>
      </c>
    </row>
    <row r="1954">
      <c r="A1954" s="19">
        <v>39688.0</v>
      </c>
      <c r="B1954" s="18">
        <v>6.4</v>
      </c>
      <c r="C1954" s="23">
        <f t="shared" si="1"/>
        <v>2008</v>
      </c>
    </row>
    <row r="1955">
      <c r="A1955" s="25">
        <v>39695.0</v>
      </c>
      <c r="B1955" s="18">
        <v>6.35</v>
      </c>
      <c r="C1955" s="23">
        <f t="shared" si="1"/>
        <v>2008</v>
      </c>
    </row>
    <row r="1956">
      <c r="A1956" s="19">
        <v>39702.0</v>
      </c>
      <c r="B1956" s="18">
        <v>5.93</v>
      </c>
      <c r="C1956" s="23">
        <f t="shared" si="1"/>
        <v>2008</v>
      </c>
    </row>
    <row r="1957">
      <c r="A1957" s="19">
        <v>39709.0</v>
      </c>
      <c r="B1957" s="18">
        <v>5.78</v>
      </c>
      <c r="C1957" s="23">
        <f t="shared" si="1"/>
        <v>2008</v>
      </c>
    </row>
    <row r="1958">
      <c r="A1958" s="19">
        <v>39716.0</v>
      </c>
      <c r="B1958" s="18">
        <v>6.09</v>
      </c>
      <c r="C1958" s="23">
        <f t="shared" si="1"/>
        <v>2008</v>
      </c>
    </row>
    <row r="1959">
      <c r="A1959" s="25">
        <v>39723.0</v>
      </c>
      <c r="B1959" s="18">
        <v>6.1</v>
      </c>
      <c r="C1959" s="23">
        <f t="shared" si="1"/>
        <v>2008</v>
      </c>
    </row>
    <row r="1960">
      <c r="A1960" s="25">
        <v>39730.0</v>
      </c>
      <c r="B1960" s="18">
        <v>5.94</v>
      </c>
      <c r="C1960" s="23">
        <f t="shared" si="1"/>
        <v>2008</v>
      </c>
    </row>
    <row r="1961">
      <c r="A1961" s="19">
        <v>39737.0</v>
      </c>
      <c r="B1961" s="18">
        <v>6.46</v>
      </c>
      <c r="C1961" s="23">
        <f t="shared" si="1"/>
        <v>2008</v>
      </c>
    </row>
    <row r="1962">
      <c r="A1962" s="19">
        <v>39744.0</v>
      </c>
      <c r="B1962" s="18">
        <v>6.04</v>
      </c>
      <c r="C1962" s="23">
        <f t="shared" si="1"/>
        <v>2008</v>
      </c>
    </row>
    <row r="1963">
      <c r="A1963" s="19">
        <v>39751.0</v>
      </c>
      <c r="B1963" s="18">
        <v>6.46</v>
      </c>
      <c r="C1963" s="23">
        <f t="shared" si="1"/>
        <v>2008</v>
      </c>
    </row>
    <row r="1964">
      <c r="A1964" s="25">
        <v>39758.0</v>
      </c>
      <c r="B1964" s="18">
        <v>6.2</v>
      </c>
      <c r="C1964" s="23">
        <f t="shared" si="1"/>
        <v>2008</v>
      </c>
    </row>
    <row r="1965">
      <c r="A1965" s="19">
        <v>39765.0</v>
      </c>
      <c r="B1965" s="18">
        <v>6.14</v>
      </c>
      <c r="C1965" s="23">
        <f t="shared" si="1"/>
        <v>2008</v>
      </c>
    </row>
    <row r="1966">
      <c r="A1966" s="19">
        <v>39772.0</v>
      </c>
      <c r="B1966" s="18">
        <v>6.04</v>
      </c>
      <c r="C1966" s="23">
        <f t="shared" si="1"/>
        <v>2008</v>
      </c>
    </row>
    <row r="1967">
      <c r="A1967" s="19">
        <v>39778.0</v>
      </c>
      <c r="B1967" s="18">
        <v>5.97</v>
      </c>
      <c r="C1967" s="23">
        <f t="shared" si="1"/>
        <v>2008</v>
      </c>
    </row>
    <row r="1968">
      <c r="A1968" s="25">
        <v>39786.0</v>
      </c>
      <c r="B1968" s="18">
        <v>5.53</v>
      </c>
      <c r="C1968" s="23">
        <f t="shared" si="1"/>
        <v>2008</v>
      </c>
    </row>
    <row r="1969">
      <c r="A1969" s="19">
        <v>39793.0</v>
      </c>
      <c r="B1969" s="18">
        <v>5.47</v>
      </c>
      <c r="C1969" s="23">
        <f t="shared" si="1"/>
        <v>2008</v>
      </c>
    </row>
    <row r="1970">
      <c r="A1970" s="19">
        <v>39800.0</v>
      </c>
      <c r="B1970" s="18">
        <v>5.19</v>
      </c>
      <c r="C1970" s="23">
        <f t="shared" si="1"/>
        <v>2008</v>
      </c>
    </row>
    <row r="1971">
      <c r="A1971" s="19">
        <v>39806.0</v>
      </c>
      <c r="B1971" s="18">
        <v>5.14</v>
      </c>
      <c r="C1971" s="23">
        <f t="shared" si="1"/>
        <v>2008</v>
      </c>
    </row>
    <row r="1972">
      <c r="A1972" s="19">
        <v>39813.0</v>
      </c>
      <c r="B1972" s="18">
        <v>5.1</v>
      </c>
      <c r="C1972" s="23">
        <f t="shared" si="1"/>
        <v>2008</v>
      </c>
    </row>
    <row r="1973">
      <c r="A1973" s="25">
        <v>39821.0</v>
      </c>
      <c r="B1973" s="18">
        <v>5.01</v>
      </c>
      <c r="C1973" s="23">
        <f t="shared" si="1"/>
        <v>2009</v>
      </c>
    </row>
    <row r="1974">
      <c r="A1974" s="19">
        <v>39828.0</v>
      </c>
      <c r="B1974" s="18">
        <v>4.96</v>
      </c>
      <c r="C1974" s="23">
        <f t="shared" si="1"/>
        <v>2009</v>
      </c>
    </row>
    <row r="1975">
      <c r="A1975" s="19">
        <v>39835.0</v>
      </c>
      <c r="B1975" s="18">
        <v>5.12</v>
      </c>
      <c r="C1975" s="23">
        <f t="shared" si="1"/>
        <v>2009</v>
      </c>
    </row>
    <row r="1976">
      <c r="A1976" s="19">
        <v>39842.0</v>
      </c>
      <c r="B1976" s="18">
        <v>5.1</v>
      </c>
      <c r="C1976" s="23">
        <f t="shared" si="1"/>
        <v>2009</v>
      </c>
    </row>
    <row r="1977">
      <c r="A1977" s="25">
        <v>39849.0</v>
      </c>
      <c r="B1977" s="18">
        <v>5.25</v>
      </c>
      <c r="C1977" s="23">
        <f t="shared" si="1"/>
        <v>2009</v>
      </c>
    </row>
    <row r="1978">
      <c r="A1978" s="19">
        <v>39856.0</v>
      </c>
      <c r="B1978" s="18">
        <v>5.16</v>
      </c>
      <c r="C1978" s="23">
        <f t="shared" si="1"/>
        <v>2009</v>
      </c>
    </row>
    <row r="1979">
      <c r="A1979" s="19">
        <v>39863.0</v>
      </c>
      <c r="B1979" s="18">
        <v>5.04</v>
      </c>
      <c r="C1979" s="23">
        <f t="shared" si="1"/>
        <v>2009</v>
      </c>
    </row>
    <row r="1980">
      <c r="A1980" s="19">
        <v>39870.0</v>
      </c>
      <c r="B1980" s="18">
        <v>5.07</v>
      </c>
      <c r="C1980" s="23">
        <f t="shared" si="1"/>
        <v>2009</v>
      </c>
    </row>
    <row r="1981">
      <c r="A1981" s="25">
        <v>39877.0</v>
      </c>
      <c r="B1981" s="18">
        <v>5.15</v>
      </c>
      <c r="C1981" s="23">
        <f t="shared" si="1"/>
        <v>2009</v>
      </c>
    </row>
    <row r="1982">
      <c r="A1982" s="19">
        <v>39884.0</v>
      </c>
      <c r="B1982" s="18">
        <v>5.03</v>
      </c>
      <c r="C1982" s="23">
        <f t="shared" si="1"/>
        <v>2009</v>
      </c>
    </row>
    <row r="1983">
      <c r="A1983" s="19">
        <v>39891.0</v>
      </c>
      <c r="B1983" s="18">
        <v>4.98</v>
      </c>
      <c r="C1983" s="23">
        <f t="shared" si="1"/>
        <v>2009</v>
      </c>
    </row>
    <row r="1984">
      <c r="A1984" s="19">
        <v>39898.0</v>
      </c>
      <c r="B1984" s="18">
        <v>4.85</v>
      </c>
      <c r="C1984" s="23">
        <f t="shared" si="1"/>
        <v>2009</v>
      </c>
    </row>
    <row r="1985">
      <c r="A1985" s="25">
        <v>39905.0</v>
      </c>
      <c r="B1985" s="18">
        <v>4.78</v>
      </c>
      <c r="C1985" s="23">
        <f t="shared" si="1"/>
        <v>2009</v>
      </c>
    </row>
    <row r="1986">
      <c r="A1986" s="25">
        <v>39912.0</v>
      </c>
      <c r="B1986" s="18">
        <v>4.87</v>
      </c>
      <c r="C1986" s="23">
        <f t="shared" si="1"/>
        <v>2009</v>
      </c>
    </row>
    <row r="1987">
      <c r="A1987" s="19">
        <v>39919.0</v>
      </c>
      <c r="B1987" s="18">
        <v>4.82</v>
      </c>
      <c r="C1987" s="23">
        <f t="shared" si="1"/>
        <v>2009</v>
      </c>
    </row>
    <row r="1988">
      <c r="A1988" s="19">
        <v>39926.0</v>
      </c>
      <c r="B1988" s="18">
        <v>4.8</v>
      </c>
      <c r="C1988" s="23">
        <f t="shared" si="1"/>
        <v>2009</v>
      </c>
    </row>
    <row r="1989">
      <c r="A1989" s="19">
        <v>39933.0</v>
      </c>
      <c r="B1989" s="18">
        <v>4.78</v>
      </c>
      <c r="C1989" s="23">
        <f t="shared" si="1"/>
        <v>2009</v>
      </c>
    </row>
    <row r="1990">
      <c r="A1990" s="26">
        <v>39940.0</v>
      </c>
      <c r="B1990" s="18">
        <v>4.84</v>
      </c>
      <c r="C1990" s="23">
        <f t="shared" si="1"/>
        <v>2009</v>
      </c>
    </row>
    <row r="1991">
      <c r="A1991" s="27">
        <v>39947.0</v>
      </c>
      <c r="B1991" s="18">
        <v>4.86</v>
      </c>
      <c r="C1991" s="23">
        <f t="shared" si="1"/>
        <v>2009</v>
      </c>
    </row>
    <row r="1992">
      <c r="A1992" s="27">
        <v>39954.0</v>
      </c>
      <c r="B1992" s="18">
        <v>4.82</v>
      </c>
      <c r="C1992" s="23">
        <f t="shared" si="1"/>
        <v>2009</v>
      </c>
    </row>
    <row r="1993">
      <c r="A1993" s="27">
        <v>39961.0</v>
      </c>
      <c r="B1993" s="18">
        <v>4.91</v>
      </c>
      <c r="C1993" s="23">
        <f t="shared" si="1"/>
        <v>2009</v>
      </c>
    </row>
    <row r="1994">
      <c r="A1994" s="25">
        <v>39968.0</v>
      </c>
      <c r="B1994" s="18">
        <v>5.29</v>
      </c>
      <c r="C1994" s="23">
        <f t="shared" si="1"/>
        <v>2009</v>
      </c>
    </row>
    <row r="1995">
      <c r="A1995" s="19">
        <v>39975.0</v>
      </c>
      <c r="B1995" s="18">
        <v>5.59</v>
      </c>
      <c r="C1995" s="23">
        <f t="shared" si="1"/>
        <v>2009</v>
      </c>
    </row>
    <row r="1996">
      <c r="A1996" s="19">
        <v>39982.0</v>
      </c>
      <c r="B1996" s="18">
        <v>5.38</v>
      </c>
      <c r="C1996" s="23">
        <f t="shared" si="1"/>
        <v>2009</v>
      </c>
    </row>
    <row r="1997">
      <c r="A1997" s="19">
        <v>39989.0</v>
      </c>
      <c r="B1997" s="18">
        <v>5.42</v>
      </c>
      <c r="C1997" s="23">
        <f t="shared" si="1"/>
        <v>2009</v>
      </c>
    </row>
    <row r="1998">
      <c r="A1998" s="25">
        <v>39996.0</v>
      </c>
      <c r="B1998" s="18">
        <v>5.32</v>
      </c>
      <c r="C1998" s="23">
        <f t="shared" si="1"/>
        <v>2009</v>
      </c>
    </row>
    <row r="1999">
      <c r="A1999" s="25">
        <v>40003.0</v>
      </c>
      <c r="B1999" s="18">
        <v>5.2</v>
      </c>
      <c r="C1999" s="23">
        <f t="shared" si="1"/>
        <v>2009</v>
      </c>
    </row>
    <row r="2000">
      <c r="A2000" s="19">
        <v>40010.0</v>
      </c>
      <c r="B2000" s="18">
        <v>5.14</v>
      </c>
      <c r="C2000" s="23">
        <f t="shared" si="1"/>
        <v>2009</v>
      </c>
    </row>
    <row r="2001">
      <c r="A2001" s="19">
        <v>40017.0</v>
      </c>
      <c r="B2001" s="18">
        <v>5.2</v>
      </c>
      <c r="C2001" s="23">
        <f t="shared" si="1"/>
        <v>2009</v>
      </c>
    </row>
    <row r="2002">
      <c r="A2002" s="19">
        <v>40024.0</v>
      </c>
      <c r="B2002" s="18">
        <v>5.25</v>
      </c>
      <c r="C2002" s="23">
        <f t="shared" si="1"/>
        <v>2009</v>
      </c>
    </row>
    <row r="2003">
      <c r="A2003" s="25">
        <v>40031.0</v>
      </c>
      <c r="B2003" s="18">
        <v>5.22</v>
      </c>
      <c r="C2003" s="23">
        <f t="shared" si="1"/>
        <v>2009</v>
      </c>
    </row>
    <row r="2004">
      <c r="A2004" s="19">
        <v>40038.0</v>
      </c>
      <c r="B2004" s="18">
        <v>5.29</v>
      </c>
      <c r="C2004" s="23">
        <f t="shared" si="1"/>
        <v>2009</v>
      </c>
    </row>
    <row r="2005">
      <c r="A2005" s="19">
        <v>40045.0</v>
      </c>
      <c r="B2005" s="18">
        <v>5.12</v>
      </c>
      <c r="C2005" s="23">
        <f t="shared" si="1"/>
        <v>2009</v>
      </c>
    </row>
    <row r="2006">
      <c r="A2006" s="19">
        <v>40052.0</v>
      </c>
      <c r="B2006" s="18">
        <v>5.14</v>
      </c>
      <c r="C2006" s="23">
        <f t="shared" si="1"/>
        <v>2009</v>
      </c>
    </row>
    <row r="2007">
      <c r="A2007" s="25">
        <v>40059.0</v>
      </c>
      <c r="B2007" s="18">
        <v>5.08</v>
      </c>
      <c r="C2007" s="23">
        <f t="shared" si="1"/>
        <v>2009</v>
      </c>
    </row>
    <row r="2008">
      <c r="A2008" s="19">
        <v>40066.0</v>
      </c>
      <c r="B2008" s="18">
        <v>5.07</v>
      </c>
      <c r="C2008" s="23">
        <f t="shared" si="1"/>
        <v>2009</v>
      </c>
    </row>
    <row r="2009">
      <c r="A2009" s="19">
        <v>40073.0</v>
      </c>
      <c r="B2009" s="18">
        <v>5.04</v>
      </c>
      <c r="C2009" s="23">
        <f t="shared" si="1"/>
        <v>2009</v>
      </c>
    </row>
    <row r="2010">
      <c r="A2010" s="19">
        <v>40080.0</v>
      </c>
      <c r="B2010" s="18">
        <v>5.04</v>
      </c>
      <c r="C2010" s="23">
        <f t="shared" si="1"/>
        <v>2009</v>
      </c>
    </row>
    <row r="2011">
      <c r="A2011" s="25">
        <v>40087.0</v>
      </c>
      <c r="B2011" s="18">
        <v>4.94</v>
      </c>
      <c r="C2011" s="23">
        <f t="shared" si="1"/>
        <v>2009</v>
      </c>
    </row>
    <row r="2012">
      <c r="A2012" s="25">
        <v>40094.0</v>
      </c>
      <c r="B2012" s="18">
        <v>4.87</v>
      </c>
      <c r="C2012" s="23">
        <f t="shared" si="1"/>
        <v>2009</v>
      </c>
    </row>
    <row r="2013">
      <c r="A2013" s="19">
        <v>40101.0</v>
      </c>
      <c r="B2013" s="18">
        <v>4.92</v>
      </c>
      <c r="C2013" s="23">
        <f t="shared" si="1"/>
        <v>2009</v>
      </c>
    </row>
    <row r="2014">
      <c r="A2014" s="19">
        <v>40108.0</v>
      </c>
      <c r="B2014" s="18">
        <v>5.0</v>
      </c>
      <c r="C2014" s="23">
        <f t="shared" si="1"/>
        <v>2009</v>
      </c>
    </row>
    <row r="2015">
      <c r="A2015" s="19">
        <v>40115.0</v>
      </c>
      <c r="B2015" s="18">
        <v>5.03</v>
      </c>
      <c r="C2015" s="23">
        <f t="shared" si="1"/>
        <v>2009</v>
      </c>
    </row>
    <row r="2016">
      <c r="A2016" s="25">
        <v>40122.0</v>
      </c>
      <c r="B2016" s="18">
        <v>4.98</v>
      </c>
      <c r="C2016" s="23">
        <f t="shared" si="1"/>
        <v>2009</v>
      </c>
    </row>
    <row r="2017">
      <c r="A2017" s="19">
        <v>40129.0</v>
      </c>
      <c r="B2017" s="18">
        <v>4.91</v>
      </c>
      <c r="C2017" s="23">
        <f t="shared" si="1"/>
        <v>2009</v>
      </c>
    </row>
    <row r="2018">
      <c r="A2018" s="19">
        <v>40136.0</v>
      </c>
      <c r="B2018" s="18">
        <v>4.83</v>
      </c>
      <c r="C2018" s="23">
        <f t="shared" si="1"/>
        <v>2009</v>
      </c>
    </row>
    <row r="2019">
      <c r="A2019" s="19">
        <v>40142.0</v>
      </c>
      <c r="B2019" s="18">
        <v>4.78</v>
      </c>
      <c r="C2019" s="23">
        <f t="shared" si="1"/>
        <v>2009</v>
      </c>
    </row>
    <row r="2020">
      <c r="A2020" s="25">
        <v>40150.0</v>
      </c>
      <c r="B2020" s="18">
        <v>4.71</v>
      </c>
      <c r="C2020" s="23">
        <f t="shared" si="1"/>
        <v>2009</v>
      </c>
    </row>
    <row r="2021">
      <c r="A2021" s="19">
        <v>40157.0</v>
      </c>
      <c r="B2021" s="18">
        <v>4.81</v>
      </c>
      <c r="C2021" s="23">
        <f t="shared" si="1"/>
        <v>2009</v>
      </c>
    </row>
    <row r="2022">
      <c r="A2022" s="19">
        <v>40164.0</v>
      </c>
      <c r="B2022" s="18">
        <v>4.94</v>
      </c>
      <c r="C2022" s="23">
        <f t="shared" si="1"/>
        <v>2009</v>
      </c>
    </row>
    <row r="2023">
      <c r="A2023" s="19">
        <v>40171.0</v>
      </c>
      <c r="B2023" s="18">
        <v>5.05</v>
      </c>
      <c r="C2023" s="23">
        <f t="shared" si="1"/>
        <v>2009</v>
      </c>
    </row>
    <row r="2024">
      <c r="A2024" s="19">
        <v>40178.0</v>
      </c>
      <c r="B2024" s="18">
        <v>5.14</v>
      </c>
      <c r="C2024" s="23">
        <f t="shared" si="1"/>
        <v>2009</v>
      </c>
    </row>
    <row r="2025">
      <c r="A2025" s="25">
        <v>40185.0</v>
      </c>
      <c r="B2025" s="18">
        <v>5.09</v>
      </c>
      <c r="C2025" s="23">
        <f t="shared" si="1"/>
        <v>2010</v>
      </c>
    </row>
    <row r="2026">
      <c r="A2026" s="19">
        <v>40192.0</v>
      </c>
      <c r="B2026" s="18">
        <v>5.06</v>
      </c>
      <c r="C2026" s="23">
        <f t="shared" si="1"/>
        <v>2010</v>
      </c>
    </row>
    <row r="2027">
      <c r="A2027" s="19">
        <v>40199.0</v>
      </c>
      <c r="B2027" s="18">
        <v>4.99</v>
      </c>
      <c r="C2027" s="23">
        <f t="shared" si="1"/>
        <v>2010</v>
      </c>
    </row>
    <row r="2028">
      <c r="A2028" s="19">
        <v>40206.0</v>
      </c>
      <c r="B2028" s="18">
        <v>4.98</v>
      </c>
      <c r="C2028" s="23">
        <f t="shared" si="1"/>
        <v>2010</v>
      </c>
    </row>
    <row r="2029">
      <c r="A2029" s="25">
        <v>40213.0</v>
      </c>
      <c r="B2029" s="18">
        <v>5.01</v>
      </c>
      <c r="C2029" s="23">
        <f t="shared" si="1"/>
        <v>2010</v>
      </c>
    </row>
    <row r="2030">
      <c r="A2030" s="19">
        <v>40220.0</v>
      </c>
      <c r="B2030" s="18">
        <v>4.97</v>
      </c>
      <c r="C2030" s="23">
        <f t="shared" si="1"/>
        <v>2010</v>
      </c>
    </row>
    <row r="2031">
      <c r="A2031" s="19">
        <v>40227.0</v>
      </c>
      <c r="B2031" s="18">
        <v>4.93</v>
      </c>
      <c r="C2031" s="23">
        <f t="shared" si="1"/>
        <v>2010</v>
      </c>
    </row>
    <row r="2032">
      <c r="A2032" s="19">
        <v>40234.0</v>
      </c>
      <c r="B2032" s="18">
        <v>5.05</v>
      </c>
      <c r="C2032" s="23">
        <f t="shared" si="1"/>
        <v>2010</v>
      </c>
    </row>
    <row r="2033">
      <c r="A2033" s="25">
        <v>40241.0</v>
      </c>
      <c r="B2033" s="18">
        <v>4.97</v>
      </c>
      <c r="C2033" s="23">
        <f t="shared" si="1"/>
        <v>2010</v>
      </c>
    </row>
    <row r="2034">
      <c r="A2034" s="19">
        <v>40248.0</v>
      </c>
      <c r="B2034" s="18">
        <v>4.95</v>
      </c>
      <c r="C2034" s="23">
        <f t="shared" si="1"/>
        <v>2010</v>
      </c>
    </row>
    <row r="2035">
      <c r="A2035" s="19">
        <v>40255.0</v>
      </c>
      <c r="B2035" s="18">
        <v>4.96</v>
      </c>
      <c r="C2035" s="23">
        <f t="shared" si="1"/>
        <v>2010</v>
      </c>
    </row>
    <row r="2036">
      <c r="A2036" s="19">
        <v>40262.0</v>
      </c>
      <c r="B2036" s="18">
        <v>4.99</v>
      </c>
      <c r="C2036" s="23">
        <f t="shared" si="1"/>
        <v>2010</v>
      </c>
    </row>
    <row r="2037">
      <c r="A2037" s="25">
        <v>40269.0</v>
      </c>
      <c r="B2037" s="18">
        <v>5.08</v>
      </c>
      <c r="C2037" s="23">
        <f t="shared" si="1"/>
        <v>2010</v>
      </c>
    </row>
    <row r="2038">
      <c r="A2038" s="25">
        <v>40276.0</v>
      </c>
      <c r="B2038" s="18">
        <v>5.21</v>
      </c>
      <c r="C2038" s="23">
        <f t="shared" si="1"/>
        <v>2010</v>
      </c>
    </row>
    <row r="2039">
      <c r="A2039" s="19">
        <v>40283.0</v>
      </c>
      <c r="B2039" s="18">
        <v>5.07</v>
      </c>
      <c r="C2039" s="23">
        <f t="shared" si="1"/>
        <v>2010</v>
      </c>
    </row>
    <row r="2040">
      <c r="A2040" s="19">
        <v>40290.0</v>
      </c>
      <c r="B2040" s="18">
        <v>5.07</v>
      </c>
      <c r="C2040" s="23">
        <f t="shared" si="1"/>
        <v>2010</v>
      </c>
    </row>
    <row r="2041">
      <c r="A2041" s="19">
        <v>40297.0</v>
      </c>
      <c r="B2041" s="18">
        <v>5.06</v>
      </c>
      <c r="C2041" s="23">
        <f t="shared" si="1"/>
        <v>2010</v>
      </c>
    </row>
    <row r="2042">
      <c r="A2042" s="26">
        <v>40304.0</v>
      </c>
      <c r="B2042" s="18">
        <v>5.0</v>
      </c>
      <c r="C2042" s="23">
        <f t="shared" si="1"/>
        <v>2010</v>
      </c>
    </row>
    <row r="2043">
      <c r="A2043" s="27">
        <v>40311.0</v>
      </c>
      <c r="B2043" s="18">
        <v>4.93</v>
      </c>
      <c r="C2043" s="23">
        <f t="shared" si="1"/>
        <v>2010</v>
      </c>
    </row>
    <row r="2044">
      <c r="A2044" s="27">
        <v>40318.0</v>
      </c>
      <c r="B2044" s="18">
        <v>4.84</v>
      </c>
      <c r="C2044" s="23">
        <f t="shared" si="1"/>
        <v>2010</v>
      </c>
    </row>
    <row r="2045">
      <c r="A2045" s="27">
        <v>40325.0</v>
      </c>
      <c r="B2045" s="18">
        <v>4.78</v>
      </c>
      <c r="C2045" s="23">
        <f t="shared" si="1"/>
        <v>2010</v>
      </c>
    </row>
    <row r="2046">
      <c r="A2046" s="25">
        <v>40332.0</v>
      </c>
      <c r="B2046" s="18">
        <v>4.79</v>
      </c>
      <c r="C2046" s="23">
        <f t="shared" si="1"/>
        <v>2010</v>
      </c>
    </row>
    <row r="2047">
      <c r="A2047" s="19">
        <v>40339.0</v>
      </c>
      <c r="B2047" s="18">
        <v>4.72</v>
      </c>
      <c r="C2047" s="23">
        <f t="shared" si="1"/>
        <v>2010</v>
      </c>
    </row>
    <row r="2048">
      <c r="A2048" s="19">
        <v>40346.0</v>
      </c>
      <c r="B2048" s="18">
        <v>4.75</v>
      </c>
      <c r="C2048" s="23">
        <f t="shared" si="1"/>
        <v>2010</v>
      </c>
    </row>
    <row r="2049">
      <c r="A2049" s="19">
        <v>40353.0</v>
      </c>
      <c r="B2049" s="18">
        <v>4.69</v>
      </c>
      <c r="C2049" s="23">
        <f t="shared" si="1"/>
        <v>2010</v>
      </c>
    </row>
    <row r="2050">
      <c r="A2050" s="25">
        <v>40360.0</v>
      </c>
      <c r="B2050" s="18">
        <v>4.58</v>
      </c>
      <c r="C2050" s="23">
        <f t="shared" si="1"/>
        <v>2010</v>
      </c>
    </row>
    <row r="2051">
      <c r="A2051" s="25">
        <v>40367.0</v>
      </c>
      <c r="B2051" s="18">
        <v>4.57</v>
      </c>
      <c r="C2051" s="23">
        <f t="shared" si="1"/>
        <v>2010</v>
      </c>
    </row>
    <row r="2052">
      <c r="A2052" s="19">
        <v>40374.0</v>
      </c>
      <c r="B2052" s="18">
        <v>4.57</v>
      </c>
      <c r="C2052" s="23">
        <f t="shared" si="1"/>
        <v>2010</v>
      </c>
    </row>
    <row r="2053">
      <c r="A2053" s="19">
        <v>40381.0</v>
      </c>
      <c r="B2053" s="18">
        <v>4.56</v>
      </c>
      <c r="C2053" s="23">
        <f t="shared" si="1"/>
        <v>2010</v>
      </c>
    </row>
    <row r="2054">
      <c r="A2054" s="19">
        <v>40388.0</v>
      </c>
      <c r="B2054" s="18">
        <v>4.54</v>
      </c>
      <c r="C2054" s="23">
        <f t="shared" si="1"/>
        <v>2010</v>
      </c>
    </row>
    <row r="2055">
      <c r="A2055" s="25">
        <v>40395.0</v>
      </c>
      <c r="B2055" s="18">
        <v>4.49</v>
      </c>
      <c r="C2055" s="23">
        <f t="shared" si="1"/>
        <v>2010</v>
      </c>
    </row>
    <row r="2056">
      <c r="A2056" s="19">
        <v>40402.0</v>
      </c>
      <c r="B2056" s="18">
        <v>4.44</v>
      </c>
      <c r="C2056" s="23">
        <f t="shared" si="1"/>
        <v>2010</v>
      </c>
    </row>
    <row r="2057">
      <c r="A2057" s="19">
        <v>40409.0</v>
      </c>
      <c r="B2057" s="18">
        <v>4.42</v>
      </c>
      <c r="C2057" s="23">
        <f t="shared" si="1"/>
        <v>2010</v>
      </c>
    </row>
    <row r="2058">
      <c r="A2058" s="19">
        <v>40416.0</v>
      </c>
      <c r="B2058" s="18">
        <v>4.36</v>
      </c>
      <c r="C2058" s="23">
        <f t="shared" si="1"/>
        <v>2010</v>
      </c>
    </row>
    <row r="2059">
      <c r="A2059" s="25">
        <v>40423.0</v>
      </c>
      <c r="B2059" s="18">
        <v>4.32</v>
      </c>
      <c r="C2059" s="23">
        <f t="shared" si="1"/>
        <v>2010</v>
      </c>
    </row>
    <row r="2060">
      <c r="A2060" s="25">
        <v>40430.0</v>
      </c>
      <c r="B2060" s="18">
        <v>4.35</v>
      </c>
      <c r="C2060" s="23">
        <f t="shared" si="1"/>
        <v>2010</v>
      </c>
    </row>
    <row r="2061">
      <c r="A2061" s="19">
        <v>40437.0</v>
      </c>
      <c r="B2061" s="18">
        <v>4.37</v>
      </c>
      <c r="C2061" s="23">
        <f t="shared" si="1"/>
        <v>2010</v>
      </c>
    </row>
    <row r="2062">
      <c r="A2062" s="19">
        <v>40444.0</v>
      </c>
      <c r="B2062" s="18">
        <v>4.37</v>
      </c>
      <c r="C2062" s="23">
        <f t="shared" si="1"/>
        <v>2010</v>
      </c>
    </row>
    <row r="2063">
      <c r="A2063" s="19">
        <v>40451.0</v>
      </c>
      <c r="B2063" s="18">
        <v>4.32</v>
      </c>
      <c r="C2063" s="23">
        <f t="shared" si="1"/>
        <v>2010</v>
      </c>
    </row>
    <row r="2064">
      <c r="A2064" s="25">
        <v>40458.0</v>
      </c>
      <c r="B2064" s="18">
        <v>4.27</v>
      </c>
      <c r="C2064" s="23">
        <f t="shared" si="1"/>
        <v>2010</v>
      </c>
    </row>
    <row r="2065">
      <c r="A2065" s="19">
        <v>40465.0</v>
      </c>
      <c r="B2065" s="18">
        <v>4.19</v>
      </c>
      <c r="C2065" s="23">
        <f t="shared" si="1"/>
        <v>2010</v>
      </c>
    </row>
    <row r="2066">
      <c r="A2066" s="19">
        <v>40472.0</v>
      </c>
      <c r="B2066" s="18">
        <v>4.21</v>
      </c>
      <c r="C2066" s="23">
        <f t="shared" si="1"/>
        <v>2010</v>
      </c>
    </row>
    <row r="2067">
      <c r="A2067" s="19">
        <v>40479.0</v>
      </c>
      <c r="B2067" s="18">
        <v>4.23</v>
      </c>
      <c r="C2067" s="23">
        <f t="shared" si="1"/>
        <v>2010</v>
      </c>
    </row>
    <row r="2068">
      <c r="A2068" s="25">
        <v>40486.0</v>
      </c>
      <c r="B2068" s="18">
        <v>4.24</v>
      </c>
      <c r="C2068" s="23">
        <f t="shared" si="1"/>
        <v>2010</v>
      </c>
    </row>
    <row r="2069">
      <c r="A2069" s="19">
        <v>40493.0</v>
      </c>
      <c r="B2069" s="18">
        <v>4.17</v>
      </c>
      <c r="C2069" s="23">
        <f t="shared" si="1"/>
        <v>2010</v>
      </c>
    </row>
    <row r="2070">
      <c r="A2070" s="19">
        <v>40500.0</v>
      </c>
      <c r="B2070" s="18">
        <v>4.39</v>
      </c>
      <c r="C2070" s="23">
        <f t="shared" si="1"/>
        <v>2010</v>
      </c>
    </row>
    <row r="2071">
      <c r="A2071" s="19">
        <v>40506.0</v>
      </c>
      <c r="B2071" s="18">
        <v>4.4</v>
      </c>
      <c r="C2071" s="23">
        <f t="shared" si="1"/>
        <v>2010</v>
      </c>
    </row>
    <row r="2072">
      <c r="A2072" s="25">
        <v>40514.0</v>
      </c>
      <c r="B2072" s="18">
        <v>4.46</v>
      </c>
      <c r="C2072" s="23">
        <f t="shared" si="1"/>
        <v>2010</v>
      </c>
    </row>
    <row r="2073">
      <c r="A2073" s="25">
        <v>40521.0</v>
      </c>
      <c r="B2073" s="18">
        <v>4.61</v>
      </c>
      <c r="C2073" s="23">
        <f t="shared" si="1"/>
        <v>2010</v>
      </c>
    </row>
    <row r="2074">
      <c r="A2074" s="19">
        <v>40528.0</v>
      </c>
      <c r="B2074" s="18">
        <v>4.83</v>
      </c>
      <c r="C2074" s="23">
        <f t="shared" si="1"/>
        <v>2010</v>
      </c>
    </row>
    <row r="2075">
      <c r="A2075" s="19">
        <v>40535.0</v>
      </c>
      <c r="B2075" s="18">
        <v>4.81</v>
      </c>
      <c r="C2075" s="23">
        <f t="shared" si="1"/>
        <v>2010</v>
      </c>
    </row>
    <row r="2076">
      <c r="A2076" s="19">
        <v>40542.0</v>
      </c>
      <c r="B2076" s="18">
        <v>4.86</v>
      </c>
      <c r="C2076" s="23">
        <f t="shared" si="1"/>
        <v>2010</v>
      </c>
    </row>
    <row r="2077">
      <c r="A2077" s="25">
        <v>40549.0</v>
      </c>
      <c r="B2077" s="18">
        <v>4.77</v>
      </c>
      <c r="C2077" s="23">
        <f t="shared" si="1"/>
        <v>2011</v>
      </c>
    </row>
    <row r="2078">
      <c r="A2078" s="19">
        <v>40556.0</v>
      </c>
      <c r="B2078" s="18">
        <v>4.71</v>
      </c>
      <c r="C2078" s="23">
        <f t="shared" si="1"/>
        <v>2011</v>
      </c>
    </row>
    <row r="2079">
      <c r="A2079" s="19">
        <v>40563.0</v>
      </c>
      <c r="B2079" s="18">
        <v>4.74</v>
      </c>
      <c r="C2079" s="23">
        <f t="shared" si="1"/>
        <v>2011</v>
      </c>
    </row>
    <row r="2080">
      <c r="A2080" s="19">
        <v>40570.0</v>
      </c>
      <c r="B2080" s="18">
        <v>4.8</v>
      </c>
      <c r="C2080" s="23">
        <f t="shared" si="1"/>
        <v>2011</v>
      </c>
    </row>
    <row r="2081">
      <c r="A2081" s="25">
        <v>40577.0</v>
      </c>
      <c r="B2081" s="18">
        <v>4.81</v>
      </c>
      <c r="C2081" s="23">
        <f t="shared" si="1"/>
        <v>2011</v>
      </c>
    </row>
    <row r="2082">
      <c r="A2082" s="19">
        <v>40584.0</v>
      </c>
      <c r="B2082" s="18">
        <v>5.05</v>
      </c>
      <c r="C2082" s="23">
        <f t="shared" si="1"/>
        <v>2011</v>
      </c>
    </row>
    <row r="2083">
      <c r="A2083" s="19">
        <v>40591.0</v>
      </c>
      <c r="B2083" s="18">
        <v>5.0</v>
      </c>
      <c r="C2083" s="23">
        <f t="shared" si="1"/>
        <v>2011</v>
      </c>
    </row>
    <row r="2084">
      <c r="A2084" s="19">
        <v>40598.0</v>
      </c>
      <c r="B2084" s="18">
        <v>4.95</v>
      </c>
      <c r="C2084" s="23">
        <f t="shared" si="1"/>
        <v>2011</v>
      </c>
    </row>
    <row r="2085">
      <c r="A2085" s="25">
        <v>40605.0</v>
      </c>
      <c r="B2085" s="18">
        <v>4.87</v>
      </c>
      <c r="C2085" s="23">
        <f t="shared" si="1"/>
        <v>2011</v>
      </c>
    </row>
    <row r="2086">
      <c r="A2086" s="19">
        <v>40612.0</v>
      </c>
      <c r="B2086" s="18">
        <v>4.88</v>
      </c>
      <c r="C2086" s="23">
        <f t="shared" si="1"/>
        <v>2011</v>
      </c>
    </row>
    <row r="2087">
      <c r="A2087" s="19">
        <v>40619.0</v>
      </c>
      <c r="B2087" s="18">
        <v>4.76</v>
      </c>
      <c r="C2087" s="23">
        <f t="shared" si="1"/>
        <v>2011</v>
      </c>
    </row>
    <row r="2088">
      <c r="A2088" s="19">
        <v>40626.0</v>
      </c>
      <c r="B2088" s="18">
        <v>4.81</v>
      </c>
      <c r="C2088" s="23">
        <f t="shared" si="1"/>
        <v>2011</v>
      </c>
    </row>
    <row r="2089">
      <c r="A2089" s="19">
        <v>40633.0</v>
      </c>
      <c r="B2089" s="18">
        <v>4.86</v>
      </c>
      <c r="C2089" s="23">
        <f t="shared" si="1"/>
        <v>2011</v>
      </c>
    </row>
    <row r="2090">
      <c r="A2090" s="25">
        <v>40640.0</v>
      </c>
      <c r="B2090" s="18">
        <v>4.87</v>
      </c>
      <c r="C2090" s="23">
        <f t="shared" si="1"/>
        <v>2011</v>
      </c>
    </row>
    <row r="2091">
      <c r="A2091" s="19">
        <v>40647.0</v>
      </c>
      <c r="B2091" s="18">
        <v>4.91</v>
      </c>
      <c r="C2091" s="23">
        <f t="shared" si="1"/>
        <v>2011</v>
      </c>
    </row>
    <row r="2092">
      <c r="A2092" s="19">
        <v>40654.0</v>
      </c>
      <c r="B2092" s="18">
        <v>4.8</v>
      </c>
      <c r="C2092" s="23">
        <f t="shared" si="1"/>
        <v>2011</v>
      </c>
    </row>
    <row r="2093">
      <c r="A2093" s="19">
        <v>40661.0</v>
      </c>
      <c r="B2093" s="18">
        <v>4.78</v>
      </c>
      <c r="C2093" s="23">
        <f t="shared" si="1"/>
        <v>2011</v>
      </c>
    </row>
    <row r="2094">
      <c r="A2094" s="26">
        <v>40668.0</v>
      </c>
      <c r="B2094" s="18">
        <v>4.71</v>
      </c>
      <c r="C2094" s="23">
        <f t="shared" si="1"/>
        <v>2011</v>
      </c>
    </row>
    <row r="2095">
      <c r="A2095" s="27">
        <v>40675.0</v>
      </c>
      <c r="B2095" s="18">
        <v>4.63</v>
      </c>
      <c r="C2095" s="23">
        <f t="shared" si="1"/>
        <v>2011</v>
      </c>
    </row>
    <row r="2096">
      <c r="A2096" s="27">
        <v>40682.0</v>
      </c>
      <c r="B2096" s="18">
        <v>4.61</v>
      </c>
      <c r="C2096" s="23">
        <f t="shared" si="1"/>
        <v>2011</v>
      </c>
    </row>
    <row r="2097">
      <c r="A2097" s="27">
        <v>40689.0</v>
      </c>
      <c r="B2097" s="18">
        <v>4.6</v>
      </c>
      <c r="C2097" s="23">
        <f t="shared" si="1"/>
        <v>2011</v>
      </c>
    </row>
    <row r="2098">
      <c r="A2098" s="25">
        <v>40696.0</v>
      </c>
      <c r="B2098" s="18">
        <v>4.55</v>
      </c>
      <c r="C2098" s="23">
        <f t="shared" si="1"/>
        <v>2011</v>
      </c>
    </row>
    <row r="2099">
      <c r="A2099" s="25">
        <v>40703.0</v>
      </c>
      <c r="B2099" s="18">
        <v>4.49</v>
      </c>
      <c r="C2099" s="23">
        <f t="shared" si="1"/>
        <v>2011</v>
      </c>
    </row>
    <row r="2100">
      <c r="A2100" s="19">
        <v>40710.0</v>
      </c>
      <c r="B2100" s="18">
        <v>4.5</v>
      </c>
      <c r="C2100" s="23">
        <f t="shared" si="1"/>
        <v>2011</v>
      </c>
    </row>
    <row r="2101">
      <c r="A2101" s="19">
        <v>40717.0</v>
      </c>
      <c r="B2101" s="18">
        <v>4.5</v>
      </c>
      <c r="C2101" s="23">
        <f t="shared" si="1"/>
        <v>2011</v>
      </c>
    </row>
    <row r="2102">
      <c r="A2102" s="19">
        <v>40724.0</v>
      </c>
      <c r="B2102" s="18">
        <v>4.51</v>
      </c>
      <c r="C2102" s="23">
        <f t="shared" si="1"/>
        <v>2011</v>
      </c>
    </row>
    <row r="2103">
      <c r="A2103" s="25">
        <v>40731.0</v>
      </c>
      <c r="B2103" s="18">
        <v>4.6</v>
      </c>
      <c r="C2103" s="23">
        <f t="shared" si="1"/>
        <v>2011</v>
      </c>
    </row>
    <row r="2104">
      <c r="A2104" s="19">
        <v>40738.0</v>
      </c>
      <c r="B2104" s="18">
        <v>4.51</v>
      </c>
      <c r="C2104" s="23">
        <f t="shared" si="1"/>
        <v>2011</v>
      </c>
    </row>
    <row r="2105">
      <c r="A2105" s="19">
        <v>40745.0</v>
      </c>
      <c r="B2105" s="18">
        <v>4.52</v>
      </c>
      <c r="C2105" s="23">
        <f t="shared" si="1"/>
        <v>2011</v>
      </c>
    </row>
    <row r="2106">
      <c r="A2106" s="19">
        <v>40752.0</v>
      </c>
      <c r="B2106" s="18">
        <v>4.55</v>
      </c>
      <c r="C2106" s="23">
        <f t="shared" si="1"/>
        <v>2011</v>
      </c>
    </row>
    <row r="2107">
      <c r="A2107" s="25">
        <v>40759.0</v>
      </c>
      <c r="B2107" s="18">
        <v>4.39</v>
      </c>
      <c r="C2107" s="23">
        <f t="shared" si="1"/>
        <v>2011</v>
      </c>
    </row>
    <row r="2108">
      <c r="A2108" s="19">
        <v>40766.0</v>
      </c>
      <c r="B2108" s="18">
        <v>4.32</v>
      </c>
      <c r="C2108" s="23">
        <f t="shared" si="1"/>
        <v>2011</v>
      </c>
    </row>
    <row r="2109">
      <c r="A2109" s="19">
        <v>40773.0</v>
      </c>
      <c r="B2109" s="18">
        <v>4.15</v>
      </c>
      <c r="C2109" s="23">
        <f t="shared" si="1"/>
        <v>2011</v>
      </c>
    </row>
    <row r="2110">
      <c r="A2110" s="19">
        <v>40780.0</v>
      </c>
      <c r="B2110" s="18">
        <v>4.22</v>
      </c>
      <c r="C2110" s="23">
        <f t="shared" si="1"/>
        <v>2011</v>
      </c>
    </row>
    <row r="2111">
      <c r="A2111" s="25">
        <v>40787.0</v>
      </c>
      <c r="B2111" s="18">
        <v>4.22</v>
      </c>
      <c r="C2111" s="23">
        <f t="shared" si="1"/>
        <v>2011</v>
      </c>
    </row>
    <row r="2112">
      <c r="A2112" s="25">
        <v>40794.0</v>
      </c>
      <c r="B2112" s="18">
        <v>4.12</v>
      </c>
      <c r="C2112" s="23">
        <f t="shared" si="1"/>
        <v>2011</v>
      </c>
    </row>
    <row r="2113">
      <c r="A2113" s="19">
        <v>40801.0</v>
      </c>
      <c r="B2113" s="18">
        <v>4.09</v>
      </c>
      <c r="C2113" s="23">
        <f t="shared" si="1"/>
        <v>2011</v>
      </c>
    </row>
    <row r="2114">
      <c r="A2114" s="19">
        <v>40808.0</v>
      </c>
      <c r="B2114" s="18">
        <v>4.09</v>
      </c>
      <c r="C2114" s="23">
        <f t="shared" si="1"/>
        <v>2011</v>
      </c>
    </row>
    <row r="2115">
      <c r="A2115" s="19">
        <v>40815.0</v>
      </c>
      <c r="B2115" s="18">
        <v>4.01</v>
      </c>
      <c r="C2115" s="23">
        <f t="shared" si="1"/>
        <v>2011</v>
      </c>
    </row>
    <row r="2116">
      <c r="A2116" s="25">
        <v>40822.0</v>
      </c>
      <c r="B2116" s="18">
        <v>3.94</v>
      </c>
      <c r="C2116" s="23">
        <f t="shared" si="1"/>
        <v>2011</v>
      </c>
    </row>
    <row r="2117">
      <c r="A2117" s="19">
        <v>40829.0</v>
      </c>
      <c r="B2117" s="18">
        <v>4.12</v>
      </c>
      <c r="C2117" s="23">
        <f t="shared" si="1"/>
        <v>2011</v>
      </c>
    </row>
    <row r="2118">
      <c r="A2118" s="19">
        <v>40836.0</v>
      </c>
      <c r="B2118" s="18">
        <v>4.11</v>
      </c>
      <c r="C2118" s="23">
        <f t="shared" si="1"/>
        <v>2011</v>
      </c>
    </row>
    <row r="2119">
      <c r="A2119" s="19">
        <v>40843.0</v>
      </c>
      <c r="B2119" s="18">
        <v>4.1</v>
      </c>
      <c r="C2119" s="23">
        <f t="shared" si="1"/>
        <v>2011</v>
      </c>
    </row>
    <row r="2120">
      <c r="A2120" s="25">
        <v>40850.0</v>
      </c>
      <c r="B2120" s="18">
        <v>4.0</v>
      </c>
      <c r="C2120" s="23">
        <f t="shared" si="1"/>
        <v>2011</v>
      </c>
    </row>
    <row r="2121">
      <c r="A2121" s="19">
        <v>40857.0</v>
      </c>
      <c r="B2121" s="18">
        <v>3.99</v>
      </c>
      <c r="C2121" s="23">
        <f t="shared" si="1"/>
        <v>2011</v>
      </c>
    </row>
    <row r="2122">
      <c r="A2122" s="19">
        <v>40864.0</v>
      </c>
      <c r="B2122" s="18">
        <v>4.0</v>
      </c>
      <c r="C2122" s="23">
        <f t="shared" si="1"/>
        <v>2011</v>
      </c>
    </row>
    <row r="2123">
      <c r="A2123" s="19">
        <v>40870.0</v>
      </c>
      <c r="B2123" s="18">
        <v>3.98</v>
      </c>
      <c r="C2123" s="23">
        <f t="shared" si="1"/>
        <v>2011</v>
      </c>
    </row>
    <row r="2124">
      <c r="A2124" s="25">
        <v>40878.0</v>
      </c>
      <c r="B2124" s="18">
        <v>4.0</v>
      </c>
      <c r="C2124" s="23">
        <f t="shared" si="1"/>
        <v>2011</v>
      </c>
    </row>
    <row r="2125">
      <c r="A2125" s="25">
        <v>40885.0</v>
      </c>
      <c r="B2125" s="18">
        <v>3.99</v>
      </c>
      <c r="C2125" s="23">
        <f t="shared" si="1"/>
        <v>2011</v>
      </c>
    </row>
    <row r="2126">
      <c r="A2126" s="19">
        <v>40892.0</v>
      </c>
      <c r="B2126" s="18">
        <v>3.94</v>
      </c>
      <c r="C2126" s="23">
        <f t="shared" si="1"/>
        <v>2011</v>
      </c>
    </row>
    <row r="2127">
      <c r="A2127" s="19">
        <v>40899.0</v>
      </c>
      <c r="B2127" s="18">
        <v>3.91</v>
      </c>
      <c r="C2127" s="23">
        <f t="shared" si="1"/>
        <v>2011</v>
      </c>
    </row>
    <row r="2128">
      <c r="A2128" s="19">
        <v>40906.0</v>
      </c>
      <c r="B2128" s="18">
        <v>3.95</v>
      </c>
      <c r="C2128" s="23">
        <f t="shared" si="1"/>
        <v>2011</v>
      </c>
    </row>
    <row r="2129">
      <c r="A2129" s="25">
        <v>40913.0</v>
      </c>
      <c r="B2129" s="18">
        <v>3.91</v>
      </c>
      <c r="C2129" s="23">
        <f t="shared" si="1"/>
        <v>2012</v>
      </c>
    </row>
    <row r="2130">
      <c r="A2130" s="19">
        <v>40920.0</v>
      </c>
      <c r="B2130" s="18">
        <v>3.89</v>
      </c>
      <c r="C2130" s="23">
        <f t="shared" si="1"/>
        <v>2012</v>
      </c>
    </row>
    <row r="2131">
      <c r="A2131" s="19">
        <v>40927.0</v>
      </c>
      <c r="B2131" s="18">
        <v>3.88</v>
      </c>
      <c r="C2131" s="23">
        <f t="shared" si="1"/>
        <v>2012</v>
      </c>
    </row>
    <row r="2132">
      <c r="A2132" s="19">
        <v>40934.0</v>
      </c>
      <c r="B2132" s="18">
        <v>3.98</v>
      </c>
      <c r="C2132" s="23">
        <f t="shared" si="1"/>
        <v>2012</v>
      </c>
    </row>
    <row r="2133">
      <c r="A2133" s="25">
        <v>40941.0</v>
      </c>
      <c r="B2133" s="18">
        <v>3.87</v>
      </c>
      <c r="C2133" s="23">
        <f t="shared" si="1"/>
        <v>2012</v>
      </c>
    </row>
    <row r="2134">
      <c r="A2134" s="25">
        <v>40948.0</v>
      </c>
      <c r="B2134" s="18">
        <v>3.87</v>
      </c>
      <c r="C2134" s="23">
        <f t="shared" si="1"/>
        <v>2012</v>
      </c>
    </row>
    <row r="2135">
      <c r="A2135" s="19">
        <v>40955.0</v>
      </c>
      <c r="B2135" s="18">
        <v>3.87</v>
      </c>
      <c r="C2135" s="23">
        <f t="shared" si="1"/>
        <v>2012</v>
      </c>
    </row>
    <row r="2136">
      <c r="A2136" s="19">
        <v>40962.0</v>
      </c>
      <c r="B2136" s="18">
        <v>3.95</v>
      </c>
      <c r="C2136" s="23">
        <f t="shared" si="1"/>
        <v>2012</v>
      </c>
    </row>
    <row r="2137">
      <c r="A2137" s="25">
        <v>40969.0</v>
      </c>
      <c r="B2137" s="18">
        <v>3.9</v>
      </c>
      <c r="C2137" s="23">
        <f t="shared" si="1"/>
        <v>2012</v>
      </c>
    </row>
    <row r="2138">
      <c r="A2138" s="25">
        <v>40976.0</v>
      </c>
      <c r="B2138" s="18">
        <v>3.88</v>
      </c>
      <c r="C2138" s="23">
        <f t="shared" si="1"/>
        <v>2012</v>
      </c>
    </row>
    <row r="2139">
      <c r="A2139" s="19">
        <v>40983.0</v>
      </c>
      <c r="B2139" s="18">
        <v>3.92</v>
      </c>
      <c r="C2139" s="23">
        <f t="shared" si="1"/>
        <v>2012</v>
      </c>
    </row>
    <row r="2140">
      <c r="A2140" s="19">
        <v>40990.0</v>
      </c>
      <c r="B2140" s="18">
        <v>4.08</v>
      </c>
      <c r="C2140" s="23">
        <f t="shared" si="1"/>
        <v>2012</v>
      </c>
    </row>
    <row r="2141">
      <c r="A2141" s="19">
        <v>40997.0</v>
      </c>
      <c r="B2141" s="18">
        <v>3.99</v>
      </c>
      <c r="C2141" s="23">
        <f t="shared" si="1"/>
        <v>2012</v>
      </c>
    </row>
    <row r="2142">
      <c r="A2142" s="25">
        <v>41004.0</v>
      </c>
      <c r="B2142" s="18">
        <v>3.98</v>
      </c>
      <c r="C2142" s="23">
        <f t="shared" si="1"/>
        <v>2012</v>
      </c>
    </row>
    <row r="2143">
      <c r="A2143" s="19">
        <v>41011.0</v>
      </c>
      <c r="B2143" s="18">
        <v>3.88</v>
      </c>
      <c r="C2143" s="23">
        <f t="shared" si="1"/>
        <v>2012</v>
      </c>
    </row>
    <row r="2144">
      <c r="A2144" s="19">
        <v>41018.0</v>
      </c>
      <c r="B2144" s="18">
        <v>3.9</v>
      </c>
      <c r="C2144" s="23">
        <f t="shared" si="1"/>
        <v>2012</v>
      </c>
    </row>
    <row r="2145">
      <c r="A2145" s="19">
        <v>41025.0</v>
      </c>
      <c r="B2145" s="18">
        <v>3.88</v>
      </c>
      <c r="C2145" s="23">
        <f t="shared" si="1"/>
        <v>2012</v>
      </c>
    </row>
    <row r="2146">
      <c r="A2146" s="26">
        <v>41032.0</v>
      </c>
      <c r="B2146" s="18">
        <v>3.84</v>
      </c>
      <c r="C2146" s="23">
        <f t="shared" si="1"/>
        <v>2012</v>
      </c>
    </row>
    <row r="2147">
      <c r="A2147" s="27">
        <v>41039.0</v>
      </c>
      <c r="B2147" s="18">
        <v>3.83</v>
      </c>
      <c r="C2147" s="23">
        <f t="shared" si="1"/>
        <v>2012</v>
      </c>
    </row>
    <row r="2148">
      <c r="A2148" s="27">
        <v>41046.0</v>
      </c>
      <c r="B2148" s="18">
        <v>3.79</v>
      </c>
      <c r="C2148" s="23">
        <f t="shared" si="1"/>
        <v>2012</v>
      </c>
    </row>
    <row r="2149">
      <c r="A2149" s="27">
        <v>41053.0</v>
      </c>
      <c r="B2149" s="18">
        <v>3.78</v>
      </c>
      <c r="C2149" s="23">
        <f t="shared" si="1"/>
        <v>2012</v>
      </c>
    </row>
    <row r="2150">
      <c r="A2150" s="27">
        <v>41060.0</v>
      </c>
      <c r="B2150" s="18">
        <v>3.75</v>
      </c>
      <c r="C2150" s="23">
        <f t="shared" si="1"/>
        <v>2012</v>
      </c>
    </row>
    <row r="2151">
      <c r="A2151" s="25">
        <v>41067.0</v>
      </c>
      <c r="B2151" s="18">
        <v>3.67</v>
      </c>
      <c r="C2151" s="23">
        <f t="shared" si="1"/>
        <v>2012</v>
      </c>
    </row>
    <row r="2152">
      <c r="A2152" s="19">
        <v>41074.0</v>
      </c>
      <c r="B2152" s="18">
        <v>3.71</v>
      </c>
      <c r="C2152" s="23">
        <f t="shared" si="1"/>
        <v>2012</v>
      </c>
    </row>
    <row r="2153">
      <c r="A2153" s="19">
        <v>41081.0</v>
      </c>
      <c r="B2153" s="18">
        <v>3.66</v>
      </c>
      <c r="C2153" s="23">
        <f t="shared" si="1"/>
        <v>2012</v>
      </c>
    </row>
    <row r="2154">
      <c r="A2154" s="19">
        <v>41088.0</v>
      </c>
      <c r="B2154" s="18">
        <v>3.66</v>
      </c>
      <c r="C2154" s="23">
        <f t="shared" si="1"/>
        <v>2012</v>
      </c>
    </row>
    <row r="2155">
      <c r="A2155" s="25">
        <v>41095.0</v>
      </c>
      <c r="B2155" s="18">
        <v>3.62</v>
      </c>
      <c r="C2155" s="23">
        <f t="shared" si="1"/>
        <v>2012</v>
      </c>
    </row>
    <row r="2156">
      <c r="A2156" s="19">
        <v>41102.0</v>
      </c>
      <c r="B2156" s="18">
        <v>3.56</v>
      </c>
      <c r="C2156" s="23">
        <f t="shared" si="1"/>
        <v>2012</v>
      </c>
    </row>
    <row r="2157">
      <c r="A2157" s="19">
        <v>41109.0</v>
      </c>
      <c r="B2157" s="18">
        <v>3.53</v>
      </c>
      <c r="C2157" s="23">
        <f t="shared" si="1"/>
        <v>2012</v>
      </c>
    </row>
    <row r="2158">
      <c r="A2158" s="19">
        <v>41116.0</v>
      </c>
      <c r="B2158" s="18">
        <v>3.49</v>
      </c>
      <c r="C2158" s="23">
        <f t="shared" si="1"/>
        <v>2012</v>
      </c>
    </row>
    <row r="2159">
      <c r="A2159" s="25">
        <v>41123.0</v>
      </c>
      <c r="B2159" s="18">
        <v>3.55</v>
      </c>
      <c r="C2159" s="23">
        <f t="shared" si="1"/>
        <v>2012</v>
      </c>
    </row>
    <row r="2160">
      <c r="A2160" s="25">
        <v>41130.0</v>
      </c>
      <c r="B2160" s="18">
        <v>3.59</v>
      </c>
      <c r="C2160" s="23">
        <f t="shared" si="1"/>
        <v>2012</v>
      </c>
    </row>
    <row r="2161">
      <c r="A2161" s="19">
        <v>41137.0</v>
      </c>
      <c r="B2161" s="18">
        <v>3.62</v>
      </c>
      <c r="C2161" s="23">
        <f t="shared" si="1"/>
        <v>2012</v>
      </c>
    </row>
    <row r="2162">
      <c r="A2162" s="19">
        <v>41144.0</v>
      </c>
      <c r="B2162" s="18">
        <v>3.66</v>
      </c>
      <c r="C2162" s="23">
        <f t="shared" si="1"/>
        <v>2012</v>
      </c>
    </row>
    <row r="2163">
      <c r="A2163" s="19">
        <v>41151.0</v>
      </c>
      <c r="B2163" s="18">
        <v>3.59</v>
      </c>
      <c r="C2163" s="23">
        <f t="shared" si="1"/>
        <v>2012</v>
      </c>
    </row>
    <row r="2164">
      <c r="A2164" s="25">
        <v>41158.0</v>
      </c>
      <c r="B2164" s="18">
        <v>3.55</v>
      </c>
      <c r="C2164" s="23">
        <f t="shared" si="1"/>
        <v>2012</v>
      </c>
    </row>
    <row r="2165">
      <c r="A2165" s="19">
        <v>41165.0</v>
      </c>
      <c r="B2165" s="18">
        <v>3.55</v>
      </c>
      <c r="C2165" s="23">
        <f t="shared" si="1"/>
        <v>2012</v>
      </c>
    </row>
    <row r="2166">
      <c r="A2166" s="19">
        <v>41172.0</v>
      </c>
      <c r="B2166" s="18">
        <v>3.49</v>
      </c>
      <c r="C2166" s="23">
        <f t="shared" si="1"/>
        <v>2012</v>
      </c>
    </row>
    <row r="2167">
      <c r="A2167" s="19">
        <v>41179.0</v>
      </c>
      <c r="B2167" s="18">
        <v>3.4</v>
      </c>
      <c r="C2167" s="23">
        <f t="shared" si="1"/>
        <v>2012</v>
      </c>
    </row>
    <row r="2168">
      <c r="A2168" s="25">
        <v>41186.0</v>
      </c>
      <c r="B2168" s="18">
        <v>3.36</v>
      </c>
      <c r="C2168" s="23">
        <f t="shared" si="1"/>
        <v>2012</v>
      </c>
    </row>
    <row r="2169">
      <c r="A2169" s="19">
        <v>41193.0</v>
      </c>
      <c r="B2169" s="18">
        <v>3.39</v>
      </c>
      <c r="C2169" s="23">
        <f t="shared" si="1"/>
        <v>2012</v>
      </c>
    </row>
    <row r="2170">
      <c r="A2170" s="19">
        <v>41200.0</v>
      </c>
      <c r="B2170" s="18">
        <v>3.37</v>
      </c>
      <c r="C2170" s="23">
        <f t="shared" si="1"/>
        <v>2012</v>
      </c>
    </row>
    <row r="2171">
      <c r="A2171" s="19">
        <v>41207.0</v>
      </c>
      <c r="B2171" s="18">
        <v>3.41</v>
      </c>
      <c r="C2171" s="23">
        <f t="shared" si="1"/>
        <v>2012</v>
      </c>
    </row>
    <row r="2172">
      <c r="A2172" s="25">
        <v>41214.0</v>
      </c>
      <c r="B2172" s="18">
        <v>3.39</v>
      </c>
      <c r="C2172" s="23">
        <f t="shared" si="1"/>
        <v>2012</v>
      </c>
    </row>
    <row r="2173">
      <c r="A2173" s="25">
        <v>41221.0</v>
      </c>
      <c r="B2173" s="18">
        <v>3.4</v>
      </c>
      <c r="C2173" s="23">
        <f t="shared" si="1"/>
        <v>2012</v>
      </c>
    </row>
    <row r="2174">
      <c r="A2174" s="19">
        <v>41228.0</v>
      </c>
      <c r="B2174" s="18">
        <v>3.34</v>
      </c>
      <c r="C2174" s="23">
        <f t="shared" si="1"/>
        <v>2012</v>
      </c>
    </row>
    <row r="2175">
      <c r="A2175" s="19">
        <v>41234.0</v>
      </c>
      <c r="B2175" s="18">
        <v>3.31</v>
      </c>
      <c r="C2175" s="23">
        <f t="shared" si="1"/>
        <v>2012</v>
      </c>
    </row>
    <row r="2176">
      <c r="A2176" s="19">
        <v>41242.0</v>
      </c>
      <c r="B2176" s="18">
        <v>3.32</v>
      </c>
      <c r="C2176" s="23">
        <f t="shared" si="1"/>
        <v>2012</v>
      </c>
    </row>
    <row r="2177">
      <c r="A2177" s="25">
        <v>41249.0</v>
      </c>
      <c r="B2177" s="18">
        <v>3.34</v>
      </c>
      <c r="C2177" s="23">
        <f t="shared" si="1"/>
        <v>2012</v>
      </c>
    </row>
    <row r="2178">
      <c r="A2178" s="19">
        <v>41256.0</v>
      </c>
      <c r="B2178" s="18">
        <v>3.32</v>
      </c>
      <c r="C2178" s="23">
        <f t="shared" si="1"/>
        <v>2012</v>
      </c>
    </row>
    <row r="2179">
      <c r="A2179" s="19">
        <v>41263.0</v>
      </c>
      <c r="B2179" s="18">
        <v>3.37</v>
      </c>
      <c r="C2179" s="23">
        <f t="shared" si="1"/>
        <v>2012</v>
      </c>
    </row>
    <row r="2180">
      <c r="A2180" s="19">
        <v>41270.0</v>
      </c>
      <c r="B2180" s="18">
        <v>3.35</v>
      </c>
      <c r="C2180" s="23">
        <f t="shared" si="1"/>
        <v>2012</v>
      </c>
    </row>
    <row r="2181">
      <c r="A2181" s="25">
        <v>41277.0</v>
      </c>
      <c r="B2181" s="18">
        <v>3.34</v>
      </c>
      <c r="C2181" s="23">
        <f t="shared" si="1"/>
        <v>2013</v>
      </c>
    </row>
    <row r="2182">
      <c r="A2182" s="19">
        <v>41284.0</v>
      </c>
      <c r="B2182" s="18">
        <v>3.4</v>
      </c>
      <c r="C2182" s="23">
        <f t="shared" si="1"/>
        <v>2013</v>
      </c>
    </row>
    <row r="2183">
      <c r="A2183" s="19">
        <v>41291.0</v>
      </c>
      <c r="B2183" s="18">
        <v>3.38</v>
      </c>
      <c r="C2183" s="23">
        <f t="shared" si="1"/>
        <v>2013</v>
      </c>
    </row>
    <row r="2184">
      <c r="A2184" s="19">
        <v>41298.0</v>
      </c>
      <c r="B2184" s="18">
        <v>3.42</v>
      </c>
      <c r="C2184" s="23">
        <f t="shared" si="1"/>
        <v>2013</v>
      </c>
    </row>
    <row r="2185">
      <c r="A2185" s="19">
        <v>41305.0</v>
      </c>
      <c r="B2185" s="18">
        <v>3.53</v>
      </c>
      <c r="C2185" s="23">
        <f t="shared" si="1"/>
        <v>2013</v>
      </c>
    </row>
    <row r="2186">
      <c r="A2186" s="25">
        <v>41312.0</v>
      </c>
      <c r="B2186" s="18">
        <v>3.53</v>
      </c>
      <c r="C2186" s="23">
        <f t="shared" si="1"/>
        <v>2013</v>
      </c>
    </row>
    <row r="2187">
      <c r="A2187" s="19">
        <v>41319.0</v>
      </c>
      <c r="B2187" s="18">
        <v>3.53</v>
      </c>
      <c r="C2187" s="23">
        <f t="shared" si="1"/>
        <v>2013</v>
      </c>
    </row>
    <row r="2188">
      <c r="A2188" s="19">
        <v>41326.0</v>
      </c>
      <c r="B2188" s="18">
        <v>3.56</v>
      </c>
      <c r="C2188" s="23">
        <f t="shared" si="1"/>
        <v>2013</v>
      </c>
    </row>
    <row r="2189">
      <c r="A2189" s="19">
        <v>41333.0</v>
      </c>
      <c r="B2189" s="18">
        <v>3.51</v>
      </c>
      <c r="C2189" s="23">
        <f t="shared" si="1"/>
        <v>2013</v>
      </c>
    </row>
    <row r="2190">
      <c r="A2190" s="25">
        <v>41340.0</v>
      </c>
      <c r="B2190" s="18">
        <v>3.52</v>
      </c>
      <c r="C2190" s="23">
        <f t="shared" si="1"/>
        <v>2013</v>
      </c>
    </row>
    <row r="2191">
      <c r="A2191" s="19">
        <v>41347.0</v>
      </c>
      <c r="B2191" s="18">
        <v>3.63</v>
      </c>
      <c r="C2191" s="23">
        <f t="shared" si="1"/>
        <v>2013</v>
      </c>
    </row>
    <row r="2192">
      <c r="A2192" s="19">
        <v>41354.0</v>
      </c>
      <c r="B2192" s="18">
        <v>3.54</v>
      </c>
      <c r="C2192" s="23">
        <f t="shared" si="1"/>
        <v>2013</v>
      </c>
    </row>
    <row r="2193">
      <c r="A2193" s="19">
        <v>41361.0</v>
      </c>
      <c r="B2193" s="18">
        <v>3.57</v>
      </c>
      <c r="C2193" s="23">
        <f t="shared" si="1"/>
        <v>2013</v>
      </c>
    </row>
    <row r="2194">
      <c r="A2194" s="25">
        <v>41368.0</v>
      </c>
      <c r="B2194" s="18">
        <v>3.54</v>
      </c>
      <c r="C2194" s="23">
        <f t="shared" si="1"/>
        <v>2013</v>
      </c>
    </row>
    <row r="2195">
      <c r="A2195" s="19">
        <v>41375.0</v>
      </c>
      <c r="B2195" s="18">
        <v>3.43</v>
      </c>
      <c r="C2195" s="23">
        <f t="shared" si="1"/>
        <v>2013</v>
      </c>
    </row>
    <row r="2196">
      <c r="A2196" s="19">
        <v>41382.0</v>
      </c>
      <c r="B2196" s="18">
        <v>3.41</v>
      </c>
      <c r="C2196" s="23">
        <f t="shared" si="1"/>
        <v>2013</v>
      </c>
    </row>
    <row r="2197">
      <c r="A2197" s="19">
        <v>41389.0</v>
      </c>
      <c r="B2197" s="18">
        <v>3.4</v>
      </c>
      <c r="C2197" s="23">
        <f t="shared" si="1"/>
        <v>2013</v>
      </c>
    </row>
    <row r="2198">
      <c r="A2198" s="26">
        <v>41396.0</v>
      </c>
      <c r="B2198" s="18">
        <v>3.35</v>
      </c>
      <c r="C2198" s="23">
        <f t="shared" si="1"/>
        <v>2013</v>
      </c>
    </row>
    <row r="2199">
      <c r="A2199" s="26">
        <v>41403.0</v>
      </c>
      <c r="B2199" s="18">
        <v>3.42</v>
      </c>
      <c r="C2199" s="23">
        <f t="shared" si="1"/>
        <v>2013</v>
      </c>
    </row>
    <row r="2200">
      <c r="A2200" s="27">
        <v>41410.0</v>
      </c>
      <c r="B2200" s="18">
        <v>3.51</v>
      </c>
      <c r="C2200" s="23">
        <f t="shared" si="1"/>
        <v>2013</v>
      </c>
    </row>
    <row r="2201">
      <c r="A2201" s="27">
        <v>41417.0</v>
      </c>
      <c r="B2201" s="18">
        <v>3.59</v>
      </c>
      <c r="C2201" s="23">
        <f t="shared" si="1"/>
        <v>2013</v>
      </c>
    </row>
    <row r="2202">
      <c r="A2202" s="27">
        <v>41424.0</v>
      </c>
      <c r="B2202" s="18">
        <v>3.81</v>
      </c>
      <c r="C2202" s="23">
        <f t="shared" si="1"/>
        <v>2013</v>
      </c>
    </row>
    <row r="2203">
      <c r="A2203" s="25">
        <v>41431.0</v>
      </c>
      <c r="B2203" s="18">
        <v>3.91</v>
      </c>
      <c r="C2203" s="23">
        <f t="shared" si="1"/>
        <v>2013</v>
      </c>
    </row>
    <row r="2204">
      <c r="A2204" s="19">
        <v>41438.0</v>
      </c>
      <c r="B2204" s="18">
        <v>3.98</v>
      </c>
      <c r="C2204" s="23">
        <f t="shared" si="1"/>
        <v>2013</v>
      </c>
    </row>
    <row r="2205">
      <c r="A2205" s="19">
        <v>41445.0</v>
      </c>
      <c r="B2205" s="18">
        <v>3.93</v>
      </c>
      <c r="C2205" s="23">
        <f t="shared" si="1"/>
        <v>2013</v>
      </c>
    </row>
    <row r="2206">
      <c r="A2206" s="19">
        <v>41452.0</v>
      </c>
      <c r="B2206" s="18">
        <v>4.46</v>
      </c>
      <c r="C2206" s="23">
        <f t="shared" si="1"/>
        <v>2013</v>
      </c>
    </row>
    <row r="2207">
      <c r="A2207" s="25">
        <v>41458.0</v>
      </c>
      <c r="B2207" s="18">
        <v>4.29</v>
      </c>
      <c r="C2207" s="23">
        <f t="shared" si="1"/>
        <v>2013</v>
      </c>
    </row>
    <row r="2208">
      <c r="A2208" s="19">
        <v>41466.0</v>
      </c>
      <c r="B2208" s="18">
        <v>4.51</v>
      </c>
      <c r="C2208" s="23">
        <f t="shared" si="1"/>
        <v>2013</v>
      </c>
    </row>
    <row r="2209">
      <c r="A2209" s="19">
        <v>41473.0</v>
      </c>
      <c r="B2209" s="18">
        <v>4.37</v>
      </c>
      <c r="C2209" s="23">
        <f t="shared" si="1"/>
        <v>2013</v>
      </c>
    </row>
    <row r="2210">
      <c r="A2210" s="19">
        <v>41480.0</v>
      </c>
      <c r="B2210" s="18">
        <v>4.31</v>
      </c>
      <c r="C2210" s="23">
        <f t="shared" si="1"/>
        <v>2013</v>
      </c>
    </row>
    <row r="2211">
      <c r="A2211" s="25">
        <v>41487.0</v>
      </c>
      <c r="B2211" s="18">
        <v>4.39</v>
      </c>
      <c r="C2211" s="23">
        <f t="shared" si="1"/>
        <v>2013</v>
      </c>
    </row>
    <row r="2212">
      <c r="A2212" s="25">
        <v>41494.0</v>
      </c>
      <c r="B2212" s="18">
        <v>4.4</v>
      </c>
      <c r="C2212" s="23">
        <f t="shared" si="1"/>
        <v>2013</v>
      </c>
    </row>
    <row r="2213">
      <c r="A2213" s="19">
        <v>41501.0</v>
      </c>
      <c r="B2213" s="18">
        <v>4.4</v>
      </c>
      <c r="C2213" s="23">
        <f t="shared" si="1"/>
        <v>2013</v>
      </c>
    </row>
    <row r="2214">
      <c r="A2214" s="19">
        <v>41508.0</v>
      </c>
      <c r="B2214" s="18">
        <v>4.58</v>
      </c>
      <c r="C2214" s="23">
        <f t="shared" si="1"/>
        <v>2013</v>
      </c>
    </row>
    <row r="2215">
      <c r="A2215" s="19">
        <v>41515.0</v>
      </c>
      <c r="B2215" s="18">
        <v>4.51</v>
      </c>
      <c r="C2215" s="23">
        <f t="shared" si="1"/>
        <v>2013</v>
      </c>
    </row>
    <row r="2216">
      <c r="A2216" s="25">
        <v>41522.0</v>
      </c>
      <c r="B2216" s="18">
        <v>4.57</v>
      </c>
      <c r="C2216" s="23">
        <f t="shared" si="1"/>
        <v>2013</v>
      </c>
    </row>
    <row r="2217">
      <c r="A2217" s="19">
        <v>41529.0</v>
      </c>
      <c r="B2217" s="18">
        <v>4.57</v>
      </c>
      <c r="C2217" s="23">
        <f t="shared" si="1"/>
        <v>2013</v>
      </c>
    </row>
    <row r="2218">
      <c r="A2218" s="19">
        <v>41536.0</v>
      </c>
      <c r="B2218" s="18">
        <v>4.5</v>
      </c>
      <c r="C2218" s="23">
        <f t="shared" si="1"/>
        <v>2013</v>
      </c>
    </row>
    <row r="2219">
      <c r="A2219" s="19">
        <v>41543.0</v>
      </c>
      <c r="B2219" s="18">
        <v>4.32</v>
      </c>
      <c r="C2219" s="23">
        <f t="shared" si="1"/>
        <v>2013</v>
      </c>
    </row>
    <row r="2220">
      <c r="A2220" s="25">
        <v>41550.0</v>
      </c>
      <c r="B2220" s="18">
        <v>4.22</v>
      </c>
      <c r="C2220" s="23">
        <f t="shared" si="1"/>
        <v>2013</v>
      </c>
    </row>
    <row r="2221">
      <c r="A2221" s="19">
        <v>41557.0</v>
      </c>
      <c r="B2221" s="18">
        <v>4.23</v>
      </c>
      <c r="C2221" s="23">
        <f t="shared" si="1"/>
        <v>2013</v>
      </c>
    </row>
    <row r="2222">
      <c r="A2222" s="19">
        <v>41564.0</v>
      </c>
      <c r="B2222" s="18">
        <v>4.28</v>
      </c>
      <c r="C2222" s="23">
        <f t="shared" si="1"/>
        <v>2013</v>
      </c>
    </row>
    <row r="2223">
      <c r="A2223" s="19">
        <v>41571.0</v>
      </c>
      <c r="B2223" s="18">
        <v>4.13</v>
      </c>
      <c r="C2223" s="23">
        <f t="shared" si="1"/>
        <v>2013</v>
      </c>
    </row>
    <row r="2224">
      <c r="A2224" s="19">
        <v>41578.0</v>
      </c>
      <c r="B2224" s="18">
        <v>4.1</v>
      </c>
      <c r="C2224" s="23">
        <f t="shared" si="1"/>
        <v>2013</v>
      </c>
    </row>
    <row r="2225">
      <c r="A2225" s="25">
        <v>41585.0</v>
      </c>
      <c r="B2225" s="18">
        <v>4.16</v>
      </c>
      <c r="C2225" s="23">
        <f t="shared" si="1"/>
        <v>2013</v>
      </c>
    </row>
    <row r="2226">
      <c r="A2226" s="19">
        <v>41592.0</v>
      </c>
      <c r="B2226" s="18">
        <v>4.35</v>
      </c>
      <c r="C2226" s="23">
        <f t="shared" si="1"/>
        <v>2013</v>
      </c>
    </row>
    <row r="2227">
      <c r="A2227" s="19">
        <v>41599.0</v>
      </c>
      <c r="B2227" s="18">
        <v>4.22</v>
      </c>
      <c r="C2227" s="23">
        <f t="shared" si="1"/>
        <v>2013</v>
      </c>
    </row>
    <row r="2228">
      <c r="A2228" s="19">
        <v>41605.0</v>
      </c>
      <c r="B2228" s="18">
        <v>4.29</v>
      </c>
      <c r="C2228" s="23">
        <f t="shared" si="1"/>
        <v>2013</v>
      </c>
    </row>
    <row r="2229">
      <c r="A2229" s="25">
        <v>41613.0</v>
      </c>
      <c r="B2229" s="18">
        <v>4.46</v>
      </c>
      <c r="C2229" s="23">
        <f t="shared" si="1"/>
        <v>2013</v>
      </c>
    </row>
    <row r="2230">
      <c r="A2230" s="19">
        <v>41620.0</v>
      </c>
      <c r="B2230" s="18">
        <v>4.42</v>
      </c>
      <c r="C2230" s="23">
        <f t="shared" si="1"/>
        <v>2013</v>
      </c>
    </row>
    <row r="2231">
      <c r="A2231" s="19">
        <v>41627.0</v>
      </c>
      <c r="B2231" s="18">
        <v>4.47</v>
      </c>
      <c r="C2231" s="23">
        <f t="shared" si="1"/>
        <v>2013</v>
      </c>
    </row>
    <row r="2232">
      <c r="A2232" s="19">
        <v>41634.0</v>
      </c>
      <c r="B2232" s="18">
        <v>4.48</v>
      </c>
      <c r="C2232" s="23">
        <f t="shared" si="1"/>
        <v>2013</v>
      </c>
    </row>
    <row r="2233">
      <c r="A2233" s="25">
        <v>41641.0</v>
      </c>
      <c r="B2233" s="18">
        <v>4.53</v>
      </c>
      <c r="C2233" s="23">
        <f t="shared" si="1"/>
        <v>2014</v>
      </c>
    </row>
    <row r="2234">
      <c r="A2234" s="25">
        <v>41648.0</v>
      </c>
      <c r="B2234" s="18">
        <v>4.51</v>
      </c>
      <c r="C2234" s="23">
        <f t="shared" si="1"/>
        <v>2014</v>
      </c>
    </row>
    <row r="2235">
      <c r="A2235" s="19">
        <v>41655.0</v>
      </c>
      <c r="B2235" s="18">
        <v>4.41</v>
      </c>
      <c r="C2235" s="23">
        <f t="shared" si="1"/>
        <v>2014</v>
      </c>
    </row>
    <row r="2236">
      <c r="A2236" s="19">
        <v>41662.0</v>
      </c>
      <c r="B2236" s="18">
        <v>4.39</v>
      </c>
      <c r="C2236" s="23">
        <f t="shared" si="1"/>
        <v>2014</v>
      </c>
    </row>
    <row r="2237">
      <c r="A2237" s="19">
        <v>41669.0</v>
      </c>
      <c r="B2237" s="18">
        <v>4.32</v>
      </c>
      <c r="C2237" s="23">
        <f t="shared" si="1"/>
        <v>2014</v>
      </c>
    </row>
    <row r="2238">
      <c r="A2238" s="25">
        <v>41676.0</v>
      </c>
      <c r="B2238" s="18">
        <v>4.23</v>
      </c>
      <c r="C2238" s="23">
        <f t="shared" si="1"/>
        <v>2014</v>
      </c>
    </row>
    <row r="2239">
      <c r="A2239" s="19">
        <v>41683.0</v>
      </c>
      <c r="B2239" s="18">
        <v>4.28</v>
      </c>
      <c r="C2239" s="23">
        <f t="shared" si="1"/>
        <v>2014</v>
      </c>
    </row>
    <row r="2240">
      <c r="A2240" s="19">
        <v>41690.0</v>
      </c>
      <c r="B2240" s="18">
        <v>4.33</v>
      </c>
      <c r="C2240" s="23">
        <f t="shared" si="1"/>
        <v>2014</v>
      </c>
    </row>
    <row r="2241">
      <c r="A2241" s="19">
        <v>41697.0</v>
      </c>
      <c r="B2241" s="18">
        <v>4.37</v>
      </c>
      <c r="C2241" s="23">
        <f t="shared" si="1"/>
        <v>2014</v>
      </c>
    </row>
    <row r="2242">
      <c r="A2242" s="25">
        <v>41704.0</v>
      </c>
      <c r="B2242" s="18">
        <v>4.28</v>
      </c>
      <c r="C2242" s="23">
        <f t="shared" si="1"/>
        <v>2014</v>
      </c>
    </row>
    <row r="2243">
      <c r="A2243" s="19">
        <v>41711.0</v>
      </c>
      <c r="B2243" s="18">
        <v>4.37</v>
      </c>
      <c r="C2243" s="23">
        <f t="shared" si="1"/>
        <v>2014</v>
      </c>
    </row>
    <row r="2244">
      <c r="A2244" s="19">
        <v>41718.0</v>
      </c>
      <c r="B2244" s="18">
        <v>4.32</v>
      </c>
      <c r="C2244" s="23">
        <f t="shared" si="1"/>
        <v>2014</v>
      </c>
    </row>
    <row r="2245">
      <c r="A2245" s="19">
        <v>41725.0</v>
      </c>
      <c r="B2245" s="18">
        <v>4.4</v>
      </c>
      <c r="C2245" s="23">
        <f t="shared" si="1"/>
        <v>2014</v>
      </c>
    </row>
    <row r="2246">
      <c r="A2246" s="25">
        <v>41732.0</v>
      </c>
      <c r="B2246" s="18">
        <v>4.41</v>
      </c>
      <c r="C2246" s="23">
        <f t="shared" si="1"/>
        <v>2014</v>
      </c>
    </row>
    <row r="2247">
      <c r="A2247" s="19">
        <v>41739.0</v>
      </c>
      <c r="B2247" s="18">
        <v>4.34</v>
      </c>
      <c r="C2247" s="23">
        <f t="shared" si="1"/>
        <v>2014</v>
      </c>
    </row>
    <row r="2248">
      <c r="A2248" s="19">
        <v>41746.0</v>
      </c>
      <c r="B2248" s="18">
        <v>4.27</v>
      </c>
      <c r="C2248" s="23">
        <f t="shared" si="1"/>
        <v>2014</v>
      </c>
    </row>
    <row r="2249">
      <c r="A2249" s="19">
        <v>41753.0</v>
      </c>
      <c r="B2249" s="18">
        <v>4.33</v>
      </c>
      <c r="C2249" s="23">
        <f t="shared" si="1"/>
        <v>2014</v>
      </c>
    </row>
    <row r="2250">
      <c r="A2250" s="26">
        <v>41760.0</v>
      </c>
      <c r="B2250" s="18">
        <v>4.29</v>
      </c>
      <c r="C2250" s="23">
        <f t="shared" si="1"/>
        <v>2014</v>
      </c>
    </row>
    <row r="2251">
      <c r="A2251" s="26">
        <v>41767.0</v>
      </c>
      <c r="B2251" s="18">
        <v>4.21</v>
      </c>
      <c r="C2251" s="23">
        <f t="shared" si="1"/>
        <v>2014</v>
      </c>
    </row>
    <row r="2252">
      <c r="A2252" s="27">
        <v>41774.0</v>
      </c>
      <c r="B2252" s="18">
        <v>4.2</v>
      </c>
      <c r="C2252" s="23">
        <f t="shared" si="1"/>
        <v>2014</v>
      </c>
    </row>
    <row r="2253">
      <c r="A2253" s="27">
        <v>41781.0</v>
      </c>
      <c r="B2253" s="18">
        <v>4.14</v>
      </c>
      <c r="C2253" s="23">
        <f t="shared" si="1"/>
        <v>2014</v>
      </c>
    </row>
    <row r="2254">
      <c r="A2254" s="27">
        <v>41788.0</v>
      </c>
      <c r="B2254" s="18">
        <v>4.12</v>
      </c>
      <c r="C2254" s="23">
        <f t="shared" si="1"/>
        <v>2014</v>
      </c>
    </row>
    <row r="2255">
      <c r="A2255" s="25">
        <v>41795.0</v>
      </c>
      <c r="B2255" s="18">
        <v>4.14</v>
      </c>
      <c r="C2255" s="23">
        <f t="shared" si="1"/>
        <v>2014</v>
      </c>
    </row>
    <row r="2256">
      <c r="A2256" s="19">
        <v>41802.0</v>
      </c>
      <c r="B2256" s="18">
        <v>4.2</v>
      </c>
      <c r="C2256" s="23">
        <f t="shared" si="1"/>
        <v>2014</v>
      </c>
    </row>
    <row r="2257">
      <c r="A2257" s="19">
        <v>41809.0</v>
      </c>
      <c r="B2257" s="18">
        <v>4.17</v>
      </c>
      <c r="C2257" s="23">
        <f t="shared" si="1"/>
        <v>2014</v>
      </c>
    </row>
    <row r="2258">
      <c r="A2258" s="19">
        <v>41816.0</v>
      </c>
      <c r="B2258" s="18">
        <v>4.14</v>
      </c>
      <c r="C2258" s="23">
        <f t="shared" si="1"/>
        <v>2014</v>
      </c>
    </row>
    <row r="2259">
      <c r="A2259" s="25">
        <v>41823.0</v>
      </c>
      <c r="B2259" s="18">
        <v>4.12</v>
      </c>
      <c r="C2259" s="23">
        <f t="shared" si="1"/>
        <v>2014</v>
      </c>
    </row>
    <row r="2260">
      <c r="A2260" s="19">
        <v>41830.0</v>
      </c>
      <c r="B2260" s="18">
        <v>4.15</v>
      </c>
      <c r="C2260" s="23">
        <f t="shared" si="1"/>
        <v>2014</v>
      </c>
    </row>
    <row r="2261">
      <c r="A2261" s="19">
        <v>41837.0</v>
      </c>
      <c r="B2261" s="18">
        <v>4.13</v>
      </c>
      <c r="C2261" s="23">
        <f t="shared" si="1"/>
        <v>2014</v>
      </c>
    </row>
    <row r="2262">
      <c r="A2262" s="19">
        <v>41844.0</v>
      </c>
      <c r="B2262" s="18">
        <v>4.13</v>
      </c>
      <c r="C2262" s="23">
        <f t="shared" si="1"/>
        <v>2014</v>
      </c>
    </row>
    <row r="2263">
      <c r="A2263" s="19">
        <v>41851.0</v>
      </c>
      <c r="B2263" s="18">
        <v>4.12</v>
      </c>
      <c r="C2263" s="23">
        <f t="shared" si="1"/>
        <v>2014</v>
      </c>
    </row>
    <row r="2264">
      <c r="A2264" s="25">
        <v>41858.0</v>
      </c>
      <c r="B2264" s="18">
        <v>4.14</v>
      </c>
      <c r="C2264" s="23">
        <f t="shared" si="1"/>
        <v>2014</v>
      </c>
    </row>
    <row r="2265">
      <c r="A2265" s="19">
        <v>41865.0</v>
      </c>
      <c r="B2265" s="18">
        <v>4.12</v>
      </c>
      <c r="C2265" s="23">
        <f t="shared" si="1"/>
        <v>2014</v>
      </c>
    </row>
    <row r="2266">
      <c r="A2266" s="19">
        <v>41872.0</v>
      </c>
      <c r="B2266" s="18">
        <v>4.1</v>
      </c>
      <c r="C2266" s="23">
        <f t="shared" si="1"/>
        <v>2014</v>
      </c>
    </row>
    <row r="2267">
      <c r="A2267" s="19">
        <v>41879.0</v>
      </c>
      <c r="B2267" s="18">
        <v>4.1</v>
      </c>
      <c r="C2267" s="23">
        <f t="shared" si="1"/>
        <v>2014</v>
      </c>
    </row>
    <row r="2268">
      <c r="A2268" s="25">
        <v>41886.0</v>
      </c>
      <c r="B2268" s="18">
        <v>4.1</v>
      </c>
      <c r="C2268" s="23">
        <f t="shared" si="1"/>
        <v>2014</v>
      </c>
    </row>
    <row r="2269">
      <c r="A2269" s="19">
        <v>41893.0</v>
      </c>
      <c r="B2269" s="18">
        <v>4.12</v>
      </c>
      <c r="C2269" s="23">
        <f t="shared" si="1"/>
        <v>2014</v>
      </c>
    </row>
    <row r="2270">
      <c r="A2270" s="19">
        <v>41900.0</v>
      </c>
      <c r="B2270" s="18">
        <v>4.23</v>
      </c>
      <c r="C2270" s="23">
        <f t="shared" si="1"/>
        <v>2014</v>
      </c>
    </row>
    <row r="2271">
      <c r="A2271" s="19">
        <v>41907.0</v>
      </c>
      <c r="B2271" s="18">
        <v>4.2</v>
      </c>
      <c r="C2271" s="23">
        <f t="shared" si="1"/>
        <v>2014</v>
      </c>
    </row>
    <row r="2272">
      <c r="A2272" s="25">
        <v>41914.0</v>
      </c>
      <c r="B2272" s="18">
        <v>4.19</v>
      </c>
      <c r="C2272" s="23">
        <f t="shared" si="1"/>
        <v>2014</v>
      </c>
    </row>
    <row r="2273">
      <c r="A2273" s="25">
        <v>41921.0</v>
      </c>
      <c r="B2273" s="18">
        <v>4.12</v>
      </c>
      <c r="C2273" s="23">
        <f t="shared" si="1"/>
        <v>2014</v>
      </c>
    </row>
    <row r="2274">
      <c r="A2274" s="19">
        <v>41928.0</v>
      </c>
      <c r="B2274" s="18">
        <v>3.97</v>
      </c>
      <c r="C2274" s="23">
        <f t="shared" si="1"/>
        <v>2014</v>
      </c>
    </row>
    <row r="2275">
      <c r="A2275" s="19">
        <v>41935.0</v>
      </c>
      <c r="B2275" s="18">
        <v>3.92</v>
      </c>
      <c r="C2275" s="23">
        <f t="shared" si="1"/>
        <v>2014</v>
      </c>
    </row>
    <row r="2276">
      <c r="A2276" s="19">
        <v>41942.0</v>
      </c>
      <c r="B2276" s="18">
        <v>3.98</v>
      </c>
      <c r="C2276" s="23">
        <f t="shared" si="1"/>
        <v>2014</v>
      </c>
    </row>
    <row r="2277">
      <c r="A2277" s="25">
        <v>41949.0</v>
      </c>
      <c r="B2277" s="18">
        <v>4.02</v>
      </c>
      <c r="C2277" s="23">
        <f t="shared" si="1"/>
        <v>2014</v>
      </c>
    </row>
    <row r="2278">
      <c r="A2278" s="19">
        <v>41956.0</v>
      </c>
      <c r="B2278" s="18">
        <v>4.01</v>
      </c>
      <c r="C2278" s="23">
        <f t="shared" si="1"/>
        <v>2014</v>
      </c>
    </row>
    <row r="2279">
      <c r="A2279" s="19">
        <v>41963.0</v>
      </c>
      <c r="B2279" s="18">
        <v>3.99</v>
      </c>
      <c r="C2279" s="23">
        <f t="shared" si="1"/>
        <v>2014</v>
      </c>
    </row>
    <row r="2280">
      <c r="A2280" s="19">
        <v>41969.0</v>
      </c>
      <c r="B2280" s="18">
        <v>3.97</v>
      </c>
      <c r="C2280" s="23">
        <f t="shared" si="1"/>
        <v>2014</v>
      </c>
    </row>
    <row r="2281">
      <c r="A2281" s="25">
        <v>41977.0</v>
      </c>
      <c r="B2281" s="18">
        <v>3.89</v>
      </c>
      <c r="C2281" s="23">
        <f t="shared" si="1"/>
        <v>2014</v>
      </c>
    </row>
    <row r="2282">
      <c r="A2282" s="19">
        <v>41984.0</v>
      </c>
      <c r="B2282" s="18">
        <v>3.93</v>
      </c>
      <c r="C2282" s="23">
        <f t="shared" si="1"/>
        <v>2014</v>
      </c>
    </row>
    <row r="2283">
      <c r="A2283" s="19">
        <v>41991.0</v>
      </c>
      <c r="B2283" s="18">
        <v>3.8</v>
      </c>
      <c r="C2283" s="23">
        <f t="shared" si="1"/>
        <v>2014</v>
      </c>
    </row>
    <row r="2284">
      <c r="A2284" s="19">
        <v>41997.0</v>
      </c>
      <c r="B2284" s="18">
        <v>3.83</v>
      </c>
      <c r="C2284" s="23">
        <f t="shared" si="1"/>
        <v>2014</v>
      </c>
    </row>
    <row r="2285">
      <c r="A2285" s="19">
        <v>42004.0</v>
      </c>
      <c r="B2285" s="18">
        <v>3.87</v>
      </c>
      <c r="C2285" s="23">
        <f t="shared" si="1"/>
        <v>2014</v>
      </c>
    </row>
    <row r="2286">
      <c r="A2286" s="25">
        <v>42012.0</v>
      </c>
      <c r="B2286" s="18">
        <v>3.73</v>
      </c>
      <c r="C2286" s="23">
        <f t="shared" si="1"/>
        <v>2015</v>
      </c>
    </row>
    <row r="2287">
      <c r="A2287" s="19">
        <v>42019.0</v>
      </c>
      <c r="B2287" s="18">
        <v>3.66</v>
      </c>
      <c r="C2287" s="23">
        <f t="shared" si="1"/>
        <v>2015</v>
      </c>
    </row>
    <row r="2288">
      <c r="A2288" s="19">
        <v>42026.0</v>
      </c>
      <c r="B2288" s="18">
        <v>3.63</v>
      </c>
      <c r="C2288" s="23">
        <f t="shared" si="1"/>
        <v>2015</v>
      </c>
    </row>
    <row r="2289">
      <c r="A2289" s="19">
        <v>42033.0</v>
      </c>
      <c r="B2289" s="18">
        <v>3.66</v>
      </c>
      <c r="C2289" s="23">
        <f t="shared" si="1"/>
        <v>2015</v>
      </c>
    </row>
    <row r="2290">
      <c r="A2290" s="25">
        <v>42040.0</v>
      </c>
      <c r="B2290" s="18">
        <v>3.59</v>
      </c>
      <c r="C2290" s="23">
        <f t="shared" si="1"/>
        <v>2015</v>
      </c>
    </row>
    <row r="2291">
      <c r="A2291" s="19">
        <v>42047.0</v>
      </c>
      <c r="B2291" s="18">
        <v>3.69</v>
      </c>
      <c r="C2291" s="23">
        <f t="shared" si="1"/>
        <v>2015</v>
      </c>
    </row>
    <row r="2292">
      <c r="A2292" s="19">
        <v>42054.0</v>
      </c>
      <c r="B2292" s="18">
        <v>3.76</v>
      </c>
      <c r="C2292" s="23">
        <f t="shared" si="1"/>
        <v>2015</v>
      </c>
    </row>
    <row r="2293">
      <c r="A2293" s="19">
        <v>42061.0</v>
      </c>
      <c r="B2293" s="18">
        <v>3.8</v>
      </c>
      <c r="C2293" s="23">
        <f t="shared" si="1"/>
        <v>2015</v>
      </c>
    </row>
    <row r="2294">
      <c r="A2294" s="25">
        <v>42068.0</v>
      </c>
      <c r="B2294" s="18">
        <v>3.75</v>
      </c>
      <c r="C2294" s="23">
        <f t="shared" si="1"/>
        <v>2015</v>
      </c>
    </row>
    <row r="2295">
      <c r="A2295" s="19">
        <v>42075.0</v>
      </c>
      <c r="B2295" s="18">
        <v>3.86</v>
      </c>
      <c r="C2295" s="23">
        <f t="shared" si="1"/>
        <v>2015</v>
      </c>
    </row>
    <row r="2296">
      <c r="A2296" s="19">
        <v>42082.0</v>
      </c>
      <c r="B2296" s="18">
        <v>3.78</v>
      </c>
      <c r="C2296" s="23">
        <f t="shared" si="1"/>
        <v>2015</v>
      </c>
    </row>
    <row r="2297">
      <c r="A2297" s="19">
        <v>42089.0</v>
      </c>
      <c r="B2297" s="18">
        <v>3.69</v>
      </c>
      <c r="C2297" s="23">
        <f t="shared" si="1"/>
        <v>2015</v>
      </c>
    </row>
    <row r="2298">
      <c r="A2298" s="25">
        <v>42096.0</v>
      </c>
      <c r="B2298" s="18">
        <v>3.7</v>
      </c>
      <c r="C2298" s="23">
        <f t="shared" si="1"/>
        <v>2015</v>
      </c>
    </row>
    <row r="2299">
      <c r="A2299" s="25">
        <v>42103.0</v>
      </c>
      <c r="B2299" s="18">
        <v>3.66</v>
      </c>
      <c r="C2299" s="23">
        <f t="shared" si="1"/>
        <v>2015</v>
      </c>
    </row>
    <row r="2300">
      <c r="A2300" s="19">
        <v>42110.0</v>
      </c>
      <c r="B2300" s="18">
        <v>3.67</v>
      </c>
      <c r="C2300" s="23">
        <f t="shared" si="1"/>
        <v>2015</v>
      </c>
    </row>
    <row r="2301">
      <c r="A2301" s="19">
        <v>42117.0</v>
      </c>
      <c r="B2301" s="18">
        <v>3.65</v>
      </c>
      <c r="C2301" s="23">
        <f t="shared" si="1"/>
        <v>2015</v>
      </c>
    </row>
    <row r="2302">
      <c r="A2302" s="19">
        <v>42124.0</v>
      </c>
      <c r="B2302" s="18">
        <v>3.68</v>
      </c>
      <c r="C2302" s="23">
        <f t="shared" si="1"/>
        <v>2015</v>
      </c>
    </row>
    <row r="2303">
      <c r="A2303" s="26">
        <v>42131.0</v>
      </c>
      <c r="B2303" s="18">
        <v>3.8</v>
      </c>
      <c r="C2303" s="23">
        <f t="shared" si="1"/>
        <v>2015</v>
      </c>
    </row>
    <row r="2304">
      <c r="A2304" s="27">
        <v>42138.0</v>
      </c>
      <c r="B2304" s="18">
        <v>3.85</v>
      </c>
      <c r="C2304" s="23">
        <f t="shared" si="1"/>
        <v>2015</v>
      </c>
    </row>
    <row r="2305">
      <c r="A2305" s="27">
        <v>42145.0</v>
      </c>
      <c r="B2305" s="18">
        <v>3.84</v>
      </c>
      <c r="C2305" s="23">
        <f t="shared" si="1"/>
        <v>2015</v>
      </c>
    </row>
    <row r="2306">
      <c r="A2306" s="27">
        <v>42152.0</v>
      </c>
      <c r="B2306" s="18">
        <v>3.87</v>
      </c>
      <c r="C2306" s="23">
        <f t="shared" si="1"/>
        <v>2015</v>
      </c>
    </row>
    <row r="2307">
      <c r="A2307" s="25">
        <v>42159.0</v>
      </c>
      <c r="B2307" s="18">
        <v>3.87</v>
      </c>
      <c r="C2307" s="23">
        <f t="shared" si="1"/>
        <v>2015</v>
      </c>
    </row>
    <row r="2308">
      <c r="A2308" s="19">
        <v>42166.0</v>
      </c>
      <c r="B2308" s="18">
        <v>4.04</v>
      </c>
      <c r="C2308" s="23">
        <f t="shared" si="1"/>
        <v>2015</v>
      </c>
    </row>
    <row r="2309">
      <c r="A2309" s="19">
        <v>42173.0</v>
      </c>
      <c r="B2309" s="18">
        <v>4.0</v>
      </c>
      <c r="C2309" s="23">
        <f t="shared" si="1"/>
        <v>2015</v>
      </c>
    </row>
    <row r="2310">
      <c r="A2310" s="19">
        <v>42180.0</v>
      </c>
      <c r="B2310" s="18">
        <v>4.02</v>
      </c>
      <c r="C2310" s="23">
        <f t="shared" si="1"/>
        <v>2015</v>
      </c>
    </row>
    <row r="2311">
      <c r="A2311" s="25">
        <v>42187.0</v>
      </c>
      <c r="B2311" s="18">
        <v>4.08</v>
      </c>
      <c r="C2311" s="23">
        <f t="shared" si="1"/>
        <v>2015</v>
      </c>
    </row>
    <row r="2312">
      <c r="A2312" s="25">
        <v>42194.0</v>
      </c>
      <c r="B2312" s="18">
        <v>4.04</v>
      </c>
      <c r="C2312" s="23">
        <f t="shared" si="1"/>
        <v>2015</v>
      </c>
    </row>
    <row r="2313">
      <c r="A2313" s="19">
        <v>42201.0</v>
      </c>
      <c r="B2313" s="18">
        <v>4.09</v>
      </c>
      <c r="C2313" s="23">
        <f t="shared" si="1"/>
        <v>2015</v>
      </c>
    </row>
    <row r="2314">
      <c r="A2314" s="19">
        <v>42208.0</v>
      </c>
      <c r="B2314" s="18">
        <v>4.04</v>
      </c>
      <c r="C2314" s="23">
        <f t="shared" si="1"/>
        <v>2015</v>
      </c>
    </row>
    <row r="2315">
      <c r="A2315" s="19">
        <v>42215.0</v>
      </c>
      <c r="B2315" s="18">
        <v>3.98</v>
      </c>
      <c r="C2315" s="23">
        <f t="shared" si="1"/>
        <v>2015</v>
      </c>
    </row>
    <row r="2316">
      <c r="A2316" s="25">
        <v>42222.0</v>
      </c>
      <c r="B2316" s="18">
        <v>3.91</v>
      </c>
      <c r="C2316" s="23">
        <f t="shared" si="1"/>
        <v>2015</v>
      </c>
    </row>
    <row r="2317">
      <c r="A2317" s="19">
        <v>42229.0</v>
      </c>
      <c r="B2317" s="18">
        <v>3.94</v>
      </c>
      <c r="C2317" s="23">
        <f t="shared" si="1"/>
        <v>2015</v>
      </c>
    </row>
    <row r="2318">
      <c r="A2318" s="19">
        <v>42236.0</v>
      </c>
      <c r="B2318" s="18">
        <v>3.93</v>
      </c>
      <c r="C2318" s="23">
        <f t="shared" si="1"/>
        <v>2015</v>
      </c>
    </row>
    <row r="2319">
      <c r="A2319" s="19">
        <v>42243.0</v>
      </c>
      <c r="B2319" s="18">
        <v>3.84</v>
      </c>
      <c r="C2319" s="23">
        <f t="shared" si="1"/>
        <v>2015</v>
      </c>
    </row>
    <row r="2320">
      <c r="A2320" s="25">
        <v>42250.0</v>
      </c>
      <c r="B2320" s="18">
        <v>3.89</v>
      </c>
      <c r="C2320" s="23">
        <f t="shared" si="1"/>
        <v>2015</v>
      </c>
    </row>
    <row r="2321">
      <c r="A2321" s="19">
        <v>42257.0</v>
      </c>
      <c r="B2321" s="18">
        <v>3.9</v>
      </c>
      <c r="C2321" s="23">
        <f t="shared" si="1"/>
        <v>2015</v>
      </c>
    </row>
    <row r="2322">
      <c r="A2322" s="19">
        <v>42264.0</v>
      </c>
      <c r="B2322" s="18">
        <v>3.91</v>
      </c>
      <c r="C2322" s="23">
        <f t="shared" si="1"/>
        <v>2015</v>
      </c>
    </row>
    <row r="2323">
      <c r="A2323" s="19">
        <v>42271.0</v>
      </c>
      <c r="B2323" s="18">
        <v>3.86</v>
      </c>
      <c r="C2323" s="23">
        <f t="shared" si="1"/>
        <v>2015</v>
      </c>
    </row>
    <row r="2324">
      <c r="A2324" s="25">
        <v>42278.0</v>
      </c>
      <c r="B2324" s="18">
        <v>3.85</v>
      </c>
      <c r="C2324" s="23">
        <f t="shared" si="1"/>
        <v>2015</v>
      </c>
    </row>
    <row r="2325">
      <c r="A2325" s="25">
        <v>42285.0</v>
      </c>
      <c r="B2325" s="18">
        <v>3.76</v>
      </c>
      <c r="C2325" s="23">
        <f t="shared" si="1"/>
        <v>2015</v>
      </c>
    </row>
    <row r="2326">
      <c r="A2326" s="19">
        <v>42292.0</v>
      </c>
      <c r="B2326" s="18">
        <v>3.82</v>
      </c>
      <c r="C2326" s="23">
        <f t="shared" si="1"/>
        <v>2015</v>
      </c>
    </row>
    <row r="2327">
      <c r="A2327" s="19">
        <v>42299.0</v>
      </c>
      <c r="B2327" s="18">
        <v>3.79</v>
      </c>
      <c r="C2327" s="23">
        <f t="shared" si="1"/>
        <v>2015</v>
      </c>
    </row>
    <row r="2328">
      <c r="A2328" s="19">
        <v>42306.0</v>
      </c>
      <c r="B2328" s="18">
        <v>3.76</v>
      </c>
      <c r="C2328" s="23">
        <f t="shared" si="1"/>
        <v>2015</v>
      </c>
    </row>
    <row r="2329">
      <c r="A2329" s="25">
        <v>42313.0</v>
      </c>
      <c r="B2329" s="18">
        <v>3.87</v>
      </c>
      <c r="C2329" s="23">
        <f t="shared" si="1"/>
        <v>2015</v>
      </c>
    </row>
    <row r="2330">
      <c r="A2330" s="19">
        <v>42320.0</v>
      </c>
      <c r="B2330" s="18">
        <v>3.98</v>
      </c>
      <c r="C2330" s="23">
        <f t="shared" si="1"/>
        <v>2015</v>
      </c>
    </row>
    <row r="2331">
      <c r="A2331" s="19">
        <v>42327.0</v>
      </c>
      <c r="B2331" s="18">
        <v>3.97</v>
      </c>
      <c r="C2331" s="23">
        <f t="shared" si="1"/>
        <v>2015</v>
      </c>
    </row>
    <row r="2332">
      <c r="A2332" s="19">
        <v>42333.0</v>
      </c>
      <c r="B2332" s="18">
        <v>3.95</v>
      </c>
      <c r="C2332" s="23">
        <f t="shared" si="1"/>
        <v>2015</v>
      </c>
    </row>
    <row r="2333">
      <c r="A2333" s="25">
        <v>42341.0</v>
      </c>
      <c r="B2333" s="18">
        <v>3.93</v>
      </c>
      <c r="C2333" s="23">
        <f t="shared" si="1"/>
        <v>2015</v>
      </c>
    </row>
    <row r="2334">
      <c r="A2334" s="19">
        <v>42348.0</v>
      </c>
      <c r="B2334" s="18">
        <v>3.95</v>
      </c>
      <c r="C2334" s="23">
        <f t="shared" si="1"/>
        <v>2015</v>
      </c>
    </row>
    <row r="2335">
      <c r="A2335" s="19">
        <v>42355.0</v>
      </c>
      <c r="B2335" s="18">
        <v>3.97</v>
      </c>
      <c r="C2335" s="23">
        <f t="shared" si="1"/>
        <v>2015</v>
      </c>
    </row>
    <row r="2336">
      <c r="A2336" s="19">
        <v>42362.0</v>
      </c>
      <c r="B2336" s="18">
        <v>3.96</v>
      </c>
      <c r="C2336" s="23">
        <f t="shared" si="1"/>
        <v>2015</v>
      </c>
    </row>
    <row r="2337">
      <c r="A2337" s="19">
        <v>42369.0</v>
      </c>
      <c r="B2337" s="18">
        <v>4.01</v>
      </c>
      <c r="C2337" s="23">
        <f t="shared" si="1"/>
        <v>2015</v>
      </c>
    </row>
    <row r="2338">
      <c r="A2338" s="25">
        <v>42376.0</v>
      </c>
      <c r="B2338" s="18">
        <v>3.97</v>
      </c>
      <c r="C2338" s="23">
        <f t="shared" si="1"/>
        <v>2016</v>
      </c>
    </row>
    <row r="2339">
      <c r="A2339" s="19">
        <v>42383.0</v>
      </c>
      <c r="B2339" s="18">
        <v>3.92</v>
      </c>
      <c r="C2339" s="23">
        <f t="shared" si="1"/>
        <v>2016</v>
      </c>
    </row>
    <row r="2340">
      <c r="A2340" s="19">
        <v>42390.0</v>
      </c>
      <c r="B2340" s="18">
        <v>3.81</v>
      </c>
      <c r="C2340" s="23">
        <f t="shared" si="1"/>
        <v>2016</v>
      </c>
    </row>
    <row r="2341">
      <c r="A2341" s="19">
        <v>42397.0</v>
      </c>
      <c r="B2341" s="18">
        <v>3.79</v>
      </c>
      <c r="C2341" s="23">
        <f t="shared" si="1"/>
        <v>2016</v>
      </c>
    </row>
    <row r="2342">
      <c r="A2342" s="25">
        <v>42404.0</v>
      </c>
      <c r="B2342" s="18">
        <v>3.72</v>
      </c>
      <c r="C2342" s="23">
        <f t="shared" si="1"/>
        <v>2016</v>
      </c>
    </row>
    <row r="2343">
      <c r="A2343" s="19">
        <v>42411.0</v>
      </c>
      <c r="B2343" s="18">
        <v>3.65</v>
      </c>
      <c r="C2343" s="23">
        <f t="shared" si="1"/>
        <v>2016</v>
      </c>
    </row>
    <row r="2344">
      <c r="A2344" s="19">
        <v>42418.0</v>
      </c>
      <c r="B2344" s="18">
        <v>3.65</v>
      </c>
      <c r="C2344" s="23">
        <f t="shared" si="1"/>
        <v>2016</v>
      </c>
    </row>
    <row r="2345">
      <c r="A2345" s="19">
        <v>42425.0</v>
      </c>
      <c r="B2345" s="18">
        <v>3.62</v>
      </c>
      <c r="C2345" s="23">
        <f t="shared" si="1"/>
        <v>2016</v>
      </c>
    </row>
    <row r="2346">
      <c r="A2346" s="25">
        <v>42432.0</v>
      </c>
      <c r="B2346" s="18">
        <v>3.64</v>
      </c>
      <c r="C2346" s="23">
        <f t="shared" si="1"/>
        <v>2016</v>
      </c>
    </row>
    <row r="2347">
      <c r="A2347" s="19">
        <v>42439.0</v>
      </c>
      <c r="B2347" s="18">
        <v>3.68</v>
      </c>
      <c r="C2347" s="23">
        <f t="shared" si="1"/>
        <v>2016</v>
      </c>
    </row>
    <row r="2348">
      <c r="A2348" s="19">
        <v>42446.0</v>
      </c>
      <c r="B2348" s="18">
        <v>3.73</v>
      </c>
      <c r="C2348" s="23">
        <f t="shared" si="1"/>
        <v>2016</v>
      </c>
    </row>
    <row r="2349">
      <c r="A2349" s="19">
        <v>42453.0</v>
      </c>
      <c r="B2349" s="18">
        <v>3.71</v>
      </c>
      <c r="C2349" s="23">
        <f t="shared" si="1"/>
        <v>2016</v>
      </c>
    </row>
    <row r="2350">
      <c r="A2350" s="19">
        <v>42460.0</v>
      </c>
      <c r="B2350" s="18">
        <v>3.71</v>
      </c>
      <c r="C2350" s="23">
        <f t="shared" si="1"/>
        <v>2016</v>
      </c>
    </row>
    <row r="2351">
      <c r="A2351" s="25">
        <v>42467.0</v>
      </c>
      <c r="B2351" s="18">
        <v>3.59</v>
      </c>
      <c r="C2351" s="23">
        <f t="shared" si="1"/>
        <v>2016</v>
      </c>
    </row>
    <row r="2352">
      <c r="A2352" s="19">
        <v>42474.0</v>
      </c>
      <c r="B2352" s="18">
        <v>3.58</v>
      </c>
      <c r="C2352" s="23">
        <f t="shared" si="1"/>
        <v>2016</v>
      </c>
    </row>
    <row r="2353">
      <c r="A2353" s="19">
        <v>42481.0</v>
      </c>
      <c r="B2353" s="18">
        <v>3.59</v>
      </c>
      <c r="C2353" s="23">
        <f t="shared" si="1"/>
        <v>2016</v>
      </c>
    </row>
    <row r="2354">
      <c r="A2354" s="19">
        <v>42488.0</v>
      </c>
      <c r="B2354" s="18">
        <v>3.66</v>
      </c>
      <c r="C2354" s="23">
        <f t="shared" si="1"/>
        <v>2016</v>
      </c>
    </row>
    <row r="2355">
      <c r="A2355" s="26">
        <v>42495.0</v>
      </c>
      <c r="B2355" s="18">
        <v>3.61</v>
      </c>
      <c r="C2355" s="23">
        <f t="shared" si="1"/>
        <v>2016</v>
      </c>
    </row>
    <row r="2356">
      <c r="A2356" s="27">
        <v>42502.0</v>
      </c>
      <c r="B2356" s="18">
        <v>3.57</v>
      </c>
      <c r="C2356" s="23">
        <f t="shared" si="1"/>
        <v>2016</v>
      </c>
    </row>
    <row r="2357">
      <c r="A2357" s="27">
        <v>42509.0</v>
      </c>
      <c r="B2357" s="18">
        <v>3.58</v>
      </c>
      <c r="C2357" s="23">
        <f t="shared" si="1"/>
        <v>2016</v>
      </c>
    </row>
    <row r="2358">
      <c r="A2358" s="27">
        <v>42516.0</v>
      </c>
      <c r="B2358" s="18">
        <v>3.64</v>
      </c>
      <c r="C2358" s="23">
        <f t="shared" si="1"/>
        <v>2016</v>
      </c>
    </row>
    <row r="2359">
      <c r="A2359" s="25">
        <v>42523.0</v>
      </c>
      <c r="B2359" s="18">
        <v>3.66</v>
      </c>
      <c r="C2359" s="23">
        <f t="shared" si="1"/>
        <v>2016</v>
      </c>
    </row>
    <row r="2360">
      <c r="A2360" s="25">
        <v>42530.0</v>
      </c>
      <c r="B2360" s="18">
        <v>3.6</v>
      </c>
      <c r="C2360" s="23">
        <f t="shared" si="1"/>
        <v>2016</v>
      </c>
    </row>
    <row r="2361">
      <c r="A2361" s="19">
        <v>42537.0</v>
      </c>
      <c r="B2361" s="18">
        <v>3.54</v>
      </c>
      <c r="C2361" s="23">
        <f t="shared" si="1"/>
        <v>2016</v>
      </c>
    </row>
    <row r="2362">
      <c r="A2362" s="19">
        <v>42544.0</v>
      </c>
      <c r="B2362" s="18">
        <v>3.56</v>
      </c>
      <c r="C2362" s="23">
        <f t="shared" si="1"/>
        <v>2016</v>
      </c>
    </row>
    <row r="2363">
      <c r="A2363" s="19">
        <v>42551.0</v>
      </c>
      <c r="B2363" s="18">
        <v>3.48</v>
      </c>
      <c r="C2363" s="23">
        <f t="shared" si="1"/>
        <v>2016</v>
      </c>
    </row>
    <row r="2364">
      <c r="A2364" s="25">
        <v>42558.0</v>
      </c>
      <c r="B2364" s="18">
        <v>3.41</v>
      </c>
      <c r="C2364" s="23">
        <f t="shared" si="1"/>
        <v>2016</v>
      </c>
    </row>
    <row r="2365">
      <c r="A2365" s="19">
        <v>42565.0</v>
      </c>
      <c r="B2365" s="18">
        <v>3.42</v>
      </c>
      <c r="C2365" s="23">
        <f t="shared" si="1"/>
        <v>2016</v>
      </c>
    </row>
    <row r="2366">
      <c r="A2366" s="19">
        <v>42572.0</v>
      </c>
      <c r="B2366" s="18">
        <v>3.45</v>
      </c>
      <c r="C2366" s="23">
        <f t="shared" si="1"/>
        <v>2016</v>
      </c>
    </row>
    <row r="2367">
      <c r="A2367" s="19">
        <v>42579.0</v>
      </c>
      <c r="B2367" s="18">
        <v>3.48</v>
      </c>
      <c r="C2367" s="23">
        <f t="shared" si="1"/>
        <v>2016</v>
      </c>
    </row>
    <row r="2368">
      <c r="A2368" s="25">
        <v>42586.0</v>
      </c>
      <c r="B2368" s="18">
        <v>3.43</v>
      </c>
      <c r="C2368" s="23">
        <f t="shared" si="1"/>
        <v>2016</v>
      </c>
    </row>
    <row r="2369">
      <c r="A2369" s="19">
        <v>42593.0</v>
      </c>
      <c r="B2369" s="18">
        <v>3.45</v>
      </c>
      <c r="C2369" s="23">
        <f t="shared" si="1"/>
        <v>2016</v>
      </c>
    </row>
    <row r="2370">
      <c r="A2370" s="19">
        <v>42600.0</v>
      </c>
      <c r="B2370" s="18">
        <v>3.43</v>
      </c>
      <c r="C2370" s="23">
        <f t="shared" si="1"/>
        <v>2016</v>
      </c>
    </row>
    <row r="2371">
      <c r="A2371" s="19">
        <v>42607.0</v>
      </c>
      <c r="B2371" s="18">
        <v>3.43</v>
      </c>
      <c r="C2371" s="23">
        <f t="shared" si="1"/>
        <v>2016</v>
      </c>
    </row>
    <row r="2372">
      <c r="A2372" s="25">
        <v>42614.0</v>
      </c>
      <c r="B2372" s="18">
        <v>3.46</v>
      </c>
      <c r="C2372" s="23">
        <f t="shared" si="1"/>
        <v>2016</v>
      </c>
    </row>
    <row r="2373">
      <c r="A2373" s="25">
        <v>42621.0</v>
      </c>
      <c r="B2373" s="18">
        <v>3.44</v>
      </c>
      <c r="C2373" s="23">
        <f t="shared" si="1"/>
        <v>2016</v>
      </c>
    </row>
    <row r="2374">
      <c r="A2374" s="19">
        <v>42628.0</v>
      </c>
      <c r="B2374" s="18">
        <v>3.5</v>
      </c>
      <c r="C2374" s="23">
        <f t="shared" si="1"/>
        <v>2016</v>
      </c>
    </row>
    <row r="2375">
      <c r="A2375" s="19">
        <v>42635.0</v>
      </c>
      <c r="B2375" s="18">
        <v>3.48</v>
      </c>
      <c r="C2375" s="23">
        <f t="shared" si="1"/>
        <v>2016</v>
      </c>
    </row>
    <row r="2376">
      <c r="A2376" s="19">
        <v>42642.0</v>
      </c>
      <c r="B2376" s="18">
        <v>3.42</v>
      </c>
      <c r="C2376" s="23">
        <f t="shared" si="1"/>
        <v>2016</v>
      </c>
    </row>
    <row r="2377">
      <c r="A2377" s="25">
        <v>42649.0</v>
      </c>
      <c r="B2377" s="18">
        <v>3.42</v>
      </c>
      <c r="C2377" s="23">
        <f t="shared" si="1"/>
        <v>2016</v>
      </c>
    </row>
    <row r="2378">
      <c r="A2378" s="19">
        <v>42656.0</v>
      </c>
      <c r="B2378" s="18">
        <v>3.47</v>
      </c>
      <c r="C2378" s="23">
        <f t="shared" si="1"/>
        <v>2016</v>
      </c>
    </row>
    <row r="2379">
      <c r="A2379" s="19">
        <v>42663.0</v>
      </c>
      <c r="B2379" s="18">
        <v>3.52</v>
      </c>
      <c r="C2379" s="23">
        <f t="shared" si="1"/>
        <v>2016</v>
      </c>
    </row>
    <row r="2380">
      <c r="A2380" s="19">
        <v>42670.0</v>
      </c>
      <c r="B2380" s="18">
        <v>3.47</v>
      </c>
      <c r="C2380" s="23">
        <f t="shared" si="1"/>
        <v>2016</v>
      </c>
    </row>
    <row r="2381">
      <c r="A2381" s="25">
        <v>42677.0</v>
      </c>
      <c r="B2381" s="18">
        <v>3.54</v>
      </c>
      <c r="C2381" s="23">
        <f t="shared" si="1"/>
        <v>2016</v>
      </c>
    </row>
    <row r="2382">
      <c r="A2382" s="19">
        <v>42684.0</v>
      </c>
      <c r="B2382" s="18">
        <v>3.57</v>
      </c>
      <c r="C2382" s="23">
        <f t="shared" si="1"/>
        <v>2016</v>
      </c>
    </row>
    <row r="2383">
      <c r="A2383" s="19">
        <v>42691.0</v>
      </c>
      <c r="B2383" s="18">
        <v>3.94</v>
      </c>
      <c r="C2383" s="23">
        <f t="shared" si="1"/>
        <v>2016</v>
      </c>
    </row>
    <row r="2384">
      <c r="A2384" s="19">
        <v>42697.0</v>
      </c>
      <c r="B2384" s="18">
        <v>4.03</v>
      </c>
      <c r="C2384" s="23">
        <f t="shared" si="1"/>
        <v>2016</v>
      </c>
    </row>
    <row r="2385">
      <c r="A2385" s="25">
        <v>42705.0</v>
      </c>
      <c r="B2385" s="18">
        <v>4.08</v>
      </c>
      <c r="C2385" s="23">
        <f t="shared" si="1"/>
        <v>2016</v>
      </c>
    </row>
    <row r="2386">
      <c r="A2386" s="25">
        <v>42712.0</v>
      </c>
      <c r="B2386" s="18">
        <v>4.13</v>
      </c>
      <c r="C2386" s="23">
        <f t="shared" si="1"/>
        <v>2016</v>
      </c>
    </row>
    <row r="2387">
      <c r="A2387" s="19">
        <v>42719.0</v>
      </c>
      <c r="B2387" s="18">
        <v>4.16</v>
      </c>
      <c r="C2387" s="23">
        <f t="shared" si="1"/>
        <v>2016</v>
      </c>
    </row>
    <row r="2388">
      <c r="A2388" s="19">
        <v>42726.0</v>
      </c>
      <c r="B2388" s="18">
        <v>4.3</v>
      </c>
      <c r="C2388" s="23">
        <f t="shared" si="1"/>
        <v>2016</v>
      </c>
    </row>
    <row r="2389">
      <c r="A2389" s="19">
        <v>42733.0</v>
      </c>
      <c r="B2389" s="18">
        <v>4.32</v>
      </c>
      <c r="C2389" s="23">
        <f t="shared" si="1"/>
        <v>2016</v>
      </c>
    </row>
    <row r="2390">
      <c r="A2390" s="25">
        <v>42740.0</v>
      </c>
      <c r="B2390" s="18">
        <v>4.2</v>
      </c>
      <c r="C2390" s="23">
        <f t="shared" si="1"/>
        <v>2017</v>
      </c>
    </row>
    <row r="2391">
      <c r="A2391" s="19">
        <v>42747.0</v>
      </c>
      <c r="B2391" s="18">
        <v>4.12</v>
      </c>
      <c r="C2391" s="23">
        <f t="shared" si="1"/>
        <v>2017</v>
      </c>
    </row>
    <row r="2392">
      <c r="A2392" s="19">
        <v>42754.0</v>
      </c>
      <c r="B2392" s="18">
        <v>4.09</v>
      </c>
      <c r="C2392" s="23">
        <f t="shared" si="1"/>
        <v>2017</v>
      </c>
    </row>
    <row r="2393">
      <c r="A2393" s="19">
        <v>42761.0</v>
      </c>
      <c r="B2393" s="18">
        <v>4.19</v>
      </c>
      <c r="C2393" s="23">
        <f t="shared" si="1"/>
        <v>2017</v>
      </c>
    </row>
    <row r="2394">
      <c r="A2394" s="25">
        <v>42768.0</v>
      </c>
      <c r="B2394" s="18">
        <v>4.19</v>
      </c>
      <c r="C2394" s="23">
        <f t="shared" si="1"/>
        <v>2017</v>
      </c>
    </row>
    <row r="2395">
      <c r="A2395" s="25">
        <v>42775.0</v>
      </c>
      <c r="B2395" s="18">
        <v>4.17</v>
      </c>
      <c r="C2395" s="23">
        <f t="shared" si="1"/>
        <v>2017</v>
      </c>
    </row>
    <row r="2396">
      <c r="A2396" s="19">
        <v>42782.0</v>
      </c>
      <c r="B2396" s="18">
        <v>4.15</v>
      </c>
      <c r="C2396" s="23">
        <f t="shared" si="1"/>
        <v>2017</v>
      </c>
    </row>
    <row r="2397">
      <c r="A2397" s="19">
        <v>42789.0</v>
      </c>
      <c r="B2397" s="18">
        <v>4.16</v>
      </c>
      <c r="C2397" s="23">
        <f t="shared" si="1"/>
        <v>2017</v>
      </c>
    </row>
    <row r="2398">
      <c r="A2398" s="25">
        <v>42796.0</v>
      </c>
      <c r="B2398" s="18">
        <v>4.1</v>
      </c>
      <c r="C2398" s="23">
        <f t="shared" si="1"/>
        <v>2017</v>
      </c>
    </row>
    <row r="2399">
      <c r="A2399" s="25">
        <v>42803.0</v>
      </c>
      <c r="B2399" s="18">
        <v>4.21</v>
      </c>
      <c r="C2399" s="23">
        <f t="shared" si="1"/>
        <v>2017</v>
      </c>
    </row>
    <row r="2400">
      <c r="A2400" s="19">
        <v>42810.0</v>
      </c>
      <c r="B2400" s="18">
        <v>4.3</v>
      </c>
      <c r="C2400" s="23">
        <f t="shared" si="1"/>
        <v>2017</v>
      </c>
    </row>
    <row r="2401">
      <c r="A2401" s="19">
        <v>42817.0</v>
      </c>
      <c r="B2401" s="18">
        <v>4.23</v>
      </c>
      <c r="C2401" s="23">
        <f t="shared" si="1"/>
        <v>2017</v>
      </c>
    </row>
    <row r="2402">
      <c r="A2402" s="19">
        <v>42824.0</v>
      </c>
      <c r="B2402" s="18">
        <v>4.14</v>
      </c>
      <c r="C2402" s="23">
        <f t="shared" si="1"/>
        <v>2017</v>
      </c>
    </row>
    <row r="2403">
      <c r="A2403" s="25">
        <v>42831.0</v>
      </c>
      <c r="B2403" s="18">
        <v>4.1</v>
      </c>
      <c r="C2403" s="23">
        <f t="shared" si="1"/>
        <v>2017</v>
      </c>
    </row>
    <row r="2404">
      <c r="A2404" s="19">
        <v>42838.0</v>
      </c>
      <c r="B2404" s="18">
        <v>4.08</v>
      </c>
      <c r="C2404" s="23">
        <f t="shared" si="1"/>
        <v>2017</v>
      </c>
    </row>
    <row r="2405">
      <c r="A2405" s="19">
        <v>42845.0</v>
      </c>
      <c r="B2405" s="18">
        <v>3.97</v>
      </c>
      <c r="C2405" s="23">
        <f t="shared" si="1"/>
        <v>2017</v>
      </c>
    </row>
    <row r="2406">
      <c r="A2406" s="19">
        <v>42852.0</v>
      </c>
      <c r="B2406" s="18">
        <v>4.03</v>
      </c>
      <c r="C2406" s="23">
        <f t="shared" si="1"/>
        <v>2017</v>
      </c>
    </row>
    <row r="2407">
      <c r="A2407" s="26">
        <v>42859.0</v>
      </c>
      <c r="B2407" s="18">
        <v>4.02</v>
      </c>
      <c r="C2407" s="23">
        <f t="shared" si="1"/>
        <v>2017</v>
      </c>
    </row>
    <row r="2408">
      <c r="A2408" s="27">
        <v>42866.0</v>
      </c>
      <c r="B2408" s="18">
        <v>4.05</v>
      </c>
      <c r="C2408" s="23">
        <f t="shared" si="1"/>
        <v>2017</v>
      </c>
    </row>
    <row r="2409">
      <c r="A2409" s="27">
        <v>42873.0</v>
      </c>
      <c r="B2409" s="18">
        <v>4.02</v>
      </c>
      <c r="C2409" s="23">
        <f t="shared" si="1"/>
        <v>2017</v>
      </c>
    </row>
    <row r="2410">
      <c r="A2410" s="27">
        <v>42880.0</v>
      </c>
      <c r="B2410" s="18">
        <v>3.95</v>
      </c>
      <c r="C2410" s="23">
        <f t="shared" si="1"/>
        <v>2017</v>
      </c>
    </row>
    <row r="2411">
      <c r="A2411" s="25">
        <v>42887.0</v>
      </c>
      <c r="B2411" s="18">
        <v>3.94</v>
      </c>
      <c r="C2411" s="23">
        <f t="shared" si="1"/>
        <v>2017</v>
      </c>
    </row>
    <row r="2412">
      <c r="A2412" s="25">
        <v>42894.0</v>
      </c>
      <c r="B2412" s="18">
        <v>3.89</v>
      </c>
      <c r="C2412" s="23">
        <f t="shared" si="1"/>
        <v>2017</v>
      </c>
    </row>
    <row r="2413">
      <c r="A2413" s="19">
        <v>42901.0</v>
      </c>
      <c r="B2413" s="18">
        <v>3.91</v>
      </c>
      <c r="C2413" s="23">
        <f t="shared" si="1"/>
        <v>2017</v>
      </c>
    </row>
    <row r="2414">
      <c r="A2414" s="19">
        <v>42908.0</v>
      </c>
      <c r="B2414" s="18">
        <v>3.9</v>
      </c>
      <c r="C2414" s="23">
        <f t="shared" si="1"/>
        <v>2017</v>
      </c>
    </row>
    <row r="2415">
      <c r="A2415" s="19">
        <v>42915.0</v>
      </c>
      <c r="B2415" s="18">
        <v>3.88</v>
      </c>
      <c r="C2415" s="23">
        <f t="shared" si="1"/>
        <v>2017</v>
      </c>
    </row>
    <row r="2416">
      <c r="A2416" s="25">
        <v>42922.0</v>
      </c>
      <c r="B2416" s="18">
        <v>3.96</v>
      </c>
      <c r="C2416" s="23">
        <f t="shared" si="1"/>
        <v>2017</v>
      </c>
    </row>
    <row r="2417">
      <c r="A2417" s="19">
        <v>42929.0</v>
      </c>
      <c r="B2417" s="18">
        <v>4.03</v>
      </c>
      <c r="C2417" s="23">
        <f t="shared" si="1"/>
        <v>2017</v>
      </c>
    </row>
    <row r="2418">
      <c r="A2418" s="19">
        <v>42936.0</v>
      </c>
      <c r="B2418" s="18">
        <v>3.96</v>
      </c>
      <c r="C2418" s="23">
        <f t="shared" si="1"/>
        <v>2017</v>
      </c>
    </row>
    <row r="2419">
      <c r="A2419" s="19">
        <v>42943.0</v>
      </c>
      <c r="B2419" s="18">
        <v>3.92</v>
      </c>
      <c r="C2419" s="23">
        <f t="shared" si="1"/>
        <v>2017</v>
      </c>
    </row>
    <row r="2420">
      <c r="A2420" s="25">
        <v>42950.0</v>
      </c>
      <c r="B2420" s="18">
        <v>3.93</v>
      </c>
      <c r="C2420" s="23">
        <f t="shared" si="1"/>
        <v>2017</v>
      </c>
    </row>
    <row r="2421">
      <c r="A2421" s="19">
        <v>42957.0</v>
      </c>
      <c r="B2421" s="18">
        <v>3.9</v>
      </c>
      <c r="C2421" s="23">
        <f t="shared" si="1"/>
        <v>2017</v>
      </c>
    </row>
    <row r="2422">
      <c r="A2422" s="19">
        <v>42964.0</v>
      </c>
      <c r="B2422" s="18">
        <v>3.89</v>
      </c>
      <c r="C2422" s="23">
        <f t="shared" si="1"/>
        <v>2017</v>
      </c>
    </row>
    <row r="2423">
      <c r="A2423" s="19">
        <v>42971.0</v>
      </c>
      <c r="B2423" s="18">
        <v>3.86</v>
      </c>
      <c r="C2423" s="23">
        <f t="shared" si="1"/>
        <v>2017</v>
      </c>
    </row>
    <row r="2424">
      <c r="A2424" s="19">
        <v>42978.0</v>
      </c>
      <c r="B2424" s="18">
        <v>3.82</v>
      </c>
      <c r="C2424" s="23">
        <f t="shared" si="1"/>
        <v>2017</v>
      </c>
    </row>
    <row r="2425">
      <c r="A2425" s="25">
        <v>42985.0</v>
      </c>
      <c r="B2425" s="18">
        <v>3.78</v>
      </c>
      <c r="C2425" s="23">
        <f t="shared" si="1"/>
        <v>2017</v>
      </c>
    </row>
    <row r="2426">
      <c r="A2426" s="19">
        <v>42992.0</v>
      </c>
      <c r="B2426" s="18">
        <v>3.78</v>
      </c>
      <c r="C2426" s="23">
        <f t="shared" si="1"/>
        <v>2017</v>
      </c>
    </row>
    <row r="2427">
      <c r="A2427" s="19">
        <v>42999.0</v>
      </c>
      <c r="B2427" s="18">
        <v>3.83</v>
      </c>
      <c r="C2427" s="23">
        <f t="shared" si="1"/>
        <v>2017</v>
      </c>
    </row>
    <row r="2428">
      <c r="A2428" s="19">
        <v>43006.0</v>
      </c>
      <c r="B2428" s="18">
        <v>3.83</v>
      </c>
      <c r="C2428" s="23">
        <f t="shared" si="1"/>
        <v>2017</v>
      </c>
    </row>
    <row r="2429">
      <c r="A2429" s="25">
        <v>43013.0</v>
      </c>
      <c r="B2429" s="18">
        <v>3.85</v>
      </c>
      <c r="C2429" s="23">
        <f t="shared" si="1"/>
        <v>2017</v>
      </c>
    </row>
    <row r="2430">
      <c r="A2430" s="19">
        <v>43020.0</v>
      </c>
      <c r="B2430" s="18">
        <v>3.91</v>
      </c>
      <c r="C2430" s="23">
        <f t="shared" si="1"/>
        <v>2017</v>
      </c>
    </row>
    <row r="2431">
      <c r="A2431" s="19">
        <v>43027.0</v>
      </c>
      <c r="B2431" s="18">
        <v>3.88</v>
      </c>
      <c r="C2431" s="23">
        <f t="shared" si="1"/>
        <v>2017</v>
      </c>
    </row>
    <row r="2432">
      <c r="A2432" s="19">
        <v>43034.0</v>
      </c>
      <c r="B2432" s="18">
        <v>3.94</v>
      </c>
      <c r="C2432" s="23">
        <f t="shared" si="1"/>
        <v>2017</v>
      </c>
    </row>
    <row r="2433">
      <c r="A2433" s="25">
        <v>43041.0</v>
      </c>
      <c r="B2433" s="18">
        <v>3.94</v>
      </c>
      <c r="C2433" s="23">
        <f t="shared" si="1"/>
        <v>2017</v>
      </c>
    </row>
    <row r="2434">
      <c r="A2434" s="25">
        <v>43048.0</v>
      </c>
      <c r="B2434" s="18">
        <v>3.9</v>
      </c>
      <c r="C2434" s="23">
        <f t="shared" si="1"/>
        <v>2017</v>
      </c>
    </row>
    <row r="2435">
      <c r="A2435" s="19">
        <v>43055.0</v>
      </c>
      <c r="B2435" s="18">
        <v>3.95</v>
      </c>
      <c r="C2435" s="23">
        <f t="shared" si="1"/>
        <v>2017</v>
      </c>
    </row>
    <row r="2436">
      <c r="A2436" s="19">
        <v>43061.0</v>
      </c>
      <c r="B2436" s="18">
        <v>3.92</v>
      </c>
      <c r="C2436" s="23">
        <f t="shared" si="1"/>
        <v>2017</v>
      </c>
    </row>
    <row r="2437">
      <c r="A2437" s="19">
        <v>43069.0</v>
      </c>
      <c r="B2437" s="18">
        <v>3.9</v>
      </c>
      <c r="C2437" s="23">
        <f t="shared" si="1"/>
        <v>2017</v>
      </c>
    </row>
    <row r="2438">
      <c r="A2438" s="25">
        <v>43076.0</v>
      </c>
      <c r="B2438" s="18">
        <v>3.94</v>
      </c>
      <c r="C2438" s="23">
        <f t="shared" si="1"/>
        <v>2017</v>
      </c>
    </row>
    <row r="2439">
      <c r="A2439" s="19">
        <v>43083.0</v>
      </c>
      <c r="B2439" s="18">
        <v>3.93</v>
      </c>
      <c r="C2439" s="23">
        <f t="shared" si="1"/>
        <v>2017</v>
      </c>
    </row>
    <row r="2440">
      <c r="A2440" s="19">
        <v>43090.0</v>
      </c>
      <c r="B2440" s="18">
        <v>3.94</v>
      </c>
      <c r="C2440" s="23">
        <f t="shared" si="1"/>
        <v>2017</v>
      </c>
    </row>
    <row r="2441">
      <c r="A2441" s="19">
        <v>43097.0</v>
      </c>
      <c r="B2441" s="18">
        <v>3.99</v>
      </c>
      <c r="C2441" s="23">
        <f t="shared" si="1"/>
        <v>2017</v>
      </c>
    </row>
    <row r="2442">
      <c r="A2442" s="25">
        <v>43104.0</v>
      </c>
      <c r="B2442" s="18">
        <v>3.95</v>
      </c>
      <c r="C2442" s="23">
        <f t="shared" si="1"/>
        <v>2018</v>
      </c>
    </row>
    <row r="2443">
      <c r="A2443" s="19">
        <v>43111.0</v>
      </c>
      <c r="B2443" s="18">
        <v>3.99</v>
      </c>
      <c r="C2443" s="23">
        <f t="shared" si="1"/>
        <v>2018</v>
      </c>
    </row>
    <row r="2444">
      <c r="A2444" s="19">
        <v>43118.0</v>
      </c>
      <c r="B2444" s="18">
        <v>4.04</v>
      </c>
      <c r="C2444" s="23">
        <f t="shared" si="1"/>
        <v>2018</v>
      </c>
    </row>
    <row r="2445">
      <c r="A2445" s="19">
        <v>43125.0</v>
      </c>
      <c r="B2445" s="18">
        <v>4.15</v>
      </c>
      <c r="C2445" s="23">
        <f t="shared" si="1"/>
        <v>2018</v>
      </c>
    </row>
    <row r="2446">
      <c r="A2446" s="25">
        <v>43132.0</v>
      </c>
      <c r="B2446" s="18">
        <v>4.22</v>
      </c>
      <c r="C2446" s="23">
        <f t="shared" si="1"/>
        <v>2018</v>
      </c>
    </row>
    <row r="2447">
      <c r="A2447" s="25">
        <v>43139.0</v>
      </c>
      <c r="B2447" s="18">
        <v>4.32</v>
      </c>
      <c r="C2447" s="23">
        <f t="shared" si="1"/>
        <v>2018</v>
      </c>
    </row>
    <row r="2448">
      <c r="A2448" s="19">
        <v>43146.0</v>
      </c>
      <c r="B2448" s="18">
        <v>4.38</v>
      </c>
      <c r="C2448" s="23">
        <f t="shared" si="1"/>
        <v>2018</v>
      </c>
    </row>
    <row r="2449">
      <c r="A2449" s="19">
        <v>43153.0</v>
      </c>
      <c r="B2449" s="18">
        <v>4.4</v>
      </c>
      <c r="C2449" s="23">
        <f t="shared" si="1"/>
        <v>2018</v>
      </c>
    </row>
    <row r="2450">
      <c r="A2450" s="25">
        <v>43160.0</v>
      </c>
      <c r="B2450" s="18">
        <v>4.43</v>
      </c>
      <c r="C2450" s="23">
        <f t="shared" si="1"/>
        <v>2018</v>
      </c>
    </row>
    <row r="2451">
      <c r="A2451" s="25">
        <v>43167.0</v>
      </c>
      <c r="B2451" s="18">
        <v>4.46</v>
      </c>
      <c r="C2451" s="23">
        <f t="shared" si="1"/>
        <v>2018</v>
      </c>
    </row>
    <row r="2452">
      <c r="A2452" s="19">
        <v>43174.0</v>
      </c>
      <c r="B2452" s="18">
        <v>4.44</v>
      </c>
      <c r="C2452" s="23">
        <f t="shared" si="1"/>
        <v>2018</v>
      </c>
    </row>
    <row r="2453">
      <c r="A2453" s="19">
        <v>43181.0</v>
      </c>
      <c r="B2453" s="18">
        <v>4.45</v>
      </c>
      <c r="C2453" s="23">
        <f t="shared" si="1"/>
        <v>2018</v>
      </c>
    </row>
    <row r="2454">
      <c r="A2454" s="19">
        <v>43188.0</v>
      </c>
      <c r="B2454" s="18">
        <v>4.44</v>
      </c>
      <c r="C2454" s="23">
        <f t="shared" si="1"/>
        <v>2018</v>
      </c>
    </row>
    <row r="2455">
      <c r="A2455" s="25">
        <v>43195.0</v>
      </c>
      <c r="B2455" s="18">
        <v>4.4</v>
      </c>
      <c r="C2455" s="23">
        <f t="shared" si="1"/>
        <v>2018</v>
      </c>
    </row>
    <row r="2456">
      <c r="A2456" s="19">
        <v>43202.0</v>
      </c>
      <c r="B2456" s="18">
        <v>4.42</v>
      </c>
      <c r="C2456" s="23">
        <f t="shared" si="1"/>
        <v>2018</v>
      </c>
    </row>
    <row r="2457">
      <c r="A2457" s="19">
        <v>43209.0</v>
      </c>
      <c r="B2457" s="18">
        <v>4.47</v>
      </c>
      <c r="C2457" s="23">
        <f t="shared" si="1"/>
        <v>2018</v>
      </c>
    </row>
    <row r="2458">
      <c r="A2458" s="19">
        <v>43216.0</v>
      </c>
      <c r="B2458" s="18">
        <v>4.58</v>
      </c>
      <c r="C2458" s="23">
        <f t="shared" si="1"/>
        <v>2018</v>
      </c>
    </row>
    <row r="2459">
      <c r="A2459" s="26">
        <v>43223.0</v>
      </c>
      <c r="B2459" s="18">
        <v>4.55</v>
      </c>
      <c r="C2459" s="23">
        <f t="shared" si="1"/>
        <v>2018</v>
      </c>
    </row>
    <row r="2460">
      <c r="A2460" s="27">
        <v>43230.0</v>
      </c>
      <c r="B2460" s="18">
        <v>4.55</v>
      </c>
      <c r="C2460" s="23">
        <f t="shared" si="1"/>
        <v>2018</v>
      </c>
    </row>
    <row r="2461">
      <c r="A2461" s="27">
        <v>43237.0</v>
      </c>
      <c r="B2461" s="18">
        <v>4.61</v>
      </c>
      <c r="C2461" s="23">
        <f t="shared" si="1"/>
        <v>2018</v>
      </c>
    </row>
    <row r="2462">
      <c r="A2462" s="27">
        <v>43244.0</v>
      </c>
      <c r="B2462" s="18">
        <v>4.66</v>
      </c>
      <c r="C2462" s="23">
        <f t="shared" si="1"/>
        <v>2018</v>
      </c>
    </row>
    <row r="2463">
      <c r="A2463" s="27">
        <v>43251.0</v>
      </c>
      <c r="B2463" s="18">
        <v>4.56</v>
      </c>
      <c r="C2463" s="23">
        <f t="shared" si="1"/>
        <v>2018</v>
      </c>
    </row>
    <row r="2464">
      <c r="A2464" s="25">
        <v>43258.0</v>
      </c>
      <c r="B2464" s="18">
        <v>4.54</v>
      </c>
      <c r="C2464" s="23">
        <f t="shared" si="1"/>
        <v>2018</v>
      </c>
    </row>
    <row r="2465">
      <c r="A2465" s="19">
        <v>43265.0</v>
      </c>
      <c r="B2465" s="18">
        <v>4.62</v>
      </c>
      <c r="C2465" s="23">
        <f t="shared" si="1"/>
        <v>2018</v>
      </c>
    </row>
    <row r="2466">
      <c r="A2466" s="19">
        <v>43272.0</v>
      </c>
      <c r="B2466" s="18">
        <v>4.57</v>
      </c>
      <c r="C2466" s="23">
        <f t="shared" si="1"/>
        <v>2018</v>
      </c>
    </row>
    <row r="2467">
      <c r="A2467" s="19">
        <v>43279.0</v>
      </c>
      <c r="B2467" s="18">
        <v>4.55</v>
      </c>
      <c r="C2467" s="23">
        <f t="shared" si="1"/>
        <v>2018</v>
      </c>
    </row>
    <row r="2468">
      <c r="A2468" s="25">
        <v>43286.0</v>
      </c>
      <c r="B2468" s="18">
        <v>4.52</v>
      </c>
      <c r="C2468" s="23">
        <f t="shared" si="1"/>
        <v>2018</v>
      </c>
    </row>
    <row r="2469">
      <c r="A2469" s="19">
        <v>43293.0</v>
      </c>
      <c r="B2469" s="18">
        <v>4.53</v>
      </c>
      <c r="C2469" s="23">
        <f t="shared" si="1"/>
        <v>2018</v>
      </c>
    </row>
    <row r="2470">
      <c r="A2470" s="19">
        <v>43300.0</v>
      </c>
      <c r="B2470" s="18">
        <v>4.52</v>
      </c>
      <c r="C2470" s="23">
        <f t="shared" si="1"/>
        <v>2018</v>
      </c>
    </row>
    <row r="2471">
      <c r="A2471" s="19">
        <v>43307.0</v>
      </c>
      <c r="B2471" s="18">
        <v>4.54</v>
      </c>
      <c r="C2471" s="23">
        <f t="shared" si="1"/>
        <v>2018</v>
      </c>
    </row>
    <row r="2472">
      <c r="A2472" s="25">
        <v>43314.0</v>
      </c>
      <c r="B2472" s="18">
        <v>4.6</v>
      </c>
      <c r="C2472" s="23">
        <f t="shared" si="1"/>
        <v>2018</v>
      </c>
    </row>
    <row r="2473">
      <c r="A2473" s="25">
        <v>43321.0</v>
      </c>
      <c r="B2473" s="18">
        <v>4.59</v>
      </c>
      <c r="C2473" s="23">
        <f t="shared" si="1"/>
        <v>2018</v>
      </c>
    </row>
    <row r="2474">
      <c r="A2474" s="19">
        <v>43328.0</v>
      </c>
      <c r="B2474" s="18">
        <v>4.53</v>
      </c>
      <c r="C2474" s="23">
        <f t="shared" si="1"/>
        <v>2018</v>
      </c>
    </row>
    <row r="2475">
      <c r="A2475" s="19">
        <v>43335.0</v>
      </c>
      <c r="B2475" s="18">
        <v>4.51</v>
      </c>
      <c r="C2475" s="23">
        <f t="shared" si="1"/>
        <v>2018</v>
      </c>
    </row>
    <row r="2476">
      <c r="A2476" s="19">
        <v>43342.0</v>
      </c>
      <c r="B2476" s="18">
        <v>4.52</v>
      </c>
      <c r="C2476" s="23">
        <f t="shared" si="1"/>
        <v>2018</v>
      </c>
    </row>
    <row r="2477">
      <c r="A2477" s="25">
        <v>43349.0</v>
      </c>
      <c r="B2477" s="18">
        <v>4.54</v>
      </c>
      <c r="C2477" s="23">
        <f t="shared" si="1"/>
        <v>2018</v>
      </c>
    </row>
    <row r="2478">
      <c r="A2478" s="19">
        <v>43356.0</v>
      </c>
      <c r="B2478" s="18">
        <v>4.6</v>
      </c>
      <c r="C2478" s="23">
        <f t="shared" si="1"/>
        <v>2018</v>
      </c>
    </row>
    <row r="2479">
      <c r="A2479" s="19">
        <v>43363.0</v>
      </c>
      <c r="B2479" s="18">
        <v>4.65</v>
      </c>
      <c r="C2479" s="23">
        <f t="shared" si="1"/>
        <v>2018</v>
      </c>
    </row>
    <row r="2480">
      <c r="A2480" s="19">
        <v>43370.0</v>
      </c>
      <c r="B2480" s="18">
        <v>4.72</v>
      </c>
      <c r="C2480" s="23">
        <f t="shared" si="1"/>
        <v>2018</v>
      </c>
    </row>
    <row r="2481">
      <c r="A2481" s="25">
        <v>43377.0</v>
      </c>
      <c r="B2481" s="18">
        <v>4.71</v>
      </c>
      <c r="C2481" s="23">
        <f t="shared" si="1"/>
        <v>2018</v>
      </c>
    </row>
    <row r="2482">
      <c r="A2482" s="19">
        <v>43384.0</v>
      </c>
      <c r="B2482" s="18">
        <v>4.9</v>
      </c>
      <c r="C2482" s="23">
        <f t="shared" si="1"/>
        <v>2018</v>
      </c>
    </row>
    <row r="2483">
      <c r="A2483" s="19">
        <v>43391.0</v>
      </c>
      <c r="B2483" s="18">
        <v>4.85</v>
      </c>
      <c r="C2483" s="23">
        <f t="shared" si="1"/>
        <v>2018</v>
      </c>
    </row>
    <row r="2484">
      <c r="A2484" s="19">
        <v>43398.0</v>
      </c>
      <c r="B2484" s="18">
        <v>4.86</v>
      </c>
      <c r="C2484" s="23">
        <f t="shared" si="1"/>
        <v>2018</v>
      </c>
    </row>
    <row r="2485">
      <c r="A2485" s="25">
        <v>43405.0</v>
      </c>
      <c r="B2485" s="18">
        <v>4.83</v>
      </c>
      <c r="C2485" s="23">
        <f t="shared" si="1"/>
        <v>2018</v>
      </c>
    </row>
    <row r="2486">
      <c r="A2486" s="25">
        <v>43412.0</v>
      </c>
      <c r="B2486" s="18">
        <v>4.94</v>
      </c>
      <c r="C2486" s="23">
        <f t="shared" si="1"/>
        <v>2018</v>
      </c>
    </row>
    <row r="2487">
      <c r="A2487" s="19">
        <v>43419.0</v>
      </c>
      <c r="B2487" s="18">
        <v>4.94</v>
      </c>
      <c r="C2487" s="23">
        <f t="shared" si="1"/>
        <v>2018</v>
      </c>
    </row>
    <row r="2488">
      <c r="A2488" s="19">
        <v>43425.0</v>
      </c>
      <c r="B2488" s="18">
        <v>4.81</v>
      </c>
      <c r="C2488" s="23">
        <f t="shared" si="1"/>
        <v>2018</v>
      </c>
    </row>
    <row r="2489">
      <c r="A2489" s="19">
        <v>43433.0</v>
      </c>
      <c r="B2489" s="18">
        <v>4.81</v>
      </c>
      <c r="C2489" s="23">
        <f t="shared" si="1"/>
        <v>2018</v>
      </c>
    </row>
    <row r="2490">
      <c r="A2490" s="25">
        <v>43440.0</v>
      </c>
      <c r="B2490" s="18">
        <v>4.75</v>
      </c>
      <c r="C2490" s="23">
        <f t="shared" si="1"/>
        <v>2018</v>
      </c>
    </row>
    <row r="2491">
      <c r="A2491" s="19">
        <v>43447.0</v>
      </c>
      <c r="B2491" s="18">
        <v>4.63</v>
      </c>
      <c r="C2491" s="23">
        <f t="shared" si="1"/>
        <v>2018</v>
      </c>
    </row>
    <row r="2492">
      <c r="A2492" s="19">
        <v>43454.0</v>
      </c>
      <c r="B2492" s="18">
        <v>4.62</v>
      </c>
      <c r="C2492" s="23">
        <f t="shared" si="1"/>
        <v>2018</v>
      </c>
    </row>
    <row r="2493">
      <c r="A2493" s="19">
        <v>43461.0</v>
      </c>
      <c r="B2493" s="18">
        <v>4.55</v>
      </c>
      <c r="C2493" s="23">
        <f t="shared" si="1"/>
        <v>2018</v>
      </c>
    </row>
    <row r="2494">
      <c r="A2494" s="25">
        <v>43468.0</v>
      </c>
      <c r="B2494" s="18">
        <v>4.51</v>
      </c>
      <c r="C2494" s="23">
        <f t="shared" si="1"/>
        <v>2019</v>
      </c>
    </row>
    <row r="2495">
      <c r="A2495" s="19">
        <v>43475.0</v>
      </c>
      <c r="B2495" s="18">
        <v>4.45</v>
      </c>
      <c r="C2495" s="23">
        <f t="shared" si="1"/>
        <v>2019</v>
      </c>
    </row>
    <row r="2496">
      <c r="A2496" s="19">
        <v>43482.0</v>
      </c>
      <c r="B2496" s="18">
        <v>4.45</v>
      </c>
      <c r="C2496" s="23">
        <f t="shared" si="1"/>
        <v>2019</v>
      </c>
    </row>
    <row r="2497">
      <c r="A2497" s="19">
        <v>43489.0</v>
      </c>
      <c r="B2497" s="18">
        <v>4.45</v>
      </c>
      <c r="C2497" s="23">
        <f t="shared" si="1"/>
        <v>2019</v>
      </c>
    </row>
    <row r="2498">
      <c r="A2498" s="19">
        <v>43496.0</v>
      </c>
      <c r="B2498" s="18">
        <v>4.46</v>
      </c>
      <c r="C2498" s="23">
        <f t="shared" si="1"/>
        <v>2019</v>
      </c>
    </row>
    <row r="2499">
      <c r="A2499" s="25">
        <v>43503.0</v>
      </c>
      <c r="B2499" s="18">
        <v>4.41</v>
      </c>
      <c r="C2499" s="23">
        <f t="shared" si="1"/>
        <v>2019</v>
      </c>
    </row>
    <row r="2500">
      <c r="A2500" s="19">
        <v>43510.0</v>
      </c>
      <c r="B2500" s="18">
        <v>4.37</v>
      </c>
      <c r="C2500" s="23">
        <f t="shared" si="1"/>
        <v>2019</v>
      </c>
    </row>
    <row r="2501">
      <c r="A2501" s="19">
        <v>43517.0</v>
      </c>
      <c r="B2501" s="18">
        <v>4.35</v>
      </c>
      <c r="C2501" s="23">
        <f t="shared" si="1"/>
        <v>2019</v>
      </c>
    </row>
    <row r="2502">
      <c r="A2502" s="19">
        <v>43524.0</v>
      </c>
      <c r="B2502" s="18">
        <v>4.35</v>
      </c>
      <c r="C2502" s="23">
        <f t="shared" si="1"/>
        <v>2019</v>
      </c>
    </row>
    <row r="2503">
      <c r="A2503" s="25">
        <v>43531.0</v>
      </c>
      <c r="B2503" s="18">
        <v>4.41</v>
      </c>
      <c r="C2503" s="23">
        <f t="shared" si="1"/>
        <v>2019</v>
      </c>
    </row>
    <row r="2504">
      <c r="A2504" s="19">
        <v>43538.0</v>
      </c>
      <c r="B2504" s="18">
        <v>4.31</v>
      </c>
      <c r="C2504" s="23">
        <f t="shared" si="1"/>
        <v>2019</v>
      </c>
    </row>
    <row r="2505">
      <c r="A2505" s="19">
        <v>43545.0</v>
      </c>
      <c r="B2505" s="18">
        <v>4.28</v>
      </c>
      <c r="C2505" s="23">
        <f t="shared" si="1"/>
        <v>2019</v>
      </c>
    </row>
    <row r="2506">
      <c r="A2506" s="19">
        <v>43552.0</v>
      </c>
      <c r="B2506" s="18">
        <v>4.06</v>
      </c>
      <c r="C2506" s="23">
        <f t="shared" si="1"/>
        <v>2019</v>
      </c>
    </row>
    <row r="2507">
      <c r="A2507" s="25">
        <v>43559.0</v>
      </c>
      <c r="B2507" s="18">
        <v>4.08</v>
      </c>
      <c r="C2507" s="23">
        <f t="shared" si="1"/>
        <v>2019</v>
      </c>
    </row>
    <row r="2508">
      <c r="A2508" s="19">
        <v>43566.0</v>
      </c>
      <c r="B2508" s="18">
        <v>4.12</v>
      </c>
      <c r="C2508" s="23">
        <f t="shared" si="1"/>
        <v>2019</v>
      </c>
    </row>
    <row r="2509">
      <c r="A2509" s="19">
        <v>43573.0</v>
      </c>
      <c r="B2509" s="18">
        <v>4.17</v>
      </c>
      <c r="C2509" s="23">
        <f t="shared" si="1"/>
        <v>2019</v>
      </c>
    </row>
    <row r="2510">
      <c r="A2510" s="19">
        <v>43580.0</v>
      </c>
      <c r="B2510" s="18">
        <v>4.2</v>
      </c>
      <c r="C2510" s="23">
        <f t="shared" si="1"/>
        <v>2019</v>
      </c>
    </row>
    <row r="2511">
      <c r="A2511" s="26">
        <v>43587.0</v>
      </c>
      <c r="B2511" s="18">
        <v>4.14</v>
      </c>
      <c r="C2511" s="23">
        <f t="shared" si="1"/>
        <v>2019</v>
      </c>
    </row>
    <row r="2512">
      <c r="A2512" s="26">
        <v>43594.0</v>
      </c>
      <c r="B2512" s="18">
        <v>4.1</v>
      </c>
      <c r="C2512" s="23">
        <f t="shared" si="1"/>
        <v>2019</v>
      </c>
    </row>
    <row r="2513">
      <c r="A2513" s="27">
        <v>43601.0</v>
      </c>
      <c r="B2513" s="18">
        <v>4.07</v>
      </c>
      <c r="C2513" s="23">
        <f t="shared" si="1"/>
        <v>2019</v>
      </c>
    </row>
    <row r="2514">
      <c r="A2514" s="27">
        <v>43608.0</v>
      </c>
      <c r="B2514" s="18">
        <v>4.06</v>
      </c>
      <c r="C2514" s="23">
        <f t="shared" si="1"/>
        <v>2019</v>
      </c>
    </row>
    <row r="2515">
      <c r="A2515" s="27">
        <v>43615.0</v>
      </c>
      <c r="B2515" s="18">
        <v>3.99</v>
      </c>
      <c r="C2515" s="23">
        <f t="shared" si="1"/>
        <v>2019</v>
      </c>
    </row>
    <row r="2516">
      <c r="A2516" s="25">
        <v>43622.0</v>
      </c>
      <c r="B2516" s="18">
        <v>3.82</v>
      </c>
      <c r="C2516" s="23">
        <f t="shared" si="1"/>
        <v>2019</v>
      </c>
    </row>
    <row r="2517">
      <c r="A2517" s="19">
        <v>43629.0</v>
      </c>
      <c r="B2517" s="18">
        <v>3.82</v>
      </c>
      <c r="C2517" s="23">
        <f t="shared" si="1"/>
        <v>2019</v>
      </c>
    </row>
    <row r="2518">
      <c r="A2518" s="19">
        <v>43636.0</v>
      </c>
      <c r="B2518" s="18">
        <v>3.84</v>
      </c>
      <c r="C2518" s="23">
        <f t="shared" si="1"/>
        <v>2019</v>
      </c>
    </row>
    <row r="2519">
      <c r="A2519" s="19">
        <v>43643.0</v>
      </c>
      <c r="B2519" s="18">
        <v>3.73</v>
      </c>
      <c r="C2519" s="23">
        <f t="shared" si="1"/>
        <v>2019</v>
      </c>
    </row>
    <row r="2520">
      <c r="A2520" s="25">
        <v>43649.0</v>
      </c>
      <c r="B2520" s="18">
        <v>3.75</v>
      </c>
      <c r="C2520" s="23">
        <f t="shared" si="1"/>
        <v>2019</v>
      </c>
    </row>
    <row r="2521">
      <c r="A2521" s="19">
        <v>43657.0</v>
      </c>
      <c r="B2521" s="18">
        <v>3.75</v>
      </c>
      <c r="C2521" s="23">
        <f t="shared" si="1"/>
        <v>2019</v>
      </c>
    </row>
    <row r="2522">
      <c r="A2522" s="19">
        <v>43664.0</v>
      </c>
      <c r="B2522" s="18">
        <v>3.81</v>
      </c>
      <c r="C2522" s="23">
        <f t="shared" si="1"/>
        <v>2019</v>
      </c>
    </row>
    <row r="2523">
      <c r="A2523" s="19">
        <v>43671.0</v>
      </c>
      <c r="B2523" s="18">
        <v>3.75</v>
      </c>
      <c r="C2523" s="23">
        <f t="shared" si="1"/>
        <v>2019</v>
      </c>
    </row>
    <row r="2524">
      <c r="A2524" s="25">
        <v>43678.0</v>
      </c>
      <c r="B2524" s="18">
        <v>3.75</v>
      </c>
      <c r="C2524" s="23">
        <f t="shared" si="1"/>
        <v>2019</v>
      </c>
    </row>
    <row r="2525">
      <c r="A2525" s="25">
        <v>43685.0</v>
      </c>
      <c r="B2525" s="18">
        <v>3.6</v>
      </c>
      <c r="C2525" s="23">
        <f t="shared" si="1"/>
        <v>2019</v>
      </c>
    </row>
    <row r="2526">
      <c r="A2526" s="19">
        <v>43692.0</v>
      </c>
      <c r="B2526" s="18">
        <v>3.6</v>
      </c>
      <c r="C2526" s="23">
        <f t="shared" si="1"/>
        <v>2019</v>
      </c>
    </row>
    <row r="2527">
      <c r="A2527" s="19">
        <v>43699.0</v>
      </c>
      <c r="B2527" s="18">
        <v>3.55</v>
      </c>
      <c r="C2527" s="23">
        <f t="shared" si="1"/>
        <v>2019</v>
      </c>
    </row>
    <row r="2528">
      <c r="A2528" s="19">
        <v>43706.0</v>
      </c>
      <c r="B2528" s="18">
        <v>3.58</v>
      </c>
      <c r="C2528" s="23">
        <f t="shared" si="1"/>
        <v>2019</v>
      </c>
    </row>
    <row r="2529">
      <c r="A2529" s="25">
        <v>43713.0</v>
      </c>
      <c r="B2529" s="18">
        <v>3.49</v>
      </c>
      <c r="C2529" s="23">
        <f t="shared" si="1"/>
        <v>2019</v>
      </c>
    </row>
    <row r="2530">
      <c r="A2530" s="19">
        <v>43720.0</v>
      </c>
      <c r="B2530" s="18">
        <v>3.56</v>
      </c>
      <c r="C2530" s="23">
        <f t="shared" si="1"/>
        <v>2019</v>
      </c>
    </row>
    <row r="2531">
      <c r="A2531" s="19">
        <v>43727.0</v>
      </c>
      <c r="B2531" s="18">
        <v>3.73</v>
      </c>
      <c r="C2531" s="23">
        <f t="shared" si="1"/>
        <v>2019</v>
      </c>
    </row>
    <row r="2532">
      <c r="A2532" s="19">
        <v>43734.0</v>
      </c>
      <c r="B2532" s="18">
        <v>3.64</v>
      </c>
      <c r="C2532" s="23">
        <f t="shared" si="1"/>
        <v>2019</v>
      </c>
    </row>
    <row r="2533">
      <c r="A2533" s="25">
        <v>43741.0</v>
      </c>
      <c r="B2533" s="18">
        <v>3.65</v>
      </c>
      <c r="C2533" s="23">
        <f t="shared" si="1"/>
        <v>2019</v>
      </c>
    </row>
    <row r="2534">
      <c r="A2534" s="19">
        <v>43748.0</v>
      </c>
      <c r="B2534" s="18">
        <v>3.57</v>
      </c>
      <c r="C2534" s="23">
        <f t="shared" si="1"/>
        <v>2019</v>
      </c>
    </row>
    <row r="2535">
      <c r="A2535" s="19">
        <v>43755.0</v>
      </c>
      <c r="B2535" s="18">
        <v>3.69</v>
      </c>
      <c r="C2535" s="23">
        <f t="shared" si="1"/>
        <v>2019</v>
      </c>
    </row>
    <row r="2536">
      <c r="A2536" s="19">
        <v>43762.0</v>
      </c>
      <c r="B2536" s="18">
        <v>3.75</v>
      </c>
      <c r="C2536" s="23">
        <f t="shared" si="1"/>
        <v>2019</v>
      </c>
    </row>
    <row r="2537">
      <c r="A2537" s="19">
        <v>43769.0</v>
      </c>
      <c r="B2537" s="18">
        <v>3.78</v>
      </c>
      <c r="C2537" s="23">
        <f t="shared" si="1"/>
        <v>2019</v>
      </c>
    </row>
    <row r="2538">
      <c r="A2538" s="25">
        <v>43776.0</v>
      </c>
      <c r="B2538" s="18">
        <v>3.69</v>
      </c>
      <c r="C2538" s="23">
        <f t="shared" si="1"/>
        <v>2019</v>
      </c>
    </row>
    <row r="2539">
      <c r="A2539" s="19">
        <v>43783.0</v>
      </c>
      <c r="B2539" s="18">
        <v>3.75</v>
      </c>
      <c r="C2539" s="23">
        <f t="shared" si="1"/>
        <v>2019</v>
      </c>
    </row>
    <row r="2540">
      <c r="A2540" s="19">
        <v>43790.0</v>
      </c>
      <c r="B2540" s="18">
        <v>3.66</v>
      </c>
      <c r="C2540" s="23">
        <f t="shared" si="1"/>
        <v>2019</v>
      </c>
    </row>
    <row r="2541">
      <c r="A2541" s="19">
        <v>43796.0</v>
      </c>
      <c r="B2541" s="18">
        <v>3.68</v>
      </c>
      <c r="C2541" s="23">
        <f t="shared" si="1"/>
        <v>2019</v>
      </c>
    </row>
    <row r="2542">
      <c r="A2542" s="25">
        <v>43804.0</v>
      </c>
      <c r="B2542" s="18">
        <v>3.68</v>
      </c>
      <c r="C2542" s="23">
        <f t="shared" si="1"/>
        <v>2019</v>
      </c>
    </row>
    <row r="2543">
      <c r="A2543" s="19">
        <v>43811.0</v>
      </c>
      <c r="B2543" s="18">
        <v>3.73</v>
      </c>
      <c r="C2543" s="23">
        <f t="shared" si="1"/>
        <v>2019</v>
      </c>
    </row>
    <row r="2544">
      <c r="A2544" s="19">
        <v>43818.0</v>
      </c>
      <c r="B2544" s="18">
        <v>3.73</v>
      </c>
      <c r="C2544" s="23">
        <f t="shared" si="1"/>
        <v>2019</v>
      </c>
    </row>
    <row r="2545">
      <c r="A2545" s="19">
        <v>43825.0</v>
      </c>
      <c r="B2545" s="18">
        <v>3.74</v>
      </c>
      <c r="C2545" s="23">
        <f t="shared" si="1"/>
        <v>2019</v>
      </c>
    </row>
    <row r="2546">
      <c r="A2546" s="25">
        <v>43832.0</v>
      </c>
      <c r="B2546" s="18">
        <v>3.72</v>
      </c>
      <c r="C2546" s="23">
        <f t="shared" si="1"/>
        <v>2020</v>
      </c>
    </row>
    <row r="2547">
      <c r="A2547" s="25">
        <v>43839.0</v>
      </c>
      <c r="B2547" s="18">
        <v>3.64</v>
      </c>
      <c r="C2547" s="23">
        <f t="shared" si="1"/>
        <v>2020</v>
      </c>
    </row>
    <row r="2548">
      <c r="A2548" s="19">
        <v>43846.0</v>
      </c>
      <c r="B2548" s="18">
        <v>3.65</v>
      </c>
      <c r="C2548" s="23">
        <f t="shared" si="1"/>
        <v>2020</v>
      </c>
    </row>
    <row r="2549">
      <c r="A2549" s="19">
        <v>43853.0</v>
      </c>
      <c r="B2549" s="18">
        <v>3.6</v>
      </c>
      <c r="C2549" s="23">
        <f t="shared" si="1"/>
        <v>2020</v>
      </c>
    </row>
    <row r="2550">
      <c r="A2550" s="19">
        <v>43860.0</v>
      </c>
      <c r="B2550" s="18">
        <v>3.51</v>
      </c>
      <c r="C2550" s="23">
        <f t="shared" si="1"/>
        <v>2020</v>
      </c>
    </row>
    <row r="2551">
      <c r="A2551" s="25">
        <v>43867.0</v>
      </c>
      <c r="B2551" s="18">
        <v>3.45</v>
      </c>
      <c r="C2551" s="23">
        <f t="shared" si="1"/>
        <v>2020</v>
      </c>
    </row>
    <row r="2552">
      <c r="A2552" s="19">
        <v>43874.0</v>
      </c>
      <c r="B2552" s="18">
        <v>3.47</v>
      </c>
      <c r="C2552" s="23">
        <f t="shared" si="1"/>
        <v>2020</v>
      </c>
    </row>
    <row r="2553">
      <c r="A2553" s="19">
        <v>43881.0</v>
      </c>
      <c r="B2553" s="18">
        <v>3.49</v>
      </c>
      <c r="C2553" s="23">
        <f t="shared" si="1"/>
        <v>2020</v>
      </c>
    </row>
    <row r="2554">
      <c r="A2554" s="19">
        <v>43888.0</v>
      </c>
      <c r="B2554" s="18">
        <v>3.45</v>
      </c>
      <c r="C2554" s="23">
        <f t="shared" si="1"/>
        <v>2020</v>
      </c>
    </row>
    <row r="2555">
      <c r="A2555" s="25">
        <v>43895.0</v>
      </c>
      <c r="B2555" s="18">
        <v>3.29</v>
      </c>
      <c r="C2555" s="23">
        <f t="shared" si="1"/>
        <v>2020</v>
      </c>
    </row>
    <row r="2556">
      <c r="A2556" s="19">
        <v>43902.0</v>
      </c>
      <c r="B2556" s="18">
        <v>3.36</v>
      </c>
      <c r="C2556" s="23">
        <f t="shared" si="1"/>
        <v>2020</v>
      </c>
    </row>
    <row r="2557">
      <c r="A2557" s="19">
        <v>43909.0</v>
      </c>
      <c r="B2557" s="18">
        <v>3.65</v>
      </c>
      <c r="C2557" s="23">
        <f t="shared" si="1"/>
        <v>2020</v>
      </c>
    </row>
    <row r="2558">
      <c r="A2558" s="19">
        <v>43916.0</v>
      </c>
      <c r="B2558" s="18">
        <v>3.5</v>
      </c>
      <c r="C2558" s="23">
        <f t="shared" si="1"/>
        <v>2020</v>
      </c>
    </row>
    <row r="2559">
      <c r="A2559" s="25">
        <v>43923.0</v>
      </c>
      <c r="B2559" s="18">
        <v>3.33</v>
      </c>
      <c r="C2559" s="23">
        <f t="shared" si="1"/>
        <v>2020</v>
      </c>
    </row>
    <row r="2560">
      <c r="A2560" s="25">
        <v>43930.0</v>
      </c>
      <c r="B2560" s="18">
        <v>3.33</v>
      </c>
      <c r="C2560" s="23">
        <f t="shared" si="1"/>
        <v>2020</v>
      </c>
    </row>
    <row r="2561">
      <c r="A2561" s="19">
        <v>43937.0</v>
      </c>
      <c r="B2561" s="18">
        <v>3.31</v>
      </c>
      <c r="C2561" s="23">
        <f t="shared" si="1"/>
        <v>2020</v>
      </c>
    </row>
    <row r="2562">
      <c r="A2562" s="19">
        <v>43944.0</v>
      </c>
      <c r="B2562" s="18">
        <v>3.33</v>
      </c>
      <c r="C2562" s="23">
        <f t="shared" si="1"/>
        <v>2020</v>
      </c>
    </row>
    <row r="2563">
      <c r="A2563" s="19">
        <v>43951.0</v>
      </c>
      <c r="B2563" s="18">
        <v>3.23</v>
      </c>
      <c r="C2563" s="23">
        <f t="shared" si="1"/>
        <v>2020</v>
      </c>
    </row>
    <row r="2564">
      <c r="A2564" s="26">
        <v>43958.0</v>
      </c>
      <c r="B2564" s="18">
        <v>3.26</v>
      </c>
      <c r="C2564" s="23">
        <f t="shared" si="1"/>
        <v>2020</v>
      </c>
    </row>
    <row r="2565">
      <c r="A2565" s="27">
        <v>43965.0</v>
      </c>
      <c r="B2565" s="18">
        <v>3.28</v>
      </c>
      <c r="C2565" s="23">
        <f t="shared" si="1"/>
        <v>2020</v>
      </c>
    </row>
    <row r="2566">
      <c r="A2566" s="27">
        <v>43972.0</v>
      </c>
      <c r="B2566" s="18">
        <v>3.24</v>
      </c>
      <c r="C2566" s="23">
        <f t="shared" si="1"/>
        <v>2020</v>
      </c>
    </row>
    <row r="2567">
      <c r="A2567" s="27">
        <v>43979.0</v>
      </c>
      <c r="B2567" s="18">
        <v>3.15</v>
      </c>
      <c r="C2567" s="23">
        <f t="shared" si="1"/>
        <v>2020</v>
      </c>
    </row>
    <row r="2568">
      <c r="A2568" s="25">
        <v>43986.0</v>
      </c>
      <c r="B2568" s="18">
        <v>3.18</v>
      </c>
      <c r="C2568" s="23">
        <f t="shared" si="1"/>
        <v>2020</v>
      </c>
    </row>
    <row r="2569">
      <c r="A2569" s="19">
        <v>43993.0</v>
      </c>
      <c r="B2569" s="18">
        <v>3.21</v>
      </c>
      <c r="C2569" s="23">
        <f t="shared" si="1"/>
        <v>2020</v>
      </c>
    </row>
    <row r="2570">
      <c r="A2570" s="19">
        <v>44000.0</v>
      </c>
      <c r="B2570" s="18">
        <v>3.13</v>
      </c>
      <c r="C2570" s="23">
        <f t="shared" si="1"/>
        <v>2020</v>
      </c>
    </row>
    <row r="2571">
      <c r="A2571" s="19">
        <v>44007.0</v>
      </c>
      <c r="B2571" s="18">
        <v>3.13</v>
      </c>
      <c r="C2571" s="23">
        <f t="shared" si="1"/>
        <v>2020</v>
      </c>
    </row>
    <row r="2572">
      <c r="A2572" s="25">
        <v>44014.0</v>
      </c>
      <c r="B2572" s="18">
        <v>3.07</v>
      </c>
      <c r="C2572" s="23">
        <f t="shared" si="1"/>
        <v>2020</v>
      </c>
    </row>
    <row r="2573">
      <c r="A2573" s="25">
        <v>44021.0</v>
      </c>
      <c r="B2573" s="18">
        <v>3.03</v>
      </c>
      <c r="C2573" s="23">
        <f t="shared" si="1"/>
        <v>2020</v>
      </c>
    </row>
    <row r="2574">
      <c r="A2574" s="19">
        <v>44028.0</v>
      </c>
      <c r="B2574" s="18">
        <v>2.98</v>
      </c>
      <c r="C2574" s="23">
        <f t="shared" si="1"/>
        <v>2020</v>
      </c>
    </row>
    <row r="2575">
      <c r="A2575" s="19">
        <v>44035.0</v>
      </c>
      <c r="B2575" s="18">
        <v>3.01</v>
      </c>
      <c r="C2575" s="23">
        <f t="shared" si="1"/>
        <v>2020</v>
      </c>
    </row>
    <row r="2576">
      <c r="A2576" s="19">
        <v>44042.0</v>
      </c>
      <c r="B2576" s="18">
        <v>2.99</v>
      </c>
      <c r="C2576" s="23">
        <f t="shared" si="1"/>
        <v>2020</v>
      </c>
    </row>
    <row r="2577">
      <c r="A2577" s="25">
        <v>44049.0</v>
      </c>
      <c r="B2577" s="18">
        <v>2.88</v>
      </c>
      <c r="C2577" s="23">
        <f t="shared" si="1"/>
        <v>2020</v>
      </c>
    </row>
    <row r="2578">
      <c r="A2578" s="19">
        <v>44056.0</v>
      </c>
      <c r="B2578" s="18">
        <v>2.96</v>
      </c>
      <c r="C2578" s="23">
        <f t="shared" si="1"/>
        <v>2020</v>
      </c>
    </row>
    <row r="2579">
      <c r="A2579" s="19">
        <v>44063.0</v>
      </c>
      <c r="B2579" s="18">
        <v>2.99</v>
      </c>
      <c r="C2579" s="23">
        <f t="shared" si="1"/>
        <v>2020</v>
      </c>
    </row>
    <row r="2580">
      <c r="A2580" s="19">
        <v>44070.0</v>
      </c>
      <c r="B2580" s="18">
        <v>2.91</v>
      </c>
      <c r="C2580" s="23">
        <f t="shared" si="1"/>
        <v>2020</v>
      </c>
    </row>
    <row r="2581">
      <c r="A2581" s="25">
        <v>44077.0</v>
      </c>
      <c r="B2581" s="18">
        <v>2.93</v>
      </c>
      <c r="C2581" s="23">
        <f t="shared" si="1"/>
        <v>2020</v>
      </c>
    </row>
    <row r="2582">
      <c r="A2582" s="19">
        <v>44084.0</v>
      </c>
      <c r="B2582" s="18">
        <v>2.86</v>
      </c>
      <c r="C2582" s="23">
        <f t="shared" si="1"/>
        <v>2020</v>
      </c>
    </row>
    <row r="2583">
      <c r="A2583" s="19">
        <v>44091.0</v>
      </c>
      <c r="B2583" s="18">
        <v>2.87</v>
      </c>
      <c r="C2583" s="23">
        <f t="shared" si="1"/>
        <v>2020</v>
      </c>
    </row>
    <row r="2584">
      <c r="A2584" s="19">
        <v>44098.0</v>
      </c>
      <c r="B2584" s="18">
        <v>2.9</v>
      </c>
      <c r="C2584" s="23">
        <f t="shared" si="1"/>
        <v>2020</v>
      </c>
    </row>
    <row r="2585">
      <c r="A2585" s="25">
        <v>44105.0</v>
      </c>
      <c r="B2585" s="18">
        <v>2.88</v>
      </c>
      <c r="C2585" s="23">
        <f t="shared" si="1"/>
        <v>2020</v>
      </c>
    </row>
    <row r="2586">
      <c r="A2586" s="25">
        <v>44112.0</v>
      </c>
      <c r="B2586" s="18">
        <v>2.87</v>
      </c>
      <c r="C2586" s="23">
        <f t="shared" si="1"/>
        <v>2020</v>
      </c>
    </row>
    <row r="2587">
      <c r="A2587" s="19">
        <v>44119.0</v>
      </c>
      <c r="B2587" s="18">
        <v>2.81</v>
      </c>
      <c r="C2587" s="23">
        <f t="shared" si="1"/>
        <v>2020</v>
      </c>
    </row>
    <row r="2588">
      <c r="A2588" s="19">
        <v>44126.0</v>
      </c>
      <c r="B2588" s="18">
        <v>2.8</v>
      </c>
      <c r="C2588" s="23">
        <f t="shared" si="1"/>
        <v>2020</v>
      </c>
    </row>
    <row r="2589">
      <c r="A2589" s="19">
        <v>44133.0</v>
      </c>
      <c r="B2589" s="18">
        <v>2.81</v>
      </c>
      <c r="C2589" s="23">
        <f t="shared" si="1"/>
        <v>2020</v>
      </c>
    </row>
    <row r="2590">
      <c r="A2590" s="25">
        <v>44140.0</v>
      </c>
      <c r="B2590" s="18">
        <v>2.78</v>
      </c>
      <c r="C2590" s="23">
        <f t="shared" si="1"/>
        <v>2020</v>
      </c>
    </row>
    <row r="2591">
      <c r="A2591" s="19">
        <v>44147.0</v>
      </c>
      <c r="B2591" s="18">
        <v>2.84</v>
      </c>
      <c r="C2591" s="23">
        <f t="shared" si="1"/>
        <v>2020</v>
      </c>
    </row>
    <row r="2592">
      <c r="A2592" s="19">
        <v>44154.0</v>
      </c>
      <c r="B2592" s="18">
        <v>2.72</v>
      </c>
      <c r="C2592" s="23">
        <f t="shared" si="1"/>
        <v>2020</v>
      </c>
    </row>
    <row r="2593">
      <c r="A2593" s="19">
        <v>44160.0</v>
      </c>
      <c r="B2593" s="18">
        <v>2.72</v>
      </c>
      <c r="C2593" s="23">
        <f t="shared" si="1"/>
        <v>2020</v>
      </c>
    </row>
    <row r="2594">
      <c r="A2594" s="25">
        <v>44168.0</v>
      </c>
      <c r="B2594" s="18">
        <v>2.71</v>
      </c>
      <c r="C2594" s="23">
        <f t="shared" si="1"/>
        <v>2020</v>
      </c>
    </row>
    <row r="2595">
      <c r="A2595" s="19">
        <v>44175.0</v>
      </c>
      <c r="B2595" s="18">
        <v>2.71</v>
      </c>
      <c r="C2595" s="23">
        <f t="shared" si="1"/>
        <v>2020</v>
      </c>
    </row>
    <row r="2596">
      <c r="A2596" s="19">
        <v>44182.0</v>
      </c>
      <c r="B2596" s="18">
        <v>2.67</v>
      </c>
      <c r="C2596" s="23">
        <f t="shared" si="1"/>
        <v>2020</v>
      </c>
    </row>
    <row r="2597">
      <c r="A2597" s="19">
        <v>44189.0</v>
      </c>
      <c r="B2597" s="18">
        <v>2.66</v>
      </c>
      <c r="C2597" s="23">
        <f t="shared" si="1"/>
        <v>2020</v>
      </c>
    </row>
    <row r="2598">
      <c r="A2598" s="19">
        <v>44196.0</v>
      </c>
      <c r="B2598" s="18">
        <v>2.67</v>
      </c>
      <c r="C2598" s="23">
        <f t="shared" si="1"/>
        <v>2020</v>
      </c>
    </row>
    <row r="2599">
      <c r="A2599" s="25">
        <v>44203.0</v>
      </c>
      <c r="B2599" s="18">
        <v>2.65</v>
      </c>
      <c r="C2599" s="23">
        <f t="shared" si="1"/>
        <v>2021</v>
      </c>
    </row>
    <row r="2600">
      <c r="A2600" s="19">
        <v>44210.0</v>
      </c>
      <c r="B2600" s="18">
        <v>2.79</v>
      </c>
      <c r="C2600" s="23">
        <f t="shared" si="1"/>
        <v>2021</v>
      </c>
    </row>
    <row r="2601">
      <c r="A2601" s="19">
        <v>44217.0</v>
      </c>
      <c r="B2601" s="18">
        <v>2.77</v>
      </c>
      <c r="C2601" s="23">
        <f t="shared" si="1"/>
        <v>2021</v>
      </c>
    </row>
    <row r="2602">
      <c r="A2602" s="19">
        <v>44224.0</v>
      </c>
      <c r="B2602" s="18">
        <v>2.73</v>
      </c>
      <c r="C2602" s="23">
        <f t="shared" si="1"/>
        <v>2021</v>
      </c>
    </row>
    <row r="2603">
      <c r="A2603" s="25">
        <v>44231.0</v>
      </c>
      <c r="B2603" s="18">
        <v>2.73</v>
      </c>
      <c r="C2603" s="23">
        <f t="shared" si="1"/>
        <v>2021</v>
      </c>
    </row>
    <row r="2604">
      <c r="A2604" s="19">
        <v>44238.0</v>
      </c>
      <c r="B2604" s="18">
        <v>2.73</v>
      </c>
      <c r="C2604" s="23">
        <f t="shared" si="1"/>
        <v>2021</v>
      </c>
    </row>
    <row r="2605">
      <c r="A2605" s="19">
        <v>44245.0</v>
      </c>
      <c r="B2605" s="18">
        <v>2.81</v>
      </c>
      <c r="C2605" s="23">
        <f t="shared" si="1"/>
        <v>2021</v>
      </c>
    </row>
    <row r="2606">
      <c r="A2606" s="19">
        <v>44252.0</v>
      </c>
      <c r="B2606" s="18">
        <v>2.97</v>
      </c>
      <c r="C2606" s="23">
        <f t="shared" si="1"/>
        <v>2021</v>
      </c>
    </row>
    <row r="2607">
      <c r="A2607" s="25">
        <v>44259.0</v>
      </c>
      <c r="B2607" s="18">
        <v>3.02</v>
      </c>
      <c r="C2607" s="23">
        <f t="shared" si="1"/>
        <v>2021</v>
      </c>
    </row>
    <row r="2608">
      <c r="A2608" s="19">
        <v>44266.0</v>
      </c>
      <c r="B2608" s="18">
        <v>3.05</v>
      </c>
      <c r="C2608" s="23">
        <f t="shared" si="1"/>
        <v>2021</v>
      </c>
    </row>
    <row r="2609">
      <c r="A2609" s="19">
        <v>44273.0</v>
      </c>
      <c r="B2609" s="18">
        <v>3.09</v>
      </c>
      <c r="C2609" s="23">
        <f t="shared" si="1"/>
        <v>2021</v>
      </c>
    </row>
    <row r="2610">
      <c r="A2610" s="19">
        <v>44280.0</v>
      </c>
      <c r="B2610" s="18">
        <v>3.17</v>
      </c>
      <c r="C2610" s="23">
        <f t="shared" si="1"/>
        <v>2021</v>
      </c>
    </row>
    <row r="2611">
      <c r="A2611" s="25">
        <v>44287.0</v>
      </c>
      <c r="B2611" s="18">
        <v>3.18</v>
      </c>
      <c r="C2611" s="23">
        <f t="shared" si="1"/>
        <v>2021</v>
      </c>
    </row>
    <row r="2612">
      <c r="A2612" s="25">
        <v>44294.0</v>
      </c>
      <c r="B2612" s="18">
        <v>3.13</v>
      </c>
      <c r="C2612" s="23">
        <f t="shared" si="1"/>
        <v>2021</v>
      </c>
    </row>
    <row r="2613">
      <c r="A2613" s="19">
        <v>44301.0</v>
      </c>
      <c r="B2613" s="18">
        <v>3.04</v>
      </c>
      <c r="C2613" s="23">
        <f t="shared" si="1"/>
        <v>2021</v>
      </c>
    </row>
    <row r="2614">
      <c r="A2614" s="19">
        <v>44308.0</v>
      </c>
      <c r="B2614" s="18">
        <v>2.97</v>
      </c>
      <c r="C2614" s="23">
        <f t="shared" si="1"/>
        <v>2021</v>
      </c>
    </row>
    <row r="2615">
      <c r="A2615" s="19">
        <v>44315.0</v>
      </c>
      <c r="B2615" s="18">
        <v>2.98</v>
      </c>
      <c r="C2615" s="23">
        <f t="shared" si="1"/>
        <v>2021</v>
      </c>
    </row>
    <row r="2616">
      <c r="A2616" s="26">
        <v>44322.0</v>
      </c>
      <c r="B2616" s="18">
        <v>2.96</v>
      </c>
      <c r="C2616" s="23">
        <f t="shared" si="1"/>
        <v>2021</v>
      </c>
    </row>
    <row r="2617">
      <c r="A2617" s="27">
        <v>44329.0</v>
      </c>
      <c r="B2617" s="18">
        <v>2.94</v>
      </c>
      <c r="C2617" s="23">
        <f t="shared" si="1"/>
        <v>2021</v>
      </c>
    </row>
    <row r="2618">
      <c r="A2618" s="27">
        <v>44336.0</v>
      </c>
      <c r="B2618" s="18">
        <v>3.0</v>
      </c>
      <c r="C2618" s="23">
        <f t="shared" si="1"/>
        <v>2021</v>
      </c>
    </row>
    <row r="2619">
      <c r="A2619" s="27">
        <v>44343.0</v>
      </c>
      <c r="B2619" s="18">
        <v>2.95</v>
      </c>
      <c r="C2619" s="23">
        <f t="shared" si="1"/>
        <v>2021</v>
      </c>
    </row>
    <row r="2620">
      <c r="A2620" s="25">
        <v>44350.0</v>
      </c>
      <c r="B2620" s="18">
        <v>2.99</v>
      </c>
      <c r="C2620" s="23">
        <f t="shared" si="1"/>
        <v>2021</v>
      </c>
    </row>
    <row r="2621">
      <c r="A2621" s="19">
        <v>44357.0</v>
      </c>
      <c r="B2621" s="18">
        <v>2.96</v>
      </c>
      <c r="C2621" s="23">
        <f t="shared" si="1"/>
        <v>2021</v>
      </c>
    </row>
    <row r="2622">
      <c r="A2622" s="19">
        <v>44364.0</v>
      </c>
      <c r="B2622" s="18">
        <v>2.93</v>
      </c>
      <c r="C2622" s="23">
        <f t="shared" si="1"/>
        <v>2021</v>
      </c>
    </row>
    <row r="2623">
      <c r="A2623" s="19">
        <v>44371.0</v>
      </c>
      <c r="B2623" s="18">
        <v>3.02</v>
      </c>
      <c r="C2623" s="23">
        <f t="shared" si="1"/>
        <v>2021</v>
      </c>
    </row>
    <row r="2624">
      <c r="A2624" s="25">
        <v>44378.0</v>
      </c>
      <c r="B2624" s="18">
        <v>2.98</v>
      </c>
      <c r="C2624" s="23">
        <f t="shared" si="1"/>
        <v>2021</v>
      </c>
    </row>
    <row r="2625">
      <c r="A2625" s="25">
        <v>44385.0</v>
      </c>
      <c r="B2625" s="18">
        <v>2.9</v>
      </c>
      <c r="C2625" s="23">
        <f t="shared" si="1"/>
        <v>2021</v>
      </c>
    </row>
    <row r="2626">
      <c r="A2626" s="19">
        <v>44392.0</v>
      </c>
      <c r="B2626" s="18">
        <v>2.88</v>
      </c>
      <c r="C2626" s="23">
        <f t="shared" si="1"/>
        <v>2021</v>
      </c>
    </row>
    <row r="2627">
      <c r="A2627" s="19">
        <v>44399.0</v>
      </c>
      <c r="B2627" s="18">
        <v>2.78</v>
      </c>
      <c r="C2627" s="23">
        <f t="shared" si="1"/>
        <v>2021</v>
      </c>
    </row>
    <row r="2628">
      <c r="A2628" s="19">
        <v>44406.0</v>
      </c>
      <c r="B2628" s="18">
        <v>2.8</v>
      </c>
      <c r="C2628" s="23">
        <f t="shared" si="1"/>
        <v>2021</v>
      </c>
    </row>
    <row r="2629">
      <c r="A2629" s="25">
        <v>44413.0</v>
      </c>
      <c r="B2629" s="18">
        <v>2.77</v>
      </c>
      <c r="C2629" s="23">
        <f t="shared" si="1"/>
        <v>2021</v>
      </c>
    </row>
    <row r="2630">
      <c r="A2630" s="19">
        <v>44420.0</v>
      </c>
      <c r="B2630" s="18">
        <v>2.87</v>
      </c>
      <c r="C2630" s="23">
        <f t="shared" si="1"/>
        <v>2021</v>
      </c>
    </row>
    <row r="2631">
      <c r="A2631" s="19">
        <v>44427.0</v>
      </c>
      <c r="B2631" s="18">
        <v>2.86</v>
      </c>
      <c r="C2631" s="23">
        <f t="shared" si="1"/>
        <v>2021</v>
      </c>
    </row>
    <row r="2632">
      <c r="A2632" s="19">
        <v>44434.0</v>
      </c>
      <c r="B2632" s="18">
        <v>2.87</v>
      </c>
      <c r="C2632" s="23">
        <f t="shared" si="1"/>
        <v>2021</v>
      </c>
    </row>
    <row r="2633">
      <c r="A2633" s="25">
        <v>44441.0</v>
      </c>
      <c r="B2633" s="18">
        <v>2.87</v>
      </c>
      <c r="C2633" s="23">
        <f t="shared" si="1"/>
        <v>2021</v>
      </c>
    </row>
    <row r="2634">
      <c r="A2634" s="25">
        <v>44448.0</v>
      </c>
      <c r="B2634" s="18">
        <v>2.88</v>
      </c>
      <c r="C2634" s="23">
        <f t="shared" si="1"/>
        <v>2021</v>
      </c>
    </row>
    <row r="2635">
      <c r="A2635" s="19">
        <v>44455.0</v>
      </c>
      <c r="B2635" s="18">
        <v>2.86</v>
      </c>
      <c r="C2635" s="23">
        <f t="shared" si="1"/>
        <v>2021</v>
      </c>
    </row>
    <row r="2636">
      <c r="A2636" s="19">
        <v>44462.0</v>
      </c>
      <c r="B2636" s="18">
        <v>2.88</v>
      </c>
      <c r="C2636" s="23">
        <f t="shared" si="1"/>
        <v>2021</v>
      </c>
    </row>
    <row r="2637">
      <c r="A2637" s="19">
        <v>44469.0</v>
      </c>
      <c r="B2637" s="18">
        <v>3.01</v>
      </c>
      <c r="C2637" s="23">
        <f t="shared" si="1"/>
        <v>2021</v>
      </c>
    </row>
    <row r="2638">
      <c r="A2638" s="25">
        <v>44476.0</v>
      </c>
      <c r="B2638" s="18">
        <v>2.99</v>
      </c>
      <c r="C2638" s="23">
        <f t="shared" si="1"/>
        <v>2021</v>
      </c>
    </row>
    <row r="2639">
      <c r="A2639" s="19">
        <v>44483.0</v>
      </c>
      <c r="B2639" s="18">
        <v>3.05</v>
      </c>
      <c r="C2639" s="23">
        <f t="shared" si="1"/>
        <v>2021</v>
      </c>
    </row>
    <row r="2640">
      <c r="A2640" s="19">
        <v>44490.0</v>
      </c>
      <c r="B2640" s="18">
        <v>3.09</v>
      </c>
      <c r="C2640" s="23">
        <f t="shared" si="1"/>
        <v>2021</v>
      </c>
    </row>
    <row r="2641">
      <c r="A2641" s="19">
        <v>44497.0</v>
      </c>
      <c r="B2641" s="18">
        <v>3.14</v>
      </c>
      <c r="C2641" s="23">
        <f t="shared" si="1"/>
        <v>2021</v>
      </c>
    </row>
    <row r="2642">
      <c r="A2642" s="25">
        <v>44504.0</v>
      </c>
      <c r="B2642" s="18">
        <v>3.09</v>
      </c>
      <c r="C2642" s="23">
        <f t="shared" si="1"/>
        <v>2021</v>
      </c>
    </row>
    <row r="2643">
      <c r="A2643" s="19">
        <v>44510.0</v>
      </c>
      <c r="B2643" s="18">
        <v>2.98</v>
      </c>
      <c r="C2643" s="23">
        <f t="shared" si="1"/>
        <v>2021</v>
      </c>
    </row>
    <row r="2644">
      <c r="A2644" s="19">
        <v>44518.0</v>
      </c>
      <c r="B2644" s="18">
        <v>3.1</v>
      </c>
      <c r="C2644" s="23">
        <f t="shared" si="1"/>
        <v>2021</v>
      </c>
    </row>
    <row r="2645">
      <c r="A2645" s="19">
        <v>44524.0</v>
      </c>
      <c r="B2645" s="18">
        <v>3.1</v>
      </c>
      <c r="C2645" s="23">
        <f t="shared" si="1"/>
        <v>2021</v>
      </c>
    </row>
    <row r="2646">
      <c r="A2646" s="25">
        <v>44532.0</v>
      </c>
      <c r="B2646" s="18">
        <v>3.11</v>
      </c>
      <c r="C2646" s="23">
        <f t="shared" si="1"/>
        <v>2021</v>
      </c>
    </row>
    <row r="2647">
      <c r="A2647" s="25">
        <v>44539.0</v>
      </c>
      <c r="B2647" s="18">
        <v>3.1</v>
      </c>
      <c r="C2647" s="23">
        <f t="shared" si="1"/>
        <v>2021</v>
      </c>
    </row>
    <row r="2648">
      <c r="A2648" s="19">
        <v>44546.0</v>
      </c>
      <c r="B2648" s="18">
        <v>3.12</v>
      </c>
      <c r="C2648" s="23">
        <f t="shared" si="1"/>
        <v>2021</v>
      </c>
    </row>
    <row r="2649">
      <c r="A2649" s="19">
        <v>44553.0</v>
      </c>
      <c r="B2649" s="18">
        <v>3.05</v>
      </c>
      <c r="C2649" s="23">
        <f t="shared" si="1"/>
        <v>2021</v>
      </c>
    </row>
    <row r="2650">
      <c r="A2650" s="19">
        <v>44560.0</v>
      </c>
      <c r="B2650" s="18">
        <v>3.11</v>
      </c>
      <c r="C2650" s="23">
        <f t="shared" si="1"/>
        <v>2021</v>
      </c>
    </row>
    <row r="2651">
      <c r="A2651" s="25">
        <v>44567.0</v>
      </c>
      <c r="B2651" s="18">
        <v>3.22</v>
      </c>
      <c r="C2651" s="23">
        <f t="shared" si="1"/>
        <v>2022</v>
      </c>
    </row>
    <row r="2652">
      <c r="A2652" s="19">
        <v>44574.0</v>
      </c>
      <c r="B2652" s="18">
        <v>3.45</v>
      </c>
      <c r="C2652" s="23">
        <f t="shared" si="1"/>
        <v>2022</v>
      </c>
    </row>
    <row r="2653">
      <c r="A2653" s="19">
        <v>44581.0</v>
      </c>
      <c r="B2653" s="18">
        <v>3.56</v>
      </c>
      <c r="C2653" s="23">
        <f t="shared" si="1"/>
        <v>2022</v>
      </c>
    </row>
    <row r="2654">
      <c r="A2654" s="19">
        <v>44588.0</v>
      </c>
      <c r="B2654" s="18">
        <v>3.55</v>
      </c>
      <c r="C2654" s="23">
        <f t="shared" si="1"/>
        <v>2022</v>
      </c>
    </row>
    <row r="2655">
      <c r="A2655" s="25">
        <v>44595.0</v>
      </c>
      <c r="B2655" s="18">
        <v>3.55</v>
      </c>
      <c r="C2655" s="23">
        <f t="shared" si="1"/>
        <v>2022</v>
      </c>
    </row>
    <row r="2656">
      <c r="A2656" s="19">
        <v>44602.0</v>
      </c>
      <c r="B2656" s="18">
        <v>3.69</v>
      </c>
      <c r="C2656" s="23">
        <f t="shared" si="1"/>
        <v>2022</v>
      </c>
    </row>
    <row r="2657">
      <c r="A2657" s="19">
        <v>44609.0</v>
      </c>
      <c r="B2657" s="18">
        <v>3.92</v>
      </c>
      <c r="C2657" s="23">
        <f t="shared" si="1"/>
        <v>2022</v>
      </c>
    </row>
    <row r="2658">
      <c r="A2658" s="19">
        <v>44616.0</v>
      </c>
      <c r="B2658" s="18">
        <v>3.89</v>
      </c>
      <c r="C2658" s="23">
        <f t="shared" si="1"/>
        <v>2022</v>
      </c>
    </row>
    <row r="2659">
      <c r="A2659" s="25">
        <v>44623.0</v>
      </c>
      <c r="B2659" s="18">
        <v>3.76</v>
      </c>
      <c r="C2659" s="23">
        <f t="shared" si="1"/>
        <v>2022</v>
      </c>
    </row>
    <row r="2660">
      <c r="A2660" s="19">
        <v>44630.0</v>
      </c>
      <c r="B2660" s="18">
        <v>3.85</v>
      </c>
      <c r="C2660" s="23">
        <f t="shared" si="1"/>
        <v>2022</v>
      </c>
    </row>
    <row r="2661">
      <c r="A2661" s="19">
        <v>44637.0</v>
      </c>
      <c r="B2661" s="18">
        <v>4.16</v>
      </c>
      <c r="C2661" s="23">
        <f t="shared" si="1"/>
        <v>2022</v>
      </c>
    </row>
    <row r="2662">
      <c r="A2662" s="19">
        <v>44644.0</v>
      </c>
      <c r="B2662" s="18">
        <v>4.42</v>
      </c>
      <c r="C2662" s="23">
        <f t="shared" si="1"/>
        <v>2022</v>
      </c>
    </row>
    <row r="2663">
      <c r="A2663" s="19">
        <v>44651.0</v>
      </c>
      <c r="B2663" s="18">
        <v>4.67</v>
      </c>
      <c r="C2663" s="23">
        <f t="shared" si="1"/>
        <v>2022</v>
      </c>
    </row>
    <row r="2664">
      <c r="A2664" s="25">
        <v>44658.0</v>
      </c>
      <c r="B2664" s="18">
        <v>4.72</v>
      </c>
      <c r="C2664" s="23">
        <f t="shared" si="1"/>
        <v>2022</v>
      </c>
    </row>
    <row r="2665">
      <c r="A2665" s="19">
        <v>44665.0</v>
      </c>
      <c r="B2665" s="18">
        <v>5.0</v>
      </c>
      <c r="C2665" s="23">
        <f t="shared" si="1"/>
        <v>2022</v>
      </c>
    </row>
    <row r="2666">
      <c r="A2666" s="19">
        <v>44672.0</v>
      </c>
      <c r="B2666" s="18">
        <v>5.11</v>
      </c>
      <c r="C2666" s="23">
        <f t="shared" si="1"/>
        <v>2022</v>
      </c>
    </row>
    <row r="2667">
      <c r="A2667" s="19">
        <v>44679.0</v>
      </c>
      <c r="B2667" s="18">
        <v>5.1</v>
      </c>
      <c r="C2667" s="23">
        <f t="shared" si="1"/>
        <v>2022</v>
      </c>
    </row>
    <row r="2668">
      <c r="A2668" s="26">
        <v>44686.0</v>
      </c>
      <c r="B2668" s="18">
        <v>5.27</v>
      </c>
      <c r="C2668" s="23">
        <f t="shared" si="1"/>
        <v>2022</v>
      </c>
    </row>
    <row r="2669">
      <c r="A2669" s="27">
        <v>44693.0</v>
      </c>
      <c r="B2669" s="18">
        <v>5.3</v>
      </c>
      <c r="C2669" s="23">
        <f t="shared" si="1"/>
        <v>2022</v>
      </c>
    </row>
    <row r="2670">
      <c r="A2670" s="27">
        <v>44700.0</v>
      </c>
      <c r="B2670" s="18">
        <v>5.25</v>
      </c>
      <c r="C2670" s="23">
        <f t="shared" si="1"/>
        <v>2022</v>
      </c>
    </row>
    <row r="2671">
      <c r="A2671" s="27">
        <v>44707.0</v>
      </c>
      <c r="B2671" s="18">
        <v>5.1</v>
      </c>
      <c r="C2671" s="23">
        <f t="shared" si="1"/>
        <v>2022</v>
      </c>
    </row>
    <row r="2672">
      <c r="A2672" s="25">
        <v>44714.0</v>
      </c>
      <c r="B2672" s="18">
        <v>5.09</v>
      </c>
      <c r="C2672" s="23">
        <f t="shared" si="1"/>
        <v>2022</v>
      </c>
    </row>
    <row r="2673">
      <c r="A2673" s="25">
        <v>44721.0</v>
      </c>
      <c r="B2673" s="18">
        <v>5.23</v>
      </c>
      <c r="C2673" s="23">
        <f t="shared" si="1"/>
        <v>2022</v>
      </c>
    </row>
  </sheetData>
  <drawing r:id="rId1"/>
</worksheet>
</file>