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Finance\Financial Modelling\EY\Models\"/>
    </mc:Choice>
  </mc:AlternateContent>
  <xr:revisionPtr revIDLastSave="0" documentId="13_ncr:1_{E5061BA9-A841-40C1-ABB7-4D0327BA6071}" xr6:coauthVersionLast="47" xr6:coauthVersionMax="47" xr10:uidLastSave="{00000000-0000-0000-0000-000000000000}"/>
  <bookViews>
    <workbookView xWindow="-108" yWindow="-108" windowWidth="23256" windowHeight="12456" firstSheet="2" activeTab="8" xr2:uid="{35E41F49-729D-454F-8A89-D56A40EE18AE}"/>
  </bookViews>
  <sheets>
    <sheet name="Template" sheetId="1" r:id="rId1"/>
    <sheet name="Timing Sheet" sheetId="2" r:id="rId2"/>
    <sheet name="Format&amp;list" sheetId="3" r:id="rId3"/>
    <sheet name="Checks" sheetId="4" r:id="rId4"/>
    <sheet name="Calculations" sheetId="5" r:id="rId5"/>
    <sheet name="Scenario Example" sheetId="6" r:id="rId6"/>
    <sheet name="Flags&amp;Counters" sheetId="7" r:id="rId7"/>
    <sheet name="FS setup" sheetId="8" r:id="rId8"/>
    <sheet name="Template (2)" sheetId="9" r:id="rId9"/>
  </sheets>
  <definedNames>
    <definedName name="Crore">'Format&amp;list'!$F$30</definedName>
    <definedName name="Million">'Format&amp;list'!$F$29</definedName>
    <definedName name="Thousand">'Format&amp;list'!$F$31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5" i="9" l="1"/>
  <c r="J65" i="9"/>
  <c r="K65" i="9" s="1"/>
  <c r="L65" i="9" s="1"/>
  <c r="M65" i="9" s="1"/>
  <c r="N65" i="9" s="1"/>
  <c r="O65" i="9" s="1"/>
  <c r="P65" i="9" s="1"/>
  <c r="Q65" i="9" s="1"/>
  <c r="R65" i="9" s="1"/>
  <c r="S65" i="9" s="1"/>
  <c r="T65" i="9" s="1"/>
  <c r="U65" i="9" s="1"/>
  <c r="V65" i="9" s="1"/>
  <c r="H65" i="9"/>
  <c r="I64" i="9"/>
  <c r="J64" i="9"/>
  <c r="K64" i="9"/>
  <c r="L64" i="9"/>
  <c r="M64" i="9"/>
  <c r="N64" i="9"/>
  <c r="O64" i="9"/>
  <c r="P64" i="9"/>
  <c r="Q64" i="9" s="1"/>
  <c r="R64" i="9" s="1"/>
  <c r="S64" i="9" s="1"/>
  <c r="T64" i="9" s="1"/>
  <c r="U64" i="9" s="1"/>
  <c r="V64" i="9" s="1"/>
  <c r="H64" i="9"/>
  <c r="I61" i="9"/>
  <c r="J61" i="9"/>
  <c r="K61" i="9" s="1"/>
  <c r="L61" i="9" s="1"/>
  <c r="M61" i="9" s="1"/>
  <c r="N61" i="9" s="1"/>
  <c r="O61" i="9" s="1"/>
  <c r="P61" i="9" s="1"/>
  <c r="Q61" i="9" s="1"/>
  <c r="R61" i="9" s="1"/>
  <c r="S61" i="9" s="1"/>
  <c r="T61" i="9" s="1"/>
  <c r="U61" i="9" s="1"/>
  <c r="V61" i="9" s="1"/>
  <c r="I62" i="9"/>
  <c r="J62" i="9"/>
  <c r="K62" i="9" s="1"/>
  <c r="L62" i="9" s="1"/>
  <c r="M62" i="9" s="1"/>
  <c r="N62" i="9" s="1"/>
  <c r="O62" i="9" s="1"/>
  <c r="P62" i="9" s="1"/>
  <c r="Q62" i="9" s="1"/>
  <c r="R62" i="9" s="1"/>
  <c r="S62" i="9" s="1"/>
  <c r="T62" i="9" s="1"/>
  <c r="U62" i="9" s="1"/>
  <c r="V62" i="9" s="1"/>
  <c r="H62" i="9"/>
  <c r="H61" i="9"/>
  <c r="G62" i="9"/>
  <c r="G61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V59" i="9"/>
  <c r="H59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V58" i="9"/>
  <c r="H58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V56" i="9"/>
  <c r="H56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V55" i="9"/>
  <c r="H55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H24" i="9"/>
  <c r="I22" i="9"/>
  <c r="J22" i="9"/>
  <c r="K22" i="9"/>
  <c r="L22" i="9"/>
  <c r="M22" i="9"/>
  <c r="N22" i="9"/>
  <c r="O22" i="9"/>
  <c r="P22" i="9"/>
  <c r="Q22" i="9" s="1"/>
  <c r="R22" i="9" s="1"/>
  <c r="S22" i="9" s="1"/>
  <c r="T22" i="9" s="1"/>
  <c r="U22" i="9" s="1"/>
  <c r="V22" i="9" s="1"/>
  <c r="H22" i="9"/>
  <c r="G22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V20" i="9"/>
  <c r="H20" i="9"/>
  <c r="I19" i="9"/>
  <c r="J19" i="9" s="1"/>
  <c r="K19" i="9" s="1"/>
  <c r="L19" i="9" s="1"/>
  <c r="M19" i="9" s="1"/>
  <c r="N19" i="9" s="1"/>
  <c r="O19" i="9" s="1"/>
  <c r="P19" i="9" s="1"/>
  <c r="Q19" i="9" s="1"/>
  <c r="R19" i="9" s="1"/>
  <c r="S19" i="9" s="1"/>
  <c r="T19" i="9" s="1"/>
  <c r="U19" i="9" s="1"/>
  <c r="V19" i="9" s="1"/>
  <c r="H19" i="9"/>
  <c r="G19" i="9"/>
  <c r="GE5" i="9"/>
  <c r="GD5" i="9"/>
  <c r="GC5" i="9"/>
  <c r="GB5" i="9"/>
  <c r="GA5" i="9"/>
  <c r="FZ5" i="9"/>
  <c r="FY5" i="9"/>
  <c r="FX5" i="9"/>
  <c r="FW5" i="9"/>
  <c r="FV5" i="9"/>
  <c r="FU5" i="9"/>
  <c r="FT5" i="9"/>
  <c r="FS5" i="9"/>
  <c r="FR5" i="9"/>
  <c r="FQ5" i="9"/>
  <c r="FP5" i="9"/>
  <c r="FO5" i="9"/>
  <c r="FN5" i="9"/>
  <c r="FM5" i="9"/>
  <c r="FL5" i="9"/>
  <c r="FK5" i="9"/>
  <c r="FJ5" i="9"/>
  <c r="FI5" i="9"/>
  <c r="FH5" i="9"/>
  <c r="FG5" i="9"/>
  <c r="FF5" i="9"/>
  <c r="FE5" i="9"/>
  <c r="FD5" i="9"/>
  <c r="FC5" i="9"/>
  <c r="FB5" i="9"/>
  <c r="FA5" i="9"/>
  <c r="EZ5" i="9"/>
  <c r="EY5" i="9"/>
  <c r="EX5" i="9"/>
  <c r="EW5" i="9"/>
  <c r="EV5" i="9"/>
  <c r="EU5" i="9"/>
  <c r="ET5" i="9"/>
  <c r="ES5" i="9"/>
  <c r="ER5" i="9"/>
  <c r="EQ5" i="9"/>
  <c r="EP5" i="9"/>
  <c r="EO5" i="9"/>
  <c r="EN5" i="9"/>
  <c r="EM5" i="9"/>
  <c r="EL5" i="9"/>
  <c r="EK5" i="9"/>
  <c r="EJ5" i="9"/>
  <c r="EI5" i="9"/>
  <c r="EH5" i="9"/>
  <c r="EG5" i="9"/>
  <c r="EF5" i="9"/>
  <c r="EE5" i="9"/>
  <c r="ED5" i="9"/>
  <c r="EC5" i="9"/>
  <c r="EB5" i="9"/>
  <c r="EA5" i="9"/>
  <c r="DZ5" i="9"/>
  <c r="DY5" i="9"/>
  <c r="DX5" i="9"/>
  <c r="DW5" i="9"/>
  <c r="DV5" i="9"/>
  <c r="DU5" i="9"/>
  <c r="DT5" i="9"/>
  <c r="DS5" i="9"/>
  <c r="DR5" i="9"/>
  <c r="DQ5" i="9"/>
  <c r="DP5" i="9"/>
  <c r="DO5" i="9"/>
  <c r="DN5" i="9"/>
  <c r="DM5" i="9"/>
  <c r="DL5" i="9"/>
  <c r="DK5" i="9"/>
  <c r="DJ5" i="9"/>
  <c r="DI5" i="9"/>
  <c r="DH5" i="9"/>
  <c r="DG5" i="9"/>
  <c r="DF5" i="9"/>
  <c r="DE5" i="9"/>
  <c r="DD5" i="9"/>
  <c r="DC5" i="9"/>
  <c r="DB5" i="9"/>
  <c r="DA5" i="9"/>
  <c r="CZ5" i="9"/>
  <c r="CY5" i="9"/>
  <c r="CX5" i="9"/>
  <c r="CW5" i="9"/>
  <c r="CV5" i="9"/>
  <c r="CU5" i="9"/>
  <c r="CT5" i="9"/>
  <c r="CS5" i="9"/>
  <c r="CR5" i="9"/>
  <c r="CQ5" i="9"/>
  <c r="CP5" i="9"/>
  <c r="CO5" i="9"/>
  <c r="CN5" i="9"/>
  <c r="CM5" i="9"/>
  <c r="CL5" i="9"/>
  <c r="CK5" i="9"/>
  <c r="CJ5" i="9"/>
  <c r="CI5" i="9"/>
  <c r="CH5" i="9"/>
  <c r="CG5" i="9"/>
  <c r="CF5" i="9"/>
  <c r="CE5" i="9"/>
  <c r="CD5" i="9"/>
  <c r="CC5" i="9"/>
  <c r="CB5" i="9"/>
  <c r="CA5" i="9"/>
  <c r="BZ5" i="9"/>
  <c r="BY5" i="9"/>
  <c r="BX5" i="9"/>
  <c r="BW5" i="9"/>
  <c r="BV5" i="9"/>
  <c r="BU5" i="9"/>
  <c r="BT5" i="9"/>
  <c r="BS5" i="9"/>
  <c r="BR5" i="9"/>
  <c r="BQ5" i="9"/>
  <c r="BP5" i="9"/>
  <c r="BO5" i="9"/>
  <c r="BN5" i="9"/>
  <c r="BM5" i="9"/>
  <c r="BL5" i="9"/>
  <c r="BK5" i="9"/>
  <c r="BJ5" i="9"/>
  <c r="BI5" i="9"/>
  <c r="BH5" i="9"/>
  <c r="BG5" i="9"/>
  <c r="BF5" i="9"/>
  <c r="BE5" i="9"/>
  <c r="BD5" i="9"/>
  <c r="BC5" i="9"/>
  <c r="BB5" i="9"/>
  <c r="BA5" i="9"/>
  <c r="AZ5" i="9"/>
  <c r="AY5" i="9"/>
  <c r="AX5" i="9"/>
  <c r="AW5" i="9"/>
  <c r="AV5" i="9"/>
  <c r="AU5" i="9"/>
  <c r="AT5" i="9"/>
  <c r="AS5" i="9"/>
  <c r="AR5" i="9"/>
  <c r="AQ5" i="9"/>
  <c r="AP5" i="9"/>
  <c r="AO5" i="9"/>
  <c r="AN5" i="9"/>
  <c r="AM5" i="9"/>
  <c r="AL5" i="9"/>
  <c r="AK5" i="9"/>
  <c r="AJ5" i="9"/>
  <c r="AI5" i="9"/>
  <c r="AH5" i="9"/>
  <c r="AG5" i="9"/>
  <c r="AF5" i="9"/>
  <c r="AE5" i="9"/>
  <c r="AD5" i="9"/>
  <c r="AC5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O5" i="9"/>
  <c r="N5" i="9"/>
  <c r="M5" i="9"/>
  <c r="L5" i="9"/>
  <c r="K5" i="9"/>
  <c r="J5" i="9"/>
  <c r="I5" i="9"/>
  <c r="H5" i="9"/>
  <c r="A5" i="9"/>
  <c r="GE4" i="9"/>
  <c r="GD4" i="9"/>
  <c r="GC4" i="9"/>
  <c r="GB4" i="9"/>
  <c r="GA4" i="9"/>
  <c r="FZ4" i="9"/>
  <c r="FY4" i="9"/>
  <c r="FX4" i="9"/>
  <c r="FW4" i="9"/>
  <c r="FV4" i="9"/>
  <c r="FU4" i="9"/>
  <c r="FT4" i="9"/>
  <c r="FS4" i="9"/>
  <c r="FR4" i="9"/>
  <c r="FQ4" i="9"/>
  <c r="FP4" i="9"/>
  <c r="FO4" i="9"/>
  <c r="FN4" i="9"/>
  <c r="FM4" i="9"/>
  <c r="FL4" i="9"/>
  <c r="FK4" i="9"/>
  <c r="FJ4" i="9"/>
  <c r="FI4" i="9"/>
  <c r="FH4" i="9"/>
  <c r="FG4" i="9"/>
  <c r="FF4" i="9"/>
  <c r="FE4" i="9"/>
  <c r="FD4" i="9"/>
  <c r="FC4" i="9"/>
  <c r="FB4" i="9"/>
  <c r="FA4" i="9"/>
  <c r="EZ4" i="9"/>
  <c r="EY4" i="9"/>
  <c r="EX4" i="9"/>
  <c r="EW4" i="9"/>
  <c r="EV4" i="9"/>
  <c r="EU4" i="9"/>
  <c r="ET4" i="9"/>
  <c r="ES4" i="9"/>
  <c r="ER4" i="9"/>
  <c r="EQ4" i="9"/>
  <c r="EP4" i="9"/>
  <c r="EO4" i="9"/>
  <c r="EN4" i="9"/>
  <c r="EM4" i="9"/>
  <c r="EL4" i="9"/>
  <c r="EK4" i="9"/>
  <c r="EJ4" i="9"/>
  <c r="EI4" i="9"/>
  <c r="EH4" i="9"/>
  <c r="EG4" i="9"/>
  <c r="EF4" i="9"/>
  <c r="EE4" i="9"/>
  <c r="ED4" i="9"/>
  <c r="EC4" i="9"/>
  <c r="EB4" i="9"/>
  <c r="EA4" i="9"/>
  <c r="DZ4" i="9"/>
  <c r="DY4" i="9"/>
  <c r="DX4" i="9"/>
  <c r="DW4" i="9"/>
  <c r="DV4" i="9"/>
  <c r="DU4" i="9"/>
  <c r="DT4" i="9"/>
  <c r="DS4" i="9"/>
  <c r="DR4" i="9"/>
  <c r="DQ4" i="9"/>
  <c r="DP4" i="9"/>
  <c r="DO4" i="9"/>
  <c r="DN4" i="9"/>
  <c r="DM4" i="9"/>
  <c r="DL4" i="9"/>
  <c r="DK4" i="9"/>
  <c r="DJ4" i="9"/>
  <c r="DI4" i="9"/>
  <c r="DH4" i="9"/>
  <c r="DG4" i="9"/>
  <c r="DF4" i="9"/>
  <c r="DE4" i="9"/>
  <c r="DD4" i="9"/>
  <c r="DC4" i="9"/>
  <c r="DB4" i="9"/>
  <c r="DA4" i="9"/>
  <c r="CZ4" i="9"/>
  <c r="CY4" i="9"/>
  <c r="CX4" i="9"/>
  <c r="CW4" i="9"/>
  <c r="CV4" i="9"/>
  <c r="CU4" i="9"/>
  <c r="CT4" i="9"/>
  <c r="CS4" i="9"/>
  <c r="CR4" i="9"/>
  <c r="CQ4" i="9"/>
  <c r="CP4" i="9"/>
  <c r="CO4" i="9"/>
  <c r="CN4" i="9"/>
  <c r="CM4" i="9"/>
  <c r="CL4" i="9"/>
  <c r="CK4" i="9"/>
  <c r="CJ4" i="9"/>
  <c r="CI4" i="9"/>
  <c r="CH4" i="9"/>
  <c r="CG4" i="9"/>
  <c r="CF4" i="9"/>
  <c r="CE4" i="9"/>
  <c r="CD4" i="9"/>
  <c r="CC4" i="9"/>
  <c r="CB4" i="9"/>
  <c r="CA4" i="9"/>
  <c r="BZ4" i="9"/>
  <c r="BY4" i="9"/>
  <c r="BX4" i="9"/>
  <c r="BW4" i="9"/>
  <c r="BV4" i="9"/>
  <c r="BU4" i="9"/>
  <c r="BT4" i="9"/>
  <c r="BS4" i="9"/>
  <c r="BR4" i="9"/>
  <c r="BQ4" i="9"/>
  <c r="BP4" i="9"/>
  <c r="BO4" i="9"/>
  <c r="BN4" i="9"/>
  <c r="BM4" i="9"/>
  <c r="BL4" i="9"/>
  <c r="BK4" i="9"/>
  <c r="BJ4" i="9"/>
  <c r="BI4" i="9"/>
  <c r="BH4" i="9"/>
  <c r="BG4" i="9"/>
  <c r="BF4" i="9"/>
  <c r="BE4" i="9"/>
  <c r="BD4" i="9"/>
  <c r="BC4" i="9"/>
  <c r="BB4" i="9"/>
  <c r="BA4" i="9"/>
  <c r="AZ4" i="9"/>
  <c r="AY4" i="9"/>
  <c r="AX4" i="9"/>
  <c r="AW4" i="9"/>
  <c r="AV4" i="9"/>
  <c r="AU4" i="9"/>
  <c r="AT4" i="9"/>
  <c r="AS4" i="9"/>
  <c r="AR4" i="9"/>
  <c r="AQ4" i="9"/>
  <c r="AP4" i="9"/>
  <c r="AO4" i="9"/>
  <c r="AN4" i="9"/>
  <c r="AM4" i="9"/>
  <c r="AL4" i="9"/>
  <c r="AK4" i="9"/>
  <c r="AJ4" i="9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T4" i="9"/>
  <c r="S4" i="9"/>
  <c r="R4" i="9"/>
  <c r="Q4" i="9"/>
  <c r="P4" i="9"/>
  <c r="O4" i="9"/>
  <c r="N4" i="9"/>
  <c r="M4" i="9"/>
  <c r="L4" i="9"/>
  <c r="K4" i="9"/>
  <c r="J4" i="9"/>
  <c r="I4" i="9"/>
  <c r="H4" i="9"/>
  <c r="GE3" i="9"/>
  <c r="GD3" i="9"/>
  <c r="GC3" i="9"/>
  <c r="GB3" i="9"/>
  <c r="GA3" i="9"/>
  <c r="FZ3" i="9"/>
  <c r="FY3" i="9"/>
  <c r="FX3" i="9"/>
  <c r="FW3" i="9"/>
  <c r="FV3" i="9"/>
  <c r="FU3" i="9"/>
  <c r="FT3" i="9"/>
  <c r="FS3" i="9"/>
  <c r="FR3" i="9"/>
  <c r="FQ3" i="9"/>
  <c r="FP3" i="9"/>
  <c r="FO3" i="9"/>
  <c r="FN3" i="9"/>
  <c r="FM3" i="9"/>
  <c r="FL3" i="9"/>
  <c r="FK3" i="9"/>
  <c r="FJ3" i="9"/>
  <c r="FI3" i="9"/>
  <c r="FH3" i="9"/>
  <c r="FG3" i="9"/>
  <c r="FF3" i="9"/>
  <c r="FE3" i="9"/>
  <c r="FD3" i="9"/>
  <c r="FC3" i="9"/>
  <c r="FB3" i="9"/>
  <c r="FA3" i="9"/>
  <c r="EZ3" i="9"/>
  <c r="EY3" i="9"/>
  <c r="EX3" i="9"/>
  <c r="EW3" i="9"/>
  <c r="EV3" i="9"/>
  <c r="EU3" i="9"/>
  <c r="ET3" i="9"/>
  <c r="ES3" i="9"/>
  <c r="ER3" i="9"/>
  <c r="EQ3" i="9"/>
  <c r="EP3" i="9"/>
  <c r="EO3" i="9"/>
  <c r="EN3" i="9"/>
  <c r="EM3" i="9"/>
  <c r="EL3" i="9"/>
  <c r="EK3" i="9"/>
  <c r="EJ3" i="9"/>
  <c r="EI3" i="9"/>
  <c r="EH3" i="9"/>
  <c r="EG3" i="9"/>
  <c r="EF3" i="9"/>
  <c r="EE3" i="9"/>
  <c r="ED3" i="9"/>
  <c r="EC3" i="9"/>
  <c r="EB3" i="9"/>
  <c r="EA3" i="9"/>
  <c r="DZ3" i="9"/>
  <c r="DY3" i="9"/>
  <c r="DX3" i="9"/>
  <c r="DW3" i="9"/>
  <c r="DV3" i="9"/>
  <c r="DU3" i="9"/>
  <c r="DT3" i="9"/>
  <c r="DS3" i="9"/>
  <c r="DR3" i="9"/>
  <c r="DQ3" i="9"/>
  <c r="DP3" i="9"/>
  <c r="DO3" i="9"/>
  <c r="DN3" i="9"/>
  <c r="DM3" i="9"/>
  <c r="DL3" i="9"/>
  <c r="DK3" i="9"/>
  <c r="DJ3" i="9"/>
  <c r="DI3" i="9"/>
  <c r="DH3" i="9"/>
  <c r="DG3" i="9"/>
  <c r="DF3" i="9"/>
  <c r="DE3" i="9"/>
  <c r="DD3" i="9"/>
  <c r="DC3" i="9"/>
  <c r="DB3" i="9"/>
  <c r="DA3" i="9"/>
  <c r="CZ3" i="9"/>
  <c r="CY3" i="9"/>
  <c r="CX3" i="9"/>
  <c r="CW3" i="9"/>
  <c r="CV3" i="9"/>
  <c r="CU3" i="9"/>
  <c r="CT3" i="9"/>
  <c r="CS3" i="9"/>
  <c r="CR3" i="9"/>
  <c r="CQ3" i="9"/>
  <c r="CP3" i="9"/>
  <c r="CO3" i="9"/>
  <c r="CN3" i="9"/>
  <c r="CM3" i="9"/>
  <c r="CL3" i="9"/>
  <c r="CK3" i="9"/>
  <c r="CJ3" i="9"/>
  <c r="CI3" i="9"/>
  <c r="CH3" i="9"/>
  <c r="CG3" i="9"/>
  <c r="CF3" i="9"/>
  <c r="CE3" i="9"/>
  <c r="CD3" i="9"/>
  <c r="CC3" i="9"/>
  <c r="CB3" i="9"/>
  <c r="CA3" i="9"/>
  <c r="BZ3" i="9"/>
  <c r="BY3" i="9"/>
  <c r="BX3" i="9"/>
  <c r="BW3" i="9"/>
  <c r="BV3" i="9"/>
  <c r="BU3" i="9"/>
  <c r="BT3" i="9"/>
  <c r="BS3" i="9"/>
  <c r="BR3" i="9"/>
  <c r="BQ3" i="9"/>
  <c r="BP3" i="9"/>
  <c r="BO3" i="9"/>
  <c r="BN3" i="9"/>
  <c r="BM3" i="9"/>
  <c r="BL3" i="9"/>
  <c r="BK3" i="9"/>
  <c r="BJ3" i="9"/>
  <c r="BI3" i="9"/>
  <c r="BH3" i="9"/>
  <c r="BG3" i="9"/>
  <c r="BF3" i="9"/>
  <c r="BE3" i="9"/>
  <c r="BD3" i="9"/>
  <c r="BC3" i="9"/>
  <c r="BB3" i="9"/>
  <c r="BA3" i="9"/>
  <c r="AZ3" i="9"/>
  <c r="AY3" i="9"/>
  <c r="AX3" i="9"/>
  <c r="AW3" i="9"/>
  <c r="AV3" i="9"/>
  <c r="AU3" i="9"/>
  <c r="AT3" i="9"/>
  <c r="AS3" i="9"/>
  <c r="AR3" i="9"/>
  <c r="AQ3" i="9"/>
  <c r="AP3" i="9"/>
  <c r="AO3" i="9"/>
  <c r="AN3" i="9"/>
  <c r="AM3" i="9"/>
  <c r="AL3" i="9"/>
  <c r="AK3" i="9"/>
  <c r="AJ3" i="9"/>
  <c r="AI3" i="9"/>
  <c r="AH3" i="9"/>
  <c r="AG3" i="9"/>
  <c r="AF3" i="9"/>
  <c r="AE3" i="9"/>
  <c r="AD3" i="9"/>
  <c r="AC3" i="9"/>
  <c r="AB3" i="9"/>
  <c r="AA3" i="9"/>
  <c r="Z3" i="9"/>
  <c r="Y3" i="9"/>
  <c r="X3" i="9"/>
  <c r="W3" i="9"/>
  <c r="V3" i="9"/>
  <c r="U3" i="9"/>
  <c r="T3" i="9"/>
  <c r="S3" i="9"/>
  <c r="R3" i="9"/>
  <c r="Q3" i="9"/>
  <c r="P3" i="9"/>
  <c r="O3" i="9"/>
  <c r="N3" i="9"/>
  <c r="M3" i="9"/>
  <c r="L3" i="9"/>
  <c r="K3" i="9"/>
  <c r="J3" i="9"/>
  <c r="I3" i="9"/>
  <c r="H3" i="9"/>
  <c r="A2" i="9" a="1"/>
  <c r="A2" i="9" s="1"/>
  <c r="A1" i="9" a="1"/>
  <c r="A1" i="9" s="1"/>
  <c r="V106" i="8"/>
  <c r="U106" i="8"/>
  <c r="T106" i="8"/>
  <c r="S106" i="8"/>
  <c r="R106" i="8"/>
  <c r="R108" i="8" s="1"/>
  <c r="Q106" i="8"/>
  <c r="Q108" i="8" s="1"/>
  <c r="P106" i="8"/>
  <c r="P108" i="8" s="1"/>
  <c r="O106" i="8"/>
  <c r="O108" i="8" s="1"/>
  <c r="N106" i="8"/>
  <c r="M106" i="8"/>
  <c r="L106" i="8"/>
  <c r="K106" i="8"/>
  <c r="J106" i="8"/>
  <c r="J108" i="8" s="1"/>
  <c r="I106" i="8"/>
  <c r="I108" i="8" s="1"/>
  <c r="H111" i="8"/>
  <c r="H106" i="8"/>
  <c r="V96" i="8"/>
  <c r="U96" i="8"/>
  <c r="T96" i="8"/>
  <c r="S96" i="8"/>
  <c r="R96" i="8"/>
  <c r="Q96" i="8"/>
  <c r="P96" i="8"/>
  <c r="P98" i="8" s="1"/>
  <c r="O96" i="8"/>
  <c r="O98" i="8" s="1"/>
  <c r="N96" i="8"/>
  <c r="M96" i="8"/>
  <c r="L96" i="8"/>
  <c r="K96" i="8"/>
  <c r="J96" i="8"/>
  <c r="I96" i="8"/>
  <c r="V95" i="8"/>
  <c r="V98" i="8" s="1"/>
  <c r="V110" i="8" s="1"/>
  <c r="U95" i="8"/>
  <c r="T95" i="8"/>
  <c r="S95" i="8"/>
  <c r="R95" i="8"/>
  <c r="Q95" i="8"/>
  <c r="P95" i="8"/>
  <c r="O95" i="8"/>
  <c r="N95" i="8"/>
  <c r="N98" i="8" s="1"/>
  <c r="N110" i="8" s="1"/>
  <c r="M95" i="8"/>
  <c r="L95" i="8"/>
  <c r="K95" i="8"/>
  <c r="J95" i="8"/>
  <c r="I95" i="8"/>
  <c r="V94" i="8"/>
  <c r="U94" i="8"/>
  <c r="U98" i="8" s="1"/>
  <c r="T94" i="8"/>
  <c r="T98" i="8" s="1"/>
  <c r="S94" i="8"/>
  <c r="S98" i="8" s="1"/>
  <c r="R94" i="8"/>
  <c r="Q94" i="8"/>
  <c r="P94" i="8"/>
  <c r="O94" i="8"/>
  <c r="N94" i="8"/>
  <c r="M94" i="8"/>
  <c r="M98" i="8" s="1"/>
  <c r="L94" i="8"/>
  <c r="L98" i="8" s="1"/>
  <c r="K94" i="8"/>
  <c r="K98" i="8" s="1"/>
  <c r="J94" i="8"/>
  <c r="I94" i="8"/>
  <c r="V93" i="8"/>
  <c r="U93" i="8"/>
  <c r="T93" i="8"/>
  <c r="S93" i="8"/>
  <c r="R93" i="8"/>
  <c r="Q93" i="8"/>
  <c r="P93" i="8"/>
  <c r="O93" i="8"/>
  <c r="N93" i="8"/>
  <c r="M93" i="8"/>
  <c r="L93" i="8"/>
  <c r="K93" i="8"/>
  <c r="J93" i="8"/>
  <c r="J98" i="8" s="1"/>
  <c r="I93" i="8"/>
  <c r="I98" i="8" s="1"/>
  <c r="H96" i="8"/>
  <c r="H98" i="8" s="1"/>
  <c r="H95" i="8"/>
  <c r="H94" i="8"/>
  <c r="H93" i="8"/>
  <c r="V108" i="8"/>
  <c r="U108" i="8"/>
  <c r="T108" i="8"/>
  <c r="S108" i="8"/>
  <c r="N108" i="8"/>
  <c r="M108" i="8"/>
  <c r="L108" i="8"/>
  <c r="K108" i="8"/>
  <c r="H108" i="8"/>
  <c r="V102" i="8"/>
  <c r="U102" i="8"/>
  <c r="T102" i="8"/>
  <c r="S102" i="8"/>
  <c r="R102" i="8"/>
  <c r="Q102" i="8"/>
  <c r="P102" i="8"/>
  <c r="O102" i="8"/>
  <c r="N102" i="8"/>
  <c r="M102" i="8"/>
  <c r="L102" i="8"/>
  <c r="K102" i="8"/>
  <c r="J102" i="8"/>
  <c r="I102" i="8"/>
  <c r="H102" i="8"/>
  <c r="R98" i="8"/>
  <c r="Q98" i="8"/>
  <c r="V89" i="8"/>
  <c r="U89" i="8"/>
  <c r="T89" i="8"/>
  <c r="S89" i="8"/>
  <c r="R89" i="8"/>
  <c r="Q89" i="8"/>
  <c r="P89" i="8"/>
  <c r="O89" i="8"/>
  <c r="N89" i="8"/>
  <c r="M89" i="8"/>
  <c r="L89" i="8"/>
  <c r="K89" i="8"/>
  <c r="J89" i="8"/>
  <c r="I89" i="8"/>
  <c r="H89" i="8"/>
  <c r="V87" i="8"/>
  <c r="U87" i="8"/>
  <c r="T87" i="8"/>
  <c r="S87" i="8"/>
  <c r="R87" i="8"/>
  <c r="Q87" i="8"/>
  <c r="P87" i="8"/>
  <c r="O87" i="8"/>
  <c r="N87" i="8"/>
  <c r="M87" i="8"/>
  <c r="L87" i="8"/>
  <c r="K87" i="8"/>
  <c r="J87" i="8"/>
  <c r="I87" i="8"/>
  <c r="H87" i="8"/>
  <c r="V85" i="8"/>
  <c r="U85" i="8"/>
  <c r="T85" i="8"/>
  <c r="S85" i="8"/>
  <c r="R85" i="8"/>
  <c r="Q85" i="8"/>
  <c r="P85" i="8"/>
  <c r="O85" i="8"/>
  <c r="N85" i="8"/>
  <c r="M85" i="8"/>
  <c r="L85" i="8"/>
  <c r="K85" i="8"/>
  <c r="J85" i="8"/>
  <c r="I85" i="8"/>
  <c r="H85" i="8"/>
  <c r="V83" i="8"/>
  <c r="U83" i="8"/>
  <c r="T83" i="8"/>
  <c r="S83" i="8"/>
  <c r="R83" i="8"/>
  <c r="Q83" i="8"/>
  <c r="P83" i="8"/>
  <c r="O83" i="8"/>
  <c r="N83" i="8"/>
  <c r="M83" i="8"/>
  <c r="L83" i="8"/>
  <c r="K83" i="8"/>
  <c r="J83" i="8"/>
  <c r="I83" i="8"/>
  <c r="H83" i="8"/>
  <c r="V77" i="8"/>
  <c r="U77" i="8"/>
  <c r="T77" i="8"/>
  <c r="S77" i="8"/>
  <c r="R77" i="8"/>
  <c r="Q77" i="8"/>
  <c r="P77" i="8"/>
  <c r="O77" i="8"/>
  <c r="N77" i="8"/>
  <c r="M77" i="8"/>
  <c r="L77" i="8"/>
  <c r="K77" i="8"/>
  <c r="J77" i="8"/>
  <c r="I77" i="8"/>
  <c r="H77" i="8"/>
  <c r="V68" i="8"/>
  <c r="U68" i="8"/>
  <c r="T68" i="8"/>
  <c r="S68" i="8"/>
  <c r="R68" i="8"/>
  <c r="Q68" i="8"/>
  <c r="P68" i="8"/>
  <c r="O68" i="8"/>
  <c r="N68" i="8"/>
  <c r="M68" i="8"/>
  <c r="L68" i="8"/>
  <c r="K68" i="8"/>
  <c r="J68" i="8"/>
  <c r="I68" i="8"/>
  <c r="H68" i="8"/>
  <c r="V62" i="8"/>
  <c r="U62" i="8"/>
  <c r="T62" i="8"/>
  <c r="S62" i="8"/>
  <c r="R62" i="8"/>
  <c r="Q62" i="8"/>
  <c r="P62" i="8"/>
  <c r="O62" i="8"/>
  <c r="N62" i="8"/>
  <c r="M62" i="8"/>
  <c r="L62" i="8"/>
  <c r="K62" i="8"/>
  <c r="J62" i="8"/>
  <c r="I62" i="8"/>
  <c r="H62" i="8"/>
  <c r="I54" i="8"/>
  <c r="J54" i="8" s="1"/>
  <c r="K54" i="8" s="1"/>
  <c r="L54" i="8" s="1"/>
  <c r="M54" i="8" s="1"/>
  <c r="N54" i="8" s="1"/>
  <c r="O54" i="8" s="1"/>
  <c r="P54" i="8" s="1"/>
  <c r="Q54" i="8" s="1"/>
  <c r="R54" i="8" s="1"/>
  <c r="S54" i="8" s="1"/>
  <c r="T54" i="8" s="1"/>
  <c r="U54" i="8" s="1"/>
  <c r="V54" i="8" s="1"/>
  <c r="H54" i="8"/>
  <c r="J50" i="8"/>
  <c r="J52" i="8" s="1"/>
  <c r="I50" i="8"/>
  <c r="H50" i="8"/>
  <c r="H60" i="8"/>
  <c r="V60" i="8"/>
  <c r="U60" i="8"/>
  <c r="T60" i="8"/>
  <c r="S60" i="8"/>
  <c r="R60" i="8"/>
  <c r="Q60" i="8"/>
  <c r="P60" i="8"/>
  <c r="O60" i="8"/>
  <c r="N60" i="8"/>
  <c r="M60" i="8"/>
  <c r="L60" i="8"/>
  <c r="K60" i="8"/>
  <c r="J60" i="8"/>
  <c r="I60" i="8"/>
  <c r="I52" i="8"/>
  <c r="H52" i="8"/>
  <c r="V44" i="8"/>
  <c r="U44" i="8"/>
  <c r="T44" i="8"/>
  <c r="S44" i="8"/>
  <c r="R44" i="8"/>
  <c r="Q44" i="8"/>
  <c r="P44" i="8"/>
  <c r="O44" i="8"/>
  <c r="N44" i="8"/>
  <c r="M44" i="8"/>
  <c r="L44" i="8"/>
  <c r="K44" i="8"/>
  <c r="J44" i="8"/>
  <c r="I44" i="8"/>
  <c r="H44" i="8"/>
  <c r="V41" i="8"/>
  <c r="U41" i="8"/>
  <c r="T41" i="8"/>
  <c r="S41" i="8"/>
  <c r="R41" i="8"/>
  <c r="Q41" i="8"/>
  <c r="P41" i="8"/>
  <c r="O41" i="8"/>
  <c r="N41" i="8"/>
  <c r="M41" i="8"/>
  <c r="L41" i="8"/>
  <c r="K41" i="8"/>
  <c r="J41" i="8"/>
  <c r="I41" i="8"/>
  <c r="H41" i="8"/>
  <c r="V37" i="8"/>
  <c r="U37" i="8"/>
  <c r="T37" i="8"/>
  <c r="S37" i="8"/>
  <c r="R37" i="8"/>
  <c r="Q37" i="8"/>
  <c r="P37" i="8"/>
  <c r="O37" i="8"/>
  <c r="N37" i="8"/>
  <c r="M37" i="8"/>
  <c r="L37" i="8"/>
  <c r="K37" i="8"/>
  <c r="J37" i="8"/>
  <c r="I37" i="8"/>
  <c r="H37" i="8"/>
  <c r="V32" i="8"/>
  <c r="U32" i="8"/>
  <c r="T32" i="8"/>
  <c r="S32" i="8"/>
  <c r="R32" i="8"/>
  <c r="Q32" i="8"/>
  <c r="P32" i="8"/>
  <c r="O32" i="8"/>
  <c r="N32" i="8"/>
  <c r="M32" i="8"/>
  <c r="L32" i="8"/>
  <c r="K32" i="8"/>
  <c r="J32" i="8"/>
  <c r="I32" i="8"/>
  <c r="H32" i="8"/>
  <c r="V28" i="8"/>
  <c r="U28" i="8"/>
  <c r="T28" i="8"/>
  <c r="S28" i="8"/>
  <c r="R28" i="8"/>
  <c r="Q28" i="8"/>
  <c r="P28" i="8"/>
  <c r="O28" i="8"/>
  <c r="N28" i="8"/>
  <c r="M28" i="8"/>
  <c r="L28" i="8"/>
  <c r="K28" i="8"/>
  <c r="J28" i="8"/>
  <c r="I28" i="8"/>
  <c r="H28" i="8"/>
  <c r="V26" i="8"/>
  <c r="U26" i="8"/>
  <c r="T26" i="8"/>
  <c r="S26" i="8"/>
  <c r="R26" i="8"/>
  <c r="Q26" i="8"/>
  <c r="P26" i="8"/>
  <c r="O26" i="8"/>
  <c r="N26" i="8"/>
  <c r="M26" i="8"/>
  <c r="L26" i="8"/>
  <c r="K26" i="8"/>
  <c r="J26" i="8"/>
  <c r="I26" i="8"/>
  <c r="H26" i="8"/>
  <c r="I16" i="8"/>
  <c r="J16" i="8"/>
  <c r="K16" i="8"/>
  <c r="L16" i="8"/>
  <c r="M16" i="8"/>
  <c r="N16" i="8"/>
  <c r="O16" i="8"/>
  <c r="P16" i="8"/>
  <c r="Q16" i="8"/>
  <c r="R16" i="8"/>
  <c r="S16" i="8"/>
  <c r="T16" i="8"/>
  <c r="U16" i="8"/>
  <c r="V16" i="8"/>
  <c r="H16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H12" i="8"/>
  <c r="GE5" i="8"/>
  <c r="GD5" i="8"/>
  <c r="GC5" i="8"/>
  <c r="GB5" i="8"/>
  <c r="GA5" i="8"/>
  <c r="FZ5" i="8"/>
  <c r="FY5" i="8"/>
  <c r="FX5" i="8"/>
  <c r="FW5" i="8"/>
  <c r="FV5" i="8"/>
  <c r="FU5" i="8"/>
  <c r="FT5" i="8"/>
  <c r="FS5" i="8"/>
  <c r="FR5" i="8"/>
  <c r="FQ5" i="8"/>
  <c r="FP5" i="8"/>
  <c r="FO5" i="8"/>
  <c r="FN5" i="8"/>
  <c r="FM5" i="8"/>
  <c r="FL5" i="8"/>
  <c r="FK5" i="8"/>
  <c r="FJ5" i="8"/>
  <c r="FI5" i="8"/>
  <c r="FH5" i="8"/>
  <c r="FG5" i="8"/>
  <c r="FF5" i="8"/>
  <c r="FE5" i="8"/>
  <c r="FD5" i="8"/>
  <c r="FC5" i="8"/>
  <c r="FB5" i="8"/>
  <c r="FA5" i="8"/>
  <c r="EZ5" i="8"/>
  <c r="EY5" i="8"/>
  <c r="EX5" i="8"/>
  <c r="EW5" i="8"/>
  <c r="EV5" i="8"/>
  <c r="EU5" i="8"/>
  <c r="ET5" i="8"/>
  <c r="ES5" i="8"/>
  <c r="ER5" i="8"/>
  <c r="EQ5" i="8"/>
  <c r="EP5" i="8"/>
  <c r="EO5" i="8"/>
  <c r="EN5" i="8"/>
  <c r="EM5" i="8"/>
  <c r="EL5" i="8"/>
  <c r="EK5" i="8"/>
  <c r="EJ5" i="8"/>
  <c r="EI5" i="8"/>
  <c r="EH5" i="8"/>
  <c r="EG5" i="8"/>
  <c r="EF5" i="8"/>
  <c r="EE5" i="8"/>
  <c r="ED5" i="8"/>
  <c r="EC5" i="8"/>
  <c r="EB5" i="8"/>
  <c r="EA5" i="8"/>
  <c r="DZ5" i="8"/>
  <c r="DY5" i="8"/>
  <c r="DX5" i="8"/>
  <c r="DW5" i="8"/>
  <c r="DV5" i="8"/>
  <c r="DU5" i="8"/>
  <c r="DT5" i="8"/>
  <c r="DS5" i="8"/>
  <c r="DR5" i="8"/>
  <c r="DQ5" i="8"/>
  <c r="DP5" i="8"/>
  <c r="DO5" i="8"/>
  <c r="DN5" i="8"/>
  <c r="DM5" i="8"/>
  <c r="DL5" i="8"/>
  <c r="DK5" i="8"/>
  <c r="DJ5" i="8"/>
  <c r="DI5" i="8"/>
  <c r="DH5" i="8"/>
  <c r="DG5" i="8"/>
  <c r="DF5" i="8"/>
  <c r="DE5" i="8"/>
  <c r="DD5" i="8"/>
  <c r="DC5" i="8"/>
  <c r="DB5" i="8"/>
  <c r="DA5" i="8"/>
  <c r="CZ5" i="8"/>
  <c r="CY5" i="8"/>
  <c r="CX5" i="8"/>
  <c r="CW5" i="8"/>
  <c r="CV5" i="8"/>
  <c r="CU5" i="8"/>
  <c r="CT5" i="8"/>
  <c r="CS5" i="8"/>
  <c r="CR5" i="8"/>
  <c r="CQ5" i="8"/>
  <c r="CP5" i="8"/>
  <c r="CO5" i="8"/>
  <c r="CN5" i="8"/>
  <c r="CM5" i="8"/>
  <c r="CL5" i="8"/>
  <c r="CK5" i="8"/>
  <c r="CJ5" i="8"/>
  <c r="CI5" i="8"/>
  <c r="CH5" i="8"/>
  <c r="CG5" i="8"/>
  <c r="CF5" i="8"/>
  <c r="CE5" i="8"/>
  <c r="CD5" i="8"/>
  <c r="CC5" i="8"/>
  <c r="CB5" i="8"/>
  <c r="CA5" i="8"/>
  <c r="BZ5" i="8"/>
  <c r="BY5" i="8"/>
  <c r="BX5" i="8"/>
  <c r="BW5" i="8"/>
  <c r="BV5" i="8"/>
  <c r="BU5" i="8"/>
  <c r="BT5" i="8"/>
  <c r="BS5" i="8"/>
  <c r="BR5" i="8"/>
  <c r="BQ5" i="8"/>
  <c r="BP5" i="8"/>
  <c r="BO5" i="8"/>
  <c r="BN5" i="8"/>
  <c r="BM5" i="8"/>
  <c r="BL5" i="8"/>
  <c r="BK5" i="8"/>
  <c r="BJ5" i="8"/>
  <c r="BI5" i="8"/>
  <c r="BH5" i="8"/>
  <c r="BG5" i="8"/>
  <c r="BF5" i="8"/>
  <c r="BE5" i="8"/>
  <c r="BD5" i="8"/>
  <c r="BC5" i="8"/>
  <c r="BB5" i="8"/>
  <c r="BA5" i="8"/>
  <c r="AZ5" i="8"/>
  <c r="AY5" i="8"/>
  <c r="AX5" i="8"/>
  <c r="AW5" i="8"/>
  <c r="AV5" i="8"/>
  <c r="AU5" i="8"/>
  <c r="AT5" i="8"/>
  <c r="AS5" i="8"/>
  <c r="AR5" i="8"/>
  <c r="AQ5" i="8"/>
  <c r="AP5" i="8"/>
  <c r="AO5" i="8"/>
  <c r="AN5" i="8"/>
  <c r="AM5" i="8"/>
  <c r="AL5" i="8"/>
  <c r="AK5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A5" i="8"/>
  <c r="GE4" i="8"/>
  <c r="GD4" i="8"/>
  <c r="GC4" i="8"/>
  <c r="GB4" i="8"/>
  <c r="GA4" i="8"/>
  <c r="FZ4" i="8"/>
  <c r="FY4" i="8"/>
  <c r="FX4" i="8"/>
  <c r="FW4" i="8"/>
  <c r="FV4" i="8"/>
  <c r="FU4" i="8"/>
  <c r="FT4" i="8"/>
  <c r="FS4" i="8"/>
  <c r="FR4" i="8"/>
  <c r="FQ4" i="8"/>
  <c r="FP4" i="8"/>
  <c r="FO4" i="8"/>
  <c r="FN4" i="8"/>
  <c r="FM4" i="8"/>
  <c r="FL4" i="8"/>
  <c r="FK4" i="8"/>
  <c r="FJ4" i="8"/>
  <c r="FI4" i="8"/>
  <c r="FH4" i="8"/>
  <c r="FG4" i="8"/>
  <c r="FF4" i="8"/>
  <c r="FE4" i="8"/>
  <c r="FD4" i="8"/>
  <c r="FC4" i="8"/>
  <c r="FB4" i="8"/>
  <c r="FA4" i="8"/>
  <c r="EZ4" i="8"/>
  <c r="EY4" i="8"/>
  <c r="EX4" i="8"/>
  <c r="EW4" i="8"/>
  <c r="EV4" i="8"/>
  <c r="EU4" i="8"/>
  <c r="ET4" i="8"/>
  <c r="ES4" i="8"/>
  <c r="ER4" i="8"/>
  <c r="EQ4" i="8"/>
  <c r="EP4" i="8"/>
  <c r="EO4" i="8"/>
  <c r="EN4" i="8"/>
  <c r="EM4" i="8"/>
  <c r="EL4" i="8"/>
  <c r="EK4" i="8"/>
  <c r="EJ4" i="8"/>
  <c r="EI4" i="8"/>
  <c r="EH4" i="8"/>
  <c r="EG4" i="8"/>
  <c r="EF4" i="8"/>
  <c r="EE4" i="8"/>
  <c r="ED4" i="8"/>
  <c r="EC4" i="8"/>
  <c r="EB4" i="8"/>
  <c r="EA4" i="8"/>
  <c r="DZ4" i="8"/>
  <c r="DY4" i="8"/>
  <c r="DX4" i="8"/>
  <c r="DW4" i="8"/>
  <c r="DV4" i="8"/>
  <c r="DU4" i="8"/>
  <c r="DT4" i="8"/>
  <c r="DS4" i="8"/>
  <c r="DR4" i="8"/>
  <c r="DQ4" i="8"/>
  <c r="DP4" i="8"/>
  <c r="DO4" i="8"/>
  <c r="DN4" i="8"/>
  <c r="DM4" i="8"/>
  <c r="DL4" i="8"/>
  <c r="DK4" i="8"/>
  <c r="DJ4" i="8"/>
  <c r="DI4" i="8"/>
  <c r="DH4" i="8"/>
  <c r="DG4" i="8"/>
  <c r="DF4" i="8"/>
  <c r="DE4" i="8"/>
  <c r="DD4" i="8"/>
  <c r="DC4" i="8"/>
  <c r="DB4" i="8"/>
  <c r="DA4" i="8"/>
  <c r="CZ4" i="8"/>
  <c r="CY4" i="8"/>
  <c r="CX4" i="8"/>
  <c r="CW4" i="8"/>
  <c r="CV4" i="8"/>
  <c r="CU4" i="8"/>
  <c r="CT4" i="8"/>
  <c r="CS4" i="8"/>
  <c r="CR4" i="8"/>
  <c r="CQ4" i="8"/>
  <c r="CP4" i="8"/>
  <c r="CO4" i="8"/>
  <c r="CN4" i="8"/>
  <c r="CM4" i="8"/>
  <c r="CL4" i="8"/>
  <c r="CK4" i="8"/>
  <c r="CJ4" i="8"/>
  <c r="CI4" i="8"/>
  <c r="CH4" i="8"/>
  <c r="CG4" i="8"/>
  <c r="CF4" i="8"/>
  <c r="CE4" i="8"/>
  <c r="CD4" i="8"/>
  <c r="CC4" i="8"/>
  <c r="CB4" i="8"/>
  <c r="CA4" i="8"/>
  <c r="BZ4" i="8"/>
  <c r="BY4" i="8"/>
  <c r="BX4" i="8"/>
  <c r="BW4" i="8"/>
  <c r="BV4" i="8"/>
  <c r="BU4" i="8"/>
  <c r="BT4" i="8"/>
  <c r="BS4" i="8"/>
  <c r="BR4" i="8"/>
  <c r="BQ4" i="8"/>
  <c r="BP4" i="8"/>
  <c r="BO4" i="8"/>
  <c r="BN4" i="8"/>
  <c r="BM4" i="8"/>
  <c r="BL4" i="8"/>
  <c r="BK4" i="8"/>
  <c r="BJ4" i="8"/>
  <c r="BI4" i="8"/>
  <c r="BH4" i="8"/>
  <c r="BG4" i="8"/>
  <c r="BF4" i="8"/>
  <c r="BE4" i="8"/>
  <c r="BD4" i="8"/>
  <c r="BC4" i="8"/>
  <c r="BB4" i="8"/>
  <c r="BA4" i="8"/>
  <c r="AZ4" i="8"/>
  <c r="AY4" i="8"/>
  <c r="AX4" i="8"/>
  <c r="AW4" i="8"/>
  <c r="AV4" i="8"/>
  <c r="AU4" i="8"/>
  <c r="AT4" i="8"/>
  <c r="AS4" i="8"/>
  <c r="AR4" i="8"/>
  <c r="AQ4" i="8"/>
  <c r="AP4" i="8"/>
  <c r="AO4" i="8"/>
  <c r="AN4" i="8"/>
  <c r="AM4" i="8"/>
  <c r="AL4" i="8"/>
  <c r="AK4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E3" i="8"/>
  <c r="GD3" i="8"/>
  <c r="GC3" i="8"/>
  <c r="GB3" i="8"/>
  <c r="GA3" i="8"/>
  <c r="FZ3" i="8"/>
  <c r="FY3" i="8"/>
  <c r="FX3" i="8"/>
  <c r="FW3" i="8"/>
  <c r="FV3" i="8"/>
  <c r="FU3" i="8"/>
  <c r="FT3" i="8"/>
  <c r="FS3" i="8"/>
  <c r="FR3" i="8"/>
  <c r="FQ3" i="8"/>
  <c r="FP3" i="8"/>
  <c r="FO3" i="8"/>
  <c r="FN3" i="8"/>
  <c r="FM3" i="8"/>
  <c r="FL3" i="8"/>
  <c r="FK3" i="8"/>
  <c r="FJ3" i="8"/>
  <c r="FI3" i="8"/>
  <c r="FH3" i="8"/>
  <c r="FG3" i="8"/>
  <c r="FF3" i="8"/>
  <c r="FE3" i="8"/>
  <c r="FD3" i="8"/>
  <c r="FC3" i="8"/>
  <c r="FB3" i="8"/>
  <c r="FA3" i="8"/>
  <c r="EZ3" i="8"/>
  <c r="EY3" i="8"/>
  <c r="EX3" i="8"/>
  <c r="EW3" i="8"/>
  <c r="EV3" i="8"/>
  <c r="EU3" i="8"/>
  <c r="ET3" i="8"/>
  <c r="ES3" i="8"/>
  <c r="ER3" i="8"/>
  <c r="EQ3" i="8"/>
  <c r="EP3" i="8"/>
  <c r="EO3" i="8"/>
  <c r="EN3" i="8"/>
  <c r="EM3" i="8"/>
  <c r="EL3" i="8"/>
  <c r="EK3" i="8"/>
  <c r="EJ3" i="8"/>
  <c r="EI3" i="8"/>
  <c r="EH3" i="8"/>
  <c r="EG3" i="8"/>
  <c r="EF3" i="8"/>
  <c r="EE3" i="8"/>
  <c r="ED3" i="8"/>
  <c r="EC3" i="8"/>
  <c r="EB3" i="8"/>
  <c r="EA3" i="8"/>
  <c r="DZ3" i="8"/>
  <c r="DY3" i="8"/>
  <c r="DX3" i="8"/>
  <c r="DW3" i="8"/>
  <c r="DV3" i="8"/>
  <c r="DU3" i="8"/>
  <c r="DT3" i="8"/>
  <c r="DS3" i="8"/>
  <c r="DR3" i="8"/>
  <c r="DQ3" i="8"/>
  <c r="DP3" i="8"/>
  <c r="DO3" i="8"/>
  <c r="DN3" i="8"/>
  <c r="DM3" i="8"/>
  <c r="DL3" i="8"/>
  <c r="DK3" i="8"/>
  <c r="DJ3" i="8"/>
  <c r="DI3" i="8"/>
  <c r="DH3" i="8"/>
  <c r="DG3" i="8"/>
  <c r="DF3" i="8"/>
  <c r="DE3" i="8"/>
  <c r="DD3" i="8"/>
  <c r="DC3" i="8"/>
  <c r="DB3" i="8"/>
  <c r="DA3" i="8"/>
  <c r="CZ3" i="8"/>
  <c r="CY3" i="8"/>
  <c r="CX3" i="8"/>
  <c r="CW3" i="8"/>
  <c r="CV3" i="8"/>
  <c r="CU3" i="8"/>
  <c r="CT3" i="8"/>
  <c r="CS3" i="8"/>
  <c r="CR3" i="8"/>
  <c r="CQ3" i="8"/>
  <c r="CP3" i="8"/>
  <c r="CO3" i="8"/>
  <c r="CN3" i="8"/>
  <c r="CM3" i="8"/>
  <c r="CL3" i="8"/>
  <c r="CK3" i="8"/>
  <c r="CJ3" i="8"/>
  <c r="CI3" i="8"/>
  <c r="CH3" i="8"/>
  <c r="CG3" i="8"/>
  <c r="CF3" i="8"/>
  <c r="CE3" i="8"/>
  <c r="CD3" i="8"/>
  <c r="CC3" i="8"/>
  <c r="CB3" i="8"/>
  <c r="CA3" i="8"/>
  <c r="BZ3" i="8"/>
  <c r="BY3" i="8"/>
  <c r="BX3" i="8"/>
  <c r="BW3" i="8"/>
  <c r="BV3" i="8"/>
  <c r="BU3" i="8"/>
  <c r="BT3" i="8"/>
  <c r="BS3" i="8"/>
  <c r="BR3" i="8"/>
  <c r="BQ3" i="8"/>
  <c r="BP3" i="8"/>
  <c r="BO3" i="8"/>
  <c r="BN3" i="8"/>
  <c r="BM3" i="8"/>
  <c r="BL3" i="8"/>
  <c r="BK3" i="8"/>
  <c r="BJ3" i="8"/>
  <c r="BI3" i="8"/>
  <c r="BH3" i="8"/>
  <c r="BG3" i="8"/>
  <c r="BF3" i="8"/>
  <c r="BE3" i="8"/>
  <c r="BD3" i="8"/>
  <c r="BC3" i="8"/>
  <c r="BB3" i="8"/>
  <c r="BA3" i="8"/>
  <c r="AZ3" i="8"/>
  <c r="AY3" i="8"/>
  <c r="AX3" i="8"/>
  <c r="AW3" i="8"/>
  <c r="AV3" i="8"/>
  <c r="AU3" i="8"/>
  <c r="AT3" i="8"/>
  <c r="AS3" i="8"/>
  <c r="AR3" i="8"/>
  <c r="AQ3" i="8"/>
  <c r="AP3" i="8"/>
  <c r="AO3" i="8"/>
  <c r="AN3" i="8"/>
  <c r="AM3" i="8"/>
  <c r="AL3" i="8"/>
  <c r="AK3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A2" i="8" a="1"/>
  <c r="A2" i="8" s="1"/>
  <c r="A1" i="8" a="1"/>
  <c r="A1" i="8" s="1"/>
  <c r="I30" i="7"/>
  <c r="J30" i="7"/>
  <c r="K30" i="7"/>
  <c r="L30" i="7"/>
  <c r="M30" i="7"/>
  <c r="N30" i="7"/>
  <c r="O30" i="7"/>
  <c r="P30" i="7"/>
  <c r="Q30" i="7" s="1"/>
  <c r="R30" i="7" s="1"/>
  <c r="S30" i="7" s="1"/>
  <c r="T30" i="7" s="1"/>
  <c r="U30" i="7" s="1"/>
  <c r="V30" i="7" s="1"/>
  <c r="H30" i="7"/>
  <c r="F30" i="7"/>
  <c r="G30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H29" i="7"/>
  <c r="J28" i="2"/>
  <c r="I28" i="2"/>
  <c r="H27" i="7"/>
  <c r="H26" i="7"/>
  <c r="H17" i="7"/>
  <c r="H15" i="7"/>
  <c r="H13" i="7"/>
  <c r="H12" i="7"/>
  <c r="H11" i="7"/>
  <c r="GE5" i="7"/>
  <c r="GD5" i="7"/>
  <c r="GC5" i="7"/>
  <c r="GB5" i="7"/>
  <c r="GA5" i="7"/>
  <c r="FZ5" i="7"/>
  <c r="FY5" i="7"/>
  <c r="FX5" i="7"/>
  <c r="FW5" i="7"/>
  <c r="FV5" i="7"/>
  <c r="FU5" i="7"/>
  <c r="FT5" i="7"/>
  <c r="FS5" i="7"/>
  <c r="FR5" i="7"/>
  <c r="FQ5" i="7"/>
  <c r="FP5" i="7"/>
  <c r="FO5" i="7"/>
  <c r="FN5" i="7"/>
  <c r="FM5" i="7"/>
  <c r="FL5" i="7"/>
  <c r="FK5" i="7"/>
  <c r="FJ5" i="7"/>
  <c r="FI5" i="7"/>
  <c r="FH5" i="7"/>
  <c r="FG5" i="7"/>
  <c r="FF5" i="7"/>
  <c r="FE5" i="7"/>
  <c r="FD5" i="7"/>
  <c r="FC5" i="7"/>
  <c r="FB5" i="7"/>
  <c r="FA5" i="7"/>
  <c r="EZ5" i="7"/>
  <c r="EY5" i="7"/>
  <c r="EX5" i="7"/>
  <c r="EW5" i="7"/>
  <c r="EV5" i="7"/>
  <c r="EU5" i="7"/>
  <c r="ET5" i="7"/>
  <c r="ES5" i="7"/>
  <c r="ER5" i="7"/>
  <c r="EQ5" i="7"/>
  <c r="EP5" i="7"/>
  <c r="EO5" i="7"/>
  <c r="EN5" i="7"/>
  <c r="EM5" i="7"/>
  <c r="EL5" i="7"/>
  <c r="EK5" i="7"/>
  <c r="EJ5" i="7"/>
  <c r="EI5" i="7"/>
  <c r="EH5" i="7"/>
  <c r="EG5" i="7"/>
  <c r="EF5" i="7"/>
  <c r="EE5" i="7"/>
  <c r="ED5" i="7"/>
  <c r="EC5" i="7"/>
  <c r="EB5" i="7"/>
  <c r="EA5" i="7"/>
  <c r="DZ5" i="7"/>
  <c r="DY5" i="7"/>
  <c r="DX5" i="7"/>
  <c r="DW5" i="7"/>
  <c r="DV5" i="7"/>
  <c r="DU5" i="7"/>
  <c r="DT5" i="7"/>
  <c r="DS5" i="7"/>
  <c r="DR5" i="7"/>
  <c r="DQ5" i="7"/>
  <c r="DP5" i="7"/>
  <c r="DO5" i="7"/>
  <c r="DN5" i="7"/>
  <c r="DM5" i="7"/>
  <c r="DL5" i="7"/>
  <c r="DK5" i="7"/>
  <c r="DJ5" i="7"/>
  <c r="DI5" i="7"/>
  <c r="DH5" i="7"/>
  <c r="DG5" i="7"/>
  <c r="DF5" i="7"/>
  <c r="DE5" i="7"/>
  <c r="DD5" i="7"/>
  <c r="DC5" i="7"/>
  <c r="DB5" i="7"/>
  <c r="DA5" i="7"/>
  <c r="CZ5" i="7"/>
  <c r="CY5" i="7"/>
  <c r="CX5" i="7"/>
  <c r="CW5" i="7"/>
  <c r="CV5" i="7"/>
  <c r="CU5" i="7"/>
  <c r="CT5" i="7"/>
  <c r="CS5" i="7"/>
  <c r="CR5" i="7"/>
  <c r="CQ5" i="7"/>
  <c r="CP5" i="7"/>
  <c r="CO5" i="7"/>
  <c r="CN5" i="7"/>
  <c r="CM5" i="7"/>
  <c r="CL5" i="7"/>
  <c r="CK5" i="7"/>
  <c r="CJ5" i="7"/>
  <c r="CI5" i="7"/>
  <c r="CH5" i="7"/>
  <c r="CG5" i="7"/>
  <c r="CF5" i="7"/>
  <c r="CE5" i="7"/>
  <c r="CD5" i="7"/>
  <c r="CC5" i="7"/>
  <c r="CB5" i="7"/>
  <c r="CA5" i="7"/>
  <c r="BZ5" i="7"/>
  <c r="BY5" i="7"/>
  <c r="BX5" i="7"/>
  <c r="BW5" i="7"/>
  <c r="BV5" i="7"/>
  <c r="BU5" i="7"/>
  <c r="BT5" i="7"/>
  <c r="BS5" i="7"/>
  <c r="BR5" i="7"/>
  <c r="BQ5" i="7"/>
  <c r="BP5" i="7"/>
  <c r="BO5" i="7"/>
  <c r="BN5" i="7"/>
  <c r="BM5" i="7"/>
  <c r="BL5" i="7"/>
  <c r="BK5" i="7"/>
  <c r="BJ5" i="7"/>
  <c r="BI5" i="7"/>
  <c r="BH5" i="7"/>
  <c r="BG5" i="7"/>
  <c r="BF5" i="7"/>
  <c r="BE5" i="7"/>
  <c r="BD5" i="7"/>
  <c r="BC5" i="7"/>
  <c r="BB5" i="7"/>
  <c r="BA5" i="7"/>
  <c r="AZ5" i="7"/>
  <c r="AY5" i="7"/>
  <c r="AX5" i="7"/>
  <c r="AW5" i="7"/>
  <c r="AV5" i="7"/>
  <c r="AU5" i="7"/>
  <c r="AT5" i="7"/>
  <c r="AS5" i="7"/>
  <c r="AR5" i="7"/>
  <c r="AQ5" i="7"/>
  <c r="AP5" i="7"/>
  <c r="AO5" i="7"/>
  <c r="AN5" i="7"/>
  <c r="AM5" i="7"/>
  <c r="AL5" i="7"/>
  <c r="AK5" i="7"/>
  <c r="AJ5" i="7"/>
  <c r="AI5" i="7"/>
  <c r="AH5" i="7"/>
  <c r="AG5" i="7"/>
  <c r="AF5" i="7"/>
  <c r="AE5" i="7"/>
  <c r="AD5" i="7"/>
  <c r="AC5" i="7"/>
  <c r="AB5" i="7"/>
  <c r="AA5" i="7"/>
  <c r="Z5" i="7"/>
  <c r="Y5" i="7"/>
  <c r="X5" i="7"/>
  <c r="W5" i="7"/>
  <c r="H5" i="7"/>
  <c r="A5" i="7"/>
  <c r="GE4" i="7"/>
  <c r="GD4" i="7"/>
  <c r="GC4" i="7"/>
  <c r="GB4" i="7"/>
  <c r="GA4" i="7"/>
  <c r="FZ4" i="7"/>
  <c r="FY4" i="7"/>
  <c r="FX4" i="7"/>
  <c r="FW4" i="7"/>
  <c r="FV4" i="7"/>
  <c r="FU4" i="7"/>
  <c r="FT4" i="7"/>
  <c r="FS4" i="7"/>
  <c r="FR4" i="7"/>
  <c r="FQ4" i="7"/>
  <c r="FP4" i="7"/>
  <c r="FO4" i="7"/>
  <c r="FN4" i="7"/>
  <c r="FM4" i="7"/>
  <c r="FL4" i="7"/>
  <c r="FK4" i="7"/>
  <c r="FJ4" i="7"/>
  <c r="FI4" i="7"/>
  <c r="FH4" i="7"/>
  <c r="FG4" i="7"/>
  <c r="FF4" i="7"/>
  <c r="FE4" i="7"/>
  <c r="FD4" i="7"/>
  <c r="FC4" i="7"/>
  <c r="FB4" i="7"/>
  <c r="FA4" i="7"/>
  <c r="EZ4" i="7"/>
  <c r="EY4" i="7"/>
  <c r="EX4" i="7"/>
  <c r="EW4" i="7"/>
  <c r="EV4" i="7"/>
  <c r="EU4" i="7"/>
  <c r="ET4" i="7"/>
  <c r="ES4" i="7"/>
  <c r="ER4" i="7"/>
  <c r="EQ4" i="7"/>
  <c r="EP4" i="7"/>
  <c r="EO4" i="7"/>
  <c r="EN4" i="7"/>
  <c r="EM4" i="7"/>
  <c r="EL4" i="7"/>
  <c r="EK4" i="7"/>
  <c r="EJ4" i="7"/>
  <c r="EI4" i="7"/>
  <c r="EH4" i="7"/>
  <c r="EG4" i="7"/>
  <c r="EF4" i="7"/>
  <c r="EE4" i="7"/>
  <c r="ED4" i="7"/>
  <c r="EC4" i="7"/>
  <c r="EB4" i="7"/>
  <c r="EA4" i="7"/>
  <c r="DZ4" i="7"/>
  <c r="DY4" i="7"/>
  <c r="DX4" i="7"/>
  <c r="DW4" i="7"/>
  <c r="DV4" i="7"/>
  <c r="DU4" i="7"/>
  <c r="DT4" i="7"/>
  <c r="DS4" i="7"/>
  <c r="DR4" i="7"/>
  <c r="DQ4" i="7"/>
  <c r="DP4" i="7"/>
  <c r="DO4" i="7"/>
  <c r="DN4" i="7"/>
  <c r="DM4" i="7"/>
  <c r="DL4" i="7"/>
  <c r="DK4" i="7"/>
  <c r="DJ4" i="7"/>
  <c r="DI4" i="7"/>
  <c r="DH4" i="7"/>
  <c r="DG4" i="7"/>
  <c r="DF4" i="7"/>
  <c r="DE4" i="7"/>
  <c r="DD4" i="7"/>
  <c r="DC4" i="7"/>
  <c r="DB4" i="7"/>
  <c r="DA4" i="7"/>
  <c r="CZ4" i="7"/>
  <c r="CY4" i="7"/>
  <c r="CX4" i="7"/>
  <c r="CW4" i="7"/>
  <c r="CV4" i="7"/>
  <c r="CU4" i="7"/>
  <c r="CT4" i="7"/>
  <c r="CS4" i="7"/>
  <c r="CR4" i="7"/>
  <c r="CQ4" i="7"/>
  <c r="CP4" i="7"/>
  <c r="CO4" i="7"/>
  <c r="CN4" i="7"/>
  <c r="CM4" i="7"/>
  <c r="CL4" i="7"/>
  <c r="CK4" i="7"/>
  <c r="CJ4" i="7"/>
  <c r="CI4" i="7"/>
  <c r="CH4" i="7"/>
  <c r="CG4" i="7"/>
  <c r="CF4" i="7"/>
  <c r="CE4" i="7"/>
  <c r="CD4" i="7"/>
  <c r="CC4" i="7"/>
  <c r="CB4" i="7"/>
  <c r="CA4" i="7"/>
  <c r="BZ4" i="7"/>
  <c r="BY4" i="7"/>
  <c r="BX4" i="7"/>
  <c r="BW4" i="7"/>
  <c r="BV4" i="7"/>
  <c r="BU4" i="7"/>
  <c r="BT4" i="7"/>
  <c r="BS4" i="7"/>
  <c r="BR4" i="7"/>
  <c r="BQ4" i="7"/>
  <c r="BP4" i="7"/>
  <c r="BO4" i="7"/>
  <c r="BN4" i="7"/>
  <c r="BM4" i="7"/>
  <c r="BL4" i="7"/>
  <c r="BK4" i="7"/>
  <c r="BJ4" i="7"/>
  <c r="BI4" i="7"/>
  <c r="BH4" i="7"/>
  <c r="BG4" i="7"/>
  <c r="BF4" i="7"/>
  <c r="BE4" i="7"/>
  <c r="BD4" i="7"/>
  <c r="BC4" i="7"/>
  <c r="BB4" i="7"/>
  <c r="BA4" i="7"/>
  <c r="AZ4" i="7"/>
  <c r="AY4" i="7"/>
  <c r="AX4" i="7"/>
  <c r="AW4" i="7"/>
  <c r="AV4" i="7"/>
  <c r="AU4" i="7"/>
  <c r="AT4" i="7"/>
  <c r="AS4" i="7"/>
  <c r="AR4" i="7"/>
  <c r="AQ4" i="7"/>
  <c r="AP4" i="7"/>
  <c r="AO4" i="7"/>
  <c r="AN4" i="7"/>
  <c r="AM4" i="7"/>
  <c r="AL4" i="7"/>
  <c r="AK4" i="7"/>
  <c r="AJ4" i="7"/>
  <c r="AI4" i="7"/>
  <c r="AH4" i="7"/>
  <c r="AG4" i="7"/>
  <c r="AF4" i="7"/>
  <c r="AE4" i="7"/>
  <c r="AD4" i="7"/>
  <c r="AC4" i="7"/>
  <c r="AB4" i="7"/>
  <c r="AA4" i="7"/>
  <c r="Z4" i="7"/>
  <c r="Y4" i="7"/>
  <c r="X4" i="7"/>
  <c r="W4" i="7"/>
  <c r="H4" i="7"/>
  <c r="GE3" i="7"/>
  <c r="GD3" i="7"/>
  <c r="GC3" i="7"/>
  <c r="GB3" i="7"/>
  <c r="GA3" i="7"/>
  <c r="FZ3" i="7"/>
  <c r="FY3" i="7"/>
  <c r="FX3" i="7"/>
  <c r="FW3" i="7"/>
  <c r="FV3" i="7"/>
  <c r="FU3" i="7"/>
  <c r="FT3" i="7"/>
  <c r="FS3" i="7"/>
  <c r="FR3" i="7"/>
  <c r="FQ3" i="7"/>
  <c r="FP3" i="7"/>
  <c r="FO3" i="7"/>
  <c r="FN3" i="7"/>
  <c r="FM3" i="7"/>
  <c r="FL3" i="7"/>
  <c r="FK3" i="7"/>
  <c r="FJ3" i="7"/>
  <c r="FI3" i="7"/>
  <c r="FH3" i="7"/>
  <c r="FG3" i="7"/>
  <c r="FF3" i="7"/>
  <c r="FE3" i="7"/>
  <c r="FD3" i="7"/>
  <c r="FC3" i="7"/>
  <c r="FB3" i="7"/>
  <c r="FA3" i="7"/>
  <c r="EZ3" i="7"/>
  <c r="EY3" i="7"/>
  <c r="EX3" i="7"/>
  <c r="EW3" i="7"/>
  <c r="EV3" i="7"/>
  <c r="EU3" i="7"/>
  <c r="ET3" i="7"/>
  <c r="ES3" i="7"/>
  <c r="ER3" i="7"/>
  <c r="EQ3" i="7"/>
  <c r="EP3" i="7"/>
  <c r="EO3" i="7"/>
  <c r="EN3" i="7"/>
  <c r="EM3" i="7"/>
  <c r="EL3" i="7"/>
  <c r="EK3" i="7"/>
  <c r="EJ3" i="7"/>
  <c r="EI3" i="7"/>
  <c r="EH3" i="7"/>
  <c r="EG3" i="7"/>
  <c r="EF3" i="7"/>
  <c r="EE3" i="7"/>
  <c r="ED3" i="7"/>
  <c r="EC3" i="7"/>
  <c r="EB3" i="7"/>
  <c r="EA3" i="7"/>
  <c r="DZ3" i="7"/>
  <c r="DY3" i="7"/>
  <c r="DX3" i="7"/>
  <c r="DW3" i="7"/>
  <c r="DV3" i="7"/>
  <c r="DU3" i="7"/>
  <c r="DT3" i="7"/>
  <c r="DS3" i="7"/>
  <c r="DR3" i="7"/>
  <c r="DQ3" i="7"/>
  <c r="DP3" i="7"/>
  <c r="DO3" i="7"/>
  <c r="DN3" i="7"/>
  <c r="DM3" i="7"/>
  <c r="DL3" i="7"/>
  <c r="DK3" i="7"/>
  <c r="DJ3" i="7"/>
  <c r="DI3" i="7"/>
  <c r="DH3" i="7"/>
  <c r="DG3" i="7"/>
  <c r="DF3" i="7"/>
  <c r="DE3" i="7"/>
  <c r="DD3" i="7"/>
  <c r="DC3" i="7"/>
  <c r="DB3" i="7"/>
  <c r="DA3" i="7"/>
  <c r="CZ3" i="7"/>
  <c r="CY3" i="7"/>
  <c r="CX3" i="7"/>
  <c r="CW3" i="7"/>
  <c r="CV3" i="7"/>
  <c r="CU3" i="7"/>
  <c r="CT3" i="7"/>
  <c r="CS3" i="7"/>
  <c r="CR3" i="7"/>
  <c r="CQ3" i="7"/>
  <c r="CP3" i="7"/>
  <c r="CO3" i="7"/>
  <c r="CN3" i="7"/>
  <c r="CM3" i="7"/>
  <c r="CL3" i="7"/>
  <c r="CK3" i="7"/>
  <c r="CJ3" i="7"/>
  <c r="CI3" i="7"/>
  <c r="CH3" i="7"/>
  <c r="CG3" i="7"/>
  <c r="CF3" i="7"/>
  <c r="CE3" i="7"/>
  <c r="CD3" i="7"/>
  <c r="CC3" i="7"/>
  <c r="CB3" i="7"/>
  <c r="CA3" i="7"/>
  <c r="BZ3" i="7"/>
  <c r="BY3" i="7"/>
  <c r="BX3" i="7"/>
  <c r="BW3" i="7"/>
  <c r="BV3" i="7"/>
  <c r="BU3" i="7"/>
  <c r="BT3" i="7"/>
  <c r="BS3" i="7"/>
  <c r="BR3" i="7"/>
  <c r="BQ3" i="7"/>
  <c r="BP3" i="7"/>
  <c r="BO3" i="7"/>
  <c r="BN3" i="7"/>
  <c r="BM3" i="7"/>
  <c r="BL3" i="7"/>
  <c r="BK3" i="7"/>
  <c r="BJ3" i="7"/>
  <c r="BI3" i="7"/>
  <c r="BH3" i="7"/>
  <c r="BG3" i="7"/>
  <c r="BF3" i="7"/>
  <c r="BE3" i="7"/>
  <c r="BD3" i="7"/>
  <c r="BC3" i="7"/>
  <c r="BB3" i="7"/>
  <c r="BA3" i="7"/>
  <c r="AZ3" i="7"/>
  <c r="AY3" i="7"/>
  <c r="AX3" i="7"/>
  <c r="AW3" i="7"/>
  <c r="AV3" i="7"/>
  <c r="AU3" i="7"/>
  <c r="AT3" i="7"/>
  <c r="AS3" i="7"/>
  <c r="AR3" i="7"/>
  <c r="AQ3" i="7"/>
  <c r="AP3" i="7"/>
  <c r="AO3" i="7"/>
  <c r="AN3" i="7"/>
  <c r="AM3" i="7"/>
  <c r="AL3" i="7"/>
  <c r="AK3" i="7"/>
  <c r="AJ3" i="7"/>
  <c r="AI3" i="7"/>
  <c r="AH3" i="7"/>
  <c r="AG3" i="7"/>
  <c r="AF3" i="7"/>
  <c r="AE3" i="7"/>
  <c r="AD3" i="7"/>
  <c r="AC3" i="7"/>
  <c r="AB3" i="7"/>
  <c r="AA3" i="7"/>
  <c r="Z3" i="7"/>
  <c r="Y3" i="7"/>
  <c r="X3" i="7"/>
  <c r="W3" i="7"/>
  <c r="V3" i="7"/>
  <c r="U3" i="7"/>
  <c r="T3" i="7"/>
  <c r="S3" i="7"/>
  <c r="R3" i="7"/>
  <c r="Q3" i="7"/>
  <c r="P3" i="7"/>
  <c r="O3" i="7"/>
  <c r="N3" i="7"/>
  <c r="M3" i="7"/>
  <c r="L3" i="7"/>
  <c r="K3" i="7"/>
  <c r="J3" i="7"/>
  <c r="I3" i="7"/>
  <c r="H3" i="7"/>
  <c r="A2" i="7" a="1"/>
  <c r="A2" i="7" s="1"/>
  <c r="A1" i="7" a="1"/>
  <c r="A1" i="7" s="1"/>
  <c r="G11" i="6"/>
  <c r="F15" i="6" s="1"/>
  <c r="G12" i="6"/>
  <c r="F16" i="6" s="1"/>
  <c r="G13" i="6"/>
  <c r="F18" i="6" s="1"/>
  <c r="I18" i="6" s="1"/>
  <c r="G10" i="6"/>
  <c r="G15" i="6" s="1"/>
  <c r="GE5" i="6"/>
  <c r="GD5" i="6"/>
  <c r="GC5" i="6"/>
  <c r="GB5" i="6"/>
  <c r="GA5" i="6"/>
  <c r="FZ5" i="6"/>
  <c r="FY5" i="6"/>
  <c r="FX5" i="6"/>
  <c r="FW5" i="6"/>
  <c r="FV5" i="6"/>
  <c r="FU5" i="6"/>
  <c r="FT5" i="6"/>
  <c r="FS5" i="6"/>
  <c r="FR5" i="6"/>
  <c r="FQ5" i="6"/>
  <c r="FP5" i="6"/>
  <c r="FO5" i="6"/>
  <c r="FN5" i="6"/>
  <c r="FM5" i="6"/>
  <c r="FL5" i="6"/>
  <c r="FK5" i="6"/>
  <c r="FJ5" i="6"/>
  <c r="FI5" i="6"/>
  <c r="FH5" i="6"/>
  <c r="FG5" i="6"/>
  <c r="FF5" i="6"/>
  <c r="FE5" i="6"/>
  <c r="FD5" i="6"/>
  <c r="FC5" i="6"/>
  <c r="FB5" i="6"/>
  <c r="FA5" i="6"/>
  <c r="EZ5" i="6"/>
  <c r="EY5" i="6"/>
  <c r="EX5" i="6"/>
  <c r="EW5" i="6"/>
  <c r="EV5" i="6"/>
  <c r="EU5" i="6"/>
  <c r="ET5" i="6"/>
  <c r="ES5" i="6"/>
  <c r="ER5" i="6"/>
  <c r="EQ5" i="6"/>
  <c r="EP5" i="6"/>
  <c r="EO5" i="6"/>
  <c r="EN5" i="6"/>
  <c r="EM5" i="6"/>
  <c r="EL5" i="6"/>
  <c r="EK5" i="6"/>
  <c r="EJ5" i="6"/>
  <c r="EI5" i="6"/>
  <c r="EH5" i="6"/>
  <c r="EG5" i="6"/>
  <c r="EF5" i="6"/>
  <c r="EE5" i="6"/>
  <c r="ED5" i="6"/>
  <c r="EC5" i="6"/>
  <c r="EB5" i="6"/>
  <c r="EA5" i="6"/>
  <c r="DZ5" i="6"/>
  <c r="DY5" i="6"/>
  <c r="DX5" i="6"/>
  <c r="DW5" i="6"/>
  <c r="DV5" i="6"/>
  <c r="DU5" i="6"/>
  <c r="DT5" i="6"/>
  <c r="DS5" i="6"/>
  <c r="DR5" i="6"/>
  <c r="DQ5" i="6"/>
  <c r="DP5" i="6"/>
  <c r="DO5" i="6"/>
  <c r="DN5" i="6"/>
  <c r="DM5" i="6"/>
  <c r="DL5" i="6"/>
  <c r="DK5" i="6"/>
  <c r="DJ5" i="6"/>
  <c r="DI5" i="6"/>
  <c r="DH5" i="6"/>
  <c r="DG5" i="6"/>
  <c r="DF5" i="6"/>
  <c r="DE5" i="6"/>
  <c r="DD5" i="6"/>
  <c r="DC5" i="6"/>
  <c r="DB5" i="6"/>
  <c r="DA5" i="6"/>
  <c r="CZ5" i="6"/>
  <c r="CY5" i="6"/>
  <c r="CX5" i="6"/>
  <c r="CW5" i="6"/>
  <c r="CV5" i="6"/>
  <c r="CU5" i="6"/>
  <c r="CT5" i="6"/>
  <c r="CS5" i="6"/>
  <c r="CR5" i="6"/>
  <c r="CQ5" i="6"/>
  <c r="CP5" i="6"/>
  <c r="CO5" i="6"/>
  <c r="CN5" i="6"/>
  <c r="CM5" i="6"/>
  <c r="CL5" i="6"/>
  <c r="CK5" i="6"/>
  <c r="CJ5" i="6"/>
  <c r="CI5" i="6"/>
  <c r="CH5" i="6"/>
  <c r="CG5" i="6"/>
  <c r="CF5" i="6"/>
  <c r="CE5" i="6"/>
  <c r="CD5" i="6"/>
  <c r="CC5" i="6"/>
  <c r="CB5" i="6"/>
  <c r="CA5" i="6"/>
  <c r="BZ5" i="6"/>
  <c r="BY5" i="6"/>
  <c r="BX5" i="6"/>
  <c r="BW5" i="6"/>
  <c r="BV5" i="6"/>
  <c r="BU5" i="6"/>
  <c r="BT5" i="6"/>
  <c r="BS5" i="6"/>
  <c r="BR5" i="6"/>
  <c r="BQ5" i="6"/>
  <c r="BP5" i="6"/>
  <c r="BO5" i="6"/>
  <c r="BN5" i="6"/>
  <c r="BM5" i="6"/>
  <c r="BL5" i="6"/>
  <c r="BK5" i="6"/>
  <c r="BJ5" i="6"/>
  <c r="BI5" i="6"/>
  <c r="BH5" i="6"/>
  <c r="BG5" i="6"/>
  <c r="BF5" i="6"/>
  <c r="BE5" i="6"/>
  <c r="BD5" i="6"/>
  <c r="BC5" i="6"/>
  <c r="BB5" i="6"/>
  <c r="BA5" i="6"/>
  <c r="AZ5" i="6"/>
  <c r="AY5" i="6"/>
  <c r="AX5" i="6"/>
  <c r="AW5" i="6"/>
  <c r="AV5" i="6"/>
  <c r="AU5" i="6"/>
  <c r="AT5" i="6"/>
  <c r="AS5" i="6"/>
  <c r="AR5" i="6"/>
  <c r="AQ5" i="6"/>
  <c r="AP5" i="6"/>
  <c r="AO5" i="6"/>
  <c r="AN5" i="6"/>
  <c r="AM5" i="6"/>
  <c r="AL5" i="6"/>
  <c r="AK5" i="6"/>
  <c r="AJ5" i="6"/>
  <c r="AI5" i="6"/>
  <c r="AH5" i="6"/>
  <c r="AG5" i="6"/>
  <c r="AF5" i="6"/>
  <c r="AE5" i="6"/>
  <c r="AD5" i="6"/>
  <c r="AC5" i="6"/>
  <c r="AB5" i="6"/>
  <c r="AA5" i="6"/>
  <c r="Z5" i="6"/>
  <c r="Y5" i="6"/>
  <c r="X5" i="6"/>
  <c r="W5" i="6"/>
  <c r="H5" i="6"/>
  <c r="A5" i="6"/>
  <c r="GE4" i="6"/>
  <c r="GD4" i="6"/>
  <c r="GC4" i="6"/>
  <c r="GB4" i="6"/>
  <c r="GA4" i="6"/>
  <c r="FZ4" i="6"/>
  <c r="FY4" i="6"/>
  <c r="FX4" i="6"/>
  <c r="FW4" i="6"/>
  <c r="FV4" i="6"/>
  <c r="FU4" i="6"/>
  <c r="FT4" i="6"/>
  <c r="FS4" i="6"/>
  <c r="FR4" i="6"/>
  <c r="FQ4" i="6"/>
  <c r="FP4" i="6"/>
  <c r="FO4" i="6"/>
  <c r="FN4" i="6"/>
  <c r="FM4" i="6"/>
  <c r="FL4" i="6"/>
  <c r="FK4" i="6"/>
  <c r="FJ4" i="6"/>
  <c r="FI4" i="6"/>
  <c r="FH4" i="6"/>
  <c r="FG4" i="6"/>
  <c r="FF4" i="6"/>
  <c r="FE4" i="6"/>
  <c r="FD4" i="6"/>
  <c r="FC4" i="6"/>
  <c r="FB4" i="6"/>
  <c r="FA4" i="6"/>
  <c r="EZ4" i="6"/>
  <c r="EY4" i="6"/>
  <c r="EX4" i="6"/>
  <c r="EW4" i="6"/>
  <c r="EV4" i="6"/>
  <c r="EU4" i="6"/>
  <c r="ET4" i="6"/>
  <c r="ES4" i="6"/>
  <c r="ER4" i="6"/>
  <c r="EQ4" i="6"/>
  <c r="EP4" i="6"/>
  <c r="EO4" i="6"/>
  <c r="EN4" i="6"/>
  <c r="EM4" i="6"/>
  <c r="EL4" i="6"/>
  <c r="EK4" i="6"/>
  <c r="EJ4" i="6"/>
  <c r="EI4" i="6"/>
  <c r="EH4" i="6"/>
  <c r="EG4" i="6"/>
  <c r="EF4" i="6"/>
  <c r="EE4" i="6"/>
  <c r="ED4" i="6"/>
  <c r="EC4" i="6"/>
  <c r="EB4" i="6"/>
  <c r="EA4" i="6"/>
  <c r="DZ4" i="6"/>
  <c r="DY4" i="6"/>
  <c r="DX4" i="6"/>
  <c r="DW4" i="6"/>
  <c r="DV4" i="6"/>
  <c r="DU4" i="6"/>
  <c r="DT4" i="6"/>
  <c r="DS4" i="6"/>
  <c r="DR4" i="6"/>
  <c r="DQ4" i="6"/>
  <c r="DP4" i="6"/>
  <c r="DO4" i="6"/>
  <c r="DN4" i="6"/>
  <c r="DM4" i="6"/>
  <c r="DL4" i="6"/>
  <c r="DK4" i="6"/>
  <c r="DJ4" i="6"/>
  <c r="DI4" i="6"/>
  <c r="DH4" i="6"/>
  <c r="DG4" i="6"/>
  <c r="DF4" i="6"/>
  <c r="DE4" i="6"/>
  <c r="DD4" i="6"/>
  <c r="DC4" i="6"/>
  <c r="DB4" i="6"/>
  <c r="DA4" i="6"/>
  <c r="CZ4" i="6"/>
  <c r="CY4" i="6"/>
  <c r="CX4" i="6"/>
  <c r="CW4" i="6"/>
  <c r="CV4" i="6"/>
  <c r="CU4" i="6"/>
  <c r="CT4" i="6"/>
  <c r="CS4" i="6"/>
  <c r="CR4" i="6"/>
  <c r="CQ4" i="6"/>
  <c r="CP4" i="6"/>
  <c r="CO4" i="6"/>
  <c r="CN4" i="6"/>
  <c r="CM4" i="6"/>
  <c r="CL4" i="6"/>
  <c r="CK4" i="6"/>
  <c r="CJ4" i="6"/>
  <c r="CI4" i="6"/>
  <c r="CH4" i="6"/>
  <c r="CG4" i="6"/>
  <c r="CF4" i="6"/>
  <c r="CE4" i="6"/>
  <c r="CD4" i="6"/>
  <c r="CC4" i="6"/>
  <c r="CB4" i="6"/>
  <c r="CA4" i="6"/>
  <c r="BZ4" i="6"/>
  <c r="BY4" i="6"/>
  <c r="BX4" i="6"/>
  <c r="BW4" i="6"/>
  <c r="BV4" i="6"/>
  <c r="BU4" i="6"/>
  <c r="BT4" i="6"/>
  <c r="BS4" i="6"/>
  <c r="BR4" i="6"/>
  <c r="BQ4" i="6"/>
  <c r="BP4" i="6"/>
  <c r="BO4" i="6"/>
  <c r="BN4" i="6"/>
  <c r="BM4" i="6"/>
  <c r="BL4" i="6"/>
  <c r="BK4" i="6"/>
  <c r="BJ4" i="6"/>
  <c r="BI4" i="6"/>
  <c r="BH4" i="6"/>
  <c r="BG4" i="6"/>
  <c r="BF4" i="6"/>
  <c r="BE4" i="6"/>
  <c r="BD4" i="6"/>
  <c r="BC4" i="6"/>
  <c r="BB4" i="6"/>
  <c r="BA4" i="6"/>
  <c r="AZ4" i="6"/>
  <c r="AY4" i="6"/>
  <c r="AX4" i="6"/>
  <c r="AW4" i="6"/>
  <c r="AV4" i="6"/>
  <c r="AU4" i="6"/>
  <c r="AT4" i="6"/>
  <c r="AS4" i="6"/>
  <c r="AR4" i="6"/>
  <c r="AQ4" i="6"/>
  <c r="AP4" i="6"/>
  <c r="AO4" i="6"/>
  <c r="AN4" i="6"/>
  <c r="AM4" i="6"/>
  <c r="AL4" i="6"/>
  <c r="AK4" i="6"/>
  <c r="AJ4" i="6"/>
  <c r="AI4" i="6"/>
  <c r="AH4" i="6"/>
  <c r="AG4" i="6"/>
  <c r="AF4" i="6"/>
  <c r="AE4" i="6"/>
  <c r="AD4" i="6"/>
  <c r="AC4" i="6"/>
  <c r="AB4" i="6"/>
  <c r="AA4" i="6"/>
  <c r="Z4" i="6"/>
  <c r="Y4" i="6"/>
  <c r="X4" i="6"/>
  <c r="W4" i="6"/>
  <c r="H4" i="6"/>
  <c r="GE3" i="6"/>
  <c r="GD3" i="6"/>
  <c r="GC3" i="6"/>
  <c r="GB3" i="6"/>
  <c r="GA3" i="6"/>
  <c r="FZ3" i="6"/>
  <c r="FY3" i="6"/>
  <c r="FX3" i="6"/>
  <c r="FW3" i="6"/>
  <c r="FV3" i="6"/>
  <c r="FU3" i="6"/>
  <c r="FT3" i="6"/>
  <c r="FS3" i="6"/>
  <c r="FR3" i="6"/>
  <c r="FQ3" i="6"/>
  <c r="FP3" i="6"/>
  <c r="FO3" i="6"/>
  <c r="FN3" i="6"/>
  <c r="FM3" i="6"/>
  <c r="FL3" i="6"/>
  <c r="FK3" i="6"/>
  <c r="FJ3" i="6"/>
  <c r="FI3" i="6"/>
  <c r="FH3" i="6"/>
  <c r="FG3" i="6"/>
  <c r="FF3" i="6"/>
  <c r="FE3" i="6"/>
  <c r="FD3" i="6"/>
  <c r="FC3" i="6"/>
  <c r="FB3" i="6"/>
  <c r="FA3" i="6"/>
  <c r="EZ3" i="6"/>
  <c r="EY3" i="6"/>
  <c r="EX3" i="6"/>
  <c r="EW3" i="6"/>
  <c r="EV3" i="6"/>
  <c r="EU3" i="6"/>
  <c r="ET3" i="6"/>
  <c r="ES3" i="6"/>
  <c r="ER3" i="6"/>
  <c r="EQ3" i="6"/>
  <c r="EP3" i="6"/>
  <c r="EO3" i="6"/>
  <c r="EN3" i="6"/>
  <c r="EM3" i="6"/>
  <c r="EL3" i="6"/>
  <c r="EK3" i="6"/>
  <c r="EJ3" i="6"/>
  <c r="EI3" i="6"/>
  <c r="EH3" i="6"/>
  <c r="EG3" i="6"/>
  <c r="EF3" i="6"/>
  <c r="EE3" i="6"/>
  <c r="ED3" i="6"/>
  <c r="EC3" i="6"/>
  <c r="EB3" i="6"/>
  <c r="EA3" i="6"/>
  <c r="DZ3" i="6"/>
  <c r="DY3" i="6"/>
  <c r="DX3" i="6"/>
  <c r="DW3" i="6"/>
  <c r="DV3" i="6"/>
  <c r="DU3" i="6"/>
  <c r="DT3" i="6"/>
  <c r="DS3" i="6"/>
  <c r="DR3" i="6"/>
  <c r="DQ3" i="6"/>
  <c r="DP3" i="6"/>
  <c r="DO3" i="6"/>
  <c r="DN3" i="6"/>
  <c r="DM3" i="6"/>
  <c r="DL3" i="6"/>
  <c r="DK3" i="6"/>
  <c r="DJ3" i="6"/>
  <c r="DI3" i="6"/>
  <c r="DH3" i="6"/>
  <c r="DG3" i="6"/>
  <c r="DF3" i="6"/>
  <c r="DE3" i="6"/>
  <c r="DD3" i="6"/>
  <c r="DC3" i="6"/>
  <c r="DB3" i="6"/>
  <c r="DA3" i="6"/>
  <c r="CZ3" i="6"/>
  <c r="CY3" i="6"/>
  <c r="CX3" i="6"/>
  <c r="CW3" i="6"/>
  <c r="CV3" i="6"/>
  <c r="CU3" i="6"/>
  <c r="CT3" i="6"/>
  <c r="CS3" i="6"/>
  <c r="CR3" i="6"/>
  <c r="CQ3" i="6"/>
  <c r="CP3" i="6"/>
  <c r="CO3" i="6"/>
  <c r="CN3" i="6"/>
  <c r="CM3" i="6"/>
  <c r="CL3" i="6"/>
  <c r="CK3" i="6"/>
  <c r="CJ3" i="6"/>
  <c r="CI3" i="6"/>
  <c r="CH3" i="6"/>
  <c r="CG3" i="6"/>
  <c r="CF3" i="6"/>
  <c r="CE3" i="6"/>
  <c r="CD3" i="6"/>
  <c r="CC3" i="6"/>
  <c r="CB3" i="6"/>
  <c r="CA3" i="6"/>
  <c r="BZ3" i="6"/>
  <c r="BY3" i="6"/>
  <c r="BX3" i="6"/>
  <c r="BW3" i="6"/>
  <c r="BV3" i="6"/>
  <c r="BU3" i="6"/>
  <c r="BT3" i="6"/>
  <c r="BS3" i="6"/>
  <c r="BR3" i="6"/>
  <c r="BQ3" i="6"/>
  <c r="BP3" i="6"/>
  <c r="BO3" i="6"/>
  <c r="BN3" i="6"/>
  <c r="BM3" i="6"/>
  <c r="BL3" i="6"/>
  <c r="BK3" i="6"/>
  <c r="BJ3" i="6"/>
  <c r="BI3" i="6"/>
  <c r="BH3" i="6"/>
  <c r="BG3" i="6"/>
  <c r="BF3" i="6"/>
  <c r="BE3" i="6"/>
  <c r="BD3" i="6"/>
  <c r="BC3" i="6"/>
  <c r="BB3" i="6"/>
  <c r="BA3" i="6"/>
  <c r="AZ3" i="6"/>
  <c r="AY3" i="6"/>
  <c r="AX3" i="6"/>
  <c r="AW3" i="6"/>
  <c r="AV3" i="6"/>
  <c r="AU3" i="6"/>
  <c r="AT3" i="6"/>
  <c r="AS3" i="6"/>
  <c r="AR3" i="6"/>
  <c r="AQ3" i="6"/>
  <c r="AP3" i="6"/>
  <c r="AO3" i="6"/>
  <c r="AN3" i="6"/>
  <c r="AM3" i="6"/>
  <c r="AL3" i="6"/>
  <c r="AK3" i="6"/>
  <c r="AJ3" i="6"/>
  <c r="AI3" i="6"/>
  <c r="AH3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A2" i="6" a="1"/>
  <c r="A2" i="6" s="1"/>
  <c r="A1" i="6" a="1"/>
  <c r="A1" i="6" s="1"/>
  <c r="GE5" i="5"/>
  <c r="GD5" i="5"/>
  <c r="GC5" i="5"/>
  <c r="GB5" i="5"/>
  <c r="GA5" i="5"/>
  <c r="FZ5" i="5"/>
  <c r="FY5" i="5"/>
  <c r="FX5" i="5"/>
  <c r="FW5" i="5"/>
  <c r="FV5" i="5"/>
  <c r="FU5" i="5"/>
  <c r="FT5" i="5"/>
  <c r="FS5" i="5"/>
  <c r="FR5" i="5"/>
  <c r="FQ5" i="5"/>
  <c r="FP5" i="5"/>
  <c r="FO5" i="5"/>
  <c r="FN5" i="5"/>
  <c r="FM5" i="5"/>
  <c r="FL5" i="5"/>
  <c r="FK5" i="5"/>
  <c r="FJ5" i="5"/>
  <c r="FI5" i="5"/>
  <c r="FH5" i="5"/>
  <c r="FG5" i="5"/>
  <c r="FF5" i="5"/>
  <c r="FE5" i="5"/>
  <c r="FD5" i="5"/>
  <c r="FC5" i="5"/>
  <c r="FB5" i="5"/>
  <c r="FA5" i="5"/>
  <c r="EZ5" i="5"/>
  <c r="EY5" i="5"/>
  <c r="EX5" i="5"/>
  <c r="EW5" i="5"/>
  <c r="EV5" i="5"/>
  <c r="EU5" i="5"/>
  <c r="ET5" i="5"/>
  <c r="ES5" i="5"/>
  <c r="ER5" i="5"/>
  <c r="EQ5" i="5"/>
  <c r="EP5" i="5"/>
  <c r="EO5" i="5"/>
  <c r="EN5" i="5"/>
  <c r="EM5" i="5"/>
  <c r="EL5" i="5"/>
  <c r="EK5" i="5"/>
  <c r="EJ5" i="5"/>
  <c r="EI5" i="5"/>
  <c r="EH5" i="5"/>
  <c r="EG5" i="5"/>
  <c r="EF5" i="5"/>
  <c r="EE5" i="5"/>
  <c r="ED5" i="5"/>
  <c r="EC5" i="5"/>
  <c r="EB5" i="5"/>
  <c r="EA5" i="5"/>
  <c r="DZ5" i="5"/>
  <c r="DY5" i="5"/>
  <c r="DX5" i="5"/>
  <c r="DW5" i="5"/>
  <c r="DV5" i="5"/>
  <c r="DU5" i="5"/>
  <c r="DT5" i="5"/>
  <c r="DS5" i="5"/>
  <c r="DR5" i="5"/>
  <c r="DQ5" i="5"/>
  <c r="DP5" i="5"/>
  <c r="DO5" i="5"/>
  <c r="DN5" i="5"/>
  <c r="DM5" i="5"/>
  <c r="DL5" i="5"/>
  <c r="DK5" i="5"/>
  <c r="DJ5" i="5"/>
  <c r="DI5" i="5"/>
  <c r="DH5" i="5"/>
  <c r="DG5" i="5"/>
  <c r="DF5" i="5"/>
  <c r="DE5" i="5"/>
  <c r="DD5" i="5"/>
  <c r="DC5" i="5"/>
  <c r="DB5" i="5"/>
  <c r="DA5" i="5"/>
  <c r="CZ5" i="5"/>
  <c r="CY5" i="5"/>
  <c r="CX5" i="5"/>
  <c r="CW5" i="5"/>
  <c r="CV5" i="5"/>
  <c r="CU5" i="5"/>
  <c r="CT5" i="5"/>
  <c r="CS5" i="5"/>
  <c r="CR5" i="5"/>
  <c r="CQ5" i="5"/>
  <c r="CP5" i="5"/>
  <c r="CO5" i="5"/>
  <c r="CN5" i="5"/>
  <c r="CM5" i="5"/>
  <c r="CL5" i="5"/>
  <c r="CK5" i="5"/>
  <c r="CJ5" i="5"/>
  <c r="CI5" i="5"/>
  <c r="CH5" i="5"/>
  <c r="CG5" i="5"/>
  <c r="CF5" i="5"/>
  <c r="CE5" i="5"/>
  <c r="CD5" i="5"/>
  <c r="CC5" i="5"/>
  <c r="CB5" i="5"/>
  <c r="CA5" i="5"/>
  <c r="BZ5" i="5"/>
  <c r="BY5" i="5"/>
  <c r="BX5" i="5"/>
  <c r="BW5" i="5"/>
  <c r="BV5" i="5"/>
  <c r="BU5" i="5"/>
  <c r="BT5" i="5"/>
  <c r="BS5" i="5"/>
  <c r="BR5" i="5"/>
  <c r="BQ5" i="5"/>
  <c r="BP5" i="5"/>
  <c r="BO5" i="5"/>
  <c r="BN5" i="5"/>
  <c r="BM5" i="5"/>
  <c r="BL5" i="5"/>
  <c r="BK5" i="5"/>
  <c r="BJ5" i="5"/>
  <c r="BI5" i="5"/>
  <c r="BH5" i="5"/>
  <c r="BG5" i="5"/>
  <c r="BF5" i="5"/>
  <c r="BE5" i="5"/>
  <c r="BD5" i="5"/>
  <c r="BC5" i="5"/>
  <c r="BB5" i="5"/>
  <c r="BA5" i="5"/>
  <c r="AZ5" i="5"/>
  <c r="AY5" i="5"/>
  <c r="AX5" i="5"/>
  <c r="AW5" i="5"/>
  <c r="AV5" i="5"/>
  <c r="AU5" i="5"/>
  <c r="AT5" i="5"/>
  <c r="AS5" i="5"/>
  <c r="AR5" i="5"/>
  <c r="AQ5" i="5"/>
  <c r="AP5" i="5"/>
  <c r="AO5" i="5"/>
  <c r="AN5" i="5"/>
  <c r="AM5" i="5"/>
  <c r="AL5" i="5"/>
  <c r="AK5" i="5"/>
  <c r="AJ5" i="5"/>
  <c r="AI5" i="5"/>
  <c r="AH5" i="5"/>
  <c r="AG5" i="5"/>
  <c r="AF5" i="5"/>
  <c r="AE5" i="5"/>
  <c r="AD5" i="5"/>
  <c r="AC5" i="5"/>
  <c r="AB5" i="5"/>
  <c r="AA5" i="5"/>
  <c r="Z5" i="5"/>
  <c r="Y5" i="5"/>
  <c r="X5" i="5"/>
  <c r="W5" i="5"/>
  <c r="H5" i="5"/>
  <c r="A5" i="5"/>
  <c r="GE4" i="5"/>
  <c r="GD4" i="5"/>
  <c r="GC4" i="5"/>
  <c r="GB4" i="5"/>
  <c r="GA4" i="5"/>
  <c r="FZ4" i="5"/>
  <c r="FY4" i="5"/>
  <c r="FX4" i="5"/>
  <c r="FW4" i="5"/>
  <c r="FV4" i="5"/>
  <c r="FU4" i="5"/>
  <c r="FT4" i="5"/>
  <c r="FS4" i="5"/>
  <c r="FR4" i="5"/>
  <c r="FQ4" i="5"/>
  <c r="FP4" i="5"/>
  <c r="FO4" i="5"/>
  <c r="FN4" i="5"/>
  <c r="FM4" i="5"/>
  <c r="FL4" i="5"/>
  <c r="FK4" i="5"/>
  <c r="FJ4" i="5"/>
  <c r="FI4" i="5"/>
  <c r="FH4" i="5"/>
  <c r="FG4" i="5"/>
  <c r="FF4" i="5"/>
  <c r="FE4" i="5"/>
  <c r="FD4" i="5"/>
  <c r="FC4" i="5"/>
  <c r="FB4" i="5"/>
  <c r="FA4" i="5"/>
  <c r="EZ4" i="5"/>
  <c r="EY4" i="5"/>
  <c r="EX4" i="5"/>
  <c r="EW4" i="5"/>
  <c r="EV4" i="5"/>
  <c r="EU4" i="5"/>
  <c r="ET4" i="5"/>
  <c r="ES4" i="5"/>
  <c r="ER4" i="5"/>
  <c r="EQ4" i="5"/>
  <c r="EP4" i="5"/>
  <c r="EO4" i="5"/>
  <c r="EN4" i="5"/>
  <c r="EM4" i="5"/>
  <c r="EL4" i="5"/>
  <c r="EK4" i="5"/>
  <c r="EJ4" i="5"/>
  <c r="EI4" i="5"/>
  <c r="EH4" i="5"/>
  <c r="EG4" i="5"/>
  <c r="EF4" i="5"/>
  <c r="EE4" i="5"/>
  <c r="ED4" i="5"/>
  <c r="EC4" i="5"/>
  <c r="EB4" i="5"/>
  <c r="EA4" i="5"/>
  <c r="DZ4" i="5"/>
  <c r="DY4" i="5"/>
  <c r="DX4" i="5"/>
  <c r="DW4" i="5"/>
  <c r="DV4" i="5"/>
  <c r="DU4" i="5"/>
  <c r="DT4" i="5"/>
  <c r="DS4" i="5"/>
  <c r="DR4" i="5"/>
  <c r="DQ4" i="5"/>
  <c r="DP4" i="5"/>
  <c r="DO4" i="5"/>
  <c r="DN4" i="5"/>
  <c r="DM4" i="5"/>
  <c r="DL4" i="5"/>
  <c r="DK4" i="5"/>
  <c r="DJ4" i="5"/>
  <c r="DI4" i="5"/>
  <c r="DH4" i="5"/>
  <c r="DG4" i="5"/>
  <c r="DF4" i="5"/>
  <c r="DE4" i="5"/>
  <c r="DD4" i="5"/>
  <c r="DC4" i="5"/>
  <c r="DB4" i="5"/>
  <c r="DA4" i="5"/>
  <c r="CZ4" i="5"/>
  <c r="CY4" i="5"/>
  <c r="CX4" i="5"/>
  <c r="CW4" i="5"/>
  <c r="CV4" i="5"/>
  <c r="CU4" i="5"/>
  <c r="CT4" i="5"/>
  <c r="CS4" i="5"/>
  <c r="CR4" i="5"/>
  <c r="CQ4" i="5"/>
  <c r="CP4" i="5"/>
  <c r="CO4" i="5"/>
  <c r="CN4" i="5"/>
  <c r="CM4" i="5"/>
  <c r="CL4" i="5"/>
  <c r="CK4" i="5"/>
  <c r="CJ4" i="5"/>
  <c r="CI4" i="5"/>
  <c r="CH4" i="5"/>
  <c r="CG4" i="5"/>
  <c r="CF4" i="5"/>
  <c r="CE4" i="5"/>
  <c r="CD4" i="5"/>
  <c r="CC4" i="5"/>
  <c r="CB4" i="5"/>
  <c r="CA4" i="5"/>
  <c r="BZ4" i="5"/>
  <c r="BY4" i="5"/>
  <c r="BX4" i="5"/>
  <c r="BW4" i="5"/>
  <c r="BV4" i="5"/>
  <c r="BU4" i="5"/>
  <c r="BT4" i="5"/>
  <c r="BS4" i="5"/>
  <c r="BR4" i="5"/>
  <c r="BQ4" i="5"/>
  <c r="BP4" i="5"/>
  <c r="BO4" i="5"/>
  <c r="BN4" i="5"/>
  <c r="BM4" i="5"/>
  <c r="BL4" i="5"/>
  <c r="BK4" i="5"/>
  <c r="BJ4" i="5"/>
  <c r="BI4" i="5"/>
  <c r="BH4" i="5"/>
  <c r="BG4" i="5"/>
  <c r="BF4" i="5"/>
  <c r="BE4" i="5"/>
  <c r="BD4" i="5"/>
  <c r="BC4" i="5"/>
  <c r="BB4" i="5"/>
  <c r="BA4" i="5"/>
  <c r="AZ4" i="5"/>
  <c r="AY4" i="5"/>
  <c r="AX4" i="5"/>
  <c r="AW4" i="5"/>
  <c r="AV4" i="5"/>
  <c r="AU4" i="5"/>
  <c r="AT4" i="5"/>
  <c r="AS4" i="5"/>
  <c r="AR4" i="5"/>
  <c r="AQ4" i="5"/>
  <c r="AP4" i="5"/>
  <c r="AO4" i="5"/>
  <c r="AN4" i="5"/>
  <c r="AM4" i="5"/>
  <c r="AL4" i="5"/>
  <c r="AK4" i="5"/>
  <c r="AJ4" i="5"/>
  <c r="AI4" i="5"/>
  <c r="AH4" i="5"/>
  <c r="AG4" i="5"/>
  <c r="AF4" i="5"/>
  <c r="AE4" i="5"/>
  <c r="AD4" i="5"/>
  <c r="AC4" i="5"/>
  <c r="AB4" i="5"/>
  <c r="AA4" i="5"/>
  <c r="Z4" i="5"/>
  <c r="Y4" i="5"/>
  <c r="X4" i="5"/>
  <c r="W4" i="5"/>
  <c r="H4" i="5"/>
  <c r="GE3" i="5"/>
  <c r="GD3" i="5"/>
  <c r="GC3" i="5"/>
  <c r="GB3" i="5"/>
  <c r="GA3" i="5"/>
  <c r="FZ3" i="5"/>
  <c r="FY3" i="5"/>
  <c r="FX3" i="5"/>
  <c r="FW3" i="5"/>
  <c r="FV3" i="5"/>
  <c r="FU3" i="5"/>
  <c r="FT3" i="5"/>
  <c r="FS3" i="5"/>
  <c r="FR3" i="5"/>
  <c r="FQ3" i="5"/>
  <c r="FP3" i="5"/>
  <c r="FO3" i="5"/>
  <c r="FN3" i="5"/>
  <c r="FM3" i="5"/>
  <c r="FL3" i="5"/>
  <c r="FK3" i="5"/>
  <c r="FJ3" i="5"/>
  <c r="FI3" i="5"/>
  <c r="FH3" i="5"/>
  <c r="FG3" i="5"/>
  <c r="FF3" i="5"/>
  <c r="FE3" i="5"/>
  <c r="FD3" i="5"/>
  <c r="FC3" i="5"/>
  <c r="FB3" i="5"/>
  <c r="FA3" i="5"/>
  <c r="EZ3" i="5"/>
  <c r="EY3" i="5"/>
  <c r="EX3" i="5"/>
  <c r="EW3" i="5"/>
  <c r="EV3" i="5"/>
  <c r="EU3" i="5"/>
  <c r="ET3" i="5"/>
  <c r="ES3" i="5"/>
  <c r="ER3" i="5"/>
  <c r="EQ3" i="5"/>
  <c r="EP3" i="5"/>
  <c r="EO3" i="5"/>
  <c r="EN3" i="5"/>
  <c r="EM3" i="5"/>
  <c r="EL3" i="5"/>
  <c r="EK3" i="5"/>
  <c r="EJ3" i="5"/>
  <c r="EI3" i="5"/>
  <c r="EH3" i="5"/>
  <c r="EG3" i="5"/>
  <c r="EF3" i="5"/>
  <c r="EE3" i="5"/>
  <c r="ED3" i="5"/>
  <c r="EC3" i="5"/>
  <c r="EB3" i="5"/>
  <c r="EA3" i="5"/>
  <c r="DZ3" i="5"/>
  <c r="DY3" i="5"/>
  <c r="DX3" i="5"/>
  <c r="DW3" i="5"/>
  <c r="DV3" i="5"/>
  <c r="DU3" i="5"/>
  <c r="DT3" i="5"/>
  <c r="DS3" i="5"/>
  <c r="DR3" i="5"/>
  <c r="DQ3" i="5"/>
  <c r="DP3" i="5"/>
  <c r="DO3" i="5"/>
  <c r="DN3" i="5"/>
  <c r="DM3" i="5"/>
  <c r="DL3" i="5"/>
  <c r="DK3" i="5"/>
  <c r="DJ3" i="5"/>
  <c r="DI3" i="5"/>
  <c r="DH3" i="5"/>
  <c r="DG3" i="5"/>
  <c r="DF3" i="5"/>
  <c r="DE3" i="5"/>
  <c r="DD3" i="5"/>
  <c r="DC3" i="5"/>
  <c r="DB3" i="5"/>
  <c r="DA3" i="5"/>
  <c r="CZ3" i="5"/>
  <c r="CY3" i="5"/>
  <c r="CX3" i="5"/>
  <c r="CW3" i="5"/>
  <c r="CV3" i="5"/>
  <c r="CU3" i="5"/>
  <c r="CT3" i="5"/>
  <c r="CS3" i="5"/>
  <c r="CR3" i="5"/>
  <c r="CQ3" i="5"/>
  <c r="CP3" i="5"/>
  <c r="CO3" i="5"/>
  <c r="CN3" i="5"/>
  <c r="CM3" i="5"/>
  <c r="CL3" i="5"/>
  <c r="CK3" i="5"/>
  <c r="CJ3" i="5"/>
  <c r="CI3" i="5"/>
  <c r="CH3" i="5"/>
  <c r="CG3" i="5"/>
  <c r="CF3" i="5"/>
  <c r="CE3" i="5"/>
  <c r="CD3" i="5"/>
  <c r="CC3" i="5"/>
  <c r="CB3" i="5"/>
  <c r="CA3" i="5"/>
  <c r="BZ3" i="5"/>
  <c r="BY3" i="5"/>
  <c r="BX3" i="5"/>
  <c r="BW3" i="5"/>
  <c r="BV3" i="5"/>
  <c r="BU3" i="5"/>
  <c r="BT3" i="5"/>
  <c r="BS3" i="5"/>
  <c r="BR3" i="5"/>
  <c r="BQ3" i="5"/>
  <c r="BP3" i="5"/>
  <c r="BO3" i="5"/>
  <c r="BN3" i="5"/>
  <c r="BM3" i="5"/>
  <c r="BL3" i="5"/>
  <c r="BK3" i="5"/>
  <c r="BJ3" i="5"/>
  <c r="BI3" i="5"/>
  <c r="BH3" i="5"/>
  <c r="BG3" i="5"/>
  <c r="BF3" i="5"/>
  <c r="BE3" i="5"/>
  <c r="BD3" i="5"/>
  <c r="BC3" i="5"/>
  <c r="BB3" i="5"/>
  <c r="BA3" i="5"/>
  <c r="AZ3" i="5"/>
  <c r="AY3" i="5"/>
  <c r="AX3" i="5"/>
  <c r="AW3" i="5"/>
  <c r="AV3" i="5"/>
  <c r="AU3" i="5"/>
  <c r="AT3" i="5"/>
  <c r="AS3" i="5"/>
  <c r="AR3" i="5"/>
  <c r="AQ3" i="5"/>
  <c r="AP3" i="5"/>
  <c r="AO3" i="5"/>
  <c r="AN3" i="5"/>
  <c r="AM3" i="5"/>
  <c r="AL3" i="5"/>
  <c r="AK3" i="5"/>
  <c r="AJ3" i="5"/>
  <c r="AI3" i="5"/>
  <c r="AH3" i="5"/>
  <c r="AG3" i="5"/>
  <c r="AF3" i="5"/>
  <c r="AE3" i="5"/>
  <c r="AD3" i="5"/>
  <c r="AC3" i="5"/>
  <c r="AB3" i="5"/>
  <c r="AA3" i="5"/>
  <c r="Z3" i="5"/>
  <c r="Y3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A2" i="5" a="1"/>
  <c r="A2" i="5" s="1"/>
  <c r="A1" i="5" a="1"/>
  <c r="A1" i="5" s="1"/>
  <c r="A2" i="3" a="1"/>
  <c r="A2" i="3" s="1"/>
  <c r="A1" i="3" a="1"/>
  <c r="A1" i="3" s="1"/>
  <c r="A2" i="4" a="1"/>
  <c r="A2" i="4" s="1"/>
  <c r="A1" i="4" a="1"/>
  <c r="A1" i="4" s="1"/>
  <c r="A2" i="2" a="1"/>
  <c r="A2" i="2" s="1"/>
  <c r="A1" i="2" a="1"/>
  <c r="A1" i="2" s="1"/>
  <c r="A2" i="1" a="1"/>
  <c r="A2" i="1" s="1"/>
  <c r="A1" i="1" a="1"/>
  <c r="A1" i="1" s="1"/>
  <c r="E8" i="4"/>
  <c r="E7" i="4" s="1"/>
  <c r="A5" i="1" s="1"/>
  <c r="GE5" i="4"/>
  <c r="GD5" i="4"/>
  <c r="GC5" i="4"/>
  <c r="GB5" i="4"/>
  <c r="GA5" i="4"/>
  <c r="FZ5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H5" i="4"/>
  <c r="GE4" i="4"/>
  <c r="GD4" i="4"/>
  <c r="GC4" i="4"/>
  <c r="GB4" i="4"/>
  <c r="GA4" i="4"/>
  <c r="FZ4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H4" i="4"/>
  <c r="GE3" i="4"/>
  <c r="GD3" i="4"/>
  <c r="GC3" i="4"/>
  <c r="GB3" i="4"/>
  <c r="GA3" i="4"/>
  <c r="FZ3" i="4"/>
  <c r="FY3" i="4"/>
  <c r="FX3" i="4"/>
  <c r="FW3" i="4"/>
  <c r="FV3" i="4"/>
  <c r="FU3" i="4"/>
  <c r="FT3" i="4"/>
  <c r="FS3" i="4"/>
  <c r="FR3" i="4"/>
  <c r="FQ3" i="4"/>
  <c r="FP3" i="4"/>
  <c r="FO3" i="4"/>
  <c r="FN3" i="4"/>
  <c r="FM3" i="4"/>
  <c r="FL3" i="4"/>
  <c r="FK3" i="4"/>
  <c r="FJ3" i="4"/>
  <c r="FI3" i="4"/>
  <c r="FH3" i="4"/>
  <c r="FG3" i="4"/>
  <c r="FF3" i="4"/>
  <c r="FE3" i="4"/>
  <c r="FD3" i="4"/>
  <c r="FC3" i="4"/>
  <c r="FB3" i="4"/>
  <c r="FA3" i="4"/>
  <c r="EZ3" i="4"/>
  <c r="EY3" i="4"/>
  <c r="EX3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17" i="2"/>
  <c r="DK21" i="2" s="1"/>
  <c r="DK5" i="2" s="1"/>
  <c r="DK5" i="1" s="1"/>
  <c r="I44" i="2"/>
  <c r="J44" i="2" s="1"/>
  <c r="K44" i="2" s="1"/>
  <c r="L44" i="2" s="1"/>
  <c r="M44" i="2" s="1"/>
  <c r="N44" i="2" s="1"/>
  <c r="O44" i="2" s="1"/>
  <c r="P44" i="2" s="1"/>
  <c r="Q44" i="2" s="1"/>
  <c r="R44" i="2" s="1"/>
  <c r="S44" i="2" s="1"/>
  <c r="T44" i="2" s="1"/>
  <c r="U44" i="2" s="1"/>
  <c r="V44" i="2" s="1"/>
  <c r="W44" i="2" s="1"/>
  <c r="X44" i="2" s="1"/>
  <c r="Y44" i="2" s="1"/>
  <c r="Z44" i="2" s="1"/>
  <c r="AA44" i="2" s="1"/>
  <c r="AB44" i="2" s="1"/>
  <c r="AC44" i="2" s="1"/>
  <c r="AD44" i="2" s="1"/>
  <c r="AE44" i="2" s="1"/>
  <c r="AF44" i="2" s="1"/>
  <c r="AG44" i="2" s="1"/>
  <c r="AH44" i="2" s="1"/>
  <c r="AI44" i="2" s="1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BJ44" i="2" s="1"/>
  <c r="BK44" i="2" s="1"/>
  <c r="BL44" i="2" s="1"/>
  <c r="BM44" i="2" s="1"/>
  <c r="BN44" i="2" s="1"/>
  <c r="BO44" i="2" s="1"/>
  <c r="BP44" i="2" s="1"/>
  <c r="BQ44" i="2" s="1"/>
  <c r="BR44" i="2" s="1"/>
  <c r="BS44" i="2" s="1"/>
  <c r="BT44" i="2" s="1"/>
  <c r="BU44" i="2" s="1"/>
  <c r="BV44" i="2" s="1"/>
  <c r="BW44" i="2" s="1"/>
  <c r="BX44" i="2" s="1"/>
  <c r="BY44" i="2" s="1"/>
  <c r="BZ44" i="2" s="1"/>
  <c r="CA44" i="2" s="1"/>
  <c r="CB44" i="2" s="1"/>
  <c r="CC44" i="2" s="1"/>
  <c r="CD44" i="2" s="1"/>
  <c r="CE44" i="2" s="1"/>
  <c r="CF44" i="2" s="1"/>
  <c r="CG44" i="2" s="1"/>
  <c r="CH44" i="2" s="1"/>
  <c r="CI44" i="2" s="1"/>
  <c r="CJ44" i="2" s="1"/>
  <c r="CK44" i="2" s="1"/>
  <c r="CL44" i="2" s="1"/>
  <c r="CM44" i="2" s="1"/>
  <c r="CN44" i="2" s="1"/>
  <c r="CO44" i="2" s="1"/>
  <c r="CP44" i="2" s="1"/>
  <c r="CQ44" i="2" s="1"/>
  <c r="CR44" i="2" s="1"/>
  <c r="CS44" i="2" s="1"/>
  <c r="CT44" i="2" s="1"/>
  <c r="CU44" i="2" s="1"/>
  <c r="CV44" i="2" s="1"/>
  <c r="CW44" i="2" s="1"/>
  <c r="CX44" i="2" s="1"/>
  <c r="CY44" i="2" s="1"/>
  <c r="CZ44" i="2" s="1"/>
  <c r="DA44" i="2" s="1"/>
  <c r="DB44" i="2" s="1"/>
  <c r="DC44" i="2" s="1"/>
  <c r="DD44" i="2" s="1"/>
  <c r="DE44" i="2" s="1"/>
  <c r="DF44" i="2" s="1"/>
  <c r="DG44" i="2" s="1"/>
  <c r="DH44" i="2" s="1"/>
  <c r="DI44" i="2" s="1"/>
  <c r="DJ44" i="2" s="1"/>
  <c r="DK44" i="2" s="1"/>
  <c r="DL44" i="2" s="1"/>
  <c r="DM44" i="2" s="1"/>
  <c r="DN44" i="2" s="1"/>
  <c r="DO44" i="2" s="1"/>
  <c r="DP44" i="2" s="1"/>
  <c r="DQ44" i="2" s="1"/>
  <c r="DR44" i="2" s="1"/>
  <c r="DS44" i="2" s="1"/>
  <c r="DT44" i="2" s="1"/>
  <c r="DU44" i="2" s="1"/>
  <c r="DV44" i="2" s="1"/>
  <c r="DW44" i="2" s="1"/>
  <c r="DX44" i="2" s="1"/>
  <c r="DY44" i="2" s="1"/>
  <c r="DZ44" i="2" s="1"/>
  <c r="EA44" i="2" s="1"/>
  <c r="EB44" i="2" s="1"/>
  <c r="EC44" i="2" s="1"/>
  <c r="ED44" i="2" s="1"/>
  <c r="EE44" i="2" s="1"/>
  <c r="EF44" i="2" s="1"/>
  <c r="EG44" i="2" s="1"/>
  <c r="EH44" i="2" s="1"/>
  <c r="EI44" i="2" s="1"/>
  <c r="EJ44" i="2" s="1"/>
  <c r="EK44" i="2" s="1"/>
  <c r="EL44" i="2" s="1"/>
  <c r="EM44" i="2" s="1"/>
  <c r="EN44" i="2" s="1"/>
  <c r="EO44" i="2" s="1"/>
  <c r="EP44" i="2" s="1"/>
  <c r="EQ44" i="2" s="1"/>
  <c r="ER44" i="2" s="1"/>
  <c r="ES44" i="2" s="1"/>
  <c r="ET44" i="2" s="1"/>
  <c r="EU44" i="2" s="1"/>
  <c r="EV44" i="2" s="1"/>
  <c r="EW44" i="2" s="1"/>
  <c r="EX44" i="2" s="1"/>
  <c r="EY44" i="2" s="1"/>
  <c r="EZ44" i="2" s="1"/>
  <c r="FA44" i="2" s="1"/>
  <c r="FB44" i="2" s="1"/>
  <c r="FC44" i="2" s="1"/>
  <c r="FD44" i="2" s="1"/>
  <c r="FE44" i="2" s="1"/>
  <c r="FF44" i="2" s="1"/>
  <c r="FG44" i="2" s="1"/>
  <c r="FH44" i="2" s="1"/>
  <c r="FI44" i="2" s="1"/>
  <c r="FJ44" i="2" s="1"/>
  <c r="FK44" i="2" s="1"/>
  <c r="FL44" i="2" s="1"/>
  <c r="FM44" i="2" s="1"/>
  <c r="FN44" i="2" s="1"/>
  <c r="FO44" i="2" s="1"/>
  <c r="FP44" i="2" s="1"/>
  <c r="FQ44" i="2" s="1"/>
  <c r="FR44" i="2" s="1"/>
  <c r="FS44" i="2" s="1"/>
  <c r="FT44" i="2" s="1"/>
  <c r="FU44" i="2" s="1"/>
  <c r="FV44" i="2" s="1"/>
  <c r="FW44" i="2" s="1"/>
  <c r="FX44" i="2" s="1"/>
  <c r="FY44" i="2" s="1"/>
  <c r="FZ44" i="2" s="1"/>
  <c r="GA44" i="2" s="1"/>
  <c r="GB44" i="2" s="1"/>
  <c r="GC44" i="2" s="1"/>
  <c r="GD44" i="2" s="1"/>
  <c r="GE44" i="2" s="1"/>
  <c r="H45" i="2"/>
  <c r="H46" i="2" s="1"/>
  <c r="H36" i="2"/>
  <c r="H37" i="2" s="1"/>
  <c r="I36" i="2" s="1"/>
  <c r="I37" i="2" s="1"/>
  <c r="H28" i="2"/>
  <c r="I35" i="2"/>
  <c r="J35" i="2" s="1"/>
  <c r="K35" i="2" s="1"/>
  <c r="L35" i="2" s="1"/>
  <c r="M35" i="2" s="1"/>
  <c r="N35" i="2" s="1"/>
  <c r="O35" i="2" s="1"/>
  <c r="P35" i="2" s="1"/>
  <c r="Q35" i="2" s="1"/>
  <c r="R35" i="2" s="1"/>
  <c r="S35" i="2" s="1"/>
  <c r="T35" i="2" s="1"/>
  <c r="U35" i="2" s="1"/>
  <c r="V35" i="2" s="1"/>
  <c r="W35" i="2" s="1"/>
  <c r="X35" i="2" s="1"/>
  <c r="Y35" i="2" s="1"/>
  <c r="Z35" i="2" s="1"/>
  <c r="AA35" i="2" s="1"/>
  <c r="AB35" i="2" s="1"/>
  <c r="AC35" i="2" s="1"/>
  <c r="AD35" i="2" s="1"/>
  <c r="AE35" i="2" s="1"/>
  <c r="AF35" i="2" s="1"/>
  <c r="AG35" i="2" s="1"/>
  <c r="AH35" i="2" s="1"/>
  <c r="AI35" i="2" s="1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BJ35" i="2" s="1"/>
  <c r="BK35" i="2" s="1"/>
  <c r="BL35" i="2" s="1"/>
  <c r="BM35" i="2" s="1"/>
  <c r="BN35" i="2" s="1"/>
  <c r="BO35" i="2" s="1"/>
  <c r="I27" i="2"/>
  <c r="J27" i="2" s="1"/>
  <c r="K27" i="2" s="1"/>
  <c r="L27" i="2" s="1"/>
  <c r="M27" i="2" s="1"/>
  <c r="N27" i="2" s="1"/>
  <c r="O27" i="2" s="1"/>
  <c r="P27" i="2" s="1"/>
  <c r="Q27" i="2" s="1"/>
  <c r="R27" i="2" s="1"/>
  <c r="S27" i="2" s="1"/>
  <c r="T27" i="2" s="1"/>
  <c r="U27" i="2" s="1"/>
  <c r="V27" i="2" s="1"/>
  <c r="F25" i="2"/>
  <c r="F17" i="3"/>
  <c r="F13" i="2"/>
  <c r="J110" i="8" l="1"/>
  <c r="L110" i="8"/>
  <c r="T110" i="8"/>
  <c r="Q110" i="8"/>
  <c r="P110" i="8"/>
  <c r="R110" i="8"/>
  <c r="S110" i="8"/>
  <c r="I110" i="8"/>
  <c r="K110" i="8"/>
  <c r="O110" i="8"/>
  <c r="M110" i="8"/>
  <c r="U110" i="8"/>
  <c r="H110" i="8"/>
  <c r="H113" i="8" s="1"/>
  <c r="H116" i="8" s="1"/>
  <c r="I111" i="8" s="1"/>
  <c r="K50" i="8"/>
  <c r="H15" i="6"/>
  <c r="I15" i="6" s="1"/>
  <c r="J18" i="6"/>
  <c r="H18" i="6"/>
  <c r="M18" i="6"/>
  <c r="L18" i="6"/>
  <c r="K18" i="6"/>
  <c r="A5" i="4"/>
  <c r="CW19" i="2"/>
  <c r="CW3" i="2" s="1"/>
  <c r="CW3" i="1" s="1"/>
  <c r="CV21" i="2"/>
  <c r="CV5" i="2" s="1"/>
  <c r="CV5" i="1" s="1"/>
  <c r="FO19" i="2"/>
  <c r="FO3" i="2" s="1"/>
  <c r="FO3" i="1" s="1"/>
  <c r="FR21" i="2"/>
  <c r="FR5" i="2" s="1"/>
  <c r="FR5" i="1" s="1"/>
  <c r="BR19" i="2"/>
  <c r="BR3" i="2" s="1"/>
  <c r="BR3" i="1" s="1"/>
  <c r="BX21" i="2"/>
  <c r="BX5" i="2" s="1"/>
  <c r="BX5" i="1" s="1"/>
  <c r="FS20" i="2"/>
  <c r="FS4" i="2" s="1"/>
  <c r="FS4" i="1" s="1"/>
  <c r="ES19" i="2"/>
  <c r="ES3" i="2" s="1"/>
  <c r="ES3" i="1" s="1"/>
  <c r="BH21" i="2"/>
  <c r="BH5" i="2" s="1"/>
  <c r="BH5" i="1" s="1"/>
  <c r="BJ20" i="2"/>
  <c r="BJ4" i="2" s="1"/>
  <c r="BJ4" i="1" s="1"/>
  <c r="DT19" i="2"/>
  <c r="DT3" i="2" s="1"/>
  <c r="DT3" i="1" s="1"/>
  <c r="BD21" i="2"/>
  <c r="BD5" i="2" s="1"/>
  <c r="BD5" i="1" s="1"/>
  <c r="AM20" i="2"/>
  <c r="AM4" i="2" s="1"/>
  <c r="AM4" i="1" s="1"/>
  <c r="BK20" i="2"/>
  <c r="BK4" i="2" s="1"/>
  <c r="BK4" i="1" s="1"/>
  <c r="CK20" i="2"/>
  <c r="CK4" i="2" s="1"/>
  <c r="CK4" i="1" s="1"/>
  <c r="DF20" i="2"/>
  <c r="DF4" i="2" s="1"/>
  <c r="DF4" i="1" s="1"/>
  <c r="ED20" i="2"/>
  <c r="ED4" i="2" s="1"/>
  <c r="ED4" i="1" s="1"/>
  <c r="EW20" i="2"/>
  <c r="EW4" i="2" s="1"/>
  <c r="EW4" i="1" s="1"/>
  <c r="FU20" i="2"/>
  <c r="FU4" i="2" s="1"/>
  <c r="FU4" i="1" s="1"/>
  <c r="AO21" i="2"/>
  <c r="AO5" i="2" s="1"/>
  <c r="AO5" i="1" s="1"/>
  <c r="BL21" i="2"/>
  <c r="BL5" i="2" s="1"/>
  <c r="BL5" i="1" s="1"/>
  <c r="BZ21" i="2"/>
  <c r="BZ5" i="2" s="1"/>
  <c r="BZ5" i="1" s="1"/>
  <c r="CW21" i="2"/>
  <c r="CW5" i="2" s="1"/>
  <c r="CW5" i="1" s="1"/>
  <c r="DR21" i="2"/>
  <c r="DR5" i="2" s="1"/>
  <c r="DR5" i="1" s="1"/>
  <c r="EI21" i="2"/>
  <c r="EI5" i="2" s="1"/>
  <c r="EI5" i="1" s="1"/>
  <c r="FD21" i="2"/>
  <c r="FD5" i="2" s="1"/>
  <c r="FD5" i="1" s="1"/>
  <c r="FU21" i="2"/>
  <c r="FU5" i="2" s="1"/>
  <c r="FU5" i="1" s="1"/>
  <c r="U19" i="2"/>
  <c r="U3" i="2" s="1"/>
  <c r="U3" i="1" s="1"/>
  <c r="AV19" i="2"/>
  <c r="AV3" i="2" s="1"/>
  <c r="AV3" i="1" s="1"/>
  <c r="BT19" i="2"/>
  <c r="BT3" i="2" s="1"/>
  <c r="BT3" i="1" s="1"/>
  <c r="CY19" i="2"/>
  <c r="CY3" i="2" s="1"/>
  <c r="CY3" i="1" s="1"/>
  <c r="DU19" i="2"/>
  <c r="DU3" i="2" s="1"/>
  <c r="DU3" i="1" s="1"/>
  <c r="EV19" i="2"/>
  <c r="EV3" i="2" s="1"/>
  <c r="EV3" i="1" s="1"/>
  <c r="FT19" i="2"/>
  <c r="FT3" i="2" s="1"/>
  <c r="FT3" i="1" s="1"/>
  <c r="AV20" i="2"/>
  <c r="AV4" i="2" s="1"/>
  <c r="AV4" i="1" s="1"/>
  <c r="CO20" i="2"/>
  <c r="CO4" i="2" s="1"/>
  <c r="CO4" i="1" s="1"/>
  <c r="DM20" i="2"/>
  <c r="DM4" i="2" s="1"/>
  <c r="DM4" i="1" s="1"/>
  <c r="FH20" i="2"/>
  <c r="FH4" i="2" s="1"/>
  <c r="FH4" i="1" s="1"/>
  <c r="AB21" i="2"/>
  <c r="AB5" i="2" s="1"/>
  <c r="AB5" i="1" s="1"/>
  <c r="BN21" i="2"/>
  <c r="BN5" i="2" s="1"/>
  <c r="BN5" i="1" s="1"/>
  <c r="CZ21" i="2"/>
  <c r="CZ5" i="2" s="1"/>
  <c r="CZ5" i="1" s="1"/>
  <c r="EQ21" i="2"/>
  <c r="EQ5" i="2" s="1"/>
  <c r="EQ5" i="1" s="1"/>
  <c r="GC21" i="2"/>
  <c r="GC5" i="2" s="1"/>
  <c r="GC5" i="1" s="1"/>
  <c r="BC19" i="2"/>
  <c r="BC3" i="2" s="1"/>
  <c r="BC3" i="1" s="1"/>
  <c r="DD19" i="2"/>
  <c r="DD3" i="2" s="1"/>
  <c r="DD3" i="1" s="1"/>
  <c r="FA19" i="2"/>
  <c r="FA3" i="2" s="1"/>
  <c r="FA3" i="1" s="1"/>
  <c r="EG20" i="2"/>
  <c r="EG4" i="2" s="1"/>
  <c r="EG4" i="1" s="1"/>
  <c r="AC21" i="2"/>
  <c r="AC5" i="2" s="1"/>
  <c r="AC5" i="1" s="1"/>
  <c r="BO21" i="2"/>
  <c r="BO5" i="2" s="1"/>
  <c r="BO5" i="1" s="1"/>
  <c r="DF21" i="2"/>
  <c r="DF5" i="2" s="1"/>
  <c r="DF5" i="1" s="1"/>
  <c r="ER21" i="2"/>
  <c r="ER5" i="2" s="1"/>
  <c r="ER5" i="1" s="1"/>
  <c r="GD21" i="2"/>
  <c r="GD5" i="2" s="1"/>
  <c r="GD5" i="1" s="1"/>
  <c r="BD19" i="2"/>
  <c r="BD3" i="2" s="1"/>
  <c r="BD3" i="1" s="1"/>
  <c r="DE19" i="2"/>
  <c r="DE3" i="2" s="1"/>
  <c r="DE3" i="1" s="1"/>
  <c r="FH19" i="2"/>
  <c r="FH3" i="2" s="1"/>
  <c r="FH3" i="1" s="1"/>
  <c r="AE20" i="2"/>
  <c r="AE4" i="2" s="1"/>
  <c r="AE4" i="1" s="1"/>
  <c r="AZ20" i="2"/>
  <c r="AZ4" i="2" s="1"/>
  <c r="AZ4" i="1" s="1"/>
  <c r="BZ20" i="2"/>
  <c r="BZ4" i="2" s="1"/>
  <c r="BZ4" i="1" s="1"/>
  <c r="CQ20" i="2"/>
  <c r="CQ4" i="2" s="1"/>
  <c r="CQ4" i="1" s="1"/>
  <c r="DQ20" i="2"/>
  <c r="DQ4" i="2" s="1"/>
  <c r="DQ4" i="1" s="1"/>
  <c r="EO20" i="2"/>
  <c r="EO4" i="2" s="1"/>
  <c r="EO4" i="1" s="1"/>
  <c r="FJ20" i="2"/>
  <c r="FJ4" i="2" s="1"/>
  <c r="FJ4" i="1" s="1"/>
  <c r="AD21" i="2"/>
  <c r="AD5" i="2" s="1"/>
  <c r="AD5" i="1" s="1"/>
  <c r="AY21" i="2"/>
  <c r="AY5" i="2" s="1"/>
  <c r="AY5" i="1" s="1"/>
  <c r="BV21" i="2"/>
  <c r="BV5" i="2" s="1"/>
  <c r="BV5" i="1" s="1"/>
  <c r="CM21" i="2"/>
  <c r="CM5" i="2" s="1"/>
  <c r="CM5" i="1" s="1"/>
  <c r="DH21" i="2"/>
  <c r="DH5" i="2" s="1"/>
  <c r="DH5" i="1" s="1"/>
  <c r="DY21" i="2"/>
  <c r="DY5" i="2" s="1"/>
  <c r="DY5" i="1" s="1"/>
  <c r="ES21" i="2"/>
  <c r="ES5" i="2" s="1"/>
  <c r="ES5" i="1" s="1"/>
  <c r="FN21" i="2"/>
  <c r="FN5" i="2" s="1"/>
  <c r="FN5" i="1" s="1"/>
  <c r="GE21" i="2"/>
  <c r="GE5" i="2" s="1"/>
  <c r="GE5" i="1" s="1"/>
  <c r="AJ19" i="2"/>
  <c r="AJ3" i="2" s="1"/>
  <c r="AJ3" i="1" s="1"/>
  <c r="BH19" i="2"/>
  <c r="BH3" i="2" s="1"/>
  <c r="BH3" i="1" s="1"/>
  <c r="CI19" i="2"/>
  <c r="CI3" i="2" s="1"/>
  <c r="CI3" i="1" s="1"/>
  <c r="DN19" i="2"/>
  <c r="DN3" i="2" s="1"/>
  <c r="DN3" i="1" s="1"/>
  <c r="EJ19" i="2"/>
  <c r="EJ3" i="2" s="1"/>
  <c r="EJ3" i="1" s="1"/>
  <c r="FI19" i="2"/>
  <c r="FI3" i="2" s="1"/>
  <c r="FI3" i="1" s="1"/>
  <c r="GB19" i="2"/>
  <c r="GB3" i="2" s="1"/>
  <c r="GB3" i="1" s="1"/>
  <c r="AJ20" i="2"/>
  <c r="AJ4" i="2" s="1"/>
  <c r="AJ4" i="1" s="1"/>
  <c r="BA20" i="2"/>
  <c r="BA4" i="2" s="1"/>
  <c r="BA4" i="1" s="1"/>
  <c r="CA20" i="2"/>
  <c r="CA4" i="2" s="1"/>
  <c r="CA4" i="1" s="1"/>
  <c r="CY20" i="2"/>
  <c r="CY4" i="2" s="1"/>
  <c r="CY4" i="1" s="1"/>
  <c r="DT20" i="2"/>
  <c r="DT4" i="2" s="1"/>
  <c r="DT4" i="1" s="1"/>
  <c r="ER20" i="2"/>
  <c r="ER4" i="2" s="1"/>
  <c r="ER4" i="1" s="1"/>
  <c r="FK20" i="2"/>
  <c r="FK4" i="2" s="1"/>
  <c r="FK4" i="1" s="1"/>
  <c r="AK21" i="2"/>
  <c r="AK5" i="2" s="1"/>
  <c r="AK5" i="1" s="1"/>
  <c r="BB21" i="2"/>
  <c r="BB5" i="2" s="1"/>
  <c r="BB5" i="1" s="1"/>
  <c r="BW21" i="2"/>
  <c r="BW5" i="2" s="1"/>
  <c r="BW5" i="1" s="1"/>
  <c r="DI21" i="2"/>
  <c r="DI5" i="2" s="1"/>
  <c r="DI5" i="1" s="1"/>
  <c r="EC21" i="2"/>
  <c r="EC5" i="2" s="1"/>
  <c r="EC5" i="1" s="1"/>
  <c r="FQ21" i="2"/>
  <c r="FQ5" i="2" s="1"/>
  <c r="FQ5" i="1" s="1"/>
  <c r="AK19" i="2"/>
  <c r="AK3" i="2" s="1"/>
  <c r="AK3" i="1" s="1"/>
  <c r="BP19" i="2"/>
  <c r="BP3" i="2" s="1"/>
  <c r="BP3" i="1" s="1"/>
  <c r="AU20" i="2"/>
  <c r="AU4" i="2" s="1"/>
  <c r="AU4" i="1" s="1"/>
  <c r="BP20" i="2"/>
  <c r="BP4" i="2" s="1"/>
  <c r="BP4" i="1" s="1"/>
  <c r="CN20" i="2"/>
  <c r="CN4" i="2" s="1"/>
  <c r="CN4" i="1" s="1"/>
  <c r="DG20" i="2"/>
  <c r="DG4" i="2" s="1"/>
  <c r="DG4" i="1" s="1"/>
  <c r="EE20" i="2"/>
  <c r="EE4" i="2" s="1"/>
  <c r="EE4" i="1" s="1"/>
  <c r="FC20" i="2"/>
  <c r="FC4" i="2" s="1"/>
  <c r="FC4" i="1" s="1"/>
  <c r="FX20" i="2"/>
  <c r="FX4" i="2" s="1"/>
  <c r="FX4" i="1" s="1"/>
  <c r="AA21" i="2"/>
  <c r="AA5" i="2" s="1"/>
  <c r="AA5" i="1" s="1"/>
  <c r="AP21" i="2"/>
  <c r="AP5" i="2" s="1"/>
  <c r="AP5" i="1" s="1"/>
  <c r="BM21" i="2"/>
  <c r="BM5" i="2" s="1"/>
  <c r="BM5" i="1" s="1"/>
  <c r="CG21" i="2"/>
  <c r="CG5" i="2" s="1"/>
  <c r="CG5" i="1" s="1"/>
  <c r="CX21" i="2"/>
  <c r="CX5" i="2" s="1"/>
  <c r="CX5" i="1" s="1"/>
  <c r="DS21" i="2"/>
  <c r="DS5" i="2" s="1"/>
  <c r="DS5" i="1" s="1"/>
  <c r="EJ21" i="2"/>
  <c r="EJ5" i="2" s="1"/>
  <c r="EJ5" i="1" s="1"/>
  <c r="FE21" i="2"/>
  <c r="FE5" i="2" s="1"/>
  <c r="FE5" i="1" s="1"/>
  <c r="GB21" i="2"/>
  <c r="GB5" i="2" s="1"/>
  <c r="GB5" i="1" s="1"/>
  <c r="V19" i="2"/>
  <c r="V3" i="2" s="1"/>
  <c r="V3" i="1" s="1"/>
  <c r="BA19" i="2"/>
  <c r="BA3" i="2" s="1"/>
  <c r="BA3" i="1" s="1"/>
  <c r="BX19" i="2"/>
  <c r="BX3" i="2" s="1"/>
  <c r="BX3" i="1" s="1"/>
  <c r="CZ19" i="2"/>
  <c r="CZ3" i="2" s="1"/>
  <c r="CZ3" i="1" s="1"/>
  <c r="ED19" i="2"/>
  <c r="ED3" i="2" s="1"/>
  <c r="ED3" i="1" s="1"/>
  <c r="EZ19" i="2"/>
  <c r="EZ3" i="2" s="1"/>
  <c r="EZ3" i="1" s="1"/>
  <c r="FX19" i="2"/>
  <c r="FX3" i="2" s="1"/>
  <c r="FX3" i="1" s="1"/>
  <c r="X20" i="2"/>
  <c r="X4" i="2" s="1"/>
  <c r="X4" i="1" s="1"/>
  <c r="BQ20" i="2"/>
  <c r="BQ4" i="2" s="1"/>
  <c r="BQ4" i="1" s="1"/>
  <c r="EF20" i="2"/>
  <c r="EF4" i="2" s="1"/>
  <c r="EF4" i="1" s="1"/>
  <c r="FY20" i="2"/>
  <c r="FY4" i="2" s="1"/>
  <c r="FY4" i="1" s="1"/>
  <c r="AW21" i="2"/>
  <c r="AW5" i="2" s="1"/>
  <c r="AW5" i="1" s="1"/>
  <c r="CH21" i="2"/>
  <c r="CH5" i="2" s="1"/>
  <c r="CH5" i="1" s="1"/>
  <c r="DT21" i="2"/>
  <c r="DT5" i="2" s="1"/>
  <c r="DT5" i="1" s="1"/>
  <c r="FH21" i="2"/>
  <c r="FH5" i="2" s="1"/>
  <c r="FH5" i="1" s="1"/>
  <c r="AB19" i="2"/>
  <c r="AB3" i="2" s="1"/>
  <c r="AB3" i="1" s="1"/>
  <c r="CG19" i="2"/>
  <c r="CG3" i="2" s="1"/>
  <c r="CG3" i="1" s="1"/>
  <c r="EE19" i="2"/>
  <c r="EE3" i="2" s="1"/>
  <c r="EE3" i="1" s="1"/>
  <c r="FY19" i="2"/>
  <c r="FY3" i="2" s="1"/>
  <c r="FY3" i="1" s="1"/>
  <c r="Y20" i="2"/>
  <c r="Y4" i="2" s="1"/>
  <c r="Y4" i="1" s="1"/>
  <c r="AW20" i="2"/>
  <c r="AW4" i="2" s="1"/>
  <c r="AW4" i="1" s="1"/>
  <c r="BU20" i="2"/>
  <c r="BU4" i="2" s="1"/>
  <c r="BU4" i="1" s="1"/>
  <c r="CP20" i="2"/>
  <c r="CP4" i="2" s="1"/>
  <c r="CP4" i="1" s="1"/>
  <c r="DP20" i="2"/>
  <c r="DP4" i="2" s="1"/>
  <c r="DP4" i="1" s="1"/>
  <c r="FI20" i="2"/>
  <c r="FI4" i="2" s="1"/>
  <c r="FI4" i="1" s="1"/>
  <c r="AX21" i="2"/>
  <c r="AX5" i="2" s="1"/>
  <c r="AX5" i="1" s="1"/>
  <c r="CJ21" i="2"/>
  <c r="CJ5" i="2" s="1"/>
  <c r="CJ5" i="1" s="1"/>
  <c r="DX21" i="2"/>
  <c r="DX5" i="2" s="1"/>
  <c r="DX5" i="1" s="1"/>
  <c r="FI21" i="2"/>
  <c r="FI5" i="2" s="1"/>
  <c r="FI5" i="1" s="1"/>
  <c r="AF19" i="2"/>
  <c r="AF3" i="2" s="1"/>
  <c r="AF3" i="1" s="1"/>
  <c r="CH19" i="2"/>
  <c r="CH3" i="2" s="1"/>
  <c r="CH3" i="1" s="1"/>
  <c r="EF19" i="2"/>
  <c r="EF3" i="2" s="1"/>
  <c r="EF3" i="1" s="1"/>
  <c r="FZ19" i="2"/>
  <c r="FZ3" i="2" s="1"/>
  <c r="FZ3" i="1" s="1"/>
  <c r="CN21" i="2"/>
  <c r="CN5" i="2" s="1"/>
  <c r="CN5" i="1" s="1"/>
  <c r="ET21" i="2"/>
  <c r="ET5" i="2" s="1"/>
  <c r="ET5" i="1" s="1"/>
  <c r="H21" i="2"/>
  <c r="H5" i="2" s="1"/>
  <c r="H5" i="1" s="1"/>
  <c r="CN19" i="2"/>
  <c r="CN3" i="2" s="1"/>
  <c r="CN3" i="1" s="1"/>
  <c r="EM19" i="2"/>
  <c r="EM3" i="2" s="1"/>
  <c r="EM3" i="1" s="1"/>
  <c r="FK19" i="2"/>
  <c r="FK3" i="2" s="1"/>
  <c r="FK3" i="1" s="1"/>
  <c r="FT21" i="2"/>
  <c r="FT5" i="2" s="1"/>
  <c r="FT5" i="1" s="1"/>
  <c r="DA20" i="2"/>
  <c r="DA4" i="2" s="1"/>
  <c r="DA4" i="1" s="1"/>
  <c r="CO19" i="2"/>
  <c r="CO3" i="2" s="1"/>
  <c r="CO3" i="1" s="1"/>
  <c r="CS21" i="2"/>
  <c r="CS5" i="2" s="1"/>
  <c r="CS5" i="1" s="1"/>
  <c r="CZ20" i="2"/>
  <c r="CZ4" i="2" s="1"/>
  <c r="CZ4" i="1" s="1"/>
  <c r="FL19" i="2"/>
  <c r="FL3" i="2" s="1"/>
  <c r="FL3" i="1" s="1"/>
  <c r="BS19" i="2"/>
  <c r="BS3" i="2" s="1"/>
  <c r="BS3" i="1" s="1"/>
  <c r="FB21" i="2"/>
  <c r="FB5" i="2" s="1"/>
  <c r="FB5" i="1" s="1"/>
  <c r="BY21" i="2"/>
  <c r="BY5" i="2" s="1"/>
  <c r="BY5" i="1" s="1"/>
  <c r="FT20" i="2"/>
  <c r="FT4" i="2" s="1"/>
  <c r="FT4" i="1" s="1"/>
  <c r="CC20" i="2"/>
  <c r="CC4" i="2" s="1"/>
  <c r="CC4" i="1" s="1"/>
  <c r="ET19" i="2"/>
  <c r="ET3" i="2" s="1"/>
  <c r="ET3" i="1" s="1"/>
  <c r="EV21" i="2"/>
  <c r="EV5" i="2" s="1"/>
  <c r="EV5" i="1" s="1"/>
  <c r="CB20" i="2"/>
  <c r="CB4" i="2" s="1"/>
  <c r="CB4" i="1" s="1"/>
  <c r="AR19" i="2"/>
  <c r="AR3" i="2" s="1"/>
  <c r="AR3" i="1" s="1"/>
  <c r="EH21" i="2"/>
  <c r="EH5" i="2" s="1"/>
  <c r="EH5" i="1" s="1"/>
  <c r="EV20" i="2"/>
  <c r="EV4" i="2" s="1"/>
  <c r="EV4" i="1" s="1"/>
  <c r="AN19" i="2"/>
  <c r="AN3" i="2" s="1"/>
  <c r="AN3" i="1" s="1"/>
  <c r="EG21" i="2"/>
  <c r="EG5" i="2" s="1"/>
  <c r="EG5" i="1" s="1"/>
  <c r="ES20" i="2"/>
  <c r="ES4" i="2" s="1"/>
  <c r="ES4" i="1" s="1"/>
  <c r="BI20" i="2"/>
  <c r="BI4" i="2" s="1"/>
  <c r="BI4" i="1" s="1"/>
  <c r="DP19" i="2"/>
  <c r="DP3" i="2" s="1"/>
  <c r="DP3" i="1" s="1"/>
  <c r="T19" i="2"/>
  <c r="T3" i="2" s="1"/>
  <c r="T3" i="1" s="1"/>
  <c r="AN21" i="2"/>
  <c r="AN5" i="2" s="1"/>
  <c r="AN5" i="1" s="1"/>
  <c r="EC20" i="2"/>
  <c r="EC4" i="2" s="1"/>
  <c r="EC4" i="1" s="1"/>
  <c r="AL20" i="2"/>
  <c r="AL4" i="2" s="1"/>
  <c r="AL4" i="1" s="1"/>
  <c r="DO19" i="2"/>
  <c r="DO3" i="2" s="1"/>
  <c r="DO3" i="1" s="1"/>
  <c r="P19" i="2"/>
  <c r="P3" i="2" s="1"/>
  <c r="P3" i="1" s="1"/>
  <c r="DJ21" i="2"/>
  <c r="DJ5" i="2" s="1"/>
  <c r="DJ5" i="1" s="1"/>
  <c r="AL21" i="2"/>
  <c r="AL5" i="2" s="1"/>
  <c r="AL5" i="1" s="1"/>
  <c r="DU20" i="2"/>
  <c r="DU4" i="2" s="1"/>
  <c r="DU4" i="1" s="1"/>
  <c r="AK20" i="2"/>
  <c r="AK4" i="2" s="1"/>
  <c r="AK4" i="1" s="1"/>
  <c r="I19" i="2"/>
  <c r="I3" i="2" s="1"/>
  <c r="I3" i="1" s="1"/>
  <c r="I20" i="2"/>
  <c r="I4" i="2" s="1"/>
  <c r="Z20" i="2"/>
  <c r="Z4" i="2" s="1"/>
  <c r="Z4" i="1" s="1"/>
  <c r="AH20" i="2"/>
  <c r="AH4" i="2" s="1"/>
  <c r="AH4" i="1" s="1"/>
  <c r="AP20" i="2"/>
  <c r="AP4" i="2" s="1"/>
  <c r="AP4" i="1" s="1"/>
  <c r="AX20" i="2"/>
  <c r="AX4" i="2" s="1"/>
  <c r="AX4" i="1" s="1"/>
  <c r="BF20" i="2"/>
  <c r="BF4" i="2" s="1"/>
  <c r="BF4" i="1" s="1"/>
  <c r="BN20" i="2"/>
  <c r="BN4" i="2" s="1"/>
  <c r="BN4" i="1" s="1"/>
  <c r="BV20" i="2"/>
  <c r="BV4" i="2" s="1"/>
  <c r="BV4" i="1" s="1"/>
  <c r="CD20" i="2"/>
  <c r="CD4" i="2" s="1"/>
  <c r="CD4" i="1" s="1"/>
  <c r="CL20" i="2"/>
  <c r="CL4" i="2" s="1"/>
  <c r="CL4" i="1" s="1"/>
  <c r="CT20" i="2"/>
  <c r="CT4" i="2" s="1"/>
  <c r="CT4" i="1" s="1"/>
  <c r="DB20" i="2"/>
  <c r="DB4" i="2" s="1"/>
  <c r="DB4" i="1" s="1"/>
  <c r="DJ20" i="2"/>
  <c r="DJ4" i="2" s="1"/>
  <c r="DJ4" i="1" s="1"/>
  <c r="DR20" i="2"/>
  <c r="DR4" i="2" s="1"/>
  <c r="DR4" i="1" s="1"/>
  <c r="DZ20" i="2"/>
  <c r="DZ4" i="2" s="1"/>
  <c r="DZ4" i="1" s="1"/>
  <c r="EH20" i="2"/>
  <c r="EH4" i="2" s="1"/>
  <c r="EH4" i="1" s="1"/>
  <c r="EP20" i="2"/>
  <c r="EP4" i="2" s="1"/>
  <c r="EP4" i="1" s="1"/>
  <c r="EX20" i="2"/>
  <c r="EX4" i="2" s="1"/>
  <c r="EX4" i="1" s="1"/>
  <c r="FF20" i="2"/>
  <c r="FF4" i="2" s="1"/>
  <c r="FF4" i="1" s="1"/>
  <c r="FN20" i="2"/>
  <c r="FN4" i="2" s="1"/>
  <c r="FN4" i="1" s="1"/>
  <c r="FV20" i="2"/>
  <c r="FV4" i="2" s="1"/>
  <c r="FV4" i="1" s="1"/>
  <c r="GD20" i="2"/>
  <c r="GD4" i="2" s="1"/>
  <c r="GD4" i="1" s="1"/>
  <c r="W21" i="2"/>
  <c r="W5" i="2" s="1"/>
  <c r="W5" i="1" s="1"/>
  <c r="AE21" i="2"/>
  <c r="AE5" i="2" s="1"/>
  <c r="AE5" i="1" s="1"/>
  <c r="AM21" i="2"/>
  <c r="AM5" i="2" s="1"/>
  <c r="AM5" i="1" s="1"/>
  <c r="AU21" i="2"/>
  <c r="AU5" i="2" s="1"/>
  <c r="AU5" i="1" s="1"/>
  <c r="BC21" i="2"/>
  <c r="BC5" i="2" s="1"/>
  <c r="BC5" i="1" s="1"/>
  <c r="BK21" i="2"/>
  <c r="BK5" i="2" s="1"/>
  <c r="BK5" i="1" s="1"/>
  <c r="BS21" i="2"/>
  <c r="BS5" i="2" s="1"/>
  <c r="BS5" i="1" s="1"/>
  <c r="CA21" i="2"/>
  <c r="CA5" i="2" s="1"/>
  <c r="CA5" i="1" s="1"/>
  <c r="CI21" i="2"/>
  <c r="CI5" i="2" s="1"/>
  <c r="CI5" i="1" s="1"/>
  <c r="CQ21" i="2"/>
  <c r="CQ5" i="2" s="1"/>
  <c r="CQ5" i="1" s="1"/>
  <c r="CY21" i="2"/>
  <c r="CY5" i="2" s="1"/>
  <c r="CY5" i="1" s="1"/>
  <c r="DG21" i="2"/>
  <c r="DG5" i="2" s="1"/>
  <c r="DG5" i="1" s="1"/>
  <c r="DO21" i="2"/>
  <c r="DO5" i="2" s="1"/>
  <c r="DO5" i="1" s="1"/>
  <c r="DW21" i="2"/>
  <c r="DW5" i="2" s="1"/>
  <c r="DW5" i="1" s="1"/>
  <c r="EE21" i="2"/>
  <c r="EE5" i="2" s="1"/>
  <c r="EE5" i="1" s="1"/>
  <c r="EM21" i="2"/>
  <c r="EM5" i="2" s="1"/>
  <c r="EM5" i="1" s="1"/>
  <c r="EU21" i="2"/>
  <c r="EU5" i="2" s="1"/>
  <c r="EU5" i="1" s="1"/>
  <c r="FC21" i="2"/>
  <c r="FC5" i="2" s="1"/>
  <c r="FC5" i="1" s="1"/>
  <c r="FK21" i="2"/>
  <c r="FK5" i="2" s="1"/>
  <c r="FK5" i="1" s="1"/>
  <c r="FS21" i="2"/>
  <c r="FS5" i="2" s="1"/>
  <c r="FS5" i="1" s="1"/>
  <c r="GA21" i="2"/>
  <c r="GA5" i="2" s="1"/>
  <c r="GA5" i="1" s="1"/>
  <c r="M19" i="2"/>
  <c r="M3" i="2" s="1"/>
  <c r="M3" i="1" s="1"/>
  <c r="X19" i="2"/>
  <c r="X3" i="2" s="1"/>
  <c r="X3" i="1" s="1"/>
  <c r="AL19" i="2"/>
  <c r="AL3" i="2" s="1"/>
  <c r="AL3" i="1" s="1"/>
  <c r="AZ19" i="2"/>
  <c r="AZ3" i="2" s="1"/>
  <c r="AZ3" i="1" s="1"/>
  <c r="BK19" i="2"/>
  <c r="BK3" i="2" s="1"/>
  <c r="BK3" i="1" s="1"/>
  <c r="BY19" i="2"/>
  <c r="BY3" i="2" s="1"/>
  <c r="BY3" i="1" s="1"/>
  <c r="CJ19" i="2"/>
  <c r="CJ3" i="2" s="1"/>
  <c r="CJ3" i="1" s="1"/>
  <c r="CX19" i="2"/>
  <c r="CX3" i="2" s="1"/>
  <c r="CX3" i="1" s="1"/>
  <c r="DL19" i="2"/>
  <c r="DL3" i="2" s="1"/>
  <c r="DL3" i="1" s="1"/>
  <c r="DW19" i="2"/>
  <c r="DW3" i="2" s="1"/>
  <c r="DW3" i="1" s="1"/>
  <c r="EK19" i="2"/>
  <c r="EK3" i="2" s="1"/>
  <c r="EK3" i="1" s="1"/>
  <c r="EU19" i="2"/>
  <c r="EU3" i="2" s="1"/>
  <c r="EU3" i="1" s="1"/>
  <c r="FG19" i="2"/>
  <c r="FG3" i="2" s="1"/>
  <c r="FG3" i="1" s="1"/>
  <c r="FQ19" i="2"/>
  <c r="FQ3" i="2" s="1"/>
  <c r="FQ3" i="1" s="1"/>
  <c r="GA19" i="2"/>
  <c r="GA3" i="2" s="1"/>
  <c r="GA3" i="1" s="1"/>
  <c r="AA20" i="2"/>
  <c r="AA4" i="2" s="1"/>
  <c r="AA4" i="1" s="1"/>
  <c r="AI20" i="2"/>
  <c r="AI4" i="2" s="1"/>
  <c r="AI4" i="1" s="1"/>
  <c r="AQ20" i="2"/>
  <c r="AQ4" i="2" s="1"/>
  <c r="AQ4" i="1" s="1"/>
  <c r="AY20" i="2"/>
  <c r="AY4" i="2" s="1"/>
  <c r="AY4" i="1" s="1"/>
  <c r="BG20" i="2"/>
  <c r="BG4" i="2" s="1"/>
  <c r="BG4" i="1" s="1"/>
  <c r="BO20" i="2"/>
  <c r="BO4" i="2" s="1"/>
  <c r="BO4" i="1" s="1"/>
  <c r="BW20" i="2"/>
  <c r="BW4" i="2" s="1"/>
  <c r="BW4" i="1" s="1"/>
  <c r="CE20" i="2"/>
  <c r="CE4" i="2" s="1"/>
  <c r="CE4" i="1" s="1"/>
  <c r="CM20" i="2"/>
  <c r="CM4" i="2" s="1"/>
  <c r="CM4" i="1" s="1"/>
  <c r="CU20" i="2"/>
  <c r="CU4" i="2" s="1"/>
  <c r="CU4" i="1" s="1"/>
  <c r="DC20" i="2"/>
  <c r="DC4" i="2" s="1"/>
  <c r="DC4" i="1" s="1"/>
  <c r="DK20" i="2"/>
  <c r="DK4" i="2" s="1"/>
  <c r="DK4" i="1" s="1"/>
  <c r="DS20" i="2"/>
  <c r="DS4" i="2" s="1"/>
  <c r="DS4" i="1" s="1"/>
  <c r="EA20" i="2"/>
  <c r="EA4" i="2" s="1"/>
  <c r="EA4" i="1" s="1"/>
  <c r="EI20" i="2"/>
  <c r="EI4" i="2" s="1"/>
  <c r="EI4" i="1" s="1"/>
  <c r="EQ20" i="2"/>
  <c r="EQ4" i="2" s="1"/>
  <c r="EQ4" i="1" s="1"/>
  <c r="EY20" i="2"/>
  <c r="EY4" i="2" s="1"/>
  <c r="EY4" i="1" s="1"/>
  <c r="FG20" i="2"/>
  <c r="FG4" i="2" s="1"/>
  <c r="FG4" i="1" s="1"/>
  <c r="FO20" i="2"/>
  <c r="FO4" i="2" s="1"/>
  <c r="FO4" i="1" s="1"/>
  <c r="FW20" i="2"/>
  <c r="FW4" i="2" s="1"/>
  <c r="FW4" i="1" s="1"/>
  <c r="GE20" i="2"/>
  <c r="GE4" i="2" s="1"/>
  <c r="GE4" i="1" s="1"/>
  <c r="X21" i="2"/>
  <c r="X5" i="2" s="1"/>
  <c r="X5" i="1" s="1"/>
  <c r="AF20" i="2"/>
  <c r="AF4" i="2" s="1"/>
  <c r="AF4" i="1" s="1"/>
  <c r="AR20" i="2"/>
  <c r="AR4" i="2" s="1"/>
  <c r="AR4" i="1" s="1"/>
  <c r="BB20" i="2"/>
  <c r="BB4" i="2" s="1"/>
  <c r="BB4" i="1" s="1"/>
  <c r="BL20" i="2"/>
  <c r="BL4" i="2" s="1"/>
  <c r="BL4" i="1" s="1"/>
  <c r="BX20" i="2"/>
  <c r="BX4" i="2" s="1"/>
  <c r="BX4" i="1" s="1"/>
  <c r="CH20" i="2"/>
  <c r="CH4" i="2" s="1"/>
  <c r="CH4" i="1" s="1"/>
  <c r="CR20" i="2"/>
  <c r="CR4" i="2" s="1"/>
  <c r="CR4" i="1" s="1"/>
  <c r="DD20" i="2"/>
  <c r="DD4" i="2" s="1"/>
  <c r="DD4" i="1" s="1"/>
  <c r="DN20" i="2"/>
  <c r="DN4" i="2" s="1"/>
  <c r="DN4" i="1" s="1"/>
  <c r="DX20" i="2"/>
  <c r="DX4" i="2" s="1"/>
  <c r="DX4" i="1" s="1"/>
  <c r="EJ20" i="2"/>
  <c r="EJ4" i="2" s="1"/>
  <c r="EJ4" i="1" s="1"/>
  <c r="ET20" i="2"/>
  <c r="ET4" i="2" s="1"/>
  <c r="ET4" i="1" s="1"/>
  <c r="FD20" i="2"/>
  <c r="FD4" i="2" s="1"/>
  <c r="FD4" i="1" s="1"/>
  <c r="FP20" i="2"/>
  <c r="FP4" i="2" s="1"/>
  <c r="FP4" i="1" s="1"/>
  <c r="FZ20" i="2"/>
  <c r="FZ4" i="2" s="1"/>
  <c r="FZ4" i="1" s="1"/>
  <c r="Y21" i="2"/>
  <c r="Y5" i="2" s="1"/>
  <c r="Y5" i="1" s="1"/>
  <c r="AH21" i="2"/>
  <c r="AH5" i="2" s="1"/>
  <c r="AH5" i="1" s="1"/>
  <c r="AQ21" i="2"/>
  <c r="AQ5" i="2" s="1"/>
  <c r="AQ5" i="1" s="1"/>
  <c r="AZ21" i="2"/>
  <c r="AZ5" i="2" s="1"/>
  <c r="AZ5" i="1" s="1"/>
  <c r="BI21" i="2"/>
  <c r="BI5" i="2" s="1"/>
  <c r="BI5" i="1" s="1"/>
  <c r="BR21" i="2"/>
  <c r="BR5" i="2" s="1"/>
  <c r="BR5" i="1" s="1"/>
  <c r="CB21" i="2"/>
  <c r="CB5" i="2" s="1"/>
  <c r="CB5" i="1" s="1"/>
  <c r="CK21" i="2"/>
  <c r="CK5" i="2" s="1"/>
  <c r="CK5" i="1" s="1"/>
  <c r="CT21" i="2"/>
  <c r="CT5" i="2" s="1"/>
  <c r="CT5" i="1" s="1"/>
  <c r="DC21" i="2"/>
  <c r="DC5" i="2" s="1"/>
  <c r="DC5" i="1" s="1"/>
  <c r="DL21" i="2"/>
  <c r="DL5" i="2" s="1"/>
  <c r="DL5" i="1" s="1"/>
  <c r="DU21" i="2"/>
  <c r="DU5" i="2" s="1"/>
  <c r="DU5" i="1" s="1"/>
  <c r="ED21" i="2"/>
  <c r="ED5" i="2" s="1"/>
  <c r="ED5" i="1" s="1"/>
  <c r="EN21" i="2"/>
  <c r="EN5" i="2" s="1"/>
  <c r="EN5" i="1" s="1"/>
  <c r="EW21" i="2"/>
  <c r="EW5" i="2" s="1"/>
  <c r="EW5" i="1" s="1"/>
  <c r="FF21" i="2"/>
  <c r="FF5" i="2" s="1"/>
  <c r="FF5" i="1" s="1"/>
  <c r="FO21" i="2"/>
  <c r="FO5" i="2" s="1"/>
  <c r="FO5" i="1" s="1"/>
  <c r="FX21" i="2"/>
  <c r="FX5" i="2" s="1"/>
  <c r="FX5" i="1" s="1"/>
  <c r="H20" i="2"/>
  <c r="H4" i="2" s="1"/>
  <c r="H4" i="1" s="1"/>
  <c r="W19" i="2"/>
  <c r="W3" i="2" s="1"/>
  <c r="W3" i="1" s="1"/>
  <c r="AM19" i="2"/>
  <c r="AM3" i="2" s="1"/>
  <c r="AM3" i="1" s="1"/>
  <c r="BB19" i="2"/>
  <c r="BB3" i="2" s="1"/>
  <c r="BB3" i="1" s="1"/>
  <c r="BQ19" i="2"/>
  <c r="BQ3" i="2" s="1"/>
  <c r="BQ3" i="1" s="1"/>
  <c r="CF19" i="2"/>
  <c r="CF3" i="2" s="1"/>
  <c r="CF3" i="1" s="1"/>
  <c r="CR19" i="2"/>
  <c r="CR3" i="2" s="1"/>
  <c r="CR3" i="1" s="1"/>
  <c r="DG19" i="2"/>
  <c r="DG3" i="2" s="1"/>
  <c r="DG3" i="1" s="1"/>
  <c r="DV19" i="2"/>
  <c r="DV3" i="2" s="1"/>
  <c r="DV3" i="1" s="1"/>
  <c r="EL19" i="2"/>
  <c r="EL3" i="2" s="1"/>
  <c r="EL3" i="1" s="1"/>
  <c r="EY19" i="2"/>
  <c r="EY3" i="2" s="1"/>
  <c r="EY3" i="1" s="1"/>
  <c r="FJ19" i="2"/>
  <c r="FJ3" i="2" s="1"/>
  <c r="FJ3" i="1" s="1"/>
  <c r="FW19" i="2"/>
  <c r="FW3" i="2" s="1"/>
  <c r="FW3" i="1" s="1"/>
  <c r="W20" i="2"/>
  <c r="W4" i="2" s="1"/>
  <c r="W4" i="1" s="1"/>
  <c r="AG20" i="2"/>
  <c r="AG4" i="2" s="1"/>
  <c r="AG4" i="1" s="1"/>
  <c r="AS20" i="2"/>
  <c r="AS4" i="2" s="1"/>
  <c r="AS4" i="1" s="1"/>
  <c r="BC20" i="2"/>
  <c r="BC4" i="2" s="1"/>
  <c r="BC4" i="1" s="1"/>
  <c r="BM20" i="2"/>
  <c r="BM4" i="2" s="1"/>
  <c r="BM4" i="1" s="1"/>
  <c r="BY20" i="2"/>
  <c r="BY4" i="2" s="1"/>
  <c r="BY4" i="1" s="1"/>
  <c r="CI20" i="2"/>
  <c r="CI4" i="2" s="1"/>
  <c r="CI4" i="1" s="1"/>
  <c r="CS20" i="2"/>
  <c r="CS4" i="2" s="1"/>
  <c r="CS4" i="1" s="1"/>
  <c r="DE20" i="2"/>
  <c r="DE4" i="2" s="1"/>
  <c r="DE4" i="1" s="1"/>
  <c r="DO20" i="2"/>
  <c r="DO4" i="2" s="1"/>
  <c r="DO4" i="1" s="1"/>
  <c r="DY20" i="2"/>
  <c r="DY4" i="2" s="1"/>
  <c r="DY4" i="1" s="1"/>
  <c r="EK20" i="2"/>
  <c r="EK4" i="2" s="1"/>
  <c r="EK4" i="1" s="1"/>
  <c r="EU20" i="2"/>
  <c r="EU4" i="2" s="1"/>
  <c r="EU4" i="1" s="1"/>
  <c r="FE20" i="2"/>
  <c r="FE4" i="2" s="1"/>
  <c r="FE4" i="1" s="1"/>
  <c r="FQ20" i="2"/>
  <c r="FQ4" i="2" s="1"/>
  <c r="FQ4" i="1" s="1"/>
  <c r="GA20" i="2"/>
  <c r="GA4" i="2" s="1"/>
  <c r="GA4" i="1" s="1"/>
  <c r="Z21" i="2"/>
  <c r="Z5" i="2" s="1"/>
  <c r="Z5" i="1" s="1"/>
  <c r="AI21" i="2"/>
  <c r="AI5" i="2" s="1"/>
  <c r="AI5" i="1" s="1"/>
  <c r="AR21" i="2"/>
  <c r="AR5" i="2" s="1"/>
  <c r="AR5" i="1" s="1"/>
  <c r="BA21" i="2"/>
  <c r="BA5" i="2" s="1"/>
  <c r="BA5" i="1" s="1"/>
  <c r="BJ21" i="2"/>
  <c r="BJ5" i="2" s="1"/>
  <c r="BJ5" i="1" s="1"/>
  <c r="BT21" i="2"/>
  <c r="BT5" i="2" s="1"/>
  <c r="BT5" i="1" s="1"/>
  <c r="CC21" i="2"/>
  <c r="CC5" i="2" s="1"/>
  <c r="CC5" i="1" s="1"/>
  <c r="CL21" i="2"/>
  <c r="CL5" i="2" s="1"/>
  <c r="CL5" i="1" s="1"/>
  <c r="CU21" i="2"/>
  <c r="CU5" i="2" s="1"/>
  <c r="CU5" i="1" s="1"/>
  <c r="DD21" i="2"/>
  <c r="DD5" i="2" s="1"/>
  <c r="DD5" i="1" s="1"/>
  <c r="DM21" i="2"/>
  <c r="DM5" i="2" s="1"/>
  <c r="DM5" i="1" s="1"/>
  <c r="DV21" i="2"/>
  <c r="DV5" i="2" s="1"/>
  <c r="DV5" i="1" s="1"/>
  <c r="EF21" i="2"/>
  <c r="EF5" i="2" s="1"/>
  <c r="EF5" i="1" s="1"/>
  <c r="EO21" i="2"/>
  <c r="EO5" i="2" s="1"/>
  <c r="EO5" i="1" s="1"/>
  <c r="EX21" i="2"/>
  <c r="EX5" i="2" s="1"/>
  <c r="EX5" i="1" s="1"/>
  <c r="FG21" i="2"/>
  <c r="FG5" i="2" s="1"/>
  <c r="FG5" i="1" s="1"/>
  <c r="FP21" i="2"/>
  <c r="FP5" i="2" s="1"/>
  <c r="FP5" i="1" s="1"/>
  <c r="FY21" i="2"/>
  <c r="FY5" i="2" s="1"/>
  <c r="FY5" i="1" s="1"/>
  <c r="FR19" i="2"/>
  <c r="FR3" i="2" s="1"/>
  <c r="FR3" i="1" s="1"/>
  <c r="FC19" i="2"/>
  <c r="FC3" i="2" s="1"/>
  <c r="FC3" i="1" s="1"/>
  <c r="EQ19" i="2"/>
  <c r="EQ3" i="2" s="1"/>
  <c r="EQ3" i="1" s="1"/>
  <c r="EB19" i="2"/>
  <c r="EB3" i="2" s="1"/>
  <c r="EB3" i="1" s="1"/>
  <c r="DH19" i="2"/>
  <c r="DH3" i="2" s="1"/>
  <c r="DH3" i="1" s="1"/>
  <c r="CQ19" i="2"/>
  <c r="CQ3" i="2" s="1"/>
  <c r="CQ3" i="1" s="1"/>
  <c r="CA19" i="2"/>
  <c r="CA3" i="2" s="1"/>
  <c r="CA3" i="1" s="1"/>
  <c r="BJ19" i="2"/>
  <c r="BJ3" i="2" s="1"/>
  <c r="BJ3" i="1" s="1"/>
  <c r="AT19" i="2"/>
  <c r="AT3" i="2" s="1"/>
  <c r="AT3" i="1" s="1"/>
  <c r="AD19" i="2"/>
  <c r="AD3" i="2" s="1"/>
  <c r="AD3" i="1" s="1"/>
  <c r="N19" i="2"/>
  <c r="N3" i="2" s="1"/>
  <c r="N3" i="1" s="1"/>
  <c r="FW21" i="2"/>
  <c r="FW5" i="2" s="1"/>
  <c r="FW5" i="1" s="1"/>
  <c r="FL21" i="2"/>
  <c r="FL5" i="2" s="1"/>
  <c r="FL5" i="1" s="1"/>
  <c r="EZ21" i="2"/>
  <c r="EZ5" i="2" s="1"/>
  <c r="EZ5" i="1" s="1"/>
  <c r="EL21" i="2"/>
  <c r="EL5" i="2" s="1"/>
  <c r="EL5" i="1" s="1"/>
  <c r="EA21" i="2"/>
  <c r="EA5" i="2" s="1"/>
  <c r="EA5" i="1" s="1"/>
  <c r="DP21" i="2"/>
  <c r="DP5" i="2" s="1"/>
  <c r="DP5" i="1" s="1"/>
  <c r="DB21" i="2"/>
  <c r="DB5" i="2" s="1"/>
  <c r="DB5" i="1" s="1"/>
  <c r="CP21" i="2"/>
  <c r="CP5" i="2" s="1"/>
  <c r="CP5" i="1" s="1"/>
  <c r="CE21" i="2"/>
  <c r="CE5" i="2" s="1"/>
  <c r="CE5" i="1" s="1"/>
  <c r="BQ21" i="2"/>
  <c r="BQ5" i="2" s="1"/>
  <c r="BQ5" i="1" s="1"/>
  <c r="BF21" i="2"/>
  <c r="BF5" i="2" s="1"/>
  <c r="BF5" i="1" s="1"/>
  <c r="AT21" i="2"/>
  <c r="AT5" i="2" s="1"/>
  <c r="AT5" i="1" s="1"/>
  <c r="AG21" i="2"/>
  <c r="AG5" i="2" s="1"/>
  <c r="AG5" i="1" s="1"/>
  <c r="GC20" i="2"/>
  <c r="GC4" i="2" s="1"/>
  <c r="GC4" i="1" s="1"/>
  <c r="FM20" i="2"/>
  <c r="FM4" i="2" s="1"/>
  <c r="FM4" i="1" s="1"/>
  <c r="FA20" i="2"/>
  <c r="FA4" i="2" s="1"/>
  <c r="FA4" i="1" s="1"/>
  <c r="EM20" i="2"/>
  <c r="EM4" i="2" s="1"/>
  <c r="EM4" i="1" s="1"/>
  <c r="DW20" i="2"/>
  <c r="DW4" i="2" s="1"/>
  <c r="DW4" i="1" s="1"/>
  <c r="DI20" i="2"/>
  <c r="DI4" i="2" s="1"/>
  <c r="DI4" i="1" s="1"/>
  <c r="CW20" i="2"/>
  <c r="CW4" i="2" s="1"/>
  <c r="CW4" i="1" s="1"/>
  <c r="CG20" i="2"/>
  <c r="CG4" i="2" s="1"/>
  <c r="CG4" i="1" s="1"/>
  <c r="BS20" i="2"/>
  <c r="BS4" i="2" s="1"/>
  <c r="BS4" i="1" s="1"/>
  <c r="BE20" i="2"/>
  <c r="BE4" i="2" s="1"/>
  <c r="BE4" i="1" s="1"/>
  <c r="AO20" i="2"/>
  <c r="AO4" i="2" s="1"/>
  <c r="AO4" i="1" s="1"/>
  <c r="AC20" i="2"/>
  <c r="AC4" i="2" s="1"/>
  <c r="AC4" i="1" s="1"/>
  <c r="FS19" i="2"/>
  <c r="FS3" i="2" s="1"/>
  <c r="FS3" i="1" s="1"/>
  <c r="FD19" i="2"/>
  <c r="FD3" i="2" s="1"/>
  <c r="FD3" i="1" s="1"/>
  <c r="ER19" i="2"/>
  <c r="ER3" i="2" s="1"/>
  <c r="ER3" i="1" s="1"/>
  <c r="EC19" i="2"/>
  <c r="EC3" i="2" s="1"/>
  <c r="EC3" i="1" s="1"/>
  <c r="DM19" i="2"/>
  <c r="DM3" i="2" s="1"/>
  <c r="DM3" i="1" s="1"/>
  <c r="CV19" i="2"/>
  <c r="CV3" i="2" s="1"/>
  <c r="CV3" i="1" s="1"/>
  <c r="CB19" i="2"/>
  <c r="CB3" i="2" s="1"/>
  <c r="CB3" i="1" s="1"/>
  <c r="BL19" i="2"/>
  <c r="BL3" i="2" s="1"/>
  <c r="BL3" i="1" s="1"/>
  <c r="AU19" i="2"/>
  <c r="AU3" i="2" s="1"/>
  <c r="AU3" i="1" s="1"/>
  <c r="AE19" i="2"/>
  <c r="AE3" i="2" s="1"/>
  <c r="AE3" i="1" s="1"/>
  <c r="O19" i="2"/>
  <c r="O3" i="2" s="1"/>
  <c r="O3" i="1" s="1"/>
  <c r="FZ21" i="2"/>
  <c r="FZ5" i="2" s="1"/>
  <c r="FZ5" i="1" s="1"/>
  <c r="FM21" i="2"/>
  <c r="FM5" i="2" s="1"/>
  <c r="FM5" i="1" s="1"/>
  <c r="FA21" i="2"/>
  <c r="FA5" i="2" s="1"/>
  <c r="FA5" i="1" s="1"/>
  <c r="EP21" i="2"/>
  <c r="EP5" i="2" s="1"/>
  <c r="EP5" i="1" s="1"/>
  <c r="EB21" i="2"/>
  <c r="EB5" i="2" s="1"/>
  <c r="EB5" i="1" s="1"/>
  <c r="DQ21" i="2"/>
  <c r="DQ5" i="2" s="1"/>
  <c r="DQ5" i="1" s="1"/>
  <c r="DE21" i="2"/>
  <c r="DE5" i="2" s="1"/>
  <c r="DE5" i="1" s="1"/>
  <c r="CR21" i="2"/>
  <c r="CR5" i="2" s="1"/>
  <c r="CR5" i="1" s="1"/>
  <c r="CF21" i="2"/>
  <c r="CF5" i="2" s="1"/>
  <c r="CF5" i="1" s="1"/>
  <c r="BU21" i="2"/>
  <c r="BU5" i="2" s="1"/>
  <c r="BU5" i="1" s="1"/>
  <c r="BG21" i="2"/>
  <c r="BG5" i="2" s="1"/>
  <c r="BG5" i="1" s="1"/>
  <c r="AV21" i="2"/>
  <c r="AV5" i="2" s="1"/>
  <c r="AV5" i="1" s="1"/>
  <c r="AJ21" i="2"/>
  <c r="AJ5" i="2" s="1"/>
  <c r="AJ5" i="1" s="1"/>
  <c r="FR20" i="2"/>
  <c r="FR4" i="2" s="1"/>
  <c r="FR4" i="1" s="1"/>
  <c r="FB20" i="2"/>
  <c r="FB4" i="2" s="1"/>
  <c r="FB4" i="1" s="1"/>
  <c r="EN20" i="2"/>
  <c r="EN4" i="2" s="1"/>
  <c r="EN4" i="1" s="1"/>
  <c r="EB20" i="2"/>
  <c r="EB4" i="2" s="1"/>
  <c r="EB4" i="1" s="1"/>
  <c r="DL20" i="2"/>
  <c r="DL4" i="2" s="1"/>
  <c r="DL4" i="1" s="1"/>
  <c r="CX20" i="2"/>
  <c r="CX4" i="2" s="1"/>
  <c r="CX4" i="1" s="1"/>
  <c r="CJ20" i="2"/>
  <c r="CJ4" i="2" s="1"/>
  <c r="CJ4" i="1" s="1"/>
  <c r="BT20" i="2"/>
  <c r="BT4" i="2" s="1"/>
  <c r="BT4" i="1" s="1"/>
  <c r="BH20" i="2"/>
  <c r="BH4" i="2" s="1"/>
  <c r="BH4" i="1" s="1"/>
  <c r="AT20" i="2"/>
  <c r="AT4" i="2" s="1"/>
  <c r="AT4" i="1" s="1"/>
  <c r="AD20" i="2"/>
  <c r="AD4" i="2" s="1"/>
  <c r="AD4" i="1" s="1"/>
  <c r="GE19" i="2"/>
  <c r="GE3" i="2" s="1"/>
  <c r="GE3" i="1" s="1"/>
  <c r="FP19" i="2"/>
  <c r="FP3" i="2" s="1"/>
  <c r="FP3" i="1" s="1"/>
  <c r="FB19" i="2"/>
  <c r="FB3" i="2" s="1"/>
  <c r="FB3" i="1" s="1"/>
  <c r="EN19" i="2"/>
  <c r="EN3" i="2" s="1"/>
  <c r="EN3" i="1" s="1"/>
  <c r="DX19" i="2"/>
  <c r="DX3" i="2" s="1"/>
  <c r="DX3" i="1" s="1"/>
  <c r="DF19" i="2"/>
  <c r="DF3" i="2" s="1"/>
  <c r="DF3" i="1" s="1"/>
  <c r="CP19" i="2"/>
  <c r="CP3" i="2" s="1"/>
  <c r="CP3" i="1" s="1"/>
  <c r="BZ19" i="2"/>
  <c r="BZ3" i="2" s="1"/>
  <c r="BZ3" i="1" s="1"/>
  <c r="BI19" i="2"/>
  <c r="BI3" i="2" s="1"/>
  <c r="BI3" i="1" s="1"/>
  <c r="AS19" i="2"/>
  <c r="AS3" i="2" s="1"/>
  <c r="AS3" i="1" s="1"/>
  <c r="AC19" i="2"/>
  <c r="AC3" i="2" s="1"/>
  <c r="AC3" i="1" s="1"/>
  <c r="L19" i="2"/>
  <c r="L3" i="2" s="1"/>
  <c r="L3" i="1" s="1"/>
  <c r="FV21" i="2"/>
  <c r="FV5" i="2" s="1"/>
  <c r="FV5" i="1" s="1"/>
  <c r="FJ21" i="2"/>
  <c r="FJ5" i="2" s="1"/>
  <c r="FJ5" i="1" s="1"/>
  <c r="EY21" i="2"/>
  <c r="EY5" i="2" s="1"/>
  <c r="EY5" i="1" s="1"/>
  <c r="EK21" i="2"/>
  <c r="EK5" i="2" s="1"/>
  <c r="EK5" i="1" s="1"/>
  <c r="DZ21" i="2"/>
  <c r="DZ5" i="2" s="1"/>
  <c r="DZ5" i="1" s="1"/>
  <c r="DN21" i="2"/>
  <c r="DN5" i="2" s="1"/>
  <c r="DN5" i="1" s="1"/>
  <c r="DA21" i="2"/>
  <c r="DA5" i="2" s="1"/>
  <c r="DA5" i="1" s="1"/>
  <c r="CO21" i="2"/>
  <c r="CO5" i="2" s="1"/>
  <c r="CO5" i="1" s="1"/>
  <c r="CD21" i="2"/>
  <c r="CD5" i="2" s="1"/>
  <c r="CD5" i="1" s="1"/>
  <c r="BP21" i="2"/>
  <c r="BP5" i="2" s="1"/>
  <c r="BP5" i="1" s="1"/>
  <c r="BE21" i="2"/>
  <c r="BE5" i="2" s="1"/>
  <c r="BE5" i="1" s="1"/>
  <c r="AS21" i="2"/>
  <c r="AS5" i="2" s="1"/>
  <c r="AS5" i="1" s="1"/>
  <c r="AF21" i="2"/>
  <c r="AF5" i="2" s="1"/>
  <c r="AF5" i="1" s="1"/>
  <c r="GB20" i="2"/>
  <c r="GB4" i="2" s="1"/>
  <c r="GB4" i="1" s="1"/>
  <c r="FL20" i="2"/>
  <c r="FL4" i="2" s="1"/>
  <c r="FL4" i="1" s="1"/>
  <c r="EZ20" i="2"/>
  <c r="EZ4" i="2" s="1"/>
  <c r="EZ4" i="1" s="1"/>
  <c r="EL20" i="2"/>
  <c r="EL4" i="2" s="1"/>
  <c r="EL4" i="1" s="1"/>
  <c r="DV20" i="2"/>
  <c r="DV4" i="2" s="1"/>
  <c r="DV4" i="1" s="1"/>
  <c r="DH20" i="2"/>
  <c r="DH4" i="2" s="1"/>
  <c r="DH4" i="1" s="1"/>
  <c r="CV20" i="2"/>
  <c r="CV4" i="2" s="1"/>
  <c r="CV4" i="1" s="1"/>
  <c r="CF20" i="2"/>
  <c r="CF4" i="2" s="1"/>
  <c r="CF4" i="1" s="1"/>
  <c r="BR20" i="2"/>
  <c r="BR4" i="2" s="1"/>
  <c r="BR4" i="1" s="1"/>
  <c r="BD20" i="2"/>
  <c r="BD4" i="2" s="1"/>
  <c r="BD4" i="1" s="1"/>
  <c r="AN20" i="2"/>
  <c r="AN4" i="2" s="1"/>
  <c r="AN4" i="1" s="1"/>
  <c r="AB20" i="2"/>
  <c r="AB4" i="2" s="1"/>
  <c r="AB4" i="1" s="1"/>
  <c r="GD19" i="2"/>
  <c r="GD3" i="2" s="1"/>
  <c r="GD3" i="1" s="1"/>
  <c r="FV19" i="2"/>
  <c r="FV3" i="2" s="1"/>
  <c r="FV3" i="1" s="1"/>
  <c r="FN19" i="2"/>
  <c r="FN3" i="2" s="1"/>
  <c r="FN3" i="1" s="1"/>
  <c r="FF19" i="2"/>
  <c r="FF3" i="2" s="1"/>
  <c r="FF3" i="1" s="1"/>
  <c r="EX19" i="2"/>
  <c r="EX3" i="2" s="1"/>
  <c r="EX3" i="1" s="1"/>
  <c r="EP19" i="2"/>
  <c r="EP3" i="2" s="1"/>
  <c r="EP3" i="1" s="1"/>
  <c r="EH19" i="2"/>
  <c r="EH3" i="2" s="1"/>
  <c r="EH3" i="1" s="1"/>
  <c r="DZ19" i="2"/>
  <c r="DZ3" i="2" s="1"/>
  <c r="DZ3" i="1" s="1"/>
  <c r="DR19" i="2"/>
  <c r="DR3" i="2" s="1"/>
  <c r="DR3" i="1" s="1"/>
  <c r="DJ19" i="2"/>
  <c r="DJ3" i="2" s="1"/>
  <c r="DJ3" i="1" s="1"/>
  <c r="DB19" i="2"/>
  <c r="DB3" i="2" s="1"/>
  <c r="DB3" i="1" s="1"/>
  <c r="CT19" i="2"/>
  <c r="CT3" i="2" s="1"/>
  <c r="CT3" i="1" s="1"/>
  <c r="CL19" i="2"/>
  <c r="CL3" i="2" s="1"/>
  <c r="CL3" i="1" s="1"/>
  <c r="CD19" i="2"/>
  <c r="CD3" i="2" s="1"/>
  <c r="CD3" i="1" s="1"/>
  <c r="BV19" i="2"/>
  <c r="BV3" i="2" s="1"/>
  <c r="BV3" i="1" s="1"/>
  <c r="BN19" i="2"/>
  <c r="BN3" i="2" s="1"/>
  <c r="BN3" i="1" s="1"/>
  <c r="BF19" i="2"/>
  <c r="BF3" i="2" s="1"/>
  <c r="BF3" i="1" s="1"/>
  <c r="AX19" i="2"/>
  <c r="AX3" i="2" s="1"/>
  <c r="AX3" i="1" s="1"/>
  <c r="AP19" i="2"/>
  <c r="AP3" i="2" s="1"/>
  <c r="AP3" i="1" s="1"/>
  <c r="AH19" i="2"/>
  <c r="AH3" i="2" s="1"/>
  <c r="AH3" i="1" s="1"/>
  <c r="Z19" i="2"/>
  <c r="Z3" i="2" s="1"/>
  <c r="Z3" i="1" s="1"/>
  <c r="R19" i="2"/>
  <c r="R3" i="2" s="1"/>
  <c r="R3" i="1" s="1"/>
  <c r="J19" i="2"/>
  <c r="J3" i="2" s="1"/>
  <c r="J3" i="1" s="1"/>
  <c r="EI19" i="2"/>
  <c r="EI3" i="2" s="1"/>
  <c r="EI3" i="1" s="1"/>
  <c r="EA19" i="2"/>
  <c r="EA3" i="2" s="1"/>
  <c r="EA3" i="1" s="1"/>
  <c r="DS19" i="2"/>
  <c r="DS3" i="2" s="1"/>
  <c r="DS3" i="1" s="1"/>
  <c r="DK19" i="2"/>
  <c r="DK3" i="2" s="1"/>
  <c r="DK3" i="1" s="1"/>
  <c r="DC19" i="2"/>
  <c r="DC3" i="2" s="1"/>
  <c r="DC3" i="1" s="1"/>
  <c r="CU19" i="2"/>
  <c r="CU3" i="2" s="1"/>
  <c r="CU3" i="1" s="1"/>
  <c r="CM19" i="2"/>
  <c r="CM3" i="2" s="1"/>
  <c r="CM3" i="1" s="1"/>
  <c r="CE19" i="2"/>
  <c r="CE3" i="2" s="1"/>
  <c r="CE3" i="1" s="1"/>
  <c r="BW19" i="2"/>
  <c r="BW3" i="2" s="1"/>
  <c r="BW3" i="1" s="1"/>
  <c r="BO19" i="2"/>
  <c r="BO3" i="2" s="1"/>
  <c r="BO3" i="1" s="1"/>
  <c r="BG19" i="2"/>
  <c r="BG3" i="2" s="1"/>
  <c r="BG3" i="1" s="1"/>
  <c r="AY19" i="2"/>
  <c r="AY3" i="2" s="1"/>
  <c r="AY3" i="1" s="1"/>
  <c r="AQ19" i="2"/>
  <c r="AQ3" i="2" s="1"/>
  <c r="AQ3" i="1" s="1"/>
  <c r="AI19" i="2"/>
  <c r="AI3" i="2" s="1"/>
  <c r="AI3" i="1" s="1"/>
  <c r="AA19" i="2"/>
  <c r="AA3" i="2" s="1"/>
  <c r="AA3" i="1" s="1"/>
  <c r="S19" i="2"/>
  <c r="S3" i="2" s="1"/>
  <c r="S3" i="1" s="1"/>
  <c r="K19" i="2"/>
  <c r="K3" i="2" s="1"/>
  <c r="K3" i="1" s="1"/>
  <c r="GC19" i="2"/>
  <c r="GC3" i="2" s="1"/>
  <c r="GC3" i="1" s="1"/>
  <c r="FU19" i="2"/>
  <c r="FU3" i="2" s="1"/>
  <c r="FU3" i="1" s="1"/>
  <c r="FM19" i="2"/>
  <c r="FM3" i="2" s="1"/>
  <c r="FM3" i="1" s="1"/>
  <c r="FE19" i="2"/>
  <c r="FE3" i="2" s="1"/>
  <c r="FE3" i="1" s="1"/>
  <c r="EW19" i="2"/>
  <c r="EW3" i="2" s="1"/>
  <c r="EW3" i="1" s="1"/>
  <c r="EO19" i="2"/>
  <c r="EO3" i="2" s="1"/>
  <c r="EO3" i="1" s="1"/>
  <c r="EG19" i="2"/>
  <c r="EG3" i="2" s="1"/>
  <c r="EG3" i="1" s="1"/>
  <c r="DY19" i="2"/>
  <c r="DY3" i="2" s="1"/>
  <c r="DY3" i="1" s="1"/>
  <c r="DQ19" i="2"/>
  <c r="DQ3" i="2" s="1"/>
  <c r="DQ3" i="1" s="1"/>
  <c r="DI19" i="2"/>
  <c r="DI3" i="2" s="1"/>
  <c r="DI3" i="1" s="1"/>
  <c r="DA19" i="2"/>
  <c r="DA3" i="2" s="1"/>
  <c r="DA3" i="1" s="1"/>
  <c r="CS19" i="2"/>
  <c r="CS3" i="2" s="1"/>
  <c r="CS3" i="1" s="1"/>
  <c r="CK19" i="2"/>
  <c r="CK3" i="2" s="1"/>
  <c r="CK3" i="1" s="1"/>
  <c r="CC19" i="2"/>
  <c r="CC3" i="2" s="1"/>
  <c r="CC3" i="1" s="1"/>
  <c r="BU19" i="2"/>
  <c r="BU3" i="2" s="1"/>
  <c r="BU3" i="1" s="1"/>
  <c r="BM19" i="2"/>
  <c r="BM3" i="2" s="1"/>
  <c r="BM3" i="1" s="1"/>
  <c r="BE19" i="2"/>
  <c r="BE3" i="2" s="1"/>
  <c r="BE3" i="1" s="1"/>
  <c r="AW19" i="2"/>
  <c r="AW3" i="2" s="1"/>
  <c r="AW3" i="1" s="1"/>
  <c r="AO19" i="2"/>
  <c r="AO3" i="2" s="1"/>
  <c r="AO3" i="1" s="1"/>
  <c r="AG19" i="2"/>
  <c r="AG3" i="2" s="1"/>
  <c r="AG3" i="1" s="1"/>
  <c r="Y19" i="2"/>
  <c r="Y3" i="2" s="1"/>
  <c r="Y3" i="1" s="1"/>
  <c r="Q19" i="2"/>
  <c r="Q3" i="2" s="1"/>
  <c r="Q3" i="1" s="1"/>
  <c r="H19" i="2"/>
  <c r="H3" i="2" s="1"/>
  <c r="H3" i="1" s="1"/>
  <c r="H29" i="2"/>
  <c r="J36" i="2"/>
  <c r="I113" i="8" l="1"/>
  <c r="I116" i="8" s="1"/>
  <c r="J111" i="8" s="1"/>
  <c r="J113" i="8" s="1"/>
  <c r="J116" i="8" s="1"/>
  <c r="K111" i="8" s="1"/>
  <c r="K113" i="8" s="1"/>
  <c r="K116" i="8" s="1"/>
  <c r="L111" i="8" s="1"/>
  <c r="L113" i="8" s="1"/>
  <c r="L116" i="8" s="1"/>
  <c r="M111" i="8" s="1"/>
  <c r="M113" i="8" s="1"/>
  <c r="M116" i="8" s="1"/>
  <c r="N111" i="8" s="1"/>
  <c r="N113" i="8" s="1"/>
  <c r="N116" i="8" s="1"/>
  <c r="O111" i="8" s="1"/>
  <c r="O113" i="8" s="1"/>
  <c r="O116" i="8" s="1"/>
  <c r="P111" i="8" s="1"/>
  <c r="P113" i="8" s="1"/>
  <c r="P116" i="8" s="1"/>
  <c r="Q111" i="8" s="1"/>
  <c r="Q113" i="8" s="1"/>
  <c r="Q116" i="8" s="1"/>
  <c r="R111" i="8" s="1"/>
  <c r="R113" i="8" s="1"/>
  <c r="R116" i="8" s="1"/>
  <c r="S111" i="8" s="1"/>
  <c r="S113" i="8" s="1"/>
  <c r="S116" i="8" s="1"/>
  <c r="T111" i="8" s="1"/>
  <c r="T113" i="8" s="1"/>
  <c r="T116" i="8" s="1"/>
  <c r="U111" i="8" s="1"/>
  <c r="U113" i="8" s="1"/>
  <c r="U116" i="8" s="1"/>
  <c r="V111" i="8" s="1"/>
  <c r="V113" i="8" s="1"/>
  <c r="V116" i="8" s="1"/>
  <c r="K52" i="8"/>
  <c r="L50" i="8"/>
  <c r="I4" i="1"/>
  <c r="I4" i="4"/>
  <c r="I4" i="6"/>
  <c r="I4" i="7"/>
  <c r="I4" i="5"/>
  <c r="H16" i="6"/>
  <c r="J15" i="6"/>
  <c r="I16" i="6"/>
  <c r="J37" i="2"/>
  <c r="K36" i="2" s="1"/>
  <c r="I29" i="2"/>
  <c r="L52" i="8" l="1"/>
  <c r="M50" i="8"/>
  <c r="I21" i="2"/>
  <c r="I5" i="2" s="1"/>
  <c r="I26" i="7"/>
  <c r="I27" i="7" s="1"/>
  <c r="K15" i="6"/>
  <c r="J16" i="6"/>
  <c r="K37" i="2"/>
  <c r="L36" i="2" s="1"/>
  <c r="N50" i="8" l="1"/>
  <c r="M52" i="8"/>
  <c r="J29" i="2"/>
  <c r="K28" i="2" s="1"/>
  <c r="J20" i="2"/>
  <c r="J4" i="2" s="1"/>
  <c r="I5" i="1"/>
  <c r="I5" i="6"/>
  <c r="I5" i="5"/>
  <c r="I5" i="4"/>
  <c r="I5" i="7"/>
  <c r="L15" i="6"/>
  <c r="K16" i="6"/>
  <c r="L37" i="2"/>
  <c r="M36" i="2" s="1"/>
  <c r="N52" i="8" l="1"/>
  <c r="O50" i="8"/>
  <c r="J4" i="1"/>
  <c r="J4" i="5"/>
  <c r="J4" i="4"/>
  <c r="J4" i="7"/>
  <c r="J4" i="6"/>
  <c r="I15" i="7"/>
  <c r="I17" i="7" s="1"/>
  <c r="I11" i="7"/>
  <c r="I13" i="7" s="1"/>
  <c r="I12" i="7"/>
  <c r="J21" i="2"/>
  <c r="J5" i="2" s="1"/>
  <c r="M15" i="6"/>
  <c r="M16" i="6" s="1"/>
  <c r="F20" i="6" s="1"/>
  <c r="L16" i="6"/>
  <c r="M37" i="2"/>
  <c r="N36" i="2" s="1"/>
  <c r="O52" i="8" l="1"/>
  <c r="P50" i="8"/>
  <c r="J12" i="7"/>
  <c r="J11" i="7"/>
  <c r="J13" i="7" s="1"/>
  <c r="J26" i="7"/>
  <c r="J27" i="7" s="1"/>
  <c r="J5" i="1"/>
  <c r="J5" i="5"/>
  <c r="J5" i="4"/>
  <c r="J5" i="6"/>
  <c r="J5" i="7"/>
  <c r="J15" i="7" s="1"/>
  <c r="J17" i="7" s="1"/>
  <c r="K20" i="2"/>
  <c r="K4" i="2" s="1"/>
  <c r="K29" i="2"/>
  <c r="L28" i="2" s="1"/>
  <c r="N37" i="2"/>
  <c r="O36" i="2" s="1"/>
  <c r="P52" i="8" l="1"/>
  <c r="Q50" i="8"/>
  <c r="K21" i="2"/>
  <c r="K5" i="2" s="1"/>
  <c r="K4" i="1"/>
  <c r="K4" i="6"/>
  <c r="K4" i="7"/>
  <c r="K4" i="4"/>
  <c r="K4" i="5"/>
  <c r="O37" i="2"/>
  <c r="P36" i="2" s="1"/>
  <c r="Q52" i="8" l="1"/>
  <c r="R50" i="8"/>
  <c r="K26" i="7"/>
  <c r="K27" i="7" s="1"/>
  <c r="L20" i="2"/>
  <c r="L4" i="2" s="1"/>
  <c r="L29" i="2"/>
  <c r="M28" i="2" s="1"/>
  <c r="K5" i="1"/>
  <c r="K5" i="6"/>
  <c r="K5" i="5"/>
  <c r="K5" i="4"/>
  <c r="K5" i="7"/>
  <c r="K15" i="7" s="1"/>
  <c r="K17" i="7" s="1"/>
  <c r="P37" i="2"/>
  <c r="Q36" i="2" s="1"/>
  <c r="R52" i="8" l="1"/>
  <c r="S50" i="8"/>
  <c r="L21" i="2"/>
  <c r="L5" i="2" s="1"/>
  <c r="L4" i="1"/>
  <c r="L4" i="7"/>
  <c r="L4" i="4"/>
  <c r="L4" i="5"/>
  <c r="L4" i="6"/>
  <c r="K12" i="7"/>
  <c r="K11" i="7"/>
  <c r="K13" i="7" s="1"/>
  <c r="Q37" i="2"/>
  <c r="R36" i="2" s="1"/>
  <c r="S52" i="8" l="1"/>
  <c r="T50" i="8"/>
  <c r="L5" i="1"/>
  <c r="L5" i="4"/>
  <c r="L5" i="7"/>
  <c r="L15" i="7" s="1"/>
  <c r="L17" i="7" s="1"/>
  <c r="L5" i="5"/>
  <c r="L5" i="6"/>
  <c r="M20" i="2"/>
  <c r="M4" i="2" s="1"/>
  <c r="M29" i="2"/>
  <c r="N28" i="2" s="1"/>
  <c r="L11" i="7"/>
  <c r="L13" i="7" s="1"/>
  <c r="L26" i="7"/>
  <c r="L27" i="7" s="1"/>
  <c r="R37" i="2"/>
  <c r="S36" i="2" s="1"/>
  <c r="T52" i="8" l="1"/>
  <c r="U50" i="8"/>
  <c r="L12" i="7"/>
  <c r="M4" i="1"/>
  <c r="M4" i="7"/>
  <c r="M4" i="4"/>
  <c r="M4" i="5"/>
  <c r="M4" i="6"/>
  <c r="M21" i="2"/>
  <c r="M5" i="2" s="1"/>
  <c r="S37" i="2"/>
  <c r="T36" i="2" s="1"/>
  <c r="V50" i="8" l="1"/>
  <c r="V52" i="8" s="1"/>
  <c r="U52" i="8"/>
  <c r="N20" i="2"/>
  <c r="N4" i="2" s="1"/>
  <c r="N29" i="2"/>
  <c r="O28" i="2" s="1"/>
  <c r="M26" i="7"/>
  <c r="M27" i="7" s="1"/>
  <c r="M5" i="1"/>
  <c r="M5" i="5"/>
  <c r="M5" i="4"/>
  <c r="M5" i="7"/>
  <c r="M15" i="7" s="1"/>
  <c r="M17" i="7" s="1"/>
  <c r="M5" i="6"/>
  <c r="T37" i="2"/>
  <c r="U36" i="2" s="1"/>
  <c r="M11" i="7" l="1"/>
  <c r="M13" i="7" s="1"/>
  <c r="N4" i="1"/>
  <c r="N4" i="4"/>
  <c r="N4" i="6"/>
  <c r="N4" i="5"/>
  <c r="N4" i="7"/>
  <c r="M12" i="7"/>
  <c r="N21" i="2"/>
  <c r="N5" i="2" s="1"/>
  <c r="U37" i="2"/>
  <c r="V36" i="2" s="1"/>
  <c r="O20" i="2" l="1"/>
  <c r="O4" i="2" s="1"/>
  <c r="O29" i="2"/>
  <c r="P28" i="2" s="1"/>
  <c r="N26" i="7"/>
  <c r="N27" i="7" s="1"/>
  <c r="N5" i="1"/>
  <c r="N5" i="6"/>
  <c r="N5" i="7"/>
  <c r="N15" i="7" s="1"/>
  <c r="N17" i="7" s="1"/>
  <c r="N5" i="4"/>
  <c r="N5" i="5"/>
  <c r="V37" i="2"/>
  <c r="W36" i="2" s="1"/>
  <c r="N12" i="7" l="1"/>
  <c r="N11" i="7"/>
  <c r="N13" i="7" s="1"/>
  <c r="O21" i="2"/>
  <c r="O5" i="2" s="1"/>
  <c r="O4" i="1"/>
  <c r="O4" i="5"/>
  <c r="O4" i="7"/>
  <c r="O4" i="4"/>
  <c r="O4" i="6"/>
  <c r="W37" i="2"/>
  <c r="X36" i="2" s="1"/>
  <c r="O26" i="7" l="1"/>
  <c r="O27" i="7" s="1"/>
  <c r="P20" i="2"/>
  <c r="P4" i="2" s="1"/>
  <c r="P29" i="2"/>
  <c r="Q28" i="2" s="1"/>
  <c r="O5" i="1"/>
  <c r="O5" i="7"/>
  <c r="O15" i="7" s="1"/>
  <c r="O17" i="7" s="1"/>
  <c r="O5" i="5"/>
  <c r="O5" i="4"/>
  <c r="O5" i="6"/>
  <c r="X37" i="2"/>
  <c r="Y36" i="2" s="1"/>
  <c r="O11" i="7" l="1"/>
  <c r="O13" i="7" s="1"/>
  <c r="O12" i="7"/>
  <c r="P21" i="2"/>
  <c r="P5" i="2" s="1"/>
  <c r="P4" i="1"/>
  <c r="P4" i="6"/>
  <c r="P4" i="4"/>
  <c r="P4" i="7"/>
  <c r="P4" i="5"/>
  <c r="Y37" i="2"/>
  <c r="Z36" i="2" s="1"/>
  <c r="P26" i="7" l="1"/>
  <c r="P27" i="7" s="1"/>
  <c r="P5" i="1"/>
  <c r="P5" i="7"/>
  <c r="P15" i="7" s="1"/>
  <c r="P17" i="7" s="1"/>
  <c r="P5" i="5"/>
  <c r="P5" i="4"/>
  <c r="P5" i="6"/>
  <c r="Q20" i="2"/>
  <c r="Q4" i="2" s="1"/>
  <c r="Q29" i="2"/>
  <c r="R28" i="2" s="1"/>
  <c r="Z37" i="2"/>
  <c r="AA36" i="2" s="1"/>
  <c r="P11" i="7" l="1"/>
  <c r="P13" i="7" s="1"/>
  <c r="Q4" i="1"/>
  <c r="Q4" i="4"/>
  <c r="Q4" i="7"/>
  <c r="Q4" i="5"/>
  <c r="Q4" i="6"/>
  <c r="Q21" i="2"/>
  <c r="Q5" i="2" s="1"/>
  <c r="P12" i="7"/>
  <c r="AA37" i="2"/>
  <c r="AB36" i="2" s="1"/>
  <c r="Q5" i="1" l="1"/>
  <c r="Q5" i="6"/>
  <c r="Q5" i="7"/>
  <c r="Q15" i="7" s="1"/>
  <c r="Q17" i="7" s="1"/>
  <c r="Q5" i="5"/>
  <c r="Q5" i="4"/>
  <c r="R20" i="2"/>
  <c r="R4" i="2" s="1"/>
  <c r="R29" i="2"/>
  <c r="S28" i="2" s="1"/>
  <c r="Q11" i="7"/>
  <c r="Q13" i="7" s="1"/>
  <c r="Q26" i="7"/>
  <c r="Q27" i="7" s="1"/>
  <c r="AB37" i="2"/>
  <c r="AC36" i="2" s="1"/>
  <c r="Q12" i="7" l="1"/>
  <c r="R21" i="2"/>
  <c r="R5" i="2" s="1"/>
  <c r="R4" i="1"/>
  <c r="R4" i="5"/>
  <c r="R4" i="6"/>
  <c r="R4" i="4"/>
  <c r="R4" i="7"/>
  <c r="AC37" i="2"/>
  <c r="AD36" i="2" s="1"/>
  <c r="R26" i="7" l="1"/>
  <c r="R27" i="7" s="1"/>
  <c r="R5" i="1"/>
  <c r="R5" i="5"/>
  <c r="R5" i="4"/>
  <c r="R5" i="7"/>
  <c r="R15" i="7" s="1"/>
  <c r="R17" i="7" s="1"/>
  <c r="R5" i="6"/>
  <c r="S20" i="2"/>
  <c r="S4" i="2" s="1"/>
  <c r="S29" i="2"/>
  <c r="T28" i="2" s="1"/>
  <c r="AD37" i="2"/>
  <c r="AE36" i="2" s="1"/>
  <c r="R11" i="7" l="1"/>
  <c r="R13" i="7" s="1"/>
  <c r="S21" i="2"/>
  <c r="S5" i="2" s="1"/>
  <c r="S4" i="1"/>
  <c r="S4" i="7"/>
  <c r="S4" i="4"/>
  <c r="S4" i="5"/>
  <c r="S4" i="6"/>
  <c r="R12" i="7"/>
  <c r="AE37" i="2"/>
  <c r="AF36" i="2" s="1"/>
  <c r="S26" i="7" l="1"/>
  <c r="S27" i="7" s="1"/>
  <c r="S5" i="1"/>
  <c r="S5" i="6"/>
  <c r="S5" i="4"/>
  <c r="S5" i="7"/>
  <c r="S15" i="7" s="1"/>
  <c r="S17" i="7" s="1"/>
  <c r="S5" i="5"/>
  <c r="T20" i="2"/>
  <c r="T4" i="2" s="1"/>
  <c r="T29" i="2"/>
  <c r="U28" i="2" s="1"/>
  <c r="AF37" i="2"/>
  <c r="AG36" i="2" s="1"/>
  <c r="S12" i="7" l="1"/>
  <c r="T4" i="1"/>
  <c r="T4" i="7"/>
  <c r="T4" i="4"/>
  <c r="T4" i="5"/>
  <c r="T4" i="6"/>
  <c r="T21" i="2"/>
  <c r="T5" i="2" s="1"/>
  <c r="S11" i="7"/>
  <c r="S13" i="7" s="1"/>
  <c r="AG37" i="2"/>
  <c r="AH36" i="2" s="1"/>
  <c r="T5" i="1" l="1"/>
  <c r="T5" i="6"/>
  <c r="T5" i="4"/>
  <c r="T5" i="7"/>
  <c r="T15" i="7" s="1"/>
  <c r="T17" i="7" s="1"/>
  <c r="T5" i="5"/>
  <c r="U20" i="2"/>
  <c r="U4" i="2" s="1"/>
  <c r="U29" i="2"/>
  <c r="V28" i="2" s="1"/>
  <c r="T11" i="7"/>
  <c r="T13" i="7" s="1"/>
  <c r="T12" i="7"/>
  <c r="T26" i="7"/>
  <c r="T27" i="7" s="1"/>
  <c r="AH37" i="2"/>
  <c r="AI36" i="2" s="1"/>
  <c r="U4" i="1" l="1"/>
  <c r="U4" i="7"/>
  <c r="U4" i="5"/>
  <c r="U4" i="4"/>
  <c r="U4" i="6"/>
  <c r="U21" i="2"/>
  <c r="U5" i="2" s="1"/>
  <c r="AI37" i="2"/>
  <c r="AJ36" i="2" s="1"/>
  <c r="U5" i="1" l="1"/>
  <c r="U5" i="5"/>
  <c r="U5" i="6"/>
  <c r="U5" i="4"/>
  <c r="U5" i="7"/>
  <c r="U15" i="7" s="1"/>
  <c r="U17" i="7" s="1"/>
  <c r="V29" i="2"/>
  <c r="V21" i="2" s="1"/>
  <c r="V5" i="2" s="1"/>
  <c r="V20" i="2"/>
  <c r="V4" i="2" s="1"/>
  <c r="U11" i="7"/>
  <c r="U13" i="7" s="1"/>
  <c r="U12" i="7"/>
  <c r="U26" i="7"/>
  <c r="U27" i="7" s="1"/>
  <c r="AJ37" i="2"/>
  <c r="AK36" i="2" s="1"/>
  <c r="V4" i="1" l="1"/>
  <c r="V4" i="4"/>
  <c r="V4" i="6"/>
  <c r="V4" i="7"/>
  <c r="V4" i="5"/>
  <c r="V5" i="1"/>
  <c r="V5" i="7"/>
  <c r="V15" i="7" s="1"/>
  <c r="V17" i="7" s="1"/>
  <c r="V5" i="4"/>
  <c r="V5" i="5"/>
  <c r="V5" i="6"/>
  <c r="AK37" i="2"/>
  <c r="AL36" i="2" s="1"/>
  <c r="V26" i="7" l="1"/>
  <c r="V27" i="7" s="1"/>
  <c r="V11" i="7"/>
  <c r="V13" i="7" s="1"/>
  <c r="V12" i="7"/>
  <c r="AL37" i="2"/>
  <c r="AM36" i="2" s="1"/>
  <c r="AM37" i="2" l="1"/>
  <c r="AN36" i="2" s="1"/>
  <c r="AN37" i="2" l="1"/>
  <c r="AO36" i="2" s="1"/>
  <c r="AO37" i="2" l="1"/>
  <c r="AP36" i="2" s="1"/>
  <c r="AP37" i="2" l="1"/>
  <c r="AQ36" i="2" s="1"/>
  <c r="AQ37" i="2" l="1"/>
  <c r="AR36" i="2" s="1"/>
  <c r="AR37" i="2" l="1"/>
  <c r="AS36" i="2" s="1"/>
  <c r="AS37" i="2" l="1"/>
  <c r="AT36" i="2" s="1"/>
  <c r="AT37" i="2" l="1"/>
  <c r="AU36" i="2" s="1"/>
  <c r="AU37" i="2" l="1"/>
  <c r="AV36" i="2" s="1"/>
  <c r="AV37" i="2" l="1"/>
  <c r="AW36" i="2" s="1"/>
  <c r="AW37" i="2" l="1"/>
  <c r="AX36" i="2" s="1"/>
  <c r="AX37" i="2" l="1"/>
  <c r="AY36" i="2" s="1"/>
  <c r="AY37" i="2" l="1"/>
  <c r="AZ36" i="2" s="1"/>
  <c r="AZ37" i="2" l="1"/>
  <c r="BA36" i="2" s="1"/>
  <c r="BA37" i="2" l="1"/>
  <c r="BB36" i="2" s="1"/>
  <c r="BB37" i="2" l="1"/>
  <c r="BC36" i="2" s="1"/>
  <c r="BC37" i="2" l="1"/>
  <c r="BD36" i="2" s="1"/>
  <c r="BD37" i="2" l="1"/>
  <c r="BE36" i="2" s="1"/>
  <c r="BE37" i="2" l="1"/>
  <c r="BF36" i="2" s="1"/>
  <c r="BF37" i="2" l="1"/>
  <c r="BG36" i="2" s="1"/>
  <c r="BG37" i="2" l="1"/>
  <c r="BH36" i="2" s="1"/>
  <c r="BH37" i="2" l="1"/>
  <c r="BI36" i="2" s="1"/>
  <c r="BI37" i="2" l="1"/>
  <c r="BJ36" i="2" s="1"/>
  <c r="BJ37" i="2" l="1"/>
  <c r="BK36" i="2" s="1"/>
  <c r="BK37" i="2" l="1"/>
  <c r="BL36" i="2" s="1"/>
  <c r="BL37" i="2" l="1"/>
  <c r="BM36" i="2" s="1"/>
  <c r="BM37" i="2" l="1"/>
  <c r="BN36" i="2" s="1"/>
  <c r="BN37" i="2" l="1"/>
  <c r="BO36" i="2" s="1"/>
  <c r="BO37" i="2" l="1"/>
  <c r="I45" i="2"/>
  <c r="I46" i="2" s="1"/>
  <c r="J45" i="2" s="1"/>
  <c r="J46" i="2" s="1"/>
  <c r="K45" i="2" s="1"/>
  <c r="K46" i="2" s="1"/>
  <c r="L45" i="2" s="1"/>
  <c r="L46" i="2" s="1"/>
  <c r="M45" i="2" s="1"/>
  <c r="M46" i="2" s="1"/>
  <c r="N45" i="2" s="1"/>
  <c r="N46" i="2" s="1"/>
  <c r="O45" i="2" s="1"/>
  <c r="O46" i="2" s="1"/>
  <c r="P45" i="2" s="1"/>
  <c r="P46" i="2" s="1"/>
  <c r="Q45" i="2" s="1"/>
  <c r="Q46" i="2" s="1"/>
  <c r="R45" i="2" s="1"/>
  <c r="R46" i="2" s="1"/>
  <c r="S45" i="2" s="1"/>
  <c r="S46" i="2" s="1"/>
  <c r="T45" i="2" s="1"/>
  <c r="T46" i="2" s="1"/>
  <c r="U45" i="2" s="1"/>
  <c r="U46" i="2" s="1"/>
  <c r="V45" i="2" s="1"/>
  <c r="V46" i="2" s="1"/>
  <c r="W45" i="2" s="1"/>
  <c r="W46" i="2" s="1"/>
  <c r="X45" i="2" s="1"/>
  <c r="X46" i="2" s="1"/>
  <c r="Y45" i="2" s="1"/>
  <c r="Y46" i="2" s="1"/>
  <c r="Z45" i="2" s="1"/>
  <c r="Z46" i="2" s="1"/>
  <c r="AA45" i="2" s="1"/>
  <c r="AA46" i="2" s="1"/>
  <c r="AB45" i="2" s="1"/>
  <c r="AB46" i="2" s="1"/>
  <c r="AC45" i="2" s="1"/>
  <c r="AC46" i="2" s="1"/>
  <c r="AD45" i="2" s="1"/>
  <c r="AD46" i="2" s="1"/>
  <c r="AE45" i="2" s="1"/>
  <c r="AE46" i="2" s="1"/>
  <c r="AF45" i="2" s="1"/>
  <c r="AF46" i="2" s="1"/>
  <c r="AG45" i="2" s="1"/>
  <c r="AG46" i="2" s="1"/>
  <c r="AH45" i="2" s="1"/>
  <c r="AH46" i="2" s="1"/>
  <c r="AI45" i="2" s="1"/>
  <c r="AI46" i="2" s="1"/>
  <c r="AJ45" i="2" s="1"/>
  <c r="AJ46" i="2" s="1"/>
  <c r="AK45" i="2" s="1"/>
  <c r="AK46" i="2" s="1"/>
  <c r="AL45" i="2" s="1"/>
  <c r="AL46" i="2" s="1"/>
  <c r="AM45" i="2" s="1"/>
  <c r="AM46" i="2" s="1"/>
  <c r="AN45" i="2" s="1"/>
  <c r="AN46" i="2" s="1"/>
  <c r="AO45" i="2" s="1"/>
  <c r="AO46" i="2" s="1"/>
  <c r="AP45" i="2" s="1"/>
  <c r="AP46" i="2" s="1"/>
  <c r="AQ45" i="2" s="1"/>
  <c r="AQ46" i="2" s="1"/>
  <c r="AR45" i="2" s="1"/>
  <c r="AR46" i="2" s="1"/>
  <c r="AS45" i="2" s="1"/>
  <c r="AS46" i="2" s="1"/>
  <c r="AT45" i="2" s="1"/>
  <c r="AT46" i="2" s="1"/>
  <c r="AU45" i="2" s="1"/>
  <c r="AU46" i="2" s="1"/>
  <c r="AV45" i="2" s="1"/>
  <c r="AV46" i="2" s="1"/>
  <c r="AW45" i="2" s="1"/>
  <c r="AW46" i="2" s="1"/>
  <c r="AX45" i="2" s="1"/>
  <c r="AX46" i="2" s="1"/>
  <c r="AY45" i="2" s="1"/>
  <c r="AY46" i="2" s="1"/>
  <c r="AZ45" i="2" s="1"/>
  <c r="AZ46" i="2" s="1"/>
  <c r="BA45" i="2" s="1"/>
  <c r="BA46" i="2" s="1"/>
  <c r="BB45" i="2" s="1"/>
  <c r="BB46" i="2" s="1"/>
  <c r="BC45" i="2" s="1"/>
  <c r="BC46" i="2" s="1"/>
  <c r="BD45" i="2" s="1"/>
  <c r="BD46" i="2" s="1"/>
  <c r="BE45" i="2" s="1"/>
  <c r="BE46" i="2" s="1"/>
  <c r="BF45" i="2" s="1"/>
  <c r="BF46" i="2" s="1"/>
  <c r="BG45" i="2" s="1"/>
  <c r="BG46" i="2" s="1"/>
  <c r="BH45" i="2" s="1"/>
  <c r="BH46" i="2" s="1"/>
  <c r="BI45" i="2" s="1"/>
  <c r="BI46" i="2" s="1"/>
  <c r="BJ45" i="2" s="1"/>
  <c r="BJ46" i="2" s="1"/>
  <c r="BK45" i="2" s="1"/>
  <c r="BK46" i="2" s="1"/>
  <c r="BL45" i="2" s="1"/>
  <c r="BL46" i="2" s="1"/>
  <c r="BM45" i="2" s="1"/>
  <c r="BM46" i="2" s="1"/>
  <c r="BN45" i="2" s="1"/>
  <c r="BN46" i="2" s="1"/>
  <c r="BO45" i="2" s="1"/>
  <c r="BO46" i="2" s="1"/>
  <c r="BP45" i="2" s="1"/>
  <c r="BP46" i="2" s="1"/>
  <c r="BQ45" i="2" s="1"/>
  <c r="BQ46" i="2" s="1"/>
  <c r="BR45" i="2" s="1"/>
  <c r="BR46" i="2" s="1"/>
  <c r="BS45" i="2" s="1"/>
  <c r="BS46" i="2" s="1"/>
  <c r="BT45" i="2" s="1"/>
  <c r="BT46" i="2" s="1"/>
  <c r="BU45" i="2" s="1"/>
  <c r="BU46" i="2" s="1"/>
  <c r="BV45" i="2" s="1"/>
  <c r="BV46" i="2" s="1"/>
  <c r="BW45" i="2" s="1"/>
  <c r="BW46" i="2" s="1"/>
  <c r="BX45" i="2" s="1"/>
  <c r="BX46" i="2" s="1"/>
  <c r="BY45" i="2" s="1"/>
  <c r="BY46" i="2" s="1"/>
  <c r="BZ45" i="2" s="1"/>
  <c r="BZ46" i="2" s="1"/>
  <c r="CA45" i="2" s="1"/>
  <c r="CA46" i="2" s="1"/>
  <c r="CB45" i="2" s="1"/>
  <c r="CB46" i="2" s="1"/>
  <c r="CC45" i="2" s="1"/>
  <c r="CC46" i="2" s="1"/>
  <c r="CD45" i="2" s="1"/>
  <c r="CD46" i="2" s="1"/>
  <c r="CE45" i="2" s="1"/>
  <c r="CE46" i="2" s="1"/>
  <c r="CF45" i="2" s="1"/>
  <c r="CF46" i="2" s="1"/>
  <c r="CG45" i="2" s="1"/>
  <c r="CG46" i="2" s="1"/>
  <c r="CH45" i="2" s="1"/>
  <c r="CH46" i="2" s="1"/>
  <c r="CI45" i="2" s="1"/>
  <c r="CI46" i="2" s="1"/>
  <c r="CJ45" i="2" s="1"/>
  <c r="CJ46" i="2" s="1"/>
  <c r="CK45" i="2" s="1"/>
  <c r="CK46" i="2" s="1"/>
  <c r="CL45" i="2" s="1"/>
  <c r="CL46" i="2" s="1"/>
  <c r="CM45" i="2" s="1"/>
  <c r="CM46" i="2" s="1"/>
  <c r="CN45" i="2" s="1"/>
  <c r="CN46" i="2" s="1"/>
  <c r="CO45" i="2" s="1"/>
  <c r="CO46" i="2" s="1"/>
  <c r="CP45" i="2" s="1"/>
  <c r="CP46" i="2" s="1"/>
  <c r="CQ45" i="2" s="1"/>
  <c r="CQ46" i="2" s="1"/>
  <c r="CR45" i="2" s="1"/>
  <c r="CR46" i="2" s="1"/>
  <c r="CS45" i="2" s="1"/>
  <c r="CS46" i="2" s="1"/>
  <c r="CT45" i="2" s="1"/>
  <c r="CT46" i="2" s="1"/>
  <c r="CU45" i="2" s="1"/>
  <c r="CU46" i="2" s="1"/>
  <c r="CV45" i="2" s="1"/>
  <c r="CV46" i="2" s="1"/>
  <c r="CW45" i="2" s="1"/>
  <c r="CW46" i="2" s="1"/>
  <c r="CX45" i="2" s="1"/>
  <c r="CX46" i="2" s="1"/>
  <c r="CY45" i="2" s="1"/>
  <c r="CY46" i="2" s="1"/>
  <c r="CZ45" i="2" s="1"/>
  <c r="CZ46" i="2" s="1"/>
  <c r="DA45" i="2" s="1"/>
  <c r="DA46" i="2" s="1"/>
  <c r="DB45" i="2" s="1"/>
  <c r="DB46" i="2" s="1"/>
  <c r="DC45" i="2" s="1"/>
  <c r="DC46" i="2" s="1"/>
  <c r="DD45" i="2" s="1"/>
  <c r="DD46" i="2" s="1"/>
  <c r="DE45" i="2" s="1"/>
  <c r="DE46" i="2" s="1"/>
  <c r="DF45" i="2" s="1"/>
  <c r="DF46" i="2" s="1"/>
  <c r="DG45" i="2" s="1"/>
  <c r="DG46" i="2" s="1"/>
  <c r="DH45" i="2" s="1"/>
  <c r="DH46" i="2" s="1"/>
  <c r="DI45" i="2" s="1"/>
  <c r="DI46" i="2" s="1"/>
  <c r="DJ45" i="2" s="1"/>
  <c r="DJ46" i="2" s="1"/>
  <c r="DK45" i="2" s="1"/>
  <c r="DK46" i="2" s="1"/>
  <c r="DL45" i="2" s="1"/>
  <c r="DL46" i="2" s="1"/>
  <c r="DM45" i="2" s="1"/>
  <c r="DM46" i="2" s="1"/>
  <c r="DN45" i="2" s="1"/>
  <c r="DN46" i="2" s="1"/>
  <c r="DO45" i="2" s="1"/>
  <c r="DO46" i="2" s="1"/>
  <c r="DP45" i="2" s="1"/>
  <c r="DP46" i="2" s="1"/>
  <c r="DQ45" i="2" s="1"/>
  <c r="DQ46" i="2" s="1"/>
  <c r="DR45" i="2" s="1"/>
  <c r="DR46" i="2" s="1"/>
  <c r="DS45" i="2" s="1"/>
  <c r="DS46" i="2" s="1"/>
  <c r="DT45" i="2" s="1"/>
  <c r="DT46" i="2" s="1"/>
  <c r="DU45" i="2" s="1"/>
  <c r="DU46" i="2" s="1"/>
  <c r="DV45" i="2" s="1"/>
  <c r="DV46" i="2" s="1"/>
  <c r="DW45" i="2" s="1"/>
  <c r="DW46" i="2" s="1"/>
  <c r="DX45" i="2" s="1"/>
  <c r="DX46" i="2" s="1"/>
  <c r="DY45" i="2" s="1"/>
  <c r="DY46" i="2" s="1"/>
  <c r="DZ45" i="2" s="1"/>
  <c r="DZ46" i="2" s="1"/>
  <c r="EA45" i="2" s="1"/>
  <c r="EA46" i="2" s="1"/>
  <c r="EB45" i="2" s="1"/>
  <c r="EB46" i="2" s="1"/>
  <c r="EC45" i="2" s="1"/>
  <c r="EC46" i="2" s="1"/>
  <c r="ED45" i="2" s="1"/>
  <c r="ED46" i="2" s="1"/>
  <c r="EE45" i="2" s="1"/>
  <c r="EE46" i="2" s="1"/>
  <c r="EF45" i="2" s="1"/>
  <c r="EF46" i="2" s="1"/>
  <c r="EG45" i="2" s="1"/>
  <c r="EG46" i="2" s="1"/>
  <c r="EH45" i="2" s="1"/>
  <c r="EH46" i="2" s="1"/>
  <c r="EI45" i="2" s="1"/>
  <c r="EI46" i="2" s="1"/>
  <c r="EJ45" i="2" s="1"/>
  <c r="EJ46" i="2" s="1"/>
  <c r="EK45" i="2" s="1"/>
  <c r="EK46" i="2" s="1"/>
  <c r="EL45" i="2" s="1"/>
  <c r="EL46" i="2" s="1"/>
  <c r="EM45" i="2" s="1"/>
  <c r="EM46" i="2" s="1"/>
  <c r="EN45" i="2" s="1"/>
  <c r="EN46" i="2" s="1"/>
  <c r="EO45" i="2" s="1"/>
  <c r="EO46" i="2" s="1"/>
  <c r="EP45" i="2" s="1"/>
  <c r="EP46" i="2" s="1"/>
  <c r="EQ45" i="2" s="1"/>
  <c r="EQ46" i="2" s="1"/>
  <c r="ER45" i="2" s="1"/>
  <c r="ER46" i="2" s="1"/>
  <c r="ES45" i="2" s="1"/>
  <c r="ES46" i="2" s="1"/>
  <c r="ET45" i="2" s="1"/>
  <c r="ET46" i="2" s="1"/>
  <c r="EU45" i="2" s="1"/>
  <c r="EU46" i="2" s="1"/>
  <c r="EV45" i="2" s="1"/>
  <c r="EV46" i="2" s="1"/>
  <c r="EW45" i="2" s="1"/>
  <c r="EW46" i="2" s="1"/>
  <c r="EX45" i="2" s="1"/>
  <c r="EX46" i="2" s="1"/>
  <c r="EY45" i="2" s="1"/>
  <c r="EY46" i="2" s="1"/>
  <c r="EZ45" i="2" s="1"/>
  <c r="EZ46" i="2" s="1"/>
  <c r="FA45" i="2" s="1"/>
  <c r="FA46" i="2" s="1"/>
  <c r="FB45" i="2" s="1"/>
  <c r="FB46" i="2" s="1"/>
  <c r="FC45" i="2" s="1"/>
  <c r="FC46" i="2" s="1"/>
  <c r="FD45" i="2" s="1"/>
  <c r="FD46" i="2" s="1"/>
  <c r="FE45" i="2" s="1"/>
  <c r="FE46" i="2" s="1"/>
  <c r="FF45" i="2" s="1"/>
  <c r="FF46" i="2" s="1"/>
  <c r="FG45" i="2" s="1"/>
  <c r="FG46" i="2" s="1"/>
  <c r="FH45" i="2" s="1"/>
  <c r="FH46" i="2" s="1"/>
  <c r="FI45" i="2" s="1"/>
  <c r="FI46" i="2" s="1"/>
  <c r="FJ45" i="2" s="1"/>
  <c r="FJ46" i="2" s="1"/>
  <c r="FK45" i="2" s="1"/>
  <c r="FK46" i="2" s="1"/>
  <c r="FL45" i="2" s="1"/>
  <c r="FL46" i="2" s="1"/>
  <c r="FM45" i="2" s="1"/>
  <c r="FM46" i="2" s="1"/>
  <c r="FN45" i="2" s="1"/>
  <c r="FN46" i="2" s="1"/>
  <c r="FO45" i="2" s="1"/>
  <c r="FO46" i="2" s="1"/>
  <c r="FP45" i="2" s="1"/>
  <c r="FP46" i="2" s="1"/>
  <c r="FQ45" i="2" s="1"/>
  <c r="FQ46" i="2" s="1"/>
  <c r="FR45" i="2" s="1"/>
  <c r="FR46" i="2" s="1"/>
  <c r="FS45" i="2" s="1"/>
  <c r="FS46" i="2" s="1"/>
  <c r="FT45" i="2" s="1"/>
  <c r="FT46" i="2" s="1"/>
  <c r="FU45" i="2" s="1"/>
  <c r="FU46" i="2" s="1"/>
  <c r="FV45" i="2" s="1"/>
  <c r="FV46" i="2" s="1"/>
  <c r="FW45" i="2" s="1"/>
  <c r="FW46" i="2" s="1"/>
  <c r="FX45" i="2" s="1"/>
  <c r="FX46" i="2" s="1"/>
  <c r="FY45" i="2" s="1"/>
  <c r="FY46" i="2" s="1"/>
  <c r="FZ45" i="2" s="1"/>
  <c r="FZ46" i="2" s="1"/>
  <c r="GA45" i="2" s="1"/>
  <c r="GA46" i="2" s="1"/>
  <c r="GB45" i="2" s="1"/>
  <c r="GB46" i="2" s="1"/>
  <c r="GC45" i="2" s="1"/>
  <c r="GC46" i="2" s="1"/>
  <c r="GD45" i="2" s="1"/>
  <c r="GD46" i="2" s="1"/>
  <c r="GE45" i="2" s="1"/>
  <c r="GE4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<sst xmlns="http://schemas.openxmlformats.org/spreadsheetml/2006/main" count="349" uniqueCount="184">
  <si>
    <t>Model Timeline Inputs</t>
  </si>
  <si>
    <t xml:space="preserve">Model Start Date </t>
  </si>
  <si>
    <t>Months per period</t>
  </si>
  <si>
    <t>Overall Model Timeline</t>
  </si>
  <si>
    <t>#date</t>
  </si>
  <si>
    <t>#</t>
  </si>
  <si>
    <t># of year</t>
  </si>
  <si>
    <t>Units</t>
  </si>
  <si>
    <t>Model End Date</t>
  </si>
  <si>
    <t>Formats</t>
  </si>
  <si>
    <t>Inputs cells</t>
  </si>
  <si>
    <t>Numeric Inputs</t>
  </si>
  <si>
    <t>Percentage Inputs</t>
  </si>
  <si>
    <t>Date Inputs</t>
  </si>
  <si>
    <t>Insheet References</t>
  </si>
  <si>
    <t>Offsheet References</t>
  </si>
  <si>
    <t>Cells that are blocked for input</t>
  </si>
  <si>
    <t>Cells that contain inconsistent formula</t>
  </si>
  <si>
    <t>Output cells</t>
  </si>
  <si>
    <t>Deviant</t>
  </si>
  <si>
    <t>text</t>
  </si>
  <si>
    <t xml:space="preserve">Range </t>
  </si>
  <si>
    <t>Million</t>
  </si>
  <si>
    <t>Crore</t>
  </si>
  <si>
    <t>Thousand</t>
  </si>
  <si>
    <t>List</t>
  </si>
  <si>
    <t>Timeline Selector</t>
  </si>
  <si>
    <t>Annual</t>
  </si>
  <si>
    <t>Quaterly</t>
  </si>
  <si>
    <t>Monthly</t>
  </si>
  <si>
    <t>End of Sheet</t>
  </si>
  <si>
    <t>Annual Timeline</t>
  </si>
  <si>
    <t>Months per Period</t>
  </si>
  <si>
    <t>Period Reference</t>
  </si>
  <si>
    <t>Start Date</t>
  </si>
  <si>
    <t>End Date</t>
  </si>
  <si>
    <t>Quaterly Timeline</t>
  </si>
  <si>
    <t>Chosen Timeline</t>
  </si>
  <si>
    <t>Monthly Timeline</t>
  </si>
  <si>
    <t>Check message</t>
  </si>
  <si>
    <t>Check Total</t>
  </si>
  <si>
    <t>Check 1</t>
  </si>
  <si>
    <t>Check 2</t>
  </si>
  <si>
    <t>Check 3</t>
  </si>
  <si>
    <t>Check 4</t>
  </si>
  <si>
    <t>Check 5</t>
  </si>
  <si>
    <t>Scenario Chose</t>
  </si>
  <si>
    <t>Base Revenue</t>
  </si>
  <si>
    <t>Revenue Growth</t>
  </si>
  <si>
    <t>EBITDA Margin</t>
  </si>
  <si>
    <t>Discount rate</t>
  </si>
  <si>
    <t>Rs Mn</t>
  </si>
  <si>
    <t>% p.a.</t>
  </si>
  <si>
    <t>% of revenues</t>
  </si>
  <si>
    <t>%</t>
  </si>
  <si>
    <t xml:space="preserve">Management Case </t>
  </si>
  <si>
    <t xml:space="preserve">Pessimestic Case </t>
  </si>
  <si>
    <t xml:space="preserve">Neutral Case </t>
  </si>
  <si>
    <t>Optimistic Case</t>
  </si>
  <si>
    <t>Chosen Case</t>
  </si>
  <si>
    <t>Revenue</t>
  </si>
  <si>
    <t>EBITDA</t>
  </si>
  <si>
    <t>Discount Factors</t>
  </si>
  <si>
    <t>Present Value of Future EBITDA</t>
  </si>
  <si>
    <t>Eg. No.1</t>
  </si>
  <si>
    <t>Construction Start date</t>
  </si>
  <si>
    <t>Construction end date</t>
  </si>
  <si>
    <t>Construction start flag</t>
  </si>
  <si>
    <t>Construction end flag</t>
  </si>
  <si>
    <t>Construction ON flag</t>
  </si>
  <si>
    <t>Construction Counter</t>
  </si>
  <si>
    <t>Eg. No.2</t>
  </si>
  <si>
    <t>Base Year</t>
  </si>
  <si>
    <t>Base Price</t>
  </si>
  <si>
    <t>Rs.</t>
  </si>
  <si>
    <t>Escalation year</t>
  </si>
  <si>
    <t>Escalation Percent</t>
  </si>
  <si>
    <t>Operations ON Flag</t>
  </si>
  <si>
    <t>Operations Counter</t>
  </si>
  <si>
    <t>Escalation Flag</t>
  </si>
  <si>
    <t>Price</t>
  </si>
  <si>
    <t xml:space="preserve">Rs. </t>
  </si>
  <si>
    <t>Income Statement</t>
  </si>
  <si>
    <t>Operating revenues</t>
  </si>
  <si>
    <t>Other Incomes</t>
  </si>
  <si>
    <t>Total revenues</t>
  </si>
  <si>
    <t>Rs.Mn</t>
  </si>
  <si>
    <t>Cost of goods sold</t>
  </si>
  <si>
    <t>Gross profit</t>
  </si>
  <si>
    <t xml:space="preserve">Rent </t>
  </si>
  <si>
    <t>Power &amp; fuel</t>
  </si>
  <si>
    <t>Labour cost</t>
  </si>
  <si>
    <t>Other G&amp;A expenses</t>
  </si>
  <si>
    <t>Selling expenses</t>
  </si>
  <si>
    <t>Marketing &amp; advertising cost</t>
  </si>
  <si>
    <t>Other operating expenses</t>
  </si>
  <si>
    <t>Total Operating expenses</t>
  </si>
  <si>
    <t>Depriciation</t>
  </si>
  <si>
    <t>EBIT</t>
  </si>
  <si>
    <t>Interest Expense</t>
  </si>
  <si>
    <t>Interest Income</t>
  </si>
  <si>
    <t>EBT</t>
  </si>
  <si>
    <t>Tax expense</t>
  </si>
  <si>
    <t>Profit after tax</t>
  </si>
  <si>
    <t>Less: Minority Interest</t>
  </si>
  <si>
    <t>PAT after MI</t>
  </si>
  <si>
    <t>Balance Sheet</t>
  </si>
  <si>
    <t>Shareholder's Fund</t>
  </si>
  <si>
    <t>Equity Share Capital</t>
  </si>
  <si>
    <t>Reserves</t>
  </si>
  <si>
    <t xml:space="preserve">Total Shareholder's Capital </t>
  </si>
  <si>
    <t>Minority Ineterest</t>
  </si>
  <si>
    <t>Debt-Funds</t>
  </si>
  <si>
    <t>Long term loans</t>
  </si>
  <si>
    <t>Total debt fund</t>
  </si>
  <si>
    <t>Short term loans</t>
  </si>
  <si>
    <t>Total Liabilities</t>
  </si>
  <si>
    <t>Fixed Asset</t>
  </si>
  <si>
    <t>Gross Block</t>
  </si>
  <si>
    <t>Less:Accumulated Depriciation</t>
  </si>
  <si>
    <t>Net Block</t>
  </si>
  <si>
    <t xml:space="preserve">Cash </t>
  </si>
  <si>
    <t>Inventory</t>
  </si>
  <si>
    <t>Debtors</t>
  </si>
  <si>
    <t>Loans and advances</t>
  </si>
  <si>
    <t>Current Assets</t>
  </si>
  <si>
    <t>Others</t>
  </si>
  <si>
    <t>Total Current asset</t>
  </si>
  <si>
    <t>Current liabilities and Provision</t>
  </si>
  <si>
    <t xml:space="preserve">Current liabilities </t>
  </si>
  <si>
    <t>Provisions</t>
  </si>
  <si>
    <t>Total Current liabilities and provisions</t>
  </si>
  <si>
    <t>Net Current Assets</t>
  </si>
  <si>
    <t>Total Assets</t>
  </si>
  <si>
    <t>Cash Flow statement</t>
  </si>
  <si>
    <t>Add:Depriciation</t>
  </si>
  <si>
    <t>Less:Tax</t>
  </si>
  <si>
    <t>Less/Add: changes in working capital</t>
  </si>
  <si>
    <t>Total cash flow from operating activities</t>
  </si>
  <si>
    <t>Capital expenditure</t>
  </si>
  <si>
    <t>Cash flow from investing activities</t>
  </si>
  <si>
    <t>Equity inflow</t>
  </si>
  <si>
    <t>Movement of debt</t>
  </si>
  <si>
    <t>Cash flow from financing activities</t>
  </si>
  <si>
    <t>Rs. Mn</t>
  </si>
  <si>
    <t>Total cash generated during the year</t>
  </si>
  <si>
    <t>Opening balance of cash</t>
  </si>
  <si>
    <t>Closing balance of cash</t>
  </si>
  <si>
    <t>Add: Interest income on extra cash</t>
  </si>
  <si>
    <t>Net Closing balance of cash</t>
  </si>
  <si>
    <t>Installed Capacity</t>
  </si>
  <si>
    <t>Utilisation Capacity</t>
  </si>
  <si>
    <t>TPA</t>
  </si>
  <si>
    <t>Base Capacity Utilisation</t>
  </si>
  <si>
    <t>Increase in Utilisation p.a</t>
  </si>
  <si>
    <t>Maximum utilisation (stable stage)</t>
  </si>
  <si>
    <t>Rs./ton</t>
  </si>
  <si>
    <t>Price Escalation</t>
  </si>
  <si>
    <t>% p.a</t>
  </si>
  <si>
    <t>Capacity Utilisation</t>
  </si>
  <si>
    <t>Production Capacity during the year</t>
  </si>
  <si>
    <t>Rs./Ton</t>
  </si>
  <si>
    <t>Total Revenues</t>
  </si>
  <si>
    <t>Eg2. Hospitality/Service sector</t>
  </si>
  <si>
    <t xml:space="preserve">Eg1. Mfg </t>
  </si>
  <si>
    <t>Opoeration start date</t>
  </si>
  <si>
    <t>Number of Rooms</t>
  </si>
  <si>
    <t>Basic</t>
  </si>
  <si>
    <t>Deluxe</t>
  </si>
  <si>
    <t>Base Occupancy</t>
  </si>
  <si>
    <t>Increase in Occupancy p.a</t>
  </si>
  <si>
    <t>Stable Stage Occupancy</t>
  </si>
  <si>
    <t xml:space="preserve">% </t>
  </si>
  <si>
    <t>Base ARR</t>
  </si>
  <si>
    <t>Rs./Room/Night</t>
  </si>
  <si>
    <t>Increase in ARR per annum</t>
  </si>
  <si>
    <t>#flag</t>
  </si>
  <si>
    <t xml:space="preserve">Operational Proportion </t>
  </si>
  <si>
    <t>Number of days of operations</t>
  </si>
  <si>
    <t>Occupancy- basic room</t>
  </si>
  <si>
    <t>Occupancy- deluxe room</t>
  </si>
  <si>
    <t>ARR- Basic Room</t>
  </si>
  <si>
    <t>ARR- Dluxe Room</t>
  </si>
  <si>
    <t>Rs./room/night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</si>
</sst>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 * #,##0.00_ ;_ * \-#,##0.00_ ;_ * &quot;-&quot;??_ ;_ @_ "/>
    <numFmt numFmtId="164" formatCode="#,##0.0_ ;[Red]\-#,##0.0\ "/>
    <numFmt numFmtId="165" formatCode="0.0%"/>
    <numFmt numFmtId="166" formatCode="[$-C09]dd/mmm/yy;@"/>
    <numFmt numFmtId="167" formatCode="[Red]&quot;Check Workings&quot;;[Red]&quot;Check Workings&quot;;[Green]&quot;All Good !&quot;"/>
    <numFmt numFmtId="168" formatCode="0.0"/>
    <numFmt numFmtId="169" formatCode="_ * #,##0.000_ ;_ * \-#,##0.000_ ;_ * &quot;-&quot;??_ ;_ @_ "/>
    <numFmt numFmtId="170" formatCode="_ * #,##0_ ;_ * \-#,##0_ ;_ * &quot;-&quot;??_ ;_ @_ "/>
    <numFmt numFmtId="171" formatCode="_ * #,##0.0_ ;_ * \-#,##0.0_ ;_ * &quot;-&quot;??_ ;_ @_ "/>
    <numFmt numFmtId="173" formatCode="_ * #,##0.0_ ;_ * \-#,##0.0_ ;_ * &quot;-&quot;?_ ;_ @_ "/>
  </numFmts>
  <fonts count="11" x14ac:knownFonts="1">
    <font>
      <sz val="11"/>
      <color theme="1"/>
      <name val="Calibri"/>
      <family val="2"/>
      <scheme val="minor"/>
    </font>
    <font>
      <sz val="10"/>
      <color theme="0"/>
      <name val="Verdana"/>
      <family val="2"/>
    </font>
    <font>
      <sz val="10"/>
      <color theme="1"/>
      <name val="Verdana"/>
      <family val="2"/>
    </font>
    <font>
      <sz val="10"/>
      <color theme="4"/>
      <name val="Verdana"/>
      <family val="2"/>
    </font>
    <font>
      <sz val="10"/>
      <color rgb="FFC00000"/>
      <name val="Verdana"/>
      <family val="2"/>
    </font>
    <font>
      <b/>
      <u/>
      <sz val="10"/>
      <color theme="1"/>
      <name val="Verdana"/>
      <family val="2"/>
    </font>
    <font>
      <sz val="10"/>
      <color rgb="FFFFFF00"/>
      <name val="Verdana"/>
      <family val="2"/>
    </font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i/>
      <u/>
      <sz val="10"/>
      <color theme="1"/>
      <name val="Verdana"/>
      <family val="2"/>
    </font>
    <font>
      <u/>
      <sz val="10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499984740745262"/>
        <bgColor indexed="64"/>
      </patternFill>
    </fill>
  </fills>
  <borders count="1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1">
    <xf numFmtId="0" fontId="0" fillId="0" borderId="0"/>
    <xf numFmtId="0" fontId="3" fillId="3" borderId="1">
      <alignment horizontal="right"/>
    </xf>
    <xf numFmtId="164" fontId="3" fillId="3" borderId="1">
      <alignment horizontal="right"/>
    </xf>
    <xf numFmtId="165" fontId="3" fillId="3" borderId="1">
      <alignment horizontal="right"/>
    </xf>
    <xf numFmtId="166" fontId="3" fillId="3" borderId="1">
      <alignment horizontal="right"/>
    </xf>
    <xf numFmtId="164" fontId="3" fillId="0" borderId="0"/>
    <xf numFmtId="0" fontId="2" fillId="4" borderId="0"/>
    <xf numFmtId="164" fontId="4" fillId="5" borderId="0">
      <alignment horizontal="right"/>
    </xf>
    <xf numFmtId="164" fontId="1" fillId="6" borderId="3">
      <alignment horizontal="right"/>
    </xf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97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2" borderId="0" xfId="0" applyFont="1" applyFill="1"/>
    <xf numFmtId="0" fontId="3" fillId="3" borderId="1" xfId="1">
      <alignment horizontal="right"/>
    </xf>
    <xf numFmtId="164" fontId="3" fillId="3" borderId="1" xfId="2">
      <alignment horizontal="right"/>
    </xf>
    <xf numFmtId="165" fontId="3" fillId="3" borderId="1" xfId="3">
      <alignment horizontal="right"/>
    </xf>
    <xf numFmtId="166" fontId="3" fillId="3" borderId="1" xfId="4">
      <alignment horizontal="right"/>
    </xf>
    <xf numFmtId="164" fontId="3" fillId="0" borderId="2" xfId="5" applyBorder="1"/>
    <xf numFmtId="0" fontId="2" fillId="4" borderId="0" xfId="6"/>
    <xf numFmtId="164" fontId="4" fillId="5" borderId="0" xfId="7">
      <alignment horizontal="right"/>
    </xf>
    <xf numFmtId="164" fontId="1" fillId="6" borderId="3" xfId="8">
      <alignment horizontal="right"/>
    </xf>
    <xf numFmtId="164" fontId="0" fillId="0" borderId="2" xfId="0" applyNumberFormat="1" applyBorder="1"/>
    <xf numFmtId="0" fontId="5" fillId="0" borderId="0" xfId="0" applyFont="1"/>
    <xf numFmtId="164" fontId="2" fillId="0" borderId="0" xfId="0" applyNumberFormat="1" applyFont="1"/>
    <xf numFmtId="0" fontId="1" fillId="2" borderId="0" xfId="0" applyFont="1" applyFill="1" applyAlignment="1">
      <alignment horizontal="right"/>
    </xf>
    <xf numFmtId="164" fontId="1" fillId="2" borderId="0" xfId="0" applyNumberFormat="1" applyFont="1" applyFill="1"/>
    <xf numFmtId="166" fontId="1" fillId="2" borderId="0" xfId="0" applyNumberFormat="1" applyFont="1" applyFill="1"/>
    <xf numFmtId="0" fontId="0" fillId="0" borderId="0" xfId="0" applyAlignment="1">
      <alignment horizontal="left"/>
    </xf>
    <xf numFmtId="167" fontId="0" fillId="2" borderId="4" xfId="0" applyNumberFormat="1" applyFill="1" applyBorder="1" applyAlignment="1">
      <alignment horizontal="center"/>
    </xf>
    <xf numFmtId="0" fontId="6" fillId="2" borderId="0" xfId="0" applyFont="1" applyFill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 vertical="top" wrapText="1"/>
    </xf>
    <xf numFmtId="165" fontId="2" fillId="0" borderId="0" xfId="10" applyNumberFormat="1" applyFont="1"/>
    <xf numFmtId="165" fontId="2" fillId="0" borderId="0" xfId="0" applyNumberFormat="1" applyFont="1"/>
    <xf numFmtId="168" fontId="2" fillId="0" borderId="0" xfId="0" applyNumberFormat="1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165" fontId="2" fillId="0" borderId="7" xfId="0" applyNumberFormat="1" applyFont="1" applyBorder="1"/>
    <xf numFmtId="0" fontId="2" fillId="0" borderId="7" xfId="0" applyFont="1" applyBorder="1"/>
    <xf numFmtId="168" fontId="2" fillId="0" borderId="7" xfId="0" applyNumberFormat="1" applyFont="1" applyBorder="1"/>
    <xf numFmtId="168" fontId="2" fillId="0" borderId="8" xfId="0" applyNumberFormat="1" applyFont="1" applyBorder="1"/>
    <xf numFmtId="0" fontId="2" fillId="0" borderId="9" xfId="0" applyFont="1" applyBorder="1"/>
    <xf numFmtId="168" fontId="2" fillId="0" borderId="10" xfId="0" applyNumberFormat="1" applyFont="1" applyBorder="1"/>
    <xf numFmtId="0" fontId="2" fillId="0" borderId="10" xfId="0" applyFont="1" applyBorder="1"/>
    <xf numFmtId="2" fontId="2" fillId="0" borderId="0" xfId="0" applyNumberFormat="1" applyFont="1"/>
    <xf numFmtId="2" fontId="2" fillId="0" borderId="10" xfId="0" applyNumberFormat="1" applyFont="1" applyBorder="1"/>
    <xf numFmtId="0" fontId="2" fillId="0" borderId="11" xfId="0" applyFont="1" applyBorder="1"/>
    <xf numFmtId="164" fontId="1" fillId="6" borderId="3" xfId="8" applyAlignment="1">
      <alignment horizontal="left"/>
    </xf>
    <xf numFmtId="164" fontId="1" fillId="6" borderId="3" xfId="8" applyAlignment="1">
      <alignment horizontal="center"/>
    </xf>
    <xf numFmtId="169" fontId="2" fillId="0" borderId="0" xfId="9" applyNumberFormat="1" applyFont="1"/>
    <xf numFmtId="170" fontId="2" fillId="0" borderId="0" xfId="9" applyNumberFormat="1" applyFont="1"/>
    <xf numFmtId="170" fontId="2" fillId="0" borderId="0" xfId="0" applyNumberFormat="1" applyFont="1"/>
    <xf numFmtId="0" fontId="2" fillId="0" borderId="8" xfId="0" applyFont="1" applyBorder="1"/>
    <xf numFmtId="0" fontId="8" fillId="0" borderId="9" xfId="0" applyFont="1" applyBorder="1"/>
    <xf numFmtId="0" fontId="8" fillId="0" borderId="0" xfId="0" applyFont="1" applyAlignment="1">
      <alignment horizontal="center"/>
    </xf>
    <xf numFmtId="0" fontId="8" fillId="0" borderId="0" xfId="0" applyFont="1"/>
    <xf numFmtId="0" fontId="8" fillId="0" borderId="6" xfId="0" applyFont="1" applyBorder="1"/>
    <xf numFmtId="0" fontId="8" fillId="0" borderId="7" xfId="0" applyFont="1" applyBorder="1" applyAlignment="1">
      <alignment horizontal="center"/>
    </xf>
    <xf numFmtId="0" fontId="8" fillId="0" borderId="7" xfId="0" applyFont="1" applyBorder="1"/>
    <xf numFmtId="0" fontId="8" fillId="0" borderId="12" xfId="0" applyFont="1" applyBorder="1"/>
    <xf numFmtId="0" fontId="8" fillId="0" borderId="13" xfId="0" applyFont="1" applyBorder="1" applyAlignment="1">
      <alignment horizontal="center"/>
    </xf>
    <xf numFmtId="0" fontId="8" fillId="0" borderId="13" xfId="0" applyFont="1" applyBorder="1"/>
    <xf numFmtId="0" fontId="8" fillId="0" borderId="15" xfId="0" applyFont="1" applyBorder="1"/>
    <xf numFmtId="0" fontId="8" fillId="0" borderId="16" xfId="0" applyFont="1" applyBorder="1" applyAlignment="1">
      <alignment horizontal="center"/>
    </xf>
    <xf numFmtId="0" fontId="8" fillId="0" borderId="16" xfId="0" applyFont="1" applyBorder="1"/>
    <xf numFmtId="43" fontId="8" fillId="0" borderId="7" xfId="9" applyFont="1" applyBorder="1"/>
    <xf numFmtId="171" fontId="8" fillId="0" borderId="7" xfId="9" applyNumberFormat="1" applyFont="1" applyBorder="1"/>
    <xf numFmtId="171" fontId="8" fillId="0" borderId="7" xfId="0" applyNumberFormat="1" applyFont="1" applyBorder="1"/>
    <xf numFmtId="171" fontId="8" fillId="0" borderId="8" xfId="9" applyNumberFormat="1" applyFont="1" applyBorder="1"/>
    <xf numFmtId="43" fontId="8" fillId="0" borderId="8" xfId="9" applyFont="1" applyBorder="1"/>
    <xf numFmtId="43" fontId="8" fillId="0" borderId="13" xfId="9" applyFont="1" applyBorder="1"/>
    <xf numFmtId="43" fontId="8" fillId="0" borderId="14" xfId="9" applyFont="1" applyBorder="1"/>
    <xf numFmtId="43" fontId="8" fillId="0" borderId="7" xfId="0" applyNumberFormat="1" applyFont="1" applyBorder="1"/>
    <xf numFmtId="43" fontId="8" fillId="0" borderId="16" xfId="9" applyFont="1" applyBorder="1"/>
    <xf numFmtId="43" fontId="8" fillId="0" borderId="17" xfId="9" applyFont="1" applyBorder="1"/>
    <xf numFmtId="43" fontId="2" fillId="0" borderId="7" xfId="9" applyFont="1" applyBorder="1"/>
    <xf numFmtId="43" fontId="2" fillId="0" borderId="8" xfId="9" applyFont="1" applyBorder="1"/>
    <xf numFmtId="43" fontId="2" fillId="0" borderId="0" xfId="9" applyFont="1" applyBorder="1"/>
    <xf numFmtId="43" fontId="2" fillId="0" borderId="10" xfId="9" applyFont="1" applyBorder="1"/>
    <xf numFmtId="0" fontId="2" fillId="0" borderId="16" xfId="0" applyFont="1" applyBorder="1"/>
    <xf numFmtId="43" fontId="2" fillId="0" borderId="0" xfId="0" applyNumberFormat="1" applyFont="1"/>
    <xf numFmtId="0" fontId="9" fillId="0" borderId="9" xfId="0" applyFont="1" applyBorder="1"/>
    <xf numFmtId="171" fontId="2" fillId="0" borderId="0" xfId="9" applyNumberFormat="1" applyFont="1" applyBorder="1"/>
    <xf numFmtId="171" fontId="8" fillId="0" borderId="0" xfId="9" applyNumberFormat="1" applyFont="1" applyBorder="1"/>
    <xf numFmtId="171" fontId="8" fillId="0" borderId="16" xfId="9" applyNumberFormat="1" applyFont="1" applyBorder="1"/>
    <xf numFmtId="171" fontId="2" fillId="0" borderId="7" xfId="9" applyNumberFormat="1" applyFont="1" applyBorder="1"/>
    <xf numFmtId="171" fontId="2" fillId="0" borderId="10" xfId="9" applyNumberFormat="1" applyFont="1" applyBorder="1"/>
    <xf numFmtId="171" fontId="8" fillId="0" borderId="10" xfId="9" applyNumberFormat="1" applyFont="1" applyBorder="1"/>
    <xf numFmtId="171" fontId="8" fillId="0" borderId="17" xfId="9" applyNumberFormat="1" applyFont="1" applyBorder="1"/>
    <xf numFmtId="171" fontId="2" fillId="0" borderId="8" xfId="9" applyNumberFormat="1" applyFont="1" applyBorder="1"/>
    <xf numFmtId="0" fontId="2" fillId="2" borderId="0" xfId="0" applyFont="1" applyFill="1" applyAlignment="1">
      <alignment horizontal="center"/>
    </xf>
    <xf numFmtId="0" fontId="10" fillId="0" borderId="0" xfId="0" applyFont="1"/>
    <xf numFmtId="9" fontId="2" fillId="0" borderId="0" xfId="10" applyFont="1"/>
    <xf numFmtId="171" fontId="8" fillId="0" borderId="13" xfId="9" applyNumberFormat="1" applyFont="1" applyBorder="1"/>
    <xf numFmtId="171" fontId="8" fillId="0" borderId="14" xfId="9" applyNumberFormat="1" applyFont="1" applyBorder="1"/>
    <xf numFmtId="9" fontId="2" fillId="0" borderId="7" xfId="10" applyFont="1" applyBorder="1"/>
    <xf numFmtId="9" fontId="2" fillId="0" borderId="8" xfId="1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164" fontId="2" fillId="0" borderId="0" xfId="0" applyNumberFormat="1" applyFont="1" applyBorder="1"/>
    <xf numFmtId="173" fontId="2" fillId="0" borderId="0" xfId="0" applyNumberFormat="1" applyFont="1"/>
  </cellXfs>
  <cellStyles count="11">
    <cellStyle name="BlockeInput" xfId="6" xr:uid="{DBA06343-8739-45DA-95F2-C18C6BA6A3F4}"/>
    <cellStyle name="Comma" xfId="9" builtinId="3"/>
    <cellStyle name="DateInput" xfId="4" xr:uid="{5CD7904E-D66D-4B25-91F7-5BDF431A6E74}"/>
    <cellStyle name="DeviantInput" xfId="7" xr:uid="{B174999C-D8DF-4083-948E-29EC2CEFB211}"/>
    <cellStyle name="GeneralInput" xfId="1" xr:uid="{121E9BF1-E504-4202-84EB-3762489F78F7}"/>
    <cellStyle name="Normal" xfId="0" builtinId="0"/>
    <cellStyle name="NUmericInput" xfId="2" xr:uid="{40D903A2-CD8F-486B-8F35-D89E7DC52EA0}"/>
    <cellStyle name="OffsheetReferences" xfId="5" xr:uid="{0259B3EB-CDE6-4768-A3A4-B2E8084029C9}"/>
    <cellStyle name="Outputcell" xfId="8" xr:uid="{9B554872-A445-402B-BFF3-73933769E35D}"/>
    <cellStyle name="Percent" xfId="10" builtinId="5"/>
    <cellStyle name="PercentInput" xfId="3" xr:uid="{76E4E839-8A8E-4984-B6A8-BF378373977E}"/>
  </cellStyles>
  <dxfs count="8">
    <dxf>
      <font>
        <b/>
        <i val="0"/>
        <strike val="0"/>
        <color rgb="FFEE0000"/>
      </font>
    </dxf>
    <dxf>
      <font>
        <b/>
        <i val="0"/>
        <color rgb="FF00CC00"/>
      </font>
    </dxf>
    <dxf>
      <font>
        <b/>
        <i val="0"/>
        <strike val="0"/>
        <color rgb="FFEE0000"/>
      </font>
    </dxf>
    <dxf>
      <font>
        <b/>
        <i val="0"/>
        <color rgb="FF00CC00"/>
      </font>
    </dxf>
    <dxf>
      <font>
        <b/>
        <i val="0"/>
        <strike val="0"/>
        <color rgb="FFEE0000"/>
      </font>
    </dxf>
    <dxf>
      <font>
        <b/>
        <i val="0"/>
        <color rgb="FF00CC00"/>
      </font>
    </dxf>
    <dxf>
      <font>
        <color rgb="FF00CC00"/>
      </font>
    </dxf>
    <dxf>
      <font>
        <color rgb="FFEE0000"/>
      </font>
    </dxf>
  </dxfs>
  <tableStyles count="0" defaultTableStyle="TableStyleMedium2" defaultPivotStyle="PivotStyleLight16"/>
  <colors>
    <mruColors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CD4D-4BB4-4D6C-B51A-F20701F3A05D}">
  <sheetPr codeName="Sheet1"/>
  <dimension ref="A1:GE500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5" sqref="A5"/>
    </sheetView>
  </sheetViews>
  <sheetFormatPr defaultColWidth="0" defaultRowHeight="14.4" x14ac:dyDescent="0.3"/>
  <cols>
    <col min="1" max="3" width="3.77734375" customWidth="1"/>
    <col min="4" max="4" width="54.88671875" customWidth="1"/>
    <col min="5" max="7" width="8.88671875" customWidth="1"/>
    <col min="8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ht="12.6" x14ac:dyDescent="0.2"/>
    <row r="8" spans="1:187" s="4" customFormat="1" ht="12.6" x14ac:dyDescent="0.2"/>
    <row r="9" spans="1:187" s="4" customFormat="1" ht="12.6" x14ac:dyDescent="0.2"/>
    <row r="10" spans="1:187" s="4" customFormat="1" ht="12.6" x14ac:dyDescent="0.2"/>
    <row r="11" spans="1:187" s="4" customFormat="1" ht="12.6" x14ac:dyDescent="0.2"/>
    <row r="12" spans="1:187" s="4" customFormat="1" ht="12.6" x14ac:dyDescent="0.2"/>
    <row r="13" spans="1:187" s="4" customFormat="1" ht="12.6" x14ac:dyDescent="0.2"/>
    <row r="14" spans="1:187" s="4" customFormat="1" ht="12.6" x14ac:dyDescent="0.2"/>
    <row r="15" spans="1:187" s="4" customFormat="1" ht="12.6" x14ac:dyDescent="0.2"/>
    <row r="16" spans="1:187" s="4" customFormat="1" ht="12.6" x14ac:dyDescent="0.2"/>
    <row r="17" s="4" customFormat="1" ht="12.6" x14ac:dyDescent="0.2"/>
    <row r="18" s="4" customFormat="1" ht="12.6" x14ac:dyDescent="0.2"/>
    <row r="19" s="4" customFormat="1" ht="12.6" x14ac:dyDescent="0.2"/>
    <row r="20" s="4" customFormat="1" ht="12.6" x14ac:dyDescent="0.2"/>
    <row r="21" s="4" customFormat="1" ht="12.6" x14ac:dyDescent="0.2"/>
    <row r="22" s="4" customFormat="1" ht="12.6" x14ac:dyDescent="0.2"/>
    <row r="23" s="4" customFormat="1" ht="12.6" x14ac:dyDescent="0.2"/>
    <row r="24" s="4" customFormat="1" ht="12.6" x14ac:dyDescent="0.2"/>
    <row r="25" s="4" customFormat="1" ht="12.6" x14ac:dyDescent="0.2"/>
    <row r="26" s="4" customFormat="1" ht="12.6" x14ac:dyDescent="0.2"/>
    <row r="27" s="4" customFormat="1" ht="12.6" x14ac:dyDescent="0.2"/>
    <row r="28" s="4" customFormat="1" ht="12.6" x14ac:dyDescent="0.2"/>
    <row r="29" s="4" customFormat="1" ht="12.6" x14ac:dyDescent="0.2"/>
    <row r="30" s="4" customFormat="1" ht="12.6" x14ac:dyDescent="0.2"/>
    <row r="31" s="4" customFormat="1" ht="12.6" x14ac:dyDescent="0.2"/>
    <row r="32" s="4" customFormat="1" ht="12.6" x14ac:dyDescent="0.2"/>
    <row r="33" s="4" customFormat="1" ht="12.6" x14ac:dyDescent="0.2"/>
    <row r="34" s="4" customFormat="1" ht="12.6" x14ac:dyDescent="0.2"/>
    <row r="35" s="4" customFormat="1" ht="12.6" x14ac:dyDescent="0.2"/>
    <row r="36" s="4" customFormat="1" ht="12.6" x14ac:dyDescent="0.2"/>
    <row r="37" s="4" customFormat="1" ht="12.6" x14ac:dyDescent="0.2"/>
    <row r="38" s="4" customFormat="1" ht="12.6" x14ac:dyDescent="0.2"/>
    <row r="39" s="4" customFormat="1" ht="12.6" x14ac:dyDescent="0.2"/>
    <row r="40" s="4" customFormat="1" ht="12.6" x14ac:dyDescent="0.2"/>
    <row r="41" s="4" customFormat="1" ht="12.6" x14ac:dyDescent="0.2"/>
    <row r="42" s="4" customFormat="1" ht="12.6" x14ac:dyDescent="0.2"/>
    <row r="43" s="4" customFormat="1" ht="12.6" x14ac:dyDescent="0.2"/>
    <row r="44" s="4" customFormat="1" ht="12.6" x14ac:dyDescent="0.2"/>
    <row r="45" s="4" customFormat="1" ht="12.6" x14ac:dyDescent="0.2"/>
    <row r="46" s="4" customFormat="1" ht="12.6" x14ac:dyDescent="0.2"/>
    <row r="47" s="4" customFormat="1" ht="12.6" x14ac:dyDescent="0.2"/>
    <row r="48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  <row r="500" s="4" customFormat="1" ht="12.6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484F-2C69-4F79-87DB-DA8C06EAE598}">
  <sheetPr codeName="Sheet2"/>
  <dimension ref="A1:GF508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I45" sqref="I45"/>
    </sheetView>
  </sheetViews>
  <sheetFormatPr defaultColWidth="0" defaultRowHeight="14.4" x14ac:dyDescent="0.3"/>
  <cols>
    <col min="1" max="3" width="3.77734375" customWidth="1"/>
    <col min="4" max="4" width="54.88671875" customWidth="1"/>
    <col min="5" max="5" width="8.88671875" style="2" customWidth="1"/>
    <col min="6" max="6" width="12.88671875" bestFit="1" customWidth="1"/>
    <col min="7" max="7" width="8.88671875" customWidth="1"/>
    <col min="8" max="8" width="11.109375" bestFit="1" customWidth="1"/>
    <col min="9" max="9" width="11.44140625" bestFit="1" customWidth="1"/>
    <col min="10" max="10" width="11.21875" bestFit="1" customWidth="1"/>
    <col min="11" max="11" width="11.109375" bestFit="1" customWidth="1"/>
    <col min="12" max="12" width="11.44140625" bestFit="1" customWidth="1"/>
    <col min="13" max="13" width="11.33203125" bestFit="1" customWidth="1"/>
    <col min="14" max="14" width="11.21875" bestFit="1" customWidth="1"/>
    <col min="15" max="15" width="11.33203125" bestFit="1" customWidth="1"/>
    <col min="16" max="16" width="11.21875" bestFit="1" customWidth="1"/>
    <col min="17" max="17" width="11.33203125" bestFit="1" customWidth="1"/>
    <col min="18" max="18" width="11.21875" bestFit="1" customWidth="1"/>
    <col min="19" max="20" width="11.109375" bestFit="1" customWidth="1"/>
    <col min="21" max="21" width="11.44140625" bestFit="1" customWidth="1"/>
    <col min="22" max="22" width="11.21875" bestFit="1" customWidth="1"/>
    <col min="23" max="23" width="11.109375" bestFit="1" customWidth="1"/>
    <col min="24" max="24" width="11.44140625" hidden="1" customWidth="1"/>
    <col min="25" max="25" width="11.33203125" hidden="1" customWidth="1"/>
    <col min="26" max="26" width="11.21875" hidden="1" customWidth="1"/>
    <col min="27" max="27" width="11.33203125" hidden="1" customWidth="1"/>
    <col min="28" max="28" width="11.21875" hidden="1" customWidth="1"/>
    <col min="29" max="29" width="11.33203125" hidden="1" customWidth="1"/>
    <col min="30" max="30" width="11.21875" hidden="1" customWidth="1"/>
    <col min="31" max="31" width="11.109375" hidden="1" customWidth="1"/>
    <col min="32" max="32" width="11" hidden="1" customWidth="1"/>
    <col min="33" max="33" width="11.44140625" hidden="1" customWidth="1"/>
    <col min="34" max="34" width="11.21875" hidden="1" customWidth="1"/>
    <col min="35" max="35" width="11.109375" hidden="1" customWidth="1"/>
    <col min="36" max="36" width="11.44140625" hidden="1" customWidth="1"/>
    <col min="37" max="37" width="11.33203125" hidden="1" customWidth="1"/>
    <col min="38" max="38" width="11.21875" hidden="1" customWidth="1"/>
    <col min="39" max="39" width="11.33203125" hidden="1" customWidth="1"/>
    <col min="40" max="40" width="11.21875" hidden="1" customWidth="1"/>
    <col min="41" max="41" width="11.33203125" hidden="1" customWidth="1"/>
    <col min="42" max="42" width="11.21875" hidden="1" customWidth="1"/>
    <col min="43" max="43" width="11.109375" hidden="1" customWidth="1"/>
    <col min="44" max="44" width="11" hidden="1" customWidth="1"/>
    <col min="45" max="45" width="11.44140625" hidden="1" customWidth="1"/>
    <col min="46" max="46" width="11.21875" hidden="1" customWidth="1"/>
    <col min="47" max="47" width="11.109375" hidden="1" customWidth="1"/>
    <col min="48" max="48" width="11.44140625" hidden="1" customWidth="1"/>
    <col min="49" max="49" width="11.33203125" hidden="1" customWidth="1"/>
    <col min="50" max="50" width="11.21875" hidden="1" customWidth="1"/>
    <col min="51" max="51" width="11.33203125" hidden="1" customWidth="1"/>
    <col min="52" max="52" width="11.21875" hidden="1" customWidth="1"/>
    <col min="53" max="53" width="11.33203125" hidden="1" customWidth="1"/>
    <col min="54" max="54" width="11.21875" hidden="1" customWidth="1"/>
    <col min="55" max="55" width="11.109375" hidden="1" customWidth="1"/>
    <col min="56" max="56" width="11" hidden="1" customWidth="1"/>
    <col min="57" max="57" width="11.44140625" hidden="1" customWidth="1"/>
    <col min="58" max="58" width="11.21875" hidden="1" customWidth="1"/>
    <col min="59" max="59" width="11.109375" hidden="1" customWidth="1"/>
    <col min="60" max="60" width="11.44140625" hidden="1" customWidth="1"/>
    <col min="61" max="61" width="11.33203125" hidden="1" customWidth="1"/>
    <col min="62" max="62" width="11.21875" hidden="1" customWidth="1"/>
    <col min="63" max="63" width="11.33203125" hidden="1" customWidth="1"/>
    <col min="64" max="64" width="11.21875" hidden="1" customWidth="1"/>
    <col min="65" max="65" width="11.33203125" hidden="1" customWidth="1"/>
    <col min="66" max="66" width="11.21875" hidden="1" customWidth="1"/>
    <col min="67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88" width="0" hidden="1" customWidth="1"/>
    <col min="189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  <c r="E1" s="3"/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  <c r="E2" s="3"/>
    </row>
    <row r="3" spans="1:187" s="1" customFormat="1" ht="12.6" x14ac:dyDescent="0.2">
      <c r="E3" s="3"/>
      <c r="G3" s="19" t="s">
        <v>33</v>
      </c>
      <c r="H3" s="20">
        <f>H19</f>
        <v>1</v>
      </c>
      <c r="I3" s="20">
        <f t="shared" ref="I3:BT3" si="0">I19</f>
        <v>2</v>
      </c>
      <c r="J3" s="20">
        <f t="shared" si="0"/>
        <v>3</v>
      </c>
      <c r="K3" s="20">
        <f t="shared" si="0"/>
        <v>4</v>
      </c>
      <c r="L3" s="20">
        <f t="shared" si="0"/>
        <v>5</v>
      </c>
      <c r="M3" s="20">
        <f t="shared" si="0"/>
        <v>6</v>
      </c>
      <c r="N3" s="20">
        <f t="shared" si="0"/>
        <v>7</v>
      </c>
      <c r="O3" s="20">
        <f t="shared" si="0"/>
        <v>8</v>
      </c>
      <c r="P3" s="20">
        <f t="shared" si="0"/>
        <v>9</v>
      </c>
      <c r="Q3" s="20">
        <f t="shared" si="0"/>
        <v>10</v>
      </c>
      <c r="R3" s="20">
        <f t="shared" si="0"/>
        <v>11</v>
      </c>
      <c r="S3" s="20">
        <f t="shared" si="0"/>
        <v>12</v>
      </c>
      <c r="T3" s="20">
        <f t="shared" si="0"/>
        <v>13</v>
      </c>
      <c r="U3" s="20">
        <f t="shared" si="0"/>
        <v>14</v>
      </c>
      <c r="V3" s="20">
        <f t="shared" si="0"/>
        <v>15</v>
      </c>
      <c r="W3" s="20" t="str">
        <f t="shared" si="0"/>
        <v/>
      </c>
      <c r="X3" s="20" t="str">
        <f t="shared" si="0"/>
        <v/>
      </c>
      <c r="Y3" s="20" t="str">
        <f t="shared" si="0"/>
        <v/>
      </c>
      <c r="Z3" s="20" t="str">
        <f t="shared" si="0"/>
        <v/>
      </c>
      <c r="AA3" s="20" t="str">
        <f t="shared" si="0"/>
        <v/>
      </c>
      <c r="AB3" s="20" t="str">
        <f t="shared" si="0"/>
        <v/>
      </c>
      <c r="AC3" s="20" t="str">
        <f t="shared" si="0"/>
        <v/>
      </c>
      <c r="AD3" s="20" t="str">
        <f t="shared" si="0"/>
        <v/>
      </c>
      <c r="AE3" s="20" t="str">
        <f t="shared" si="0"/>
        <v/>
      </c>
      <c r="AF3" s="20" t="str">
        <f t="shared" si="0"/>
        <v/>
      </c>
      <c r="AG3" s="20" t="str">
        <f t="shared" si="0"/>
        <v/>
      </c>
      <c r="AH3" s="20" t="str">
        <f t="shared" si="0"/>
        <v/>
      </c>
      <c r="AI3" s="20" t="str">
        <f t="shared" si="0"/>
        <v/>
      </c>
      <c r="AJ3" s="20" t="str">
        <f t="shared" si="0"/>
        <v/>
      </c>
      <c r="AK3" s="20" t="str">
        <f t="shared" si="0"/>
        <v/>
      </c>
      <c r="AL3" s="20" t="str">
        <f t="shared" si="0"/>
        <v/>
      </c>
      <c r="AM3" s="20" t="str">
        <f t="shared" si="0"/>
        <v/>
      </c>
      <c r="AN3" s="20" t="str">
        <f t="shared" si="0"/>
        <v/>
      </c>
      <c r="AO3" s="20" t="str">
        <f t="shared" si="0"/>
        <v/>
      </c>
      <c r="AP3" s="20" t="str">
        <f t="shared" si="0"/>
        <v/>
      </c>
      <c r="AQ3" s="20" t="str">
        <f t="shared" si="0"/>
        <v/>
      </c>
      <c r="AR3" s="20" t="str">
        <f t="shared" si="0"/>
        <v/>
      </c>
      <c r="AS3" s="20" t="str">
        <f t="shared" si="0"/>
        <v/>
      </c>
      <c r="AT3" s="20" t="str">
        <f t="shared" si="0"/>
        <v/>
      </c>
      <c r="AU3" s="20" t="str">
        <f t="shared" si="0"/>
        <v/>
      </c>
      <c r="AV3" s="20" t="str">
        <f t="shared" si="0"/>
        <v/>
      </c>
      <c r="AW3" s="20" t="str">
        <f t="shared" si="0"/>
        <v/>
      </c>
      <c r="AX3" s="20" t="str">
        <f t="shared" si="0"/>
        <v/>
      </c>
      <c r="AY3" s="20" t="str">
        <f t="shared" si="0"/>
        <v/>
      </c>
      <c r="AZ3" s="20" t="str">
        <f t="shared" si="0"/>
        <v/>
      </c>
      <c r="BA3" s="20" t="str">
        <f t="shared" si="0"/>
        <v/>
      </c>
      <c r="BB3" s="20" t="str">
        <f t="shared" si="0"/>
        <v/>
      </c>
      <c r="BC3" s="20" t="str">
        <f t="shared" si="0"/>
        <v/>
      </c>
      <c r="BD3" s="20" t="str">
        <f t="shared" si="0"/>
        <v/>
      </c>
      <c r="BE3" s="20" t="str">
        <f t="shared" si="0"/>
        <v/>
      </c>
      <c r="BF3" s="20" t="str">
        <f t="shared" si="0"/>
        <v/>
      </c>
      <c r="BG3" s="20" t="str">
        <f t="shared" si="0"/>
        <v/>
      </c>
      <c r="BH3" s="20" t="str">
        <f t="shared" si="0"/>
        <v/>
      </c>
      <c r="BI3" s="20" t="str">
        <f t="shared" si="0"/>
        <v/>
      </c>
      <c r="BJ3" s="20" t="str">
        <f t="shared" si="0"/>
        <v/>
      </c>
      <c r="BK3" s="20" t="str">
        <f t="shared" si="0"/>
        <v/>
      </c>
      <c r="BL3" s="20" t="str">
        <f t="shared" si="0"/>
        <v/>
      </c>
      <c r="BM3" s="20" t="str">
        <f t="shared" si="0"/>
        <v/>
      </c>
      <c r="BN3" s="20" t="str">
        <f t="shared" si="0"/>
        <v/>
      </c>
      <c r="BO3" s="20" t="str">
        <f t="shared" si="0"/>
        <v/>
      </c>
      <c r="BP3" s="20" t="str">
        <f t="shared" si="0"/>
        <v/>
      </c>
      <c r="BQ3" s="20" t="str">
        <f t="shared" si="0"/>
        <v/>
      </c>
      <c r="BR3" s="20" t="str">
        <f t="shared" si="0"/>
        <v/>
      </c>
      <c r="BS3" s="20" t="str">
        <f t="shared" si="0"/>
        <v/>
      </c>
      <c r="BT3" s="20" t="str">
        <f t="shared" si="0"/>
        <v/>
      </c>
      <c r="BU3" s="20" t="str">
        <f t="shared" ref="BU3:EF3" si="1">BU19</f>
        <v/>
      </c>
      <c r="BV3" s="20" t="str">
        <f t="shared" si="1"/>
        <v/>
      </c>
      <c r="BW3" s="20" t="str">
        <f t="shared" si="1"/>
        <v/>
      </c>
      <c r="BX3" s="20" t="str">
        <f t="shared" si="1"/>
        <v/>
      </c>
      <c r="BY3" s="20" t="str">
        <f t="shared" si="1"/>
        <v/>
      </c>
      <c r="BZ3" s="20" t="str">
        <f t="shared" si="1"/>
        <v/>
      </c>
      <c r="CA3" s="20" t="str">
        <f t="shared" si="1"/>
        <v/>
      </c>
      <c r="CB3" s="20" t="str">
        <f t="shared" si="1"/>
        <v/>
      </c>
      <c r="CC3" s="20" t="str">
        <f t="shared" si="1"/>
        <v/>
      </c>
      <c r="CD3" s="20" t="str">
        <f t="shared" si="1"/>
        <v/>
      </c>
      <c r="CE3" s="20" t="str">
        <f t="shared" si="1"/>
        <v/>
      </c>
      <c r="CF3" s="20" t="str">
        <f t="shared" si="1"/>
        <v/>
      </c>
      <c r="CG3" s="20" t="str">
        <f t="shared" si="1"/>
        <v/>
      </c>
      <c r="CH3" s="20" t="str">
        <f t="shared" si="1"/>
        <v/>
      </c>
      <c r="CI3" s="20" t="str">
        <f t="shared" si="1"/>
        <v/>
      </c>
      <c r="CJ3" s="20" t="str">
        <f t="shared" si="1"/>
        <v/>
      </c>
      <c r="CK3" s="20" t="str">
        <f t="shared" si="1"/>
        <v/>
      </c>
      <c r="CL3" s="20" t="str">
        <f t="shared" si="1"/>
        <v/>
      </c>
      <c r="CM3" s="20" t="str">
        <f t="shared" si="1"/>
        <v/>
      </c>
      <c r="CN3" s="20" t="str">
        <f t="shared" si="1"/>
        <v/>
      </c>
      <c r="CO3" s="20" t="str">
        <f t="shared" si="1"/>
        <v/>
      </c>
      <c r="CP3" s="20" t="str">
        <f t="shared" si="1"/>
        <v/>
      </c>
      <c r="CQ3" s="20" t="str">
        <f t="shared" si="1"/>
        <v/>
      </c>
      <c r="CR3" s="20" t="str">
        <f t="shared" si="1"/>
        <v/>
      </c>
      <c r="CS3" s="20" t="str">
        <f t="shared" si="1"/>
        <v/>
      </c>
      <c r="CT3" s="20" t="str">
        <f t="shared" si="1"/>
        <v/>
      </c>
      <c r="CU3" s="20" t="str">
        <f t="shared" si="1"/>
        <v/>
      </c>
      <c r="CV3" s="20" t="str">
        <f t="shared" si="1"/>
        <v/>
      </c>
      <c r="CW3" s="20" t="str">
        <f t="shared" si="1"/>
        <v/>
      </c>
      <c r="CX3" s="20" t="str">
        <f t="shared" si="1"/>
        <v/>
      </c>
      <c r="CY3" s="20" t="str">
        <f t="shared" si="1"/>
        <v/>
      </c>
      <c r="CZ3" s="20" t="str">
        <f t="shared" si="1"/>
        <v/>
      </c>
      <c r="DA3" s="20" t="str">
        <f t="shared" si="1"/>
        <v/>
      </c>
      <c r="DB3" s="20" t="str">
        <f t="shared" si="1"/>
        <v/>
      </c>
      <c r="DC3" s="20" t="str">
        <f t="shared" si="1"/>
        <v/>
      </c>
      <c r="DD3" s="20" t="str">
        <f t="shared" si="1"/>
        <v/>
      </c>
      <c r="DE3" s="20" t="str">
        <f t="shared" si="1"/>
        <v/>
      </c>
      <c r="DF3" s="20" t="str">
        <f t="shared" si="1"/>
        <v/>
      </c>
      <c r="DG3" s="20" t="str">
        <f t="shared" si="1"/>
        <v/>
      </c>
      <c r="DH3" s="20" t="str">
        <f t="shared" si="1"/>
        <v/>
      </c>
      <c r="DI3" s="20" t="str">
        <f t="shared" si="1"/>
        <v/>
      </c>
      <c r="DJ3" s="20" t="str">
        <f t="shared" si="1"/>
        <v/>
      </c>
      <c r="DK3" s="20" t="str">
        <f t="shared" si="1"/>
        <v/>
      </c>
      <c r="DL3" s="20" t="str">
        <f t="shared" si="1"/>
        <v/>
      </c>
      <c r="DM3" s="20" t="str">
        <f t="shared" si="1"/>
        <v/>
      </c>
      <c r="DN3" s="20" t="str">
        <f t="shared" si="1"/>
        <v/>
      </c>
      <c r="DO3" s="20" t="str">
        <f t="shared" si="1"/>
        <v/>
      </c>
      <c r="DP3" s="20" t="str">
        <f t="shared" si="1"/>
        <v/>
      </c>
      <c r="DQ3" s="20" t="str">
        <f t="shared" si="1"/>
        <v/>
      </c>
      <c r="DR3" s="20" t="str">
        <f t="shared" si="1"/>
        <v/>
      </c>
      <c r="DS3" s="20" t="str">
        <f t="shared" si="1"/>
        <v/>
      </c>
      <c r="DT3" s="20" t="str">
        <f t="shared" si="1"/>
        <v/>
      </c>
      <c r="DU3" s="20" t="str">
        <f t="shared" si="1"/>
        <v/>
      </c>
      <c r="DV3" s="20" t="str">
        <f t="shared" si="1"/>
        <v/>
      </c>
      <c r="DW3" s="20" t="str">
        <f t="shared" si="1"/>
        <v/>
      </c>
      <c r="DX3" s="20" t="str">
        <f t="shared" si="1"/>
        <v/>
      </c>
      <c r="DY3" s="20" t="str">
        <f t="shared" si="1"/>
        <v/>
      </c>
      <c r="DZ3" s="20" t="str">
        <f t="shared" si="1"/>
        <v/>
      </c>
      <c r="EA3" s="20" t="str">
        <f t="shared" si="1"/>
        <v/>
      </c>
      <c r="EB3" s="20" t="str">
        <f t="shared" si="1"/>
        <v/>
      </c>
      <c r="EC3" s="20" t="str">
        <f t="shared" si="1"/>
        <v/>
      </c>
      <c r="ED3" s="20" t="str">
        <f t="shared" si="1"/>
        <v/>
      </c>
      <c r="EE3" s="20" t="str">
        <f t="shared" si="1"/>
        <v/>
      </c>
      <c r="EF3" s="20" t="str">
        <f t="shared" si="1"/>
        <v/>
      </c>
      <c r="EG3" s="20" t="str">
        <f t="shared" ref="EG3:GE3" si="2">EG19</f>
        <v/>
      </c>
      <c r="EH3" s="20" t="str">
        <f t="shared" si="2"/>
        <v/>
      </c>
      <c r="EI3" s="20" t="str">
        <f t="shared" si="2"/>
        <v/>
      </c>
      <c r="EJ3" s="20" t="str">
        <f t="shared" si="2"/>
        <v/>
      </c>
      <c r="EK3" s="20" t="str">
        <f t="shared" si="2"/>
        <v/>
      </c>
      <c r="EL3" s="20" t="str">
        <f t="shared" si="2"/>
        <v/>
      </c>
      <c r="EM3" s="20" t="str">
        <f t="shared" si="2"/>
        <v/>
      </c>
      <c r="EN3" s="20" t="str">
        <f t="shared" si="2"/>
        <v/>
      </c>
      <c r="EO3" s="20" t="str">
        <f t="shared" si="2"/>
        <v/>
      </c>
      <c r="EP3" s="20" t="str">
        <f t="shared" si="2"/>
        <v/>
      </c>
      <c r="EQ3" s="20" t="str">
        <f t="shared" si="2"/>
        <v/>
      </c>
      <c r="ER3" s="20" t="str">
        <f t="shared" si="2"/>
        <v/>
      </c>
      <c r="ES3" s="20" t="str">
        <f t="shared" si="2"/>
        <v/>
      </c>
      <c r="ET3" s="20" t="str">
        <f t="shared" si="2"/>
        <v/>
      </c>
      <c r="EU3" s="20" t="str">
        <f t="shared" si="2"/>
        <v/>
      </c>
      <c r="EV3" s="20" t="str">
        <f t="shared" si="2"/>
        <v/>
      </c>
      <c r="EW3" s="20" t="str">
        <f t="shared" si="2"/>
        <v/>
      </c>
      <c r="EX3" s="20" t="str">
        <f t="shared" si="2"/>
        <v/>
      </c>
      <c r="EY3" s="20" t="str">
        <f t="shared" si="2"/>
        <v/>
      </c>
      <c r="EZ3" s="20" t="str">
        <f t="shared" si="2"/>
        <v/>
      </c>
      <c r="FA3" s="20" t="str">
        <f t="shared" si="2"/>
        <v/>
      </c>
      <c r="FB3" s="20" t="str">
        <f t="shared" si="2"/>
        <v/>
      </c>
      <c r="FC3" s="20" t="str">
        <f t="shared" si="2"/>
        <v/>
      </c>
      <c r="FD3" s="20" t="str">
        <f t="shared" si="2"/>
        <v/>
      </c>
      <c r="FE3" s="20" t="str">
        <f t="shared" si="2"/>
        <v/>
      </c>
      <c r="FF3" s="20" t="str">
        <f t="shared" si="2"/>
        <v/>
      </c>
      <c r="FG3" s="20" t="str">
        <f t="shared" si="2"/>
        <v/>
      </c>
      <c r="FH3" s="20" t="str">
        <f t="shared" si="2"/>
        <v/>
      </c>
      <c r="FI3" s="20" t="str">
        <f t="shared" si="2"/>
        <v/>
      </c>
      <c r="FJ3" s="20" t="str">
        <f t="shared" si="2"/>
        <v/>
      </c>
      <c r="FK3" s="20" t="str">
        <f t="shared" si="2"/>
        <v/>
      </c>
      <c r="FL3" s="20" t="str">
        <f t="shared" si="2"/>
        <v/>
      </c>
      <c r="FM3" s="20" t="str">
        <f t="shared" si="2"/>
        <v/>
      </c>
      <c r="FN3" s="20" t="str">
        <f t="shared" si="2"/>
        <v/>
      </c>
      <c r="FO3" s="20" t="str">
        <f t="shared" si="2"/>
        <v/>
      </c>
      <c r="FP3" s="20" t="str">
        <f t="shared" si="2"/>
        <v/>
      </c>
      <c r="FQ3" s="20" t="str">
        <f t="shared" si="2"/>
        <v/>
      </c>
      <c r="FR3" s="20" t="str">
        <f t="shared" si="2"/>
        <v/>
      </c>
      <c r="FS3" s="20" t="str">
        <f t="shared" si="2"/>
        <v/>
      </c>
      <c r="FT3" s="20" t="str">
        <f t="shared" si="2"/>
        <v/>
      </c>
      <c r="FU3" s="20" t="str">
        <f t="shared" si="2"/>
        <v/>
      </c>
      <c r="FV3" s="20" t="str">
        <f t="shared" si="2"/>
        <v/>
      </c>
      <c r="FW3" s="20" t="str">
        <f t="shared" si="2"/>
        <v/>
      </c>
      <c r="FX3" s="20" t="str">
        <f t="shared" si="2"/>
        <v/>
      </c>
      <c r="FY3" s="20" t="str">
        <f t="shared" si="2"/>
        <v/>
      </c>
      <c r="FZ3" s="20" t="str">
        <f t="shared" si="2"/>
        <v/>
      </c>
      <c r="GA3" s="20" t="str">
        <f t="shared" si="2"/>
        <v/>
      </c>
      <c r="GB3" s="20" t="str">
        <f t="shared" si="2"/>
        <v/>
      </c>
      <c r="GC3" s="20" t="str">
        <f t="shared" si="2"/>
        <v/>
      </c>
      <c r="GD3" s="20" t="str">
        <f t="shared" si="2"/>
        <v/>
      </c>
      <c r="GE3" s="20" t="str">
        <f t="shared" si="2"/>
        <v/>
      </c>
    </row>
    <row r="4" spans="1:187" s="1" customFormat="1" ht="12.6" x14ac:dyDescent="0.2">
      <c r="E4" s="3"/>
      <c r="G4" s="19" t="s">
        <v>34</v>
      </c>
      <c r="H4" s="21">
        <f t="shared" ref="H4:W5" si="3">H20</f>
        <v>42461</v>
      </c>
      <c r="I4" s="21">
        <f t="shared" si="3"/>
        <v>42826</v>
      </c>
      <c r="J4" s="21">
        <f t="shared" si="3"/>
        <v>43191</v>
      </c>
      <c r="K4" s="21">
        <f t="shared" si="3"/>
        <v>43556</v>
      </c>
      <c r="L4" s="21">
        <f t="shared" si="3"/>
        <v>43922</v>
      </c>
      <c r="M4" s="21">
        <f t="shared" si="3"/>
        <v>44287</v>
      </c>
      <c r="N4" s="21">
        <f t="shared" si="3"/>
        <v>44652</v>
      </c>
      <c r="O4" s="21">
        <f t="shared" si="3"/>
        <v>45017</v>
      </c>
      <c r="P4" s="21">
        <f t="shared" si="3"/>
        <v>45383</v>
      </c>
      <c r="Q4" s="21">
        <f t="shared" si="3"/>
        <v>45748</v>
      </c>
      <c r="R4" s="21">
        <f t="shared" si="3"/>
        <v>46113</v>
      </c>
      <c r="S4" s="21">
        <f t="shared" si="3"/>
        <v>46478</v>
      </c>
      <c r="T4" s="21">
        <f t="shared" si="3"/>
        <v>46844</v>
      </c>
      <c r="U4" s="21">
        <f t="shared" si="3"/>
        <v>47209</v>
      </c>
      <c r="V4" s="21">
        <f t="shared" si="3"/>
        <v>47574</v>
      </c>
      <c r="W4" s="21" t="str">
        <f t="shared" si="3"/>
        <v/>
      </c>
      <c r="X4" s="21" t="str">
        <f t="shared" ref="X4:CI5" si="4">X20</f>
        <v/>
      </c>
      <c r="Y4" s="21" t="str">
        <f t="shared" si="4"/>
        <v/>
      </c>
      <c r="Z4" s="21" t="str">
        <f t="shared" si="4"/>
        <v/>
      </c>
      <c r="AA4" s="21" t="str">
        <f t="shared" si="4"/>
        <v/>
      </c>
      <c r="AB4" s="21" t="str">
        <f t="shared" si="4"/>
        <v/>
      </c>
      <c r="AC4" s="21" t="str">
        <f t="shared" si="4"/>
        <v/>
      </c>
      <c r="AD4" s="21" t="str">
        <f t="shared" si="4"/>
        <v/>
      </c>
      <c r="AE4" s="21" t="str">
        <f t="shared" si="4"/>
        <v/>
      </c>
      <c r="AF4" s="21" t="str">
        <f t="shared" si="4"/>
        <v/>
      </c>
      <c r="AG4" s="21" t="str">
        <f t="shared" si="4"/>
        <v/>
      </c>
      <c r="AH4" s="21" t="str">
        <f t="shared" si="4"/>
        <v/>
      </c>
      <c r="AI4" s="21" t="str">
        <f t="shared" si="4"/>
        <v/>
      </c>
      <c r="AJ4" s="21" t="str">
        <f t="shared" si="4"/>
        <v/>
      </c>
      <c r="AK4" s="21" t="str">
        <f t="shared" si="4"/>
        <v/>
      </c>
      <c r="AL4" s="21" t="str">
        <f t="shared" si="4"/>
        <v/>
      </c>
      <c r="AM4" s="21" t="str">
        <f t="shared" si="4"/>
        <v/>
      </c>
      <c r="AN4" s="21" t="str">
        <f t="shared" si="4"/>
        <v/>
      </c>
      <c r="AO4" s="21" t="str">
        <f t="shared" si="4"/>
        <v/>
      </c>
      <c r="AP4" s="21" t="str">
        <f t="shared" si="4"/>
        <v/>
      </c>
      <c r="AQ4" s="21" t="str">
        <f t="shared" si="4"/>
        <v/>
      </c>
      <c r="AR4" s="21" t="str">
        <f t="shared" si="4"/>
        <v/>
      </c>
      <c r="AS4" s="21" t="str">
        <f t="shared" si="4"/>
        <v/>
      </c>
      <c r="AT4" s="21" t="str">
        <f t="shared" si="4"/>
        <v/>
      </c>
      <c r="AU4" s="21" t="str">
        <f t="shared" si="4"/>
        <v/>
      </c>
      <c r="AV4" s="21" t="str">
        <f t="shared" si="4"/>
        <v/>
      </c>
      <c r="AW4" s="21" t="str">
        <f t="shared" si="4"/>
        <v/>
      </c>
      <c r="AX4" s="21" t="str">
        <f t="shared" si="4"/>
        <v/>
      </c>
      <c r="AY4" s="21" t="str">
        <f t="shared" si="4"/>
        <v/>
      </c>
      <c r="AZ4" s="21" t="str">
        <f t="shared" si="4"/>
        <v/>
      </c>
      <c r="BA4" s="21" t="str">
        <f t="shared" si="4"/>
        <v/>
      </c>
      <c r="BB4" s="21" t="str">
        <f t="shared" si="4"/>
        <v/>
      </c>
      <c r="BC4" s="21" t="str">
        <f t="shared" si="4"/>
        <v/>
      </c>
      <c r="BD4" s="21" t="str">
        <f t="shared" si="4"/>
        <v/>
      </c>
      <c r="BE4" s="21" t="str">
        <f t="shared" si="4"/>
        <v/>
      </c>
      <c r="BF4" s="21" t="str">
        <f t="shared" si="4"/>
        <v/>
      </c>
      <c r="BG4" s="21" t="str">
        <f t="shared" si="4"/>
        <v/>
      </c>
      <c r="BH4" s="21" t="str">
        <f t="shared" si="4"/>
        <v/>
      </c>
      <c r="BI4" s="21" t="str">
        <f t="shared" si="4"/>
        <v/>
      </c>
      <c r="BJ4" s="21" t="str">
        <f t="shared" si="4"/>
        <v/>
      </c>
      <c r="BK4" s="21" t="str">
        <f t="shared" si="4"/>
        <v/>
      </c>
      <c r="BL4" s="21" t="str">
        <f t="shared" si="4"/>
        <v/>
      </c>
      <c r="BM4" s="21" t="str">
        <f t="shared" si="4"/>
        <v/>
      </c>
      <c r="BN4" s="21" t="str">
        <f t="shared" si="4"/>
        <v/>
      </c>
      <c r="BO4" s="21" t="str">
        <f t="shared" si="4"/>
        <v/>
      </c>
      <c r="BP4" s="21" t="str">
        <f t="shared" si="4"/>
        <v/>
      </c>
      <c r="BQ4" s="21" t="str">
        <f t="shared" si="4"/>
        <v/>
      </c>
      <c r="BR4" s="21" t="str">
        <f t="shared" si="4"/>
        <v/>
      </c>
      <c r="BS4" s="21" t="str">
        <f t="shared" si="4"/>
        <v/>
      </c>
      <c r="BT4" s="21" t="str">
        <f t="shared" si="4"/>
        <v/>
      </c>
      <c r="BU4" s="21" t="str">
        <f t="shared" si="4"/>
        <v/>
      </c>
      <c r="BV4" s="21" t="str">
        <f t="shared" si="4"/>
        <v/>
      </c>
      <c r="BW4" s="21" t="str">
        <f t="shared" si="4"/>
        <v/>
      </c>
      <c r="BX4" s="21" t="str">
        <f t="shared" si="4"/>
        <v/>
      </c>
      <c r="BY4" s="21" t="str">
        <f t="shared" si="4"/>
        <v/>
      </c>
      <c r="BZ4" s="21" t="str">
        <f t="shared" si="4"/>
        <v/>
      </c>
      <c r="CA4" s="21" t="str">
        <f t="shared" si="4"/>
        <v/>
      </c>
      <c r="CB4" s="21" t="str">
        <f t="shared" si="4"/>
        <v/>
      </c>
      <c r="CC4" s="21" t="str">
        <f t="shared" si="4"/>
        <v/>
      </c>
      <c r="CD4" s="21" t="str">
        <f t="shared" si="4"/>
        <v/>
      </c>
      <c r="CE4" s="21" t="str">
        <f t="shared" si="4"/>
        <v/>
      </c>
      <c r="CF4" s="21" t="str">
        <f t="shared" si="4"/>
        <v/>
      </c>
      <c r="CG4" s="21" t="str">
        <f t="shared" si="4"/>
        <v/>
      </c>
      <c r="CH4" s="21" t="str">
        <f t="shared" si="4"/>
        <v/>
      </c>
      <c r="CI4" s="21" t="str">
        <f t="shared" si="4"/>
        <v/>
      </c>
      <c r="CJ4" s="21" t="str">
        <f t="shared" ref="CJ4:EU5" si="5">CJ20</f>
        <v/>
      </c>
      <c r="CK4" s="21" t="str">
        <f t="shared" si="5"/>
        <v/>
      </c>
      <c r="CL4" s="21" t="str">
        <f t="shared" si="5"/>
        <v/>
      </c>
      <c r="CM4" s="21" t="str">
        <f t="shared" si="5"/>
        <v/>
      </c>
      <c r="CN4" s="21" t="str">
        <f t="shared" si="5"/>
        <v/>
      </c>
      <c r="CO4" s="21" t="str">
        <f t="shared" si="5"/>
        <v/>
      </c>
      <c r="CP4" s="21" t="str">
        <f t="shared" si="5"/>
        <v/>
      </c>
      <c r="CQ4" s="21" t="str">
        <f t="shared" si="5"/>
        <v/>
      </c>
      <c r="CR4" s="21" t="str">
        <f t="shared" si="5"/>
        <v/>
      </c>
      <c r="CS4" s="21" t="str">
        <f t="shared" si="5"/>
        <v/>
      </c>
      <c r="CT4" s="21" t="str">
        <f t="shared" si="5"/>
        <v/>
      </c>
      <c r="CU4" s="21" t="str">
        <f t="shared" si="5"/>
        <v/>
      </c>
      <c r="CV4" s="21" t="str">
        <f t="shared" si="5"/>
        <v/>
      </c>
      <c r="CW4" s="21" t="str">
        <f t="shared" si="5"/>
        <v/>
      </c>
      <c r="CX4" s="21" t="str">
        <f t="shared" si="5"/>
        <v/>
      </c>
      <c r="CY4" s="21" t="str">
        <f t="shared" si="5"/>
        <v/>
      </c>
      <c r="CZ4" s="21" t="str">
        <f t="shared" si="5"/>
        <v/>
      </c>
      <c r="DA4" s="21" t="str">
        <f t="shared" si="5"/>
        <v/>
      </c>
      <c r="DB4" s="21" t="str">
        <f t="shared" si="5"/>
        <v/>
      </c>
      <c r="DC4" s="21" t="str">
        <f t="shared" si="5"/>
        <v/>
      </c>
      <c r="DD4" s="21" t="str">
        <f t="shared" si="5"/>
        <v/>
      </c>
      <c r="DE4" s="21" t="str">
        <f t="shared" si="5"/>
        <v/>
      </c>
      <c r="DF4" s="21" t="str">
        <f t="shared" si="5"/>
        <v/>
      </c>
      <c r="DG4" s="21" t="str">
        <f t="shared" si="5"/>
        <v/>
      </c>
      <c r="DH4" s="21" t="str">
        <f t="shared" si="5"/>
        <v/>
      </c>
      <c r="DI4" s="21" t="str">
        <f t="shared" si="5"/>
        <v/>
      </c>
      <c r="DJ4" s="21" t="str">
        <f t="shared" si="5"/>
        <v/>
      </c>
      <c r="DK4" s="21" t="str">
        <f t="shared" si="5"/>
        <v/>
      </c>
      <c r="DL4" s="21" t="str">
        <f t="shared" si="5"/>
        <v/>
      </c>
      <c r="DM4" s="21" t="str">
        <f t="shared" si="5"/>
        <v/>
      </c>
      <c r="DN4" s="21" t="str">
        <f t="shared" si="5"/>
        <v/>
      </c>
      <c r="DO4" s="21" t="str">
        <f t="shared" si="5"/>
        <v/>
      </c>
      <c r="DP4" s="21" t="str">
        <f t="shared" si="5"/>
        <v/>
      </c>
      <c r="DQ4" s="21" t="str">
        <f t="shared" si="5"/>
        <v/>
      </c>
      <c r="DR4" s="21" t="str">
        <f t="shared" si="5"/>
        <v/>
      </c>
      <c r="DS4" s="21" t="str">
        <f t="shared" si="5"/>
        <v/>
      </c>
      <c r="DT4" s="21" t="str">
        <f t="shared" si="5"/>
        <v/>
      </c>
      <c r="DU4" s="21" t="str">
        <f t="shared" si="5"/>
        <v/>
      </c>
      <c r="DV4" s="21" t="str">
        <f t="shared" si="5"/>
        <v/>
      </c>
      <c r="DW4" s="21" t="str">
        <f t="shared" si="5"/>
        <v/>
      </c>
      <c r="DX4" s="21" t="str">
        <f t="shared" si="5"/>
        <v/>
      </c>
      <c r="DY4" s="21" t="str">
        <f t="shared" si="5"/>
        <v/>
      </c>
      <c r="DZ4" s="21" t="str">
        <f t="shared" si="5"/>
        <v/>
      </c>
      <c r="EA4" s="21" t="str">
        <f t="shared" si="5"/>
        <v/>
      </c>
      <c r="EB4" s="21" t="str">
        <f t="shared" si="5"/>
        <v/>
      </c>
      <c r="EC4" s="21" t="str">
        <f t="shared" si="5"/>
        <v/>
      </c>
      <c r="ED4" s="21" t="str">
        <f t="shared" si="5"/>
        <v/>
      </c>
      <c r="EE4" s="21" t="str">
        <f t="shared" si="5"/>
        <v/>
      </c>
      <c r="EF4" s="21" t="str">
        <f t="shared" si="5"/>
        <v/>
      </c>
      <c r="EG4" s="21" t="str">
        <f t="shared" si="5"/>
        <v/>
      </c>
      <c r="EH4" s="21" t="str">
        <f t="shared" si="5"/>
        <v/>
      </c>
      <c r="EI4" s="21" t="str">
        <f t="shared" si="5"/>
        <v/>
      </c>
      <c r="EJ4" s="21" t="str">
        <f t="shared" si="5"/>
        <v/>
      </c>
      <c r="EK4" s="21" t="str">
        <f t="shared" si="5"/>
        <v/>
      </c>
      <c r="EL4" s="21" t="str">
        <f t="shared" si="5"/>
        <v/>
      </c>
      <c r="EM4" s="21" t="str">
        <f t="shared" si="5"/>
        <v/>
      </c>
      <c r="EN4" s="21" t="str">
        <f t="shared" si="5"/>
        <v/>
      </c>
      <c r="EO4" s="21" t="str">
        <f t="shared" si="5"/>
        <v/>
      </c>
      <c r="EP4" s="21" t="str">
        <f t="shared" si="5"/>
        <v/>
      </c>
      <c r="EQ4" s="21" t="str">
        <f t="shared" si="5"/>
        <v/>
      </c>
      <c r="ER4" s="21" t="str">
        <f t="shared" si="5"/>
        <v/>
      </c>
      <c r="ES4" s="21" t="str">
        <f t="shared" si="5"/>
        <v/>
      </c>
      <c r="ET4" s="21" t="str">
        <f t="shared" si="5"/>
        <v/>
      </c>
      <c r="EU4" s="21" t="str">
        <f t="shared" si="5"/>
        <v/>
      </c>
      <c r="EV4" s="21" t="str">
        <f t="shared" ref="EV4:GE5" si="6">EV20</f>
        <v/>
      </c>
      <c r="EW4" s="21" t="str">
        <f t="shared" si="6"/>
        <v/>
      </c>
      <c r="EX4" s="21" t="str">
        <f t="shared" si="6"/>
        <v/>
      </c>
      <c r="EY4" s="21" t="str">
        <f t="shared" si="6"/>
        <v/>
      </c>
      <c r="EZ4" s="21" t="str">
        <f t="shared" si="6"/>
        <v/>
      </c>
      <c r="FA4" s="21" t="str">
        <f t="shared" si="6"/>
        <v/>
      </c>
      <c r="FB4" s="21" t="str">
        <f t="shared" si="6"/>
        <v/>
      </c>
      <c r="FC4" s="21" t="str">
        <f t="shared" si="6"/>
        <v/>
      </c>
      <c r="FD4" s="21" t="str">
        <f t="shared" si="6"/>
        <v/>
      </c>
      <c r="FE4" s="21" t="str">
        <f t="shared" si="6"/>
        <v/>
      </c>
      <c r="FF4" s="21" t="str">
        <f t="shared" si="6"/>
        <v/>
      </c>
      <c r="FG4" s="21" t="str">
        <f t="shared" si="6"/>
        <v/>
      </c>
      <c r="FH4" s="21" t="str">
        <f t="shared" si="6"/>
        <v/>
      </c>
      <c r="FI4" s="21" t="str">
        <f t="shared" si="6"/>
        <v/>
      </c>
      <c r="FJ4" s="21" t="str">
        <f t="shared" si="6"/>
        <v/>
      </c>
      <c r="FK4" s="21" t="str">
        <f t="shared" si="6"/>
        <v/>
      </c>
      <c r="FL4" s="21" t="str">
        <f t="shared" si="6"/>
        <v/>
      </c>
      <c r="FM4" s="21" t="str">
        <f t="shared" si="6"/>
        <v/>
      </c>
      <c r="FN4" s="21" t="str">
        <f t="shared" si="6"/>
        <v/>
      </c>
      <c r="FO4" s="21" t="str">
        <f t="shared" si="6"/>
        <v/>
      </c>
      <c r="FP4" s="21" t="str">
        <f t="shared" si="6"/>
        <v/>
      </c>
      <c r="FQ4" s="21" t="str">
        <f t="shared" si="6"/>
        <v/>
      </c>
      <c r="FR4" s="21" t="str">
        <f t="shared" si="6"/>
        <v/>
      </c>
      <c r="FS4" s="21" t="str">
        <f t="shared" si="6"/>
        <v/>
      </c>
      <c r="FT4" s="21" t="str">
        <f t="shared" si="6"/>
        <v/>
      </c>
      <c r="FU4" s="21" t="str">
        <f t="shared" si="6"/>
        <v/>
      </c>
      <c r="FV4" s="21" t="str">
        <f t="shared" si="6"/>
        <v/>
      </c>
      <c r="FW4" s="21" t="str">
        <f t="shared" si="6"/>
        <v/>
      </c>
      <c r="FX4" s="21" t="str">
        <f t="shared" si="6"/>
        <v/>
      </c>
      <c r="FY4" s="21" t="str">
        <f t="shared" si="6"/>
        <v/>
      </c>
      <c r="FZ4" s="21" t="str">
        <f t="shared" si="6"/>
        <v/>
      </c>
      <c r="GA4" s="21" t="str">
        <f t="shared" si="6"/>
        <v/>
      </c>
      <c r="GB4" s="21" t="str">
        <f t="shared" si="6"/>
        <v/>
      </c>
      <c r="GC4" s="21" t="str">
        <f t="shared" si="6"/>
        <v/>
      </c>
      <c r="GD4" s="21" t="str">
        <f t="shared" si="6"/>
        <v/>
      </c>
      <c r="GE4" s="21" t="str">
        <f t="shared" si="6"/>
        <v/>
      </c>
    </row>
    <row r="5" spans="1:187" s="1" customFormat="1" ht="12.6" x14ac:dyDescent="0.2">
      <c r="E5" s="3"/>
      <c r="G5" s="19" t="s">
        <v>35</v>
      </c>
      <c r="H5" s="21">
        <f t="shared" si="3"/>
        <v>42825</v>
      </c>
      <c r="I5" s="21">
        <f t="shared" ref="I5:BT5" si="7">I21</f>
        <v>43190</v>
      </c>
      <c r="J5" s="21">
        <f t="shared" si="7"/>
        <v>43555</v>
      </c>
      <c r="K5" s="21">
        <f t="shared" si="7"/>
        <v>43921</v>
      </c>
      <c r="L5" s="21">
        <f t="shared" si="7"/>
        <v>44286</v>
      </c>
      <c r="M5" s="21">
        <f t="shared" si="7"/>
        <v>44651</v>
      </c>
      <c r="N5" s="21">
        <f t="shared" si="7"/>
        <v>45016</v>
      </c>
      <c r="O5" s="21">
        <f t="shared" si="7"/>
        <v>45382</v>
      </c>
      <c r="P5" s="21">
        <f t="shared" si="7"/>
        <v>45747</v>
      </c>
      <c r="Q5" s="21">
        <f t="shared" si="7"/>
        <v>46112</v>
      </c>
      <c r="R5" s="21">
        <f t="shared" si="7"/>
        <v>46477</v>
      </c>
      <c r="S5" s="21">
        <f t="shared" si="7"/>
        <v>46843</v>
      </c>
      <c r="T5" s="21">
        <f t="shared" si="7"/>
        <v>47208</v>
      </c>
      <c r="U5" s="21">
        <f t="shared" si="7"/>
        <v>47573</v>
      </c>
      <c r="V5" s="21">
        <f t="shared" si="7"/>
        <v>47938</v>
      </c>
      <c r="W5" s="21" t="str">
        <f t="shared" si="7"/>
        <v/>
      </c>
      <c r="X5" s="21" t="str">
        <f t="shared" si="7"/>
        <v/>
      </c>
      <c r="Y5" s="21" t="str">
        <f t="shared" si="7"/>
        <v/>
      </c>
      <c r="Z5" s="21" t="str">
        <f t="shared" si="7"/>
        <v/>
      </c>
      <c r="AA5" s="21" t="str">
        <f t="shared" si="7"/>
        <v/>
      </c>
      <c r="AB5" s="21" t="str">
        <f t="shared" si="7"/>
        <v/>
      </c>
      <c r="AC5" s="21" t="str">
        <f t="shared" si="7"/>
        <v/>
      </c>
      <c r="AD5" s="21" t="str">
        <f t="shared" si="7"/>
        <v/>
      </c>
      <c r="AE5" s="21" t="str">
        <f t="shared" si="7"/>
        <v/>
      </c>
      <c r="AF5" s="21" t="str">
        <f t="shared" si="7"/>
        <v/>
      </c>
      <c r="AG5" s="21" t="str">
        <f t="shared" si="7"/>
        <v/>
      </c>
      <c r="AH5" s="21" t="str">
        <f t="shared" si="7"/>
        <v/>
      </c>
      <c r="AI5" s="21" t="str">
        <f t="shared" si="7"/>
        <v/>
      </c>
      <c r="AJ5" s="21" t="str">
        <f t="shared" si="7"/>
        <v/>
      </c>
      <c r="AK5" s="21" t="str">
        <f t="shared" si="7"/>
        <v/>
      </c>
      <c r="AL5" s="21" t="str">
        <f t="shared" si="7"/>
        <v/>
      </c>
      <c r="AM5" s="21" t="str">
        <f t="shared" si="7"/>
        <v/>
      </c>
      <c r="AN5" s="21" t="str">
        <f t="shared" si="7"/>
        <v/>
      </c>
      <c r="AO5" s="21" t="str">
        <f t="shared" si="7"/>
        <v/>
      </c>
      <c r="AP5" s="21" t="str">
        <f t="shared" si="7"/>
        <v/>
      </c>
      <c r="AQ5" s="21" t="str">
        <f t="shared" si="7"/>
        <v/>
      </c>
      <c r="AR5" s="21" t="str">
        <f t="shared" si="7"/>
        <v/>
      </c>
      <c r="AS5" s="21" t="str">
        <f t="shared" si="7"/>
        <v/>
      </c>
      <c r="AT5" s="21" t="str">
        <f t="shared" si="7"/>
        <v/>
      </c>
      <c r="AU5" s="21" t="str">
        <f t="shared" si="7"/>
        <v/>
      </c>
      <c r="AV5" s="21" t="str">
        <f t="shared" si="7"/>
        <v/>
      </c>
      <c r="AW5" s="21" t="str">
        <f t="shared" si="7"/>
        <v/>
      </c>
      <c r="AX5" s="21" t="str">
        <f t="shared" si="7"/>
        <v/>
      </c>
      <c r="AY5" s="21" t="str">
        <f t="shared" si="7"/>
        <v/>
      </c>
      <c r="AZ5" s="21" t="str">
        <f t="shared" si="7"/>
        <v/>
      </c>
      <c r="BA5" s="21" t="str">
        <f t="shared" si="7"/>
        <v/>
      </c>
      <c r="BB5" s="21" t="str">
        <f t="shared" si="7"/>
        <v/>
      </c>
      <c r="BC5" s="21" t="str">
        <f t="shared" si="7"/>
        <v/>
      </c>
      <c r="BD5" s="21" t="str">
        <f t="shared" si="7"/>
        <v/>
      </c>
      <c r="BE5" s="21" t="str">
        <f t="shared" si="7"/>
        <v/>
      </c>
      <c r="BF5" s="21" t="str">
        <f t="shared" si="7"/>
        <v/>
      </c>
      <c r="BG5" s="21" t="str">
        <f t="shared" si="7"/>
        <v/>
      </c>
      <c r="BH5" s="21" t="str">
        <f t="shared" si="7"/>
        <v/>
      </c>
      <c r="BI5" s="21" t="str">
        <f t="shared" si="7"/>
        <v/>
      </c>
      <c r="BJ5" s="21" t="str">
        <f t="shared" si="7"/>
        <v/>
      </c>
      <c r="BK5" s="21" t="str">
        <f t="shared" si="7"/>
        <v/>
      </c>
      <c r="BL5" s="21" t="str">
        <f t="shared" si="7"/>
        <v/>
      </c>
      <c r="BM5" s="21" t="str">
        <f t="shared" si="7"/>
        <v/>
      </c>
      <c r="BN5" s="21" t="str">
        <f t="shared" si="7"/>
        <v/>
      </c>
      <c r="BO5" s="21" t="str">
        <f t="shared" si="7"/>
        <v/>
      </c>
      <c r="BP5" s="21" t="str">
        <f t="shared" si="7"/>
        <v/>
      </c>
      <c r="BQ5" s="21" t="str">
        <f t="shared" si="7"/>
        <v/>
      </c>
      <c r="BR5" s="21" t="str">
        <f t="shared" si="7"/>
        <v/>
      </c>
      <c r="BS5" s="21" t="str">
        <f t="shared" si="7"/>
        <v/>
      </c>
      <c r="BT5" s="21" t="str">
        <f t="shared" si="7"/>
        <v/>
      </c>
      <c r="BU5" s="21" t="str">
        <f t="shared" si="4"/>
        <v/>
      </c>
      <c r="BV5" s="21" t="str">
        <f t="shared" si="4"/>
        <v/>
      </c>
      <c r="BW5" s="21" t="str">
        <f t="shared" si="4"/>
        <v/>
      </c>
      <c r="BX5" s="21" t="str">
        <f t="shared" si="4"/>
        <v/>
      </c>
      <c r="BY5" s="21" t="str">
        <f t="shared" si="4"/>
        <v/>
      </c>
      <c r="BZ5" s="21" t="str">
        <f t="shared" si="4"/>
        <v/>
      </c>
      <c r="CA5" s="21" t="str">
        <f t="shared" si="4"/>
        <v/>
      </c>
      <c r="CB5" s="21" t="str">
        <f t="shared" si="4"/>
        <v/>
      </c>
      <c r="CC5" s="21" t="str">
        <f t="shared" si="4"/>
        <v/>
      </c>
      <c r="CD5" s="21" t="str">
        <f t="shared" si="4"/>
        <v/>
      </c>
      <c r="CE5" s="21" t="str">
        <f t="shared" si="4"/>
        <v/>
      </c>
      <c r="CF5" s="21" t="str">
        <f t="shared" si="4"/>
        <v/>
      </c>
      <c r="CG5" s="21" t="str">
        <f t="shared" si="4"/>
        <v/>
      </c>
      <c r="CH5" s="21" t="str">
        <f t="shared" si="4"/>
        <v/>
      </c>
      <c r="CI5" s="21" t="str">
        <f t="shared" si="4"/>
        <v/>
      </c>
      <c r="CJ5" s="21" t="str">
        <f t="shared" si="5"/>
        <v/>
      </c>
      <c r="CK5" s="21" t="str">
        <f t="shared" si="5"/>
        <v/>
      </c>
      <c r="CL5" s="21" t="str">
        <f t="shared" si="5"/>
        <v/>
      </c>
      <c r="CM5" s="21" t="str">
        <f t="shared" si="5"/>
        <v/>
      </c>
      <c r="CN5" s="21" t="str">
        <f t="shared" si="5"/>
        <v/>
      </c>
      <c r="CO5" s="21" t="str">
        <f t="shared" si="5"/>
        <v/>
      </c>
      <c r="CP5" s="21" t="str">
        <f t="shared" si="5"/>
        <v/>
      </c>
      <c r="CQ5" s="21" t="str">
        <f t="shared" si="5"/>
        <v/>
      </c>
      <c r="CR5" s="21" t="str">
        <f t="shared" si="5"/>
        <v/>
      </c>
      <c r="CS5" s="21" t="str">
        <f t="shared" si="5"/>
        <v/>
      </c>
      <c r="CT5" s="21" t="str">
        <f t="shared" si="5"/>
        <v/>
      </c>
      <c r="CU5" s="21" t="str">
        <f t="shared" si="5"/>
        <v/>
      </c>
      <c r="CV5" s="21" t="str">
        <f t="shared" si="5"/>
        <v/>
      </c>
      <c r="CW5" s="21" t="str">
        <f t="shared" si="5"/>
        <v/>
      </c>
      <c r="CX5" s="21" t="str">
        <f t="shared" si="5"/>
        <v/>
      </c>
      <c r="CY5" s="21" t="str">
        <f t="shared" si="5"/>
        <v/>
      </c>
      <c r="CZ5" s="21" t="str">
        <f t="shared" si="5"/>
        <v/>
      </c>
      <c r="DA5" s="21" t="str">
        <f t="shared" si="5"/>
        <v/>
      </c>
      <c r="DB5" s="21" t="str">
        <f t="shared" si="5"/>
        <v/>
      </c>
      <c r="DC5" s="21" t="str">
        <f t="shared" si="5"/>
        <v/>
      </c>
      <c r="DD5" s="21" t="str">
        <f t="shared" si="5"/>
        <v/>
      </c>
      <c r="DE5" s="21" t="str">
        <f t="shared" si="5"/>
        <v/>
      </c>
      <c r="DF5" s="21" t="str">
        <f t="shared" si="5"/>
        <v/>
      </c>
      <c r="DG5" s="21" t="str">
        <f t="shared" si="5"/>
        <v/>
      </c>
      <c r="DH5" s="21" t="str">
        <f t="shared" si="5"/>
        <v/>
      </c>
      <c r="DI5" s="21" t="str">
        <f t="shared" si="5"/>
        <v/>
      </c>
      <c r="DJ5" s="21" t="str">
        <f t="shared" si="5"/>
        <v/>
      </c>
      <c r="DK5" s="21" t="str">
        <f t="shared" si="5"/>
        <v/>
      </c>
      <c r="DL5" s="21" t="str">
        <f t="shared" si="5"/>
        <v/>
      </c>
      <c r="DM5" s="21" t="str">
        <f t="shared" si="5"/>
        <v/>
      </c>
      <c r="DN5" s="21" t="str">
        <f t="shared" si="5"/>
        <v/>
      </c>
      <c r="DO5" s="21" t="str">
        <f t="shared" si="5"/>
        <v/>
      </c>
      <c r="DP5" s="21" t="str">
        <f t="shared" si="5"/>
        <v/>
      </c>
      <c r="DQ5" s="21" t="str">
        <f t="shared" si="5"/>
        <v/>
      </c>
      <c r="DR5" s="21" t="str">
        <f t="shared" si="5"/>
        <v/>
      </c>
      <c r="DS5" s="21" t="str">
        <f t="shared" si="5"/>
        <v/>
      </c>
      <c r="DT5" s="21" t="str">
        <f t="shared" si="5"/>
        <v/>
      </c>
      <c r="DU5" s="21" t="str">
        <f t="shared" si="5"/>
        <v/>
      </c>
      <c r="DV5" s="21" t="str">
        <f t="shared" si="5"/>
        <v/>
      </c>
      <c r="DW5" s="21" t="str">
        <f t="shared" si="5"/>
        <v/>
      </c>
      <c r="DX5" s="21" t="str">
        <f t="shared" si="5"/>
        <v/>
      </c>
      <c r="DY5" s="21" t="str">
        <f t="shared" si="5"/>
        <v/>
      </c>
      <c r="DZ5" s="21" t="str">
        <f t="shared" si="5"/>
        <v/>
      </c>
      <c r="EA5" s="21" t="str">
        <f t="shared" si="5"/>
        <v/>
      </c>
      <c r="EB5" s="21" t="str">
        <f t="shared" si="5"/>
        <v/>
      </c>
      <c r="EC5" s="21" t="str">
        <f t="shared" si="5"/>
        <v/>
      </c>
      <c r="ED5" s="21" t="str">
        <f t="shared" si="5"/>
        <v/>
      </c>
      <c r="EE5" s="21" t="str">
        <f t="shared" si="5"/>
        <v/>
      </c>
      <c r="EF5" s="21" t="str">
        <f t="shared" si="5"/>
        <v/>
      </c>
      <c r="EG5" s="21" t="str">
        <f t="shared" si="5"/>
        <v/>
      </c>
      <c r="EH5" s="21" t="str">
        <f t="shared" si="5"/>
        <v/>
      </c>
      <c r="EI5" s="21" t="str">
        <f t="shared" si="5"/>
        <v/>
      </c>
      <c r="EJ5" s="21" t="str">
        <f t="shared" si="5"/>
        <v/>
      </c>
      <c r="EK5" s="21" t="str">
        <f t="shared" si="5"/>
        <v/>
      </c>
      <c r="EL5" s="21" t="str">
        <f t="shared" si="5"/>
        <v/>
      </c>
      <c r="EM5" s="21" t="str">
        <f t="shared" si="5"/>
        <v/>
      </c>
      <c r="EN5" s="21" t="str">
        <f t="shared" si="5"/>
        <v/>
      </c>
      <c r="EO5" s="21" t="str">
        <f t="shared" si="5"/>
        <v/>
      </c>
      <c r="EP5" s="21" t="str">
        <f t="shared" si="5"/>
        <v/>
      </c>
      <c r="EQ5" s="21" t="str">
        <f t="shared" si="5"/>
        <v/>
      </c>
      <c r="ER5" s="21" t="str">
        <f t="shared" si="5"/>
        <v/>
      </c>
      <c r="ES5" s="21" t="str">
        <f t="shared" si="5"/>
        <v/>
      </c>
      <c r="ET5" s="21" t="str">
        <f t="shared" si="5"/>
        <v/>
      </c>
      <c r="EU5" s="21" t="str">
        <f t="shared" si="5"/>
        <v/>
      </c>
      <c r="EV5" s="21" t="str">
        <f t="shared" si="6"/>
        <v/>
      </c>
      <c r="EW5" s="21" t="str">
        <f t="shared" si="6"/>
        <v/>
      </c>
      <c r="EX5" s="21" t="str">
        <f t="shared" si="6"/>
        <v/>
      </c>
      <c r="EY5" s="21" t="str">
        <f t="shared" si="6"/>
        <v/>
      </c>
      <c r="EZ5" s="21" t="str">
        <f t="shared" si="6"/>
        <v/>
      </c>
      <c r="FA5" s="21" t="str">
        <f t="shared" si="6"/>
        <v/>
      </c>
      <c r="FB5" s="21" t="str">
        <f t="shared" si="6"/>
        <v/>
      </c>
      <c r="FC5" s="21" t="str">
        <f t="shared" si="6"/>
        <v/>
      </c>
      <c r="FD5" s="21" t="str">
        <f t="shared" si="6"/>
        <v/>
      </c>
      <c r="FE5" s="21" t="str">
        <f t="shared" si="6"/>
        <v/>
      </c>
      <c r="FF5" s="21" t="str">
        <f t="shared" si="6"/>
        <v/>
      </c>
      <c r="FG5" s="21" t="str">
        <f t="shared" si="6"/>
        <v/>
      </c>
      <c r="FH5" s="21" t="str">
        <f t="shared" si="6"/>
        <v/>
      </c>
      <c r="FI5" s="21" t="str">
        <f t="shared" si="6"/>
        <v/>
      </c>
      <c r="FJ5" s="21" t="str">
        <f t="shared" si="6"/>
        <v/>
      </c>
      <c r="FK5" s="21" t="str">
        <f t="shared" si="6"/>
        <v/>
      </c>
      <c r="FL5" s="21" t="str">
        <f t="shared" si="6"/>
        <v/>
      </c>
      <c r="FM5" s="21" t="str">
        <f t="shared" si="6"/>
        <v/>
      </c>
      <c r="FN5" s="21" t="str">
        <f t="shared" si="6"/>
        <v/>
      </c>
      <c r="FO5" s="21" t="str">
        <f t="shared" si="6"/>
        <v/>
      </c>
      <c r="FP5" s="21" t="str">
        <f t="shared" si="6"/>
        <v/>
      </c>
      <c r="FQ5" s="21" t="str">
        <f t="shared" si="6"/>
        <v/>
      </c>
      <c r="FR5" s="21" t="str">
        <f t="shared" si="6"/>
        <v/>
      </c>
      <c r="FS5" s="21" t="str">
        <f t="shared" si="6"/>
        <v/>
      </c>
      <c r="FT5" s="21" t="str">
        <f t="shared" si="6"/>
        <v/>
      </c>
      <c r="FU5" s="21" t="str">
        <f t="shared" si="6"/>
        <v/>
      </c>
      <c r="FV5" s="21" t="str">
        <f t="shared" si="6"/>
        <v/>
      </c>
      <c r="FW5" s="21" t="str">
        <f t="shared" si="6"/>
        <v/>
      </c>
      <c r="FX5" s="21" t="str">
        <f t="shared" si="6"/>
        <v/>
      </c>
      <c r="FY5" s="21" t="str">
        <f t="shared" si="6"/>
        <v/>
      </c>
      <c r="FZ5" s="21" t="str">
        <f t="shared" si="6"/>
        <v/>
      </c>
      <c r="GA5" s="21" t="str">
        <f t="shared" si="6"/>
        <v/>
      </c>
      <c r="GB5" s="21" t="str">
        <f t="shared" si="6"/>
        <v/>
      </c>
      <c r="GC5" s="21" t="str">
        <f t="shared" si="6"/>
        <v/>
      </c>
      <c r="GD5" s="21" t="str">
        <f t="shared" si="6"/>
        <v/>
      </c>
      <c r="GE5" s="21" t="str">
        <f t="shared" si="6"/>
        <v/>
      </c>
    </row>
    <row r="6" spans="1:187" s="4" customFormat="1" ht="12.6" x14ac:dyDescent="0.2">
      <c r="E6" s="5"/>
    </row>
    <row r="7" spans="1:187" s="1" customFormat="1" ht="12.6" x14ac:dyDescent="0.2">
      <c r="A7" s="1" t="s">
        <v>0</v>
      </c>
      <c r="E7" s="3"/>
    </row>
    <row r="8" spans="1:187" s="4" customFormat="1" ht="12.6" x14ac:dyDescent="0.2">
      <c r="E8" s="5"/>
    </row>
    <row r="9" spans="1:187" s="4" customFormat="1" ht="12.6" x14ac:dyDescent="0.2">
      <c r="D9" s="4" t="s">
        <v>1</v>
      </c>
      <c r="E9" s="5" t="s">
        <v>4</v>
      </c>
      <c r="F9" s="11">
        <v>42461</v>
      </c>
    </row>
    <row r="10" spans="1:187" s="4" customFormat="1" ht="12.6" x14ac:dyDescent="0.2">
      <c r="D10" s="4" t="s">
        <v>2</v>
      </c>
      <c r="E10" s="5" t="s">
        <v>5</v>
      </c>
      <c r="F10" s="9">
        <v>12</v>
      </c>
    </row>
    <row r="11" spans="1:187" s="4" customFormat="1" ht="12.6" x14ac:dyDescent="0.2">
      <c r="D11" s="4" t="s">
        <v>3</v>
      </c>
      <c r="E11" s="5" t="s">
        <v>6</v>
      </c>
      <c r="F11" s="9">
        <v>15</v>
      </c>
    </row>
    <row r="12" spans="1:187" s="4" customFormat="1" ht="12.6" x14ac:dyDescent="0.2">
      <c r="E12" s="5"/>
    </row>
    <row r="13" spans="1:187" s="4" customFormat="1" ht="12.6" x14ac:dyDescent="0.2">
      <c r="D13" s="4" t="s">
        <v>8</v>
      </c>
      <c r="E13" s="5" t="s">
        <v>4</v>
      </c>
      <c r="F13" s="6">
        <f>EOMONTH(F9-1,F11*12)</f>
        <v>47938</v>
      </c>
    </row>
    <row r="14" spans="1:187" s="4" customFormat="1" ht="12.6" x14ac:dyDescent="0.2">
      <c r="E14" s="5"/>
    </row>
    <row r="15" spans="1:187" s="1" customFormat="1" ht="12.6" x14ac:dyDescent="0.2">
      <c r="A15" s="1" t="s">
        <v>37</v>
      </c>
      <c r="E15" s="3"/>
    </row>
    <row r="16" spans="1:187" s="4" customFormat="1" ht="12.6" x14ac:dyDescent="0.2">
      <c r="E16" s="5"/>
    </row>
    <row r="17" spans="1:187" s="4" customFormat="1" ht="12.6" x14ac:dyDescent="0.2">
      <c r="D17" s="4" t="s">
        <v>32</v>
      </c>
      <c r="E17" s="5" t="s">
        <v>5</v>
      </c>
      <c r="F17" s="9">
        <v>12</v>
      </c>
      <c r="G17" s="4">
        <f>MATCH(F17,'Format&amp;list'!E36:E38,0)</f>
        <v>1</v>
      </c>
    </row>
    <row r="18" spans="1:187" s="4" customFormat="1" ht="12.6" x14ac:dyDescent="0.2">
      <c r="E18" s="5"/>
    </row>
    <row r="19" spans="1:187" s="4" customFormat="1" ht="12.6" x14ac:dyDescent="0.2">
      <c r="D19" s="4" t="s">
        <v>33</v>
      </c>
      <c r="E19" s="5"/>
      <c r="H19" s="14">
        <f>IF(CHOOSE($G$17,H27,H35,H44)="","",CHOOSE($G$17,H27,H35,H44))</f>
        <v>1</v>
      </c>
      <c r="I19" s="18">
        <f t="shared" ref="I19:BT20" si="8">IF(CHOOSE($G$17,I27,I35,I44)="","",CHOOSE($G$17,I27,I35,I44))</f>
        <v>2</v>
      </c>
      <c r="J19" s="18">
        <f t="shared" si="8"/>
        <v>3</v>
      </c>
      <c r="K19" s="18">
        <f t="shared" si="8"/>
        <v>4</v>
      </c>
      <c r="L19" s="18">
        <f t="shared" si="8"/>
        <v>5</v>
      </c>
      <c r="M19" s="18">
        <f t="shared" si="8"/>
        <v>6</v>
      </c>
      <c r="N19" s="18">
        <f t="shared" si="8"/>
        <v>7</v>
      </c>
      <c r="O19" s="18">
        <f t="shared" si="8"/>
        <v>8</v>
      </c>
      <c r="P19" s="18">
        <f t="shared" si="8"/>
        <v>9</v>
      </c>
      <c r="Q19" s="18">
        <f t="shared" si="8"/>
        <v>10</v>
      </c>
      <c r="R19" s="18">
        <f t="shared" si="8"/>
        <v>11</v>
      </c>
      <c r="S19" s="18">
        <f t="shared" si="8"/>
        <v>12</v>
      </c>
      <c r="T19" s="18">
        <f t="shared" si="8"/>
        <v>13</v>
      </c>
      <c r="U19" s="18">
        <f t="shared" si="8"/>
        <v>14</v>
      </c>
      <c r="V19" s="18">
        <f t="shared" si="8"/>
        <v>15</v>
      </c>
      <c r="W19" s="18" t="str">
        <f t="shared" si="8"/>
        <v/>
      </c>
      <c r="X19" s="18" t="str">
        <f t="shared" si="8"/>
        <v/>
      </c>
      <c r="Y19" s="18" t="str">
        <f t="shared" si="8"/>
        <v/>
      </c>
      <c r="Z19" s="18" t="str">
        <f t="shared" si="8"/>
        <v/>
      </c>
      <c r="AA19" s="18" t="str">
        <f t="shared" si="8"/>
        <v/>
      </c>
      <c r="AB19" s="18" t="str">
        <f t="shared" si="8"/>
        <v/>
      </c>
      <c r="AC19" s="18" t="str">
        <f t="shared" si="8"/>
        <v/>
      </c>
      <c r="AD19" s="18" t="str">
        <f t="shared" si="8"/>
        <v/>
      </c>
      <c r="AE19" s="18" t="str">
        <f t="shared" si="8"/>
        <v/>
      </c>
      <c r="AF19" s="18" t="str">
        <f t="shared" si="8"/>
        <v/>
      </c>
      <c r="AG19" s="18" t="str">
        <f t="shared" si="8"/>
        <v/>
      </c>
      <c r="AH19" s="18" t="str">
        <f t="shared" si="8"/>
        <v/>
      </c>
      <c r="AI19" s="18" t="str">
        <f t="shared" si="8"/>
        <v/>
      </c>
      <c r="AJ19" s="18" t="str">
        <f t="shared" si="8"/>
        <v/>
      </c>
      <c r="AK19" s="18" t="str">
        <f t="shared" si="8"/>
        <v/>
      </c>
      <c r="AL19" s="18" t="str">
        <f t="shared" si="8"/>
        <v/>
      </c>
      <c r="AM19" s="18" t="str">
        <f t="shared" si="8"/>
        <v/>
      </c>
      <c r="AN19" s="18" t="str">
        <f t="shared" si="8"/>
        <v/>
      </c>
      <c r="AO19" s="18" t="str">
        <f t="shared" si="8"/>
        <v/>
      </c>
      <c r="AP19" s="18" t="str">
        <f t="shared" si="8"/>
        <v/>
      </c>
      <c r="AQ19" s="18" t="str">
        <f t="shared" si="8"/>
        <v/>
      </c>
      <c r="AR19" s="18" t="str">
        <f t="shared" si="8"/>
        <v/>
      </c>
      <c r="AS19" s="18" t="str">
        <f t="shared" si="8"/>
        <v/>
      </c>
      <c r="AT19" s="18" t="str">
        <f t="shared" si="8"/>
        <v/>
      </c>
      <c r="AU19" s="18" t="str">
        <f t="shared" si="8"/>
        <v/>
      </c>
      <c r="AV19" s="18" t="str">
        <f t="shared" si="8"/>
        <v/>
      </c>
      <c r="AW19" s="18" t="str">
        <f t="shared" si="8"/>
        <v/>
      </c>
      <c r="AX19" s="18" t="str">
        <f t="shared" si="8"/>
        <v/>
      </c>
      <c r="AY19" s="18" t="str">
        <f t="shared" si="8"/>
        <v/>
      </c>
      <c r="AZ19" s="18" t="str">
        <f t="shared" si="8"/>
        <v/>
      </c>
      <c r="BA19" s="18" t="str">
        <f t="shared" si="8"/>
        <v/>
      </c>
      <c r="BB19" s="18" t="str">
        <f t="shared" si="8"/>
        <v/>
      </c>
      <c r="BC19" s="18" t="str">
        <f t="shared" si="8"/>
        <v/>
      </c>
      <c r="BD19" s="18" t="str">
        <f t="shared" si="8"/>
        <v/>
      </c>
      <c r="BE19" s="18" t="str">
        <f t="shared" si="8"/>
        <v/>
      </c>
      <c r="BF19" s="18" t="str">
        <f t="shared" si="8"/>
        <v/>
      </c>
      <c r="BG19" s="18" t="str">
        <f t="shared" si="8"/>
        <v/>
      </c>
      <c r="BH19" s="18" t="str">
        <f t="shared" si="8"/>
        <v/>
      </c>
      <c r="BI19" s="18" t="str">
        <f t="shared" si="8"/>
        <v/>
      </c>
      <c r="BJ19" s="18" t="str">
        <f t="shared" si="8"/>
        <v/>
      </c>
      <c r="BK19" s="18" t="str">
        <f t="shared" si="8"/>
        <v/>
      </c>
      <c r="BL19" s="18" t="str">
        <f t="shared" si="8"/>
        <v/>
      </c>
      <c r="BM19" s="18" t="str">
        <f t="shared" si="8"/>
        <v/>
      </c>
      <c r="BN19" s="18" t="str">
        <f t="shared" si="8"/>
        <v/>
      </c>
      <c r="BO19" s="18" t="str">
        <f t="shared" si="8"/>
        <v/>
      </c>
      <c r="BP19" s="18" t="str">
        <f t="shared" si="8"/>
        <v/>
      </c>
      <c r="BQ19" s="18" t="str">
        <f t="shared" si="8"/>
        <v/>
      </c>
      <c r="BR19" s="18" t="str">
        <f t="shared" si="8"/>
        <v/>
      </c>
      <c r="BS19" s="18" t="str">
        <f t="shared" si="8"/>
        <v/>
      </c>
      <c r="BT19" s="18" t="str">
        <f t="shared" si="8"/>
        <v/>
      </c>
      <c r="BU19" s="18" t="str">
        <f t="shared" ref="BU19:EF21" si="9">IF(CHOOSE($G$17,BU27,BU35,BU44)="","",CHOOSE($G$17,BU27,BU35,BU44))</f>
        <v/>
      </c>
      <c r="BV19" s="18" t="str">
        <f t="shared" si="9"/>
        <v/>
      </c>
      <c r="BW19" s="18" t="str">
        <f t="shared" si="9"/>
        <v/>
      </c>
      <c r="BX19" s="18" t="str">
        <f t="shared" si="9"/>
        <v/>
      </c>
      <c r="BY19" s="18" t="str">
        <f t="shared" si="9"/>
        <v/>
      </c>
      <c r="BZ19" s="18" t="str">
        <f t="shared" si="9"/>
        <v/>
      </c>
      <c r="CA19" s="18" t="str">
        <f t="shared" si="9"/>
        <v/>
      </c>
      <c r="CB19" s="18" t="str">
        <f t="shared" si="9"/>
        <v/>
      </c>
      <c r="CC19" s="18" t="str">
        <f t="shared" si="9"/>
        <v/>
      </c>
      <c r="CD19" s="18" t="str">
        <f t="shared" si="9"/>
        <v/>
      </c>
      <c r="CE19" s="18" t="str">
        <f t="shared" si="9"/>
        <v/>
      </c>
      <c r="CF19" s="18" t="str">
        <f t="shared" si="9"/>
        <v/>
      </c>
      <c r="CG19" s="18" t="str">
        <f t="shared" si="9"/>
        <v/>
      </c>
      <c r="CH19" s="18" t="str">
        <f t="shared" si="9"/>
        <v/>
      </c>
      <c r="CI19" s="18" t="str">
        <f t="shared" si="9"/>
        <v/>
      </c>
      <c r="CJ19" s="18" t="str">
        <f t="shared" si="9"/>
        <v/>
      </c>
      <c r="CK19" s="18" t="str">
        <f t="shared" si="9"/>
        <v/>
      </c>
      <c r="CL19" s="18" t="str">
        <f t="shared" si="9"/>
        <v/>
      </c>
      <c r="CM19" s="18" t="str">
        <f t="shared" si="9"/>
        <v/>
      </c>
      <c r="CN19" s="18" t="str">
        <f t="shared" si="9"/>
        <v/>
      </c>
      <c r="CO19" s="18" t="str">
        <f t="shared" si="9"/>
        <v/>
      </c>
      <c r="CP19" s="18" t="str">
        <f t="shared" si="9"/>
        <v/>
      </c>
      <c r="CQ19" s="18" t="str">
        <f t="shared" si="9"/>
        <v/>
      </c>
      <c r="CR19" s="18" t="str">
        <f t="shared" si="9"/>
        <v/>
      </c>
      <c r="CS19" s="18" t="str">
        <f t="shared" si="9"/>
        <v/>
      </c>
      <c r="CT19" s="18" t="str">
        <f t="shared" si="9"/>
        <v/>
      </c>
      <c r="CU19" s="18" t="str">
        <f t="shared" si="9"/>
        <v/>
      </c>
      <c r="CV19" s="18" t="str">
        <f t="shared" si="9"/>
        <v/>
      </c>
      <c r="CW19" s="18" t="str">
        <f t="shared" si="9"/>
        <v/>
      </c>
      <c r="CX19" s="18" t="str">
        <f t="shared" si="9"/>
        <v/>
      </c>
      <c r="CY19" s="18" t="str">
        <f t="shared" si="9"/>
        <v/>
      </c>
      <c r="CZ19" s="18" t="str">
        <f t="shared" si="9"/>
        <v/>
      </c>
      <c r="DA19" s="18" t="str">
        <f t="shared" si="9"/>
        <v/>
      </c>
      <c r="DB19" s="18" t="str">
        <f t="shared" si="9"/>
        <v/>
      </c>
      <c r="DC19" s="18" t="str">
        <f t="shared" si="9"/>
        <v/>
      </c>
      <c r="DD19" s="18" t="str">
        <f t="shared" si="9"/>
        <v/>
      </c>
      <c r="DE19" s="18" t="str">
        <f t="shared" si="9"/>
        <v/>
      </c>
      <c r="DF19" s="18" t="str">
        <f t="shared" si="9"/>
        <v/>
      </c>
      <c r="DG19" s="18" t="str">
        <f t="shared" si="9"/>
        <v/>
      </c>
      <c r="DH19" s="18" t="str">
        <f t="shared" si="9"/>
        <v/>
      </c>
      <c r="DI19" s="18" t="str">
        <f t="shared" si="9"/>
        <v/>
      </c>
      <c r="DJ19" s="18" t="str">
        <f t="shared" si="9"/>
        <v/>
      </c>
      <c r="DK19" s="18" t="str">
        <f t="shared" si="9"/>
        <v/>
      </c>
      <c r="DL19" s="18" t="str">
        <f t="shared" si="9"/>
        <v/>
      </c>
      <c r="DM19" s="18" t="str">
        <f t="shared" si="9"/>
        <v/>
      </c>
      <c r="DN19" s="18" t="str">
        <f t="shared" si="9"/>
        <v/>
      </c>
      <c r="DO19" s="18" t="str">
        <f t="shared" si="9"/>
        <v/>
      </c>
      <c r="DP19" s="18" t="str">
        <f t="shared" si="9"/>
        <v/>
      </c>
      <c r="DQ19" s="18" t="str">
        <f t="shared" si="9"/>
        <v/>
      </c>
      <c r="DR19" s="18" t="str">
        <f t="shared" si="9"/>
        <v/>
      </c>
      <c r="DS19" s="18" t="str">
        <f t="shared" si="9"/>
        <v/>
      </c>
      <c r="DT19" s="18" t="str">
        <f t="shared" si="9"/>
        <v/>
      </c>
      <c r="DU19" s="18" t="str">
        <f t="shared" si="9"/>
        <v/>
      </c>
      <c r="DV19" s="18" t="str">
        <f t="shared" si="9"/>
        <v/>
      </c>
      <c r="DW19" s="18" t="str">
        <f t="shared" si="9"/>
        <v/>
      </c>
      <c r="DX19" s="18" t="str">
        <f t="shared" si="9"/>
        <v/>
      </c>
      <c r="DY19" s="18" t="str">
        <f t="shared" si="9"/>
        <v/>
      </c>
      <c r="DZ19" s="18" t="str">
        <f t="shared" si="9"/>
        <v/>
      </c>
      <c r="EA19" s="18" t="str">
        <f t="shared" si="9"/>
        <v/>
      </c>
      <c r="EB19" s="18" t="str">
        <f t="shared" si="9"/>
        <v/>
      </c>
      <c r="EC19" s="18" t="str">
        <f t="shared" si="9"/>
        <v/>
      </c>
      <c r="ED19" s="18" t="str">
        <f t="shared" si="9"/>
        <v/>
      </c>
      <c r="EE19" s="18" t="str">
        <f t="shared" si="9"/>
        <v/>
      </c>
      <c r="EF19" s="18" t="str">
        <f t="shared" si="9"/>
        <v/>
      </c>
      <c r="EG19" s="18" t="str">
        <f t="shared" ref="EG19:GE21" si="10">IF(CHOOSE($G$17,EG27,EG35,EG44)="","",CHOOSE($G$17,EG27,EG35,EG44))</f>
        <v/>
      </c>
      <c r="EH19" s="18" t="str">
        <f t="shared" si="10"/>
        <v/>
      </c>
      <c r="EI19" s="18" t="str">
        <f t="shared" si="10"/>
        <v/>
      </c>
      <c r="EJ19" s="18" t="str">
        <f t="shared" si="10"/>
        <v/>
      </c>
      <c r="EK19" s="18" t="str">
        <f t="shared" si="10"/>
        <v/>
      </c>
      <c r="EL19" s="18" t="str">
        <f t="shared" si="10"/>
        <v/>
      </c>
      <c r="EM19" s="18" t="str">
        <f t="shared" si="10"/>
        <v/>
      </c>
      <c r="EN19" s="18" t="str">
        <f t="shared" si="10"/>
        <v/>
      </c>
      <c r="EO19" s="18" t="str">
        <f t="shared" si="10"/>
        <v/>
      </c>
      <c r="EP19" s="18" t="str">
        <f t="shared" si="10"/>
        <v/>
      </c>
      <c r="EQ19" s="18" t="str">
        <f t="shared" si="10"/>
        <v/>
      </c>
      <c r="ER19" s="18" t="str">
        <f t="shared" si="10"/>
        <v/>
      </c>
      <c r="ES19" s="18" t="str">
        <f t="shared" si="10"/>
        <v/>
      </c>
      <c r="ET19" s="18" t="str">
        <f t="shared" si="10"/>
        <v/>
      </c>
      <c r="EU19" s="18" t="str">
        <f t="shared" si="10"/>
        <v/>
      </c>
      <c r="EV19" s="18" t="str">
        <f t="shared" si="10"/>
        <v/>
      </c>
      <c r="EW19" s="18" t="str">
        <f t="shared" si="10"/>
        <v/>
      </c>
      <c r="EX19" s="18" t="str">
        <f t="shared" si="10"/>
        <v/>
      </c>
      <c r="EY19" s="18" t="str">
        <f t="shared" si="10"/>
        <v/>
      </c>
      <c r="EZ19" s="18" t="str">
        <f t="shared" si="10"/>
        <v/>
      </c>
      <c r="FA19" s="18" t="str">
        <f t="shared" si="10"/>
        <v/>
      </c>
      <c r="FB19" s="18" t="str">
        <f t="shared" si="10"/>
        <v/>
      </c>
      <c r="FC19" s="18" t="str">
        <f t="shared" si="10"/>
        <v/>
      </c>
      <c r="FD19" s="18" t="str">
        <f t="shared" si="10"/>
        <v/>
      </c>
      <c r="FE19" s="18" t="str">
        <f t="shared" si="10"/>
        <v/>
      </c>
      <c r="FF19" s="18" t="str">
        <f t="shared" si="10"/>
        <v/>
      </c>
      <c r="FG19" s="18" t="str">
        <f t="shared" si="10"/>
        <v/>
      </c>
      <c r="FH19" s="18" t="str">
        <f t="shared" si="10"/>
        <v/>
      </c>
      <c r="FI19" s="18" t="str">
        <f t="shared" si="10"/>
        <v/>
      </c>
      <c r="FJ19" s="18" t="str">
        <f t="shared" si="10"/>
        <v/>
      </c>
      <c r="FK19" s="18" t="str">
        <f t="shared" si="10"/>
        <v/>
      </c>
      <c r="FL19" s="18" t="str">
        <f t="shared" si="10"/>
        <v/>
      </c>
      <c r="FM19" s="18" t="str">
        <f t="shared" si="10"/>
        <v/>
      </c>
      <c r="FN19" s="18" t="str">
        <f t="shared" si="10"/>
        <v/>
      </c>
      <c r="FO19" s="18" t="str">
        <f t="shared" si="10"/>
        <v/>
      </c>
      <c r="FP19" s="18" t="str">
        <f t="shared" si="10"/>
        <v/>
      </c>
      <c r="FQ19" s="18" t="str">
        <f t="shared" si="10"/>
        <v/>
      </c>
      <c r="FR19" s="18" t="str">
        <f t="shared" si="10"/>
        <v/>
      </c>
      <c r="FS19" s="18" t="str">
        <f t="shared" si="10"/>
        <v/>
      </c>
      <c r="FT19" s="18" t="str">
        <f t="shared" si="10"/>
        <v/>
      </c>
      <c r="FU19" s="18" t="str">
        <f t="shared" si="10"/>
        <v/>
      </c>
      <c r="FV19" s="18" t="str">
        <f t="shared" si="10"/>
        <v/>
      </c>
      <c r="FW19" s="18" t="str">
        <f t="shared" si="10"/>
        <v/>
      </c>
      <c r="FX19" s="18" t="str">
        <f t="shared" si="10"/>
        <v/>
      </c>
      <c r="FY19" s="18" t="str">
        <f t="shared" si="10"/>
        <v/>
      </c>
      <c r="FZ19" s="18" t="str">
        <f t="shared" si="10"/>
        <v/>
      </c>
      <c r="GA19" s="18" t="str">
        <f t="shared" si="10"/>
        <v/>
      </c>
      <c r="GB19" s="18" t="str">
        <f t="shared" si="10"/>
        <v/>
      </c>
      <c r="GC19" s="18" t="str">
        <f t="shared" si="10"/>
        <v/>
      </c>
      <c r="GD19" s="18" t="str">
        <f t="shared" si="10"/>
        <v/>
      </c>
      <c r="GE19" s="18" t="str">
        <f t="shared" si="10"/>
        <v/>
      </c>
    </row>
    <row r="20" spans="1:187" s="4" customFormat="1" ht="12.6" x14ac:dyDescent="0.2">
      <c r="D20" s="4" t="s">
        <v>34</v>
      </c>
      <c r="E20" s="5"/>
      <c r="H20" s="6">
        <f t="shared" ref="H20:W21" si="11">IF(CHOOSE($G$17,H28,H36,H45)="","",CHOOSE($G$17,H28,H36,H45))</f>
        <v>42461</v>
      </c>
      <c r="I20" s="6">
        <f t="shared" si="11"/>
        <v>42826</v>
      </c>
      <c r="J20" s="6">
        <f t="shared" si="11"/>
        <v>43191</v>
      </c>
      <c r="K20" s="6">
        <f t="shared" si="11"/>
        <v>43556</v>
      </c>
      <c r="L20" s="6">
        <f t="shared" si="11"/>
        <v>43922</v>
      </c>
      <c r="M20" s="6">
        <f t="shared" si="11"/>
        <v>44287</v>
      </c>
      <c r="N20" s="6">
        <f t="shared" si="11"/>
        <v>44652</v>
      </c>
      <c r="O20" s="6">
        <f t="shared" si="11"/>
        <v>45017</v>
      </c>
      <c r="P20" s="6">
        <f t="shared" si="11"/>
        <v>45383</v>
      </c>
      <c r="Q20" s="6">
        <f t="shared" si="11"/>
        <v>45748</v>
      </c>
      <c r="R20" s="6">
        <f t="shared" si="11"/>
        <v>46113</v>
      </c>
      <c r="S20" s="6">
        <f t="shared" si="11"/>
        <v>46478</v>
      </c>
      <c r="T20" s="6">
        <f t="shared" si="11"/>
        <v>46844</v>
      </c>
      <c r="U20" s="6">
        <f t="shared" si="11"/>
        <v>47209</v>
      </c>
      <c r="V20" s="6">
        <f t="shared" si="11"/>
        <v>47574</v>
      </c>
      <c r="W20" s="6" t="str">
        <f t="shared" si="11"/>
        <v/>
      </c>
      <c r="X20" s="6" t="str">
        <f t="shared" si="8"/>
        <v/>
      </c>
      <c r="Y20" s="6" t="str">
        <f t="shared" si="8"/>
        <v/>
      </c>
      <c r="Z20" s="6" t="str">
        <f t="shared" si="8"/>
        <v/>
      </c>
      <c r="AA20" s="6" t="str">
        <f t="shared" si="8"/>
        <v/>
      </c>
      <c r="AB20" s="6" t="str">
        <f t="shared" si="8"/>
        <v/>
      </c>
      <c r="AC20" s="6" t="str">
        <f t="shared" si="8"/>
        <v/>
      </c>
      <c r="AD20" s="6" t="str">
        <f t="shared" si="8"/>
        <v/>
      </c>
      <c r="AE20" s="6" t="str">
        <f t="shared" si="8"/>
        <v/>
      </c>
      <c r="AF20" s="6" t="str">
        <f t="shared" si="8"/>
        <v/>
      </c>
      <c r="AG20" s="6" t="str">
        <f t="shared" si="8"/>
        <v/>
      </c>
      <c r="AH20" s="6" t="str">
        <f t="shared" si="8"/>
        <v/>
      </c>
      <c r="AI20" s="6" t="str">
        <f t="shared" si="8"/>
        <v/>
      </c>
      <c r="AJ20" s="6" t="str">
        <f t="shared" si="8"/>
        <v/>
      </c>
      <c r="AK20" s="6" t="str">
        <f t="shared" si="8"/>
        <v/>
      </c>
      <c r="AL20" s="6" t="str">
        <f t="shared" si="8"/>
        <v/>
      </c>
      <c r="AM20" s="6" t="str">
        <f t="shared" si="8"/>
        <v/>
      </c>
      <c r="AN20" s="6" t="str">
        <f t="shared" si="8"/>
        <v/>
      </c>
      <c r="AO20" s="6" t="str">
        <f t="shared" si="8"/>
        <v/>
      </c>
      <c r="AP20" s="6" t="str">
        <f t="shared" si="8"/>
        <v/>
      </c>
      <c r="AQ20" s="6" t="str">
        <f t="shared" si="8"/>
        <v/>
      </c>
      <c r="AR20" s="6" t="str">
        <f t="shared" si="8"/>
        <v/>
      </c>
      <c r="AS20" s="6" t="str">
        <f t="shared" si="8"/>
        <v/>
      </c>
      <c r="AT20" s="6" t="str">
        <f t="shared" si="8"/>
        <v/>
      </c>
      <c r="AU20" s="6" t="str">
        <f t="shared" si="8"/>
        <v/>
      </c>
      <c r="AV20" s="6" t="str">
        <f t="shared" si="8"/>
        <v/>
      </c>
      <c r="AW20" s="6" t="str">
        <f t="shared" si="8"/>
        <v/>
      </c>
      <c r="AX20" s="6" t="str">
        <f t="shared" si="8"/>
        <v/>
      </c>
      <c r="AY20" s="6" t="str">
        <f t="shared" si="8"/>
        <v/>
      </c>
      <c r="AZ20" s="6" t="str">
        <f t="shared" si="8"/>
        <v/>
      </c>
      <c r="BA20" s="6" t="str">
        <f t="shared" si="8"/>
        <v/>
      </c>
      <c r="BB20" s="6" t="str">
        <f t="shared" si="8"/>
        <v/>
      </c>
      <c r="BC20" s="6" t="str">
        <f t="shared" si="8"/>
        <v/>
      </c>
      <c r="BD20" s="6" t="str">
        <f t="shared" si="8"/>
        <v/>
      </c>
      <c r="BE20" s="6" t="str">
        <f t="shared" si="8"/>
        <v/>
      </c>
      <c r="BF20" s="6" t="str">
        <f t="shared" si="8"/>
        <v/>
      </c>
      <c r="BG20" s="6" t="str">
        <f t="shared" si="8"/>
        <v/>
      </c>
      <c r="BH20" s="6" t="str">
        <f t="shared" si="8"/>
        <v/>
      </c>
      <c r="BI20" s="6" t="str">
        <f t="shared" si="8"/>
        <v/>
      </c>
      <c r="BJ20" s="6" t="str">
        <f t="shared" si="8"/>
        <v/>
      </c>
      <c r="BK20" s="6" t="str">
        <f t="shared" si="8"/>
        <v/>
      </c>
      <c r="BL20" s="6" t="str">
        <f t="shared" si="8"/>
        <v/>
      </c>
      <c r="BM20" s="6" t="str">
        <f t="shared" si="8"/>
        <v/>
      </c>
      <c r="BN20" s="6" t="str">
        <f t="shared" si="8"/>
        <v/>
      </c>
      <c r="BO20" s="6" t="str">
        <f t="shared" si="8"/>
        <v/>
      </c>
      <c r="BP20" s="6" t="str">
        <f t="shared" si="8"/>
        <v/>
      </c>
      <c r="BQ20" s="6" t="str">
        <f t="shared" si="8"/>
        <v/>
      </c>
      <c r="BR20" s="6" t="str">
        <f t="shared" si="8"/>
        <v/>
      </c>
      <c r="BS20" s="6" t="str">
        <f t="shared" si="8"/>
        <v/>
      </c>
      <c r="BT20" s="6" t="str">
        <f t="shared" si="8"/>
        <v/>
      </c>
      <c r="BU20" s="6" t="str">
        <f t="shared" si="9"/>
        <v/>
      </c>
      <c r="BV20" s="6" t="str">
        <f t="shared" si="9"/>
        <v/>
      </c>
      <c r="BW20" s="6" t="str">
        <f t="shared" si="9"/>
        <v/>
      </c>
      <c r="BX20" s="6" t="str">
        <f t="shared" si="9"/>
        <v/>
      </c>
      <c r="BY20" s="6" t="str">
        <f t="shared" si="9"/>
        <v/>
      </c>
      <c r="BZ20" s="6" t="str">
        <f t="shared" si="9"/>
        <v/>
      </c>
      <c r="CA20" s="6" t="str">
        <f t="shared" si="9"/>
        <v/>
      </c>
      <c r="CB20" s="6" t="str">
        <f t="shared" si="9"/>
        <v/>
      </c>
      <c r="CC20" s="6" t="str">
        <f t="shared" si="9"/>
        <v/>
      </c>
      <c r="CD20" s="6" t="str">
        <f t="shared" si="9"/>
        <v/>
      </c>
      <c r="CE20" s="6" t="str">
        <f t="shared" si="9"/>
        <v/>
      </c>
      <c r="CF20" s="6" t="str">
        <f t="shared" si="9"/>
        <v/>
      </c>
      <c r="CG20" s="6" t="str">
        <f t="shared" si="9"/>
        <v/>
      </c>
      <c r="CH20" s="6" t="str">
        <f t="shared" si="9"/>
        <v/>
      </c>
      <c r="CI20" s="6" t="str">
        <f t="shared" si="9"/>
        <v/>
      </c>
      <c r="CJ20" s="6" t="str">
        <f t="shared" si="9"/>
        <v/>
      </c>
      <c r="CK20" s="6" t="str">
        <f t="shared" si="9"/>
        <v/>
      </c>
      <c r="CL20" s="6" t="str">
        <f t="shared" si="9"/>
        <v/>
      </c>
      <c r="CM20" s="6" t="str">
        <f t="shared" si="9"/>
        <v/>
      </c>
      <c r="CN20" s="6" t="str">
        <f t="shared" si="9"/>
        <v/>
      </c>
      <c r="CO20" s="6" t="str">
        <f t="shared" si="9"/>
        <v/>
      </c>
      <c r="CP20" s="6" t="str">
        <f t="shared" si="9"/>
        <v/>
      </c>
      <c r="CQ20" s="6" t="str">
        <f t="shared" si="9"/>
        <v/>
      </c>
      <c r="CR20" s="6" t="str">
        <f t="shared" si="9"/>
        <v/>
      </c>
      <c r="CS20" s="6" t="str">
        <f t="shared" si="9"/>
        <v/>
      </c>
      <c r="CT20" s="6" t="str">
        <f t="shared" si="9"/>
        <v/>
      </c>
      <c r="CU20" s="6" t="str">
        <f t="shared" si="9"/>
        <v/>
      </c>
      <c r="CV20" s="6" t="str">
        <f t="shared" si="9"/>
        <v/>
      </c>
      <c r="CW20" s="6" t="str">
        <f t="shared" si="9"/>
        <v/>
      </c>
      <c r="CX20" s="6" t="str">
        <f t="shared" si="9"/>
        <v/>
      </c>
      <c r="CY20" s="6" t="str">
        <f t="shared" si="9"/>
        <v/>
      </c>
      <c r="CZ20" s="6" t="str">
        <f t="shared" si="9"/>
        <v/>
      </c>
      <c r="DA20" s="6" t="str">
        <f t="shared" si="9"/>
        <v/>
      </c>
      <c r="DB20" s="6" t="str">
        <f t="shared" si="9"/>
        <v/>
      </c>
      <c r="DC20" s="6" t="str">
        <f t="shared" si="9"/>
        <v/>
      </c>
      <c r="DD20" s="6" t="str">
        <f t="shared" si="9"/>
        <v/>
      </c>
      <c r="DE20" s="6" t="str">
        <f t="shared" si="9"/>
        <v/>
      </c>
      <c r="DF20" s="6" t="str">
        <f t="shared" si="9"/>
        <v/>
      </c>
      <c r="DG20" s="6" t="str">
        <f t="shared" si="9"/>
        <v/>
      </c>
      <c r="DH20" s="6" t="str">
        <f t="shared" si="9"/>
        <v/>
      </c>
      <c r="DI20" s="6" t="str">
        <f t="shared" si="9"/>
        <v/>
      </c>
      <c r="DJ20" s="6" t="str">
        <f t="shared" si="9"/>
        <v/>
      </c>
      <c r="DK20" s="6" t="str">
        <f t="shared" si="9"/>
        <v/>
      </c>
      <c r="DL20" s="6" t="str">
        <f t="shared" si="9"/>
        <v/>
      </c>
      <c r="DM20" s="6" t="str">
        <f t="shared" si="9"/>
        <v/>
      </c>
      <c r="DN20" s="6" t="str">
        <f t="shared" si="9"/>
        <v/>
      </c>
      <c r="DO20" s="6" t="str">
        <f t="shared" si="9"/>
        <v/>
      </c>
      <c r="DP20" s="6" t="str">
        <f t="shared" si="9"/>
        <v/>
      </c>
      <c r="DQ20" s="6" t="str">
        <f t="shared" si="9"/>
        <v/>
      </c>
      <c r="DR20" s="6" t="str">
        <f t="shared" si="9"/>
        <v/>
      </c>
      <c r="DS20" s="6" t="str">
        <f t="shared" si="9"/>
        <v/>
      </c>
      <c r="DT20" s="6" t="str">
        <f t="shared" si="9"/>
        <v/>
      </c>
      <c r="DU20" s="6" t="str">
        <f t="shared" si="9"/>
        <v/>
      </c>
      <c r="DV20" s="6" t="str">
        <f t="shared" si="9"/>
        <v/>
      </c>
      <c r="DW20" s="6" t="str">
        <f t="shared" si="9"/>
        <v/>
      </c>
      <c r="DX20" s="6" t="str">
        <f t="shared" si="9"/>
        <v/>
      </c>
      <c r="DY20" s="6" t="str">
        <f t="shared" si="9"/>
        <v/>
      </c>
      <c r="DZ20" s="6" t="str">
        <f t="shared" si="9"/>
        <v/>
      </c>
      <c r="EA20" s="6" t="str">
        <f t="shared" si="9"/>
        <v/>
      </c>
      <c r="EB20" s="6" t="str">
        <f t="shared" si="9"/>
        <v/>
      </c>
      <c r="EC20" s="6" t="str">
        <f t="shared" si="9"/>
        <v/>
      </c>
      <c r="ED20" s="6" t="str">
        <f t="shared" si="9"/>
        <v/>
      </c>
      <c r="EE20" s="6" t="str">
        <f t="shared" si="9"/>
        <v/>
      </c>
      <c r="EF20" s="6" t="str">
        <f t="shared" si="9"/>
        <v/>
      </c>
      <c r="EG20" s="6" t="str">
        <f t="shared" si="10"/>
        <v/>
      </c>
      <c r="EH20" s="6" t="str">
        <f t="shared" si="10"/>
        <v/>
      </c>
      <c r="EI20" s="6" t="str">
        <f t="shared" si="10"/>
        <v/>
      </c>
      <c r="EJ20" s="6" t="str">
        <f t="shared" si="10"/>
        <v/>
      </c>
      <c r="EK20" s="6" t="str">
        <f t="shared" si="10"/>
        <v/>
      </c>
      <c r="EL20" s="6" t="str">
        <f t="shared" si="10"/>
        <v/>
      </c>
      <c r="EM20" s="6" t="str">
        <f t="shared" si="10"/>
        <v/>
      </c>
      <c r="EN20" s="6" t="str">
        <f t="shared" si="10"/>
        <v/>
      </c>
      <c r="EO20" s="6" t="str">
        <f t="shared" si="10"/>
        <v/>
      </c>
      <c r="EP20" s="6" t="str">
        <f t="shared" si="10"/>
        <v/>
      </c>
      <c r="EQ20" s="6" t="str">
        <f t="shared" si="10"/>
        <v/>
      </c>
      <c r="ER20" s="6" t="str">
        <f t="shared" si="10"/>
        <v/>
      </c>
      <c r="ES20" s="6" t="str">
        <f t="shared" si="10"/>
        <v/>
      </c>
      <c r="ET20" s="6" t="str">
        <f t="shared" si="10"/>
        <v/>
      </c>
      <c r="EU20" s="6" t="str">
        <f t="shared" si="10"/>
        <v/>
      </c>
      <c r="EV20" s="6" t="str">
        <f t="shared" si="10"/>
        <v/>
      </c>
      <c r="EW20" s="6" t="str">
        <f t="shared" si="10"/>
        <v/>
      </c>
      <c r="EX20" s="6" t="str">
        <f t="shared" si="10"/>
        <v/>
      </c>
      <c r="EY20" s="6" t="str">
        <f t="shared" si="10"/>
        <v/>
      </c>
      <c r="EZ20" s="6" t="str">
        <f t="shared" si="10"/>
        <v/>
      </c>
      <c r="FA20" s="6" t="str">
        <f t="shared" si="10"/>
        <v/>
      </c>
      <c r="FB20" s="6" t="str">
        <f t="shared" si="10"/>
        <v/>
      </c>
      <c r="FC20" s="6" t="str">
        <f t="shared" si="10"/>
        <v/>
      </c>
      <c r="FD20" s="6" t="str">
        <f t="shared" si="10"/>
        <v/>
      </c>
      <c r="FE20" s="6" t="str">
        <f t="shared" si="10"/>
        <v/>
      </c>
      <c r="FF20" s="6" t="str">
        <f t="shared" si="10"/>
        <v/>
      </c>
      <c r="FG20" s="6" t="str">
        <f t="shared" si="10"/>
        <v/>
      </c>
      <c r="FH20" s="6" t="str">
        <f t="shared" si="10"/>
        <v/>
      </c>
      <c r="FI20" s="6" t="str">
        <f t="shared" si="10"/>
        <v/>
      </c>
      <c r="FJ20" s="6" t="str">
        <f t="shared" si="10"/>
        <v/>
      </c>
      <c r="FK20" s="6" t="str">
        <f t="shared" si="10"/>
        <v/>
      </c>
      <c r="FL20" s="6" t="str">
        <f t="shared" si="10"/>
        <v/>
      </c>
      <c r="FM20" s="6" t="str">
        <f t="shared" si="10"/>
        <v/>
      </c>
      <c r="FN20" s="6" t="str">
        <f t="shared" si="10"/>
        <v/>
      </c>
      <c r="FO20" s="6" t="str">
        <f t="shared" si="10"/>
        <v/>
      </c>
      <c r="FP20" s="6" t="str">
        <f t="shared" si="10"/>
        <v/>
      </c>
      <c r="FQ20" s="6" t="str">
        <f t="shared" si="10"/>
        <v/>
      </c>
      <c r="FR20" s="6" t="str">
        <f t="shared" si="10"/>
        <v/>
      </c>
      <c r="FS20" s="6" t="str">
        <f t="shared" si="10"/>
        <v/>
      </c>
      <c r="FT20" s="6" t="str">
        <f t="shared" si="10"/>
        <v/>
      </c>
      <c r="FU20" s="6" t="str">
        <f t="shared" si="10"/>
        <v/>
      </c>
      <c r="FV20" s="6" t="str">
        <f t="shared" si="10"/>
        <v/>
      </c>
      <c r="FW20" s="6" t="str">
        <f t="shared" si="10"/>
        <v/>
      </c>
      <c r="FX20" s="6" t="str">
        <f t="shared" si="10"/>
        <v/>
      </c>
      <c r="FY20" s="6" t="str">
        <f t="shared" si="10"/>
        <v/>
      </c>
      <c r="FZ20" s="6" t="str">
        <f t="shared" si="10"/>
        <v/>
      </c>
      <c r="GA20" s="6" t="str">
        <f t="shared" si="10"/>
        <v/>
      </c>
      <c r="GB20" s="6" t="str">
        <f t="shared" si="10"/>
        <v/>
      </c>
      <c r="GC20" s="6" t="str">
        <f t="shared" si="10"/>
        <v/>
      </c>
      <c r="GD20" s="6" t="str">
        <f t="shared" si="10"/>
        <v/>
      </c>
      <c r="GE20" s="6" t="str">
        <f t="shared" si="10"/>
        <v/>
      </c>
    </row>
    <row r="21" spans="1:187" s="4" customFormat="1" ht="12.6" x14ac:dyDescent="0.2">
      <c r="D21" s="4" t="s">
        <v>35</v>
      </c>
      <c r="E21" s="5"/>
      <c r="H21" s="6">
        <f t="shared" si="11"/>
        <v>42825</v>
      </c>
      <c r="I21" s="6">
        <f t="shared" ref="I21:BT21" si="12">IF(CHOOSE($G$17,I29,I37,I46)="","",CHOOSE($G$17,I29,I37,I46))</f>
        <v>43190</v>
      </c>
      <c r="J21" s="6">
        <f t="shared" si="12"/>
        <v>43555</v>
      </c>
      <c r="K21" s="6">
        <f t="shared" si="12"/>
        <v>43921</v>
      </c>
      <c r="L21" s="6">
        <f t="shared" si="12"/>
        <v>44286</v>
      </c>
      <c r="M21" s="6">
        <f t="shared" si="12"/>
        <v>44651</v>
      </c>
      <c r="N21" s="6">
        <f t="shared" si="12"/>
        <v>45016</v>
      </c>
      <c r="O21" s="6">
        <f t="shared" si="12"/>
        <v>45382</v>
      </c>
      <c r="P21" s="6">
        <f t="shared" si="12"/>
        <v>45747</v>
      </c>
      <c r="Q21" s="6">
        <f t="shared" si="12"/>
        <v>46112</v>
      </c>
      <c r="R21" s="6">
        <f t="shared" si="12"/>
        <v>46477</v>
      </c>
      <c r="S21" s="6">
        <f t="shared" si="12"/>
        <v>46843</v>
      </c>
      <c r="T21" s="6">
        <f t="shared" si="12"/>
        <v>47208</v>
      </c>
      <c r="U21" s="6">
        <f t="shared" si="12"/>
        <v>47573</v>
      </c>
      <c r="V21" s="6">
        <f t="shared" si="12"/>
        <v>47938</v>
      </c>
      <c r="W21" s="6" t="str">
        <f t="shared" si="12"/>
        <v/>
      </c>
      <c r="X21" s="6" t="str">
        <f t="shared" si="12"/>
        <v/>
      </c>
      <c r="Y21" s="6" t="str">
        <f t="shared" si="12"/>
        <v/>
      </c>
      <c r="Z21" s="6" t="str">
        <f t="shared" si="12"/>
        <v/>
      </c>
      <c r="AA21" s="6" t="str">
        <f t="shared" si="12"/>
        <v/>
      </c>
      <c r="AB21" s="6" t="str">
        <f t="shared" si="12"/>
        <v/>
      </c>
      <c r="AC21" s="6" t="str">
        <f t="shared" si="12"/>
        <v/>
      </c>
      <c r="AD21" s="6" t="str">
        <f t="shared" si="12"/>
        <v/>
      </c>
      <c r="AE21" s="6" t="str">
        <f t="shared" si="12"/>
        <v/>
      </c>
      <c r="AF21" s="6" t="str">
        <f t="shared" si="12"/>
        <v/>
      </c>
      <c r="AG21" s="6" t="str">
        <f t="shared" si="12"/>
        <v/>
      </c>
      <c r="AH21" s="6" t="str">
        <f t="shared" si="12"/>
        <v/>
      </c>
      <c r="AI21" s="6" t="str">
        <f t="shared" si="12"/>
        <v/>
      </c>
      <c r="AJ21" s="6" t="str">
        <f t="shared" si="12"/>
        <v/>
      </c>
      <c r="AK21" s="6" t="str">
        <f t="shared" si="12"/>
        <v/>
      </c>
      <c r="AL21" s="6" t="str">
        <f t="shared" si="12"/>
        <v/>
      </c>
      <c r="AM21" s="6" t="str">
        <f t="shared" si="12"/>
        <v/>
      </c>
      <c r="AN21" s="6" t="str">
        <f t="shared" si="12"/>
        <v/>
      </c>
      <c r="AO21" s="6" t="str">
        <f t="shared" si="12"/>
        <v/>
      </c>
      <c r="AP21" s="6" t="str">
        <f t="shared" si="12"/>
        <v/>
      </c>
      <c r="AQ21" s="6" t="str">
        <f t="shared" si="12"/>
        <v/>
      </c>
      <c r="AR21" s="6" t="str">
        <f t="shared" si="12"/>
        <v/>
      </c>
      <c r="AS21" s="6" t="str">
        <f t="shared" si="12"/>
        <v/>
      </c>
      <c r="AT21" s="6" t="str">
        <f t="shared" si="12"/>
        <v/>
      </c>
      <c r="AU21" s="6" t="str">
        <f t="shared" si="12"/>
        <v/>
      </c>
      <c r="AV21" s="6" t="str">
        <f t="shared" si="12"/>
        <v/>
      </c>
      <c r="AW21" s="6" t="str">
        <f t="shared" si="12"/>
        <v/>
      </c>
      <c r="AX21" s="6" t="str">
        <f t="shared" si="12"/>
        <v/>
      </c>
      <c r="AY21" s="6" t="str">
        <f t="shared" si="12"/>
        <v/>
      </c>
      <c r="AZ21" s="6" t="str">
        <f t="shared" si="12"/>
        <v/>
      </c>
      <c r="BA21" s="6" t="str">
        <f t="shared" si="12"/>
        <v/>
      </c>
      <c r="BB21" s="6" t="str">
        <f t="shared" si="12"/>
        <v/>
      </c>
      <c r="BC21" s="6" t="str">
        <f t="shared" si="12"/>
        <v/>
      </c>
      <c r="BD21" s="6" t="str">
        <f t="shared" si="12"/>
        <v/>
      </c>
      <c r="BE21" s="6" t="str">
        <f t="shared" si="12"/>
        <v/>
      </c>
      <c r="BF21" s="6" t="str">
        <f t="shared" si="12"/>
        <v/>
      </c>
      <c r="BG21" s="6" t="str">
        <f t="shared" si="12"/>
        <v/>
      </c>
      <c r="BH21" s="6" t="str">
        <f t="shared" si="12"/>
        <v/>
      </c>
      <c r="BI21" s="6" t="str">
        <f t="shared" si="12"/>
        <v/>
      </c>
      <c r="BJ21" s="6" t="str">
        <f t="shared" si="12"/>
        <v/>
      </c>
      <c r="BK21" s="6" t="str">
        <f t="shared" si="12"/>
        <v/>
      </c>
      <c r="BL21" s="6" t="str">
        <f t="shared" si="12"/>
        <v/>
      </c>
      <c r="BM21" s="6" t="str">
        <f t="shared" si="12"/>
        <v/>
      </c>
      <c r="BN21" s="6" t="str">
        <f t="shared" si="12"/>
        <v/>
      </c>
      <c r="BO21" s="6" t="str">
        <f t="shared" si="12"/>
        <v/>
      </c>
      <c r="BP21" s="6" t="str">
        <f t="shared" si="12"/>
        <v/>
      </c>
      <c r="BQ21" s="6" t="str">
        <f t="shared" si="12"/>
        <v/>
      </c>
      <c r="BR21" s="6" t="str">
        <f t="shared" si="12"/>
        <v/>
      </c>
      <c r="BS21" s="6" t="str">
        <f t="shared" si="12"/>
        <v/>
      </c>
      <c r="BT21" s="6" t="str">
        <f t="shared" si="12"/>
        <v/>
      </c>
      <c r="BU21" s="6" t="str">
        <f t="shared" si="9"/>
        <v/>
      </c>
      <c r="BV21" s="6" t="str">
        <f t="shared" si="9"/>
        <v/>
      </c>
      <c r="BW21" s="6" t="str">
        <f t="shared" si="9"/>
        <v/>
      </c>
      <c r="BX21" s="6" t="str">
        <f t="shared" si="9"/>
        <v/>
      </c>
      <c r="BY21" s="6" t="str">
        <f t="shared" si="9"/>
        <v/>
      </c>
      <c r="BZ21" s="6" t="str">
        <f t="shared" si="9"/>
        <v/>
      </c>
      <c r="CA21" s="6" t="str">
        <f t="shared" si="9"/>
        <v/>
      </c>
      <c r="CB21" s="6" t="str">
        <f t="shared" si="9"/>
        <v/>
      </c>
      <c r="CC21" s="6" t="str">
        <f t="shared" si="9"/>
        <v/>
      </c>
      <c r="CD21" s="6" t="str">
        <f t="shared" si="9"/>
        <v/>
      </c>
      <c r="CE21" s="6" t="str">
        <f t="shared" si="9"/>
        <v/>
      </c>
      <c r="CF21" s="6" t="str">
        <f t="shared" si="9"/>
        <v/>
      </c>
      <c r="CG21" s="6" t="str">
        <f t="shared" si="9"/>
        <v/>
      </c>
      <c r="CH21" s="6" t="str">
        <f t="shared" si="9"/>
        <v/>
      </c>
      <c r="CI21" s="6" t="str">
        <f t="shared" si="9"/>
        <v/>
      </c>
      <c r="CJ21" s="6" t="str">
        <f t="shared" si="9"/>
        <v/>
      </c>
      <c r="CK21" s="6" t="str">
        <f t="shared" si="9"/>
        <v/>
      </c>
      <c r="CL21" s="6" t="str">
        <f t="shared" si="9"/>
        <v/>
      </c>
      <c r="CM21" s="6" t="str">
        <f t="shared" si="9"/>
        <v/>
      </c>
      <c r="CN21" s="6" t="str">
        <f t="shared" si="9"/>
        <v/>
      </c>
      <c r="CO21" s="6" t="str">
        <f t="shared" si="9"/>
        <v/>
      </c>
      <c r="CP21" s="6" t="str">
        <f t="shared" si="9"/>
        <v/>
      </c>
      <c r="CQ21" s="6" t="str">
        <f t="shared" si="9"/>
        <v/>
      </c>
      <c r="CR21" s="6" t="str">
        <f t="shared" si="9"/>
        <v/>
      </c>
      <c r="CS21" s="6" t="str">
        <f t="shared" si="9"/>
        <v/>
      </c>
      <c r="CT21" s="6" t="str">
        <f t="shared" si="9"/>
        <v/>
      </c>
      <c r="CU21" s="6" t="str">
        <f t="shared" si="9"/>
        <v/>
      </c>
      <c r="CV21" s="6" t="str">
        <f t="shared" si="9"/>
        <v/>
      </c>
      <c r="CW21" s="6" t="str">
        <f t="shared" si="9"/>
        <v/>
      </c>
      <c r="CX21" s="6" t="str">
        <f t="shared" si="9"/>
        <v/>
      </c>
      <c r="CY21" s="6" t="str">
        <f t="shared" si="9"/>
        <v/>
      </c>
      <c r="CZ21" s="6" t="str">
        <f t="shared" si="9"/>
        <v/>
      </c>
      <c r="DA21" s="6" t="str">
        <f t="shared" si="9"/>
        <v/>
      </c>
      <c r="DB21" s="6" t="str">
        <f t="shared" si="9"/>
        <v/>
      </c>
      <c r="DC21" s="6" t="str">
        <f t="shared" si="9"/>
        <v/>
      </c>
      <c r="DD21" s="6" t="str">
        <f t="shared" si="9"/>
        <v/>
      </c>
      <c r="DE21" s="6" t="str">
        <f t="shared" si="9"/>
        <v/>
      </c>
      <c r="DF21" s="6" t="str">
        <f t="shared" si="9"/>
        <v/>
      </c>
      <c r="DG21" s="6" t="str">
        <f t="shared" si="9"/>
        <v/>
      </c>
      <c r="DH21" s="6" t="str">
        <f t="shared" si="9"/>
        <v/>
      </c>
      <c r="DI21" s="6" t="str">
        <f t="shared" si="9"/>
        <v/>
      </c>
      <c r="DJ21" s="6" t="str">
        <f t="shared" si="9"/>
        <v/>
      </c>
      <c r="DK21" s="6" t="str">
        <f t="shared" si="9"/>
        <v/>
      </c>
      <c r="DL21" s="6" t="str">
        <f t="shared" si="9"/>
        <v/>
      </c>
      <c r="DM21" s="6" t="str">
        <f t="shared" si="9"/>
        <v/>
      </c>
      <c r="DN21" s="6" t="str">
        <f t="shared" si="9"/>
        <v/>
      </c>
      <c r="DO21" s="6" t="str">
        <f t="shared" si="9"/>
        <v/>
      </c>
      <c r="DP21" s="6" t="str">
        <f t="shared" si="9"/>
        <v/>
      </c>
      <c r="DQ21" s="6" t="str">
        <f t="shared" si="9"/>
        <v/>
      </c>
      <c r="DR21" s="6" t="str">
        <f t="shared" si="9"/>
        <v/>
      </c>
      <c r="DS21" s="6" t="str">
        <f t="shared" si="9"/>
        <v/>
      </c>
      <c r="DT21" s="6" t="str">
        <f t="shared" si="9"/>
        <v/>
      </c>
      <c r="DU21" s="6" t="str">
        <f t="shared" si="9"/>
        <v/>
      </c>
      <c r="DV21" s="6" t="str">
        <f t="shared" si="9"/>
        <v/>
      </c>
      <c r="DW21" s="6" t="str">
        <f t="shared" si="9"/>
        <v/>
      </c>
      <c r="DX21" s="6" t="str">
        <f t="shared" si="9"/>
        <v/>
      </c>
      <c r="DY21" s="6" t="str">
        <f t="shared" si="9"/>
        <v/>
      </c>
      <c r="DZ21" s="6" t="str">
        <f t="shared" si="9"/>
        <v/>
      </c>
      <c r="EA21" s="6" t="str">
        <f t="shared" si="9"/>
        <v/>
      </c>
      <c r="EB21" s="6" t="str">
        <f t="shared" si="9"/>
        <v/>
      </c>
      <c r="EC21" s="6" t="str">
        <f t="shared" si="9"/>
        <v/>
      </c>
      <c r="ED21" s="6" t="str">
        <f t="shared" si="9"/>
        <v/>
      </c>
      <c r="EE21" s="6" t="str">
        <f t="shared" si="9"/>
        <v/>
      </c>
      <c r="EF21" s="6" t="str">
        <f t="shared" si="9"/>
        <v/>
      </c>
      <c r="EG21" s="6" t="str">
        <f t="shared" si="10"/>
        <v/>
      </c>
      <c r="EH21" s="6" t="str">
        <f t="shared" si="10"/>
        <v/>
      </c>
      <c r="EI21" s="6" t="str">
        <f t="shared" si="10"/>
        <v/>
      </c>
      <c r="EJ21" s="6" t="str">
        <f t="shared" si="10"/>
        <v/>
      </c>
      <c r="EK21" s="6" t="str">
        <f t="shared" si="10"/>
        <v/>
      </c>
      <c r="EL21" s="6" t="str">
        <f t="shared" si="10"/>
        <v/>
      </c>
      <c r="EM21" s="6" t="str">
        <f t="shared" si="10"/>
        <v/>
      </c>
      <c r="EN21" s="6" t="str">
        <f t="shared" si="10"/>
        <v/>
      </c>
      <c r="EO21" s="6" t="str">
        <f t="shared" si="10"/>
        <v/>
      </c>
      <c r="EP21" s="6" t="str">
        <f t="shared" si="10"/>
        <v/>
      </c>
      <c r="EQ21" s="6" t="str">
        <f t="shared" si="10"/>
        <v/>
      </c>
      <c r="ER21" s="6" t="str">
        <f t="shared" si="10"/>
        <v/>
      </c>
      <c r="ES21" s="6" t="str">
        <f t="shared" si="10"/>
        <v/>
      </c>
      <c r="ET21" s="6" t="str">
        <f t="shared" si="10"/>
        <v/>
      </c>
      <c r="EU21" s="6" t="str">
        <f t="shared" si="10"/>
        <v/>
      </c>
      <c r="EV21" s="6" t="str">
        <f t="shared" si="10"/>
        <v/>
      </c>
      <c r="EW21" s="6" t="str">
        <f t="shared" si="10"/>
        <v/>
      </c>
      <c r="EX21" s="6" t="str">
        <f t="shared" si="10"/>
        <v/>
      </c>
      <c r="EY21" s="6" t="str">
        <f t="shared" si="10"/>
        <v/>
      </c>
      <c r="EZ21" s="6" t="str">
        <f t="shared" si="10"/>
        <v/>
      </c>
      <c r="FA21" s="6" t="str">
        <f t="shared" si="10"/>
        <v/>
      </c>
      <c r="FB21" s="6" t="str">
        <f t="shared" si="10"/>
        <v/>
      </c>
      <c r="FC21" s="6" t="str">
        <f t="shared" si="10"/>
        <v/>
      </c>
      <c r="FD21" s="6" t="str">
        <f t="shared" si="10"/>
        <v/>
      </c>
      <c r="FE21" s="6" t="str">
        <f t="shared" si="10"/>
        <v/>
      </c>
      <c r="FF21" s="6" t="str">
        <f t="shared" si="10"/>
        <v/>
      </c>
      <c r="FG21" s="6" t="str">
        <f t="shared" si="10"/>
        <v/>
      </c>
      <c r="FH21" s="6" t="str">
        <f t="shared" si="10"/>
        <v/>
      </c>
      <c r="FI21" s="6" t="str">
        <f t="shared" si="10"/>
        <v/>
      </c>
      <c r="FJ21" s="6" t="str">
        <f t="shared" si="10"/>
        <v/>
      </c>
      <c r="FK21" s="6" t="str">
        <f t="shared" si="10"/>
        <v/>
      </c>
      <c r="FL21" s="6" t="str">
        <f t="shared" si="10"/>
        <v/>
      </c>
      <c r="FM21" s="6" t="str">
        <f t="shared" si="10"/>
        <v/>
      </c>
      <c r="FN21" s="6" t="str">
        <f t="shared" si="10"/>
        <v/>
      </c>
      <c r="FO21" s="6" t="str">
        <f t="shared" si="10"/>
        <v/>
      </c>
      <c r="FP21" s="6" t="str">
        <f t="shared" si="10"/>
        <v/>
      </c>
      <c r="FQ21" s="6" t="str">
        <f t="shared" si="10"/>
        <v/>
      </c>
      <c r="FR21" s="6" t="str">
        <f t="shared" si="10"/>
        <v/>
      </c>
      <c r="FS21" s="6" t="str">
        <f t="shared" si="10"/>
        <v/>
      </c>
      <c r="FT21" s="6" t="str">
        <f t="shared" si="10"/>
        <v/>
      </c>
      <c r="FU21" s="6" t="str">
        <f t="shared" si="10"/>
        <v/>
      </c>
      <c r="FV21" s="6" t="str">
        <f t="shared" si="10"/>
        <v/>
      </c>
      <c r="FW21" s="6" t="str">
        <f t="shared" si="10"/>
        <v/>
      </c>
      <c r="FX21" s="6" t="str">
        <f t="shared" si="10"/>
        <v/>
      </c>
      <c r="FY21" s="6" t="str">
        <f t="shared" si="10"/>
        <v/>
      </c>
      <c r="FZ21" s="6" t="str">
        <f t="shared" si="10"/>
        <v/>
      </c>
      <c r="GA21" s="6" t="str">
        <f t="shared" si="10"/>
        <v/>
      </c>
      <c r="GB21" s="6" t="str">
        <f t="shared" si="10"/>
        <v/>
      </c>
      <c r="GC21" s="6" t="str">
        <f t="shared" si="10"/>
        <v/>
      </c>
      <c r="GD21" s="6" t="str">
        <f t="shared" si="10"/>
        <v/>
      </c>
      <c r="GE21" s="6" t="str">
        <f t="shared" si="10"/>
        <v/>
      </c>
    </row>
    <row r="22" spans="1:187" s="4" customFormat="1" ht="12.6" x14ac:dyDescent="0.2">
      <c r="E22" s="5"/>
    </row>
    <row r="23" spans="1:187" s="1" customFormat="1" ht="12.6" x14ac:dyDescent="0.2">
      <c r="A23" s="1" t="s">
        <v>31</v>
      </c>
      <c r="E23" s="3"/>
    </row>
    <row r="24" spans="1:187" s="4" customFormat="1" ht="12.6" x14ac:dyDescent="0.2">
      <c r="E24" s="5"/>
    </row>
    <row r="25" spans="1:187" s="4" customFormat="1" ht="12.6" x14ac:dyDescent="0.2">
      <c r="D25" s="4" t="s">
        <v>32</v>
      </c>
      <c r="E25" s="5" t="s">
        <v>5</v>
      </c>
      <c r="F25" s="18">
        <f>F10</f>
        <v>12</v>
      </c>
    </row>
    <row r="26" spans="1:187" s="4" customFormat="1" ht="12.6" x14ac:dyDescent="0.2">
      <c r="E26" s="5"/>
    </row>
    <row r="27" spans="1:187" s="4" customFormat="1" ht="12.6" x14ac:dyDescent="0.2">
      <c r="D27" s="4" t="s">
        <v>33</v>
      </c>
      <c r="E27" s="5"/>
      <c r="H27" s="14">
        <v>1</v>
      </c>
      <c r="I27" s="18">
        <f>H27+1</f>
        <v>2</v>
      </c>
      <c r="J27" s="18">
        <f t="shared" ref="J27:V27" si="13">I27+1</f>
        <v>3</v>
      </c>
      <c r="K27" s="18">
        <f t="shared" si="13"/>
        <v>4</v>
      </c>
      <c r="L27" s="18">
        <f t="shared" si="13"/>
        <v>5</v>
      </c>
      <c r="M27" s="18">
        <f t="shared" si="13"/>
        <v>6</v>
      </c>
      <c r="N27" s="18">
        <f t="shared" si="13"/>
        <v>7</v>
      </c>
      <c r="O27" s="18">
        <f t="shared" si="13"/>
        <v>8</v>
      </c>
      <c r="P27" s="18">
        <f t="shared" si="13"/>
        <v>9</v>
      </c>
      <c r="Q27" s="18">
        <f t="shared" si="13"/>
        <v>10</v>
      </c>
      <c r="R27" s="18">
        <f t="shared" si="13"/>
        <v>11</v>
      </c>
      <c r="S27" s="18">
        <f t="shared" si="13"/>
        <v>12</v>
      </c>
      <c r="T27" s="18">
        <f>S27+1</f>
        <v>13</v>
      </c>
      <c r="U27" s="18">
        <f t="shared" si="13"/>
        <v>14</v>
      </c>
      <c r="V27" s="18">
        <f t="shared" si="13"/>
        <v>15</v>
      </c>
    </row>
    <row r="28" spans="1:187" s="4" customFormat="1" ht="12.6" x14ac:dyDescent="0.2">
      <c r="D28" s="4" t="s">
        <v>34</v>
      </c>
      <c r="E28" s="5"/>
      <c r="H28" s="6">
        <f>$F$9</f>
        <v>42461</v>
      </c>
      <c r="I28" s="6">
        <f>H29+1</f>
        <v>42826</v>
      </c>
      <c r="J28" s="6">
        <f t="shared" ref="J28:V28" si="14">I29+1</f>
        <v>43191</v>
      </c>
      <c r="K28" s="6">
        <f t="shared" si="14"/>
        <v>43556</v>
      </c>
      <c r="L28" s="6">
        <f t="shared" si="14"/>
        <v>43922</v>
      </c>
      <c r="M28" s="6">
        <f t="shared" si="14"/>
        <v>44287</v>
      </c>
      <c r="N28" s="6">
        <f t="shared" si="14"/>
        <v>44652</v>
      </c>
      <c r="O28" s="6">
        <f t="shared" si="14"/>
        <v>45017</v>
      </c>
      <c r="P28" s="6">
        <f t="shared" si="14"/>
        <v>45383</v>
      </c>
      <c r="Q28" s="6">
        <f t="shared" si="14"/>
        <v>45748</v>
      </c>
      <c r="R28" s="6">
        <f t="shared" si="14"/>
        <v>46113</v>
      </c>
      <c r="S28" s="6">
        <f t="shared" si="14"/>
        <v>46478</v>
      </c>
      <c r="T28" s="6">
        <f t="shared" si="14"/>
        <v>46844</v>
      </c>
      <c r="U28" s="6">
        <f t="shared" si="14"/>
        <v>47209</v>
      </c>
      <c r="V28" s="6">
        <f t="shared" si="14"/>
        <v>47574</v>
      </c>
    </row>
    <row r="29" spans="1:187" s="4" customFormat="1" ht="12.6" x14ac:dyDescent="0.2">
      <c r="D29" s="4" t="s">
        <v>35</v>
      </c>
      <c r="E29" s="5"/>
      <c r="H29" s="6">
        <f>EOMONTH(H28-1,$F25)</f>
        <v>42825</v>
      </c>
      <c r="I29" s="6">
        <f t="shared" ref="I29:V29" si="15">EOMONTH(I28-1,$F25)</f>
        <v>43190</v>
      </c>
      <c r="J29" s="6">
        <f t="shared" si="15"/>
        <v>43555</v>
      </c>
      <c r="K29" s="6">
        <f t="shared" si="15"/>
        <v>43921</v>
      </c>
      <c r="L29" s="6">
        <f t="shared" si="15"/>
        <v>44286</v>
      </c>
      <c r="M29" s="6">
        <f t="shared" si="15"/>
        <v>44651</v>
      </c>
      <c r="N29" s="6">
        <f t="shared" si="15"/>
        <v>45016</v>
      </c>
      <c r="O29" s="6">
        <f t="shared" si="15"/>
        <v>45382</v>
      </c>
      <c r="P29" s="6">
        <f t="shared" si="15"/>
        <v>45747</v>
      </c>
      <c r="Q29" s="6">
        <f t="shared" si="15"/>
        <v>46112</v>
      </c>
      <c r="R29" s="6">
        <f t="shared" si="15"/>
        <v>46477</v>
      </c>
      <c r="S29" s="6">
        <f t="shared" si="15"/>
        <v>46843</v>
      </c>
      <c r="T29" s="6">
        <f t="shared" si="15"/>
        <v>47208</v>
      </c>
      <c r="U29" s="6">
        <f t="shared" si="15"/>
        <v>47573</v>
      </c>
      <c r="V29" s="6">
        <f t="shared" si="15"/>
        <v>47938</v>
      </c>
    </row>
    <row r="30" spans="1:187" s="4" customFormat="1" ht="12.6" x14ac:dyDescent="0.2">
      <c r="E30" s="5"/>
    </row>
    <row r="31" spans="1:187" s="1" customFormat="1" ht="12.6" x14ac:dyDescent="0.2">
      <c r="A31" s="1" t="s">
        <v>36</v>
      </c>
      <c r="E31" s="3"/>
    </row>
    <row r="32" spans="1:187" s="4" customFormat="1" ht="12.6" x14ac:dyDescent="0.2">
      <c r="E32" s="5"/>
    </row>
    <row r="33" spans="1:188" s="4" customFormat="1" ht="12.6" x14ac:dyDescent="0.2">
      <c r="D33" s="4" t="s">
        <v>32</v>
      </c>
      <c r="E33" s="5" t="s">
        <v>5</v>
      </c>
      <c r="F33" s="9">
        <v>3</v>
      </c>
    </row>
    <row r="34" spans="1:188" s="4" customFormat="1" ht="12.6" x14ac:dyDescent="0.2">
      <c r="E34" s="5"/>
    </row>
    <row r="35" spans="1:188" s="4" customFormat="1" ht="12.6" x14ac:dyDescent="0.2">
      <c r="D35" s="4" t="s">
        <v>33</v>
      </c>
      <c r="E35" s="5"/>
      <c r="H35" s="14">
        <v>1</v>
      </c>
      <c r="I35" s="18">
        <f>H35+1</f>
        <v>2</v>
      </c>
      <c r="J35" s="18">
        <f t="shared" ref="J35:BO35" si="16">I35+1</f>
        <v>3</v>
      </c>
      <c r="K35" s="18">
        <f t="shared" si="16"/>
        <v>4</v>
      </c>
      <c r="L35" s="18">
        <f t="shared" si="16"/>
        <v>5</v>
      </c>
      <c r="M35" s="18">
        <f t="shared" si="16"/>
        <v>6</v>
      </c>
      <c r="N35" s="18">
        <f t="shared" si="16"/>
        <v>7</v>
      </c>
      <c r="O35" s="18">
        <f t="shared" si="16"/>
        <v>8</v>
      </c>
      <c r="P35" s="18">
        <f t="shared" si="16"/>
        <v>9</v>
      </c>
      <c r="Q35" s="18">
        <f t="shared" si="16"/>
        <v>10</v>
      </c>
      <c r="R35" s="18">
        <f t="shared" si="16"/>
        <v>11</v>
      </c>
      <c r="S35" s="18">
        <f t="shared" si="16"/>
        <v>12</v>
      </c>
      <c r="T35" s="18">
        <f t="shared" si="16"/>
        <v>13</v>
      </c>
      <c r="U35" s="18">
        <f t="shared" si="16"/>
        <v>14</v>
      </c>
      <c r="V35" s="18">
        <f t="shared" si="16"/>
        <v>15</v>
      </c>
      <c r="W35" s="18">
        <f t="shared" si="16"/>
        <v>16</v>
      </c>
      <c r="X35" s="18">
        <f t="shared" si="16"/>
        <v>17</v>
      </c>
      <c r="Y35" s="18">
        <f t="shared" si="16"/>
        <v>18</v>
      </c>
      <c r="Z35" s="18">
        <f t="shared" si="16"/>
        <v>19</v>
      </c>
      <c r="AA35" s="18">
        <f t="shared" si="16"/>
        <v>20</v>
      </c>
      <c r="AB35" s="18">
        <f t="shared" si="16"/>
        <v>21</v>
      </c>
      <c r="AC35" s="18">
        <f t="shared" si="16"/>
        <v>22</v>
      </c>
      <c r="AD35" s="18">
        <f t="shared" si="16"/>
        <v>23</v>
      </c>
      <c r="AE35" s="18">
        <f t="shared" si="16"/>
        <v>24</v>
      </c>
      <c r="AF35" s="18">
        <f t="shared" si="16"/>
        <v>25</v>
      </c>
      <c r="AG35" s="18">
        <f t="shared" si="16"/>
        <v>26</v>
      </c>
      <c r="AH35" s="18">
        <f t="shared" si="16"/>
        <v>27</v>
      </c>
      <c r="AI35" s="18">
        <f t="shared" si="16"/>
        <v>28</v>
      </c>
      <c r="AJ35" s="18">
        <f t="shared" si="16"/>
        <v>29</v>
      </c>
      <c r="AK35" s="18">
        <f t="shared" si="16"/>
        <v>30</v>
      </c>
      <c r="AL35" s="18">
        <f t="shared" si="16"/>
        <v>31</v>
      </c>
      <c r="AM35" s="18">
        <f t="shared" si="16"/>
        <v>32</v>
      </c>
      <c r="AN35" s="18">
        <f t="shared" si="16"/>
        <v>33</v>
      </c>
      <c r="AO35" s="18">
        <f t="shared" si="16"/>
        <v>34</v>
      </c>
      <c r="AP35" s="18">
        <f t="shared" si="16"/>
        <v>35</v>
      </c>
      <c r="AQ35" s="18">
        <f t="shared" si="16"/>
        <v>36</v>
      </c>
      <c r="AR35" s="18">
        <f t="shared" si="16"/>
        <v>37</v>
      </c>
      <c r="AS35" s="18">
        <f t="shared" si="16"/>
        <v>38</v>
      </c>
      <c r="AT35" s="18">
        <f t="shared" si="16"/>
        <v>39</v>
      </c>
      <c r="AU35" s="18">
        <f t="shared" si="16"/>
        <v>40</v>
      </c>
      <c r="AV35" s="18">
        <f t="shared" si="16"/>
        <v>41</v>
      </c>
      <c r="AW35" s="18">
        <f t="shared" si="16"/>
        <v>42</v>
      </c>
      <c r="AX35" s="18">
        <f t="shared" si="16"/>
        <v>43</v>
      </c>
      <c r="AY35" s="18">
        <f t="shared" si="16"/>
        <v>44</v>
      </c>
      <c r="AZ35" s="18">
        <f t="shared" si="16"/>
        <v>45</v>
      </c>
      <c r="BA35" s="18">
        <f t="shared" si="16"/>
        <v>46</v>
      </c>
      <c r="BB35" s="18">
        <f t="shared" si="16"/>
        <v>47</v>
      </c>
      <c r="BC35" s="18">
        <f t="shared" si="16"/>
        <v>48</v>
      </c>
      <c r="BD35" s="18">
        <f t="shared" si="16"/>
        <v>49</v>
      </c>
      <c r="BE35" s="18">
        <f t="shared" si="16"/>
        <v>50</v>
      </c>
      <c r="BF35" s="18">
        <f t="shared" si="16"/>
        <v>51</v>
      </c>
      <c r="BG35" s="18">
        <f t="shared" si="16"/>
        <v>52</v>
      </c>
      <c r="BH35" s="18">
        <f t="shared" si="16"/>
        <v>53</v>
      </c>
      <c r="BI35" s="18">
        <f t="shared" si="16"/>
        <v>54</v>
      </c>
      <c r="BJ35" s="18">
        <f t="shared" si="16"/>
        <v>55</v>
      </c>
      <c r="BK35" s="18">
        <f t="shared" si="16"/>
        <v>56</v>
      </c>
      <c r="BL35" s="18">
        <f t="shared" si="16"/>
        <v>57</v>
      </c>
      <c r="BM35" s="18">
        <f t="shared" si="16"/>
        <v>58</v>
      </c>
      <c r="BN35" s="18">
        <f t="shared" si="16"/>
        <v>59</v>
      </c>
      <c r="BO35" s="18">
        <f t="shared" si="16"/>
        <v>60</v>
      </c>
    </row>
    <row r="36" spans="1:188" s="4" customFormat="1" ht="12.6" x14ac:dyDescent="0.2">
      <c r="D36" s="4" t="s">
        <v>34</v>
      </c>
      <c r="E36" s="5"/>
      <c r="H36" s="6">
        <f>$F$9</f>
        <v>42461</v>
      </c>
      <c r="I36" s="6">
        <f>H37+1</f>
        <v>42552</v>
      </c>
      <c r="J36" s="6">
        <f t="shared" ref="J36:BO36" si="17">I37+1</f>
        <v>42644</v>
      </c>
      <c r="K36" s="6">
        <f t="shared" si="17"/>
        <v>42736</v>
      </c>
      <c r="L36" s="6">
        <f t="shared" si="17"/>
        <v>42826</v>
      </c>
      <c r="M36" s="6">
        <f t="shared" si="17"/>
        <v>42917</v>
      </c>
      <c r="N36" s="6">
        <f t="shared" si="17"/>
        <v>43009</v>
      </c>
      <c r="O36" s="6">
        <f t="shared" si="17"/>
        <v>43101</v>
      </c>
      <c r="P36" s="6">
        <f t="shared" si="17"/>
        <v>43191</v>
      </c>
      <c r="Q36" s="6">
        <f t="shared" si="17"/>
        <v>43282</v>
      </c>
      <c r="R36" s="6">
        <f t="shared" si="17"/>
        <v>43374</v>
      </c>
      <c r="S36" s="6">
        <f t="shared" si="17"/>
        <v>43466</v>
      </c>
      <c r="T36" s="6">
        <f t="shared" si="17"/>
        <v>43556</v>
      </c>
      <c r="U36" s="6">
        <f t="shared" si="17"/>
        <v>43647</v>
      </c>
      <c r="V36" s="6">
        <f t="shared" si="17"/>
        <v>43739</v>
      </c>
      <c r="W36" s="6">
        <f t="shared" si="17"/>
        <v>43831</v>
      </c>
      <c r="X36" s="6">
        <f t="shared" si="17"/>
        <v>43922</v>
      </c>
      <c r="Y36" s="6">
        <f t="shared" si="17"/>
        <v>44013</v>
      </c>
      <c r="Z36" s="6">
        <f t="shared" si="17"/>
        <v>44105</v>
      </c>
      <c r="AA36" s="6">
        <f t="shared" si="17"/>
        <v>44197</v>
      </c>
      <c r="AB36" s="6">
        <f t="shared" si="17"/>
        <v>44287</v>
      </c>
      <c r="AC36" s="6">
        <f t="shared" si="17"/>
        <v>44378</v>
      </c>
      <c r="AD36" s="6">
        <f t="shared" si="17"/>
        <v>44470</v>
      </c>
      <c r="AE36" s="6">
        <f t="shared" si="17"/>
        <v>44562</v>
      </c>
      <c r="AF36" s="6">
        <f t="shared" si="17"/>
        <v>44652</v>
      </c>
      <c r="AG36" s="6">
        <f t="shared" si="17"/>
        <v>44743</v>
      </c>
      <c r="AH36" s="6">
        <f t="shared" si="17"/>
        <v>44835</v>
      </c>
      <c r="AI36" s="6">
        <f t="shared" si="17"/>
        <v>44927</v>
      </c>
      <c r="AJ36" s="6">
        <f t="shared" si="17"/>
        <v>45017</v>
      </c>
      <c r="AK36" s="6">
        <f t="shared" si="17"/>
        <v>45108</v>
      </c>
      <c r="AL36" s="6">
        <f t="shared" si="17"/>
        <v>45200</v>
      </c>
      <c r="AM36" s="6">
        <f t="shared" si="17"/>
        <v>45292</v>
      </c>
      <c r="AN36" s="6">
        <f t="shared" si="17"/>
        <v>45383</v>
      </c>
      <c r="AO36" s="6">
        <f t="shared" si="17"/>
        <v>45474</v>
      </c>
      <c r="AP36" s="6">
        <f t="shared" si="17"/>
        <v>45566</v>
      </c>
      <c r="AQ36" s="6">
        <f t="shared" si="17"/>
        <v>45658</v>
      </c>
      <c r="AR36" s="6">
        <f t="shared" si="17"/>
        <v>45748</v>
      </c>
      <c r="AS36" s="6">
        <f t="shared" si="17"/>
        <v>45839</v>
      </c>
      <c r="AT36" s="6">
        <f t="shared" si="17"/>
        <v>45931</v>
      </c>
      <c r="AU36" s="6">
        <f t="shared" si="17"/>
        <v>46023</v>
      </c>
      <c r="AV36" s="6">
        <f t="shared" si="17"/>
        <v>46113</v>
      </c>
      <c r="AW36" s="6">
        <f t="shared" si="17"/>
        <v>46204</v>
      </c>
      <c r="AX36" s="6">
        <f t="shared" si="17"/>
        <v>46296</v>
      </c>
      <c r="AY36" s="6">
        <f t="shared" si="17"/>
        <v>46388</v>
      </c>
      <c r="AZ36" s="6">
        <f t="shared" si="17"/>
        <v>46478</v>
      </c>
      <c r="BA36" s="6">
        <f t="shared" si="17"/>
        <v>46569</v>
      </c>
      <c r="BB36" s="6">
        <f t="shared" si="17"/>
        <v>46661</v>
      </c>
      <c r="BC36" s="6">
        <f t="shared" si="17"/>
        <v>46753</v>
      </c>
      <c r="BD36" s="6">
        <f t="shared" si="17"/>
        <v>46844</v>
      </c>
      <c r="BE36" s="6">
        <f t="shared" si="17"/>
        <v>46935</v>
      </c>
      <c r="BF36" s="6">
        <f t="shared" si="17"/>
        <v>47027</v>
      </c>
      <c r="BG36" s="6">
        <f t="shared" si="17"/>
        <v>47119</v>
      </c>
      <c r="BH36" s="6">
        <f t="shared" si="17"/>
        <v>47209</v>
      </c>
      <c r="BI36" s="6">
        <f t="shared" si="17"/>
        <v>47300</v>
      </c>
      <c r="BJ36" s="6">
        <f t="shared" si="17"/>
        <v>47392</v>
      </c>
      <c r="BK36" s="6">
        <f t="shared" si="17"/>
        <v>47484</v>
      </c>
      <c r="BL36" s="6">
        <f t="shared" si="17"/>
        <v>47574</v>
      </c>
      <c r="BM36" s="6">
        <f t="shared" si="17"/>
        <v>47665</v>
      </c>
      <c r="BN36" s="6">
        <f t="shared" si="17"/>
        <v>47757</v>
      </c>
      <c r="BO36" s="6">
        <f t="shared" si="17"/>
        <v>47849</v>
      </c>
    </row>
    <row r="37" spans="1:188" s="4" customFormat="1" ht="12.6" x14ac:dyDescent="0.2">
      <c r="D37" s="4" t="s">
        <v>35</v>
      </c>
      <c r="E37" s="5"/>
      <c r="H37" s="6">
        <f>EOMONTH(H36-1,$F33)</f>
        <v>42551</v>
      </c>
      <c r="I37" s="6">
        <f t="shared" ref="I37:BO37" si="18">EOMONTH(I36-1,$F33)</f>
        <v>42643</v>
      </c>
      <c r="J37" s="6">
        <f t="shared" si="18"/>
        <v>42735</v>
      </c>
      <c r="K37" s="6">
        <f t="shared" si="18"/>
        <v>42825</v>
      </c>
      <c r="L37" s="6">
        <f t="shared" si="18"/>
        <v>42916</v>
      </c>
      <c r="M37" s="6">
        <f t="shared" si="18"/>
        <v>43008</v>
      </c>
      <c r="N37" s="6">
        <f t="shared" si="18"/>
        <v>43100</v>
      </c>
      <c r="O37" s="6">
        <f t="shared" si="18"/>
        <v>43190</v>
      </c>
      <c r="P37" s="6">
        <f t="shared" si="18"/>
        <v>43281</v>
      </c>
      <c r="Q37" s="6">
        <f t="shared" si="18"/>
        <v>43373</v>
      </c>
      <c r="R37" s="6">
        <f t="shared" si="18"/>
        <v>43465</v>
      </c>
      <c r="S37" s="6">
        <f t="shared" si="18"/>
        <v>43555</v>
      </c>
      <c r="T37" s="6">
        <f t="shared" si="18"/>
        <v>43646</v>
      </c>
      <c r="U37" s="6">
        <f t="shared" si="18"/>
        <v>43738</v>
      </c>
      <c r="V37" s="6">
        <f t="shared" si="18"/>
        <v>43830</v>
      </c>
      <c r="W37" s="6">
        <f t="shared" si="18"/>
        <v>43921</v>
      </c>
      <c r="X37" s="6">
        <f t="shared" si="18"/>
        <v>44012</v>
      </c>
      <c r="Y37" s="6">
        <f t="shared" si="18"/>
        <v>44104</v>
      </c>
      <c r="Z37" s="6">
        <f t="shared" si="18"/>
        <v>44196</v>
      </c>
      <c r="AA37" s="6">
        <f t="shared" si="18"/>
        <v>44286</v>
      </c>
      <c r="AB37" s="6">
        <f t="shared" si="18"/>
        <v>44377</v>
      </c>
      <c r="AC37" s="6">
        <f t="shared" si="18"/>
        <v>44469</v>
      </c>
      <c r="AD37" s="6">
        <f t="shared" si="18"/>
        <v>44561</v>
      </c>
      <c r="AE37" s="6">
        <f t="shared" si="18"/>
        <v>44651</v>
      </c>
      <c r="AF37" s="6">
        <f t="shared" si="18"/>
        <v>44742</v>
      </c>
      <c r="AG37" s="6">
        <f t="shared" si="18"/>
        <v>44834</v>
      </c>
      <c r="AH37" s="6">
        <f t="shared" si="18"/>
        <v>44926</v>
      </c>
      <c r="AI37" s="6">
        <f t="shared" si="18"/>
        <v>45016</v>
      </c>
      <c r="AJ37" s="6">
        <f t="shared" si="18"/>
        <v>45107</v>
      </c>
      <c r="AK37" s="6">
        <f t="shared" si="18"/>
        <v>45199</v>
      </c>
      <c r="AL37" s="6">
        <f t="shared" si="18"/>
        <v>45291</v>
      </c>
      <c r="AM37" s="6">
        <f t="shared" si="18"/>
        <v>45382</v>
      </c>
      <c r="AN37" s="6">
        <f t="shared" si="18"/>
        <v>45473</v>
      </c>
      <c r="AO37" s="6">
        <f t="shared" si="18"/>
        <v>45565</v>
      </c>
      <c r="AP37" s="6">
        <f t="shared" si="18"/>
        <v>45657</v>
      </c>
      <c r="AQ37" s="6">
        <f t="shared" si="18"/>
        <v>45747</v>
      </c>
      <c r="AR37" s="6">
        <f t="shared" si="18"/>
        <v>45838</v>
      </c>
      <c r="AS37" s="6">
        <f t="shared" si="18"/>
        <v>45930</v>
      </c>
      <c r="AT37" s="6">
        <f t="shared" si="18"/>
        <v>46022</v>
      </c>
      <c r="AU37" s="6">
        <f t="shared" si="18"/>
        <v>46112</v>
      </c>
      <c r="AV37" s="6">
        <f t="shared" si="18"/>
        <v>46203</v>
      </c>
      <c r="AW37" s="6">
        <f t="shared" si="18"/>
        <v>46295</v>
      </c>
      <c r="AX37" s="6">
        <f t="shared" si="18"/>
        <v>46387</v>
      </c>
      <c r="AY37" s="6">
        <f t="shared" si="18"/>
        <v>46477</v>
      </c>
      <c r="AZ37" s="6">
        <f t="shared" si="18"/>
        <v>46568</v>
      </c>
      <c r="BA37" s="6">
        <f t="shared" si="18"/>
        <v>46660</v>
      </c>
      <c r="BB37" s="6">
        <f t="shared" si="18"/>
        <v>46752</v>
      </c>
      <c r="BC37" s="6">
        <f t="shared" si="18"/>
        <v>46843</v>
      </c>
      <c r="BD37" s="6">
        <f t="shared" si="18"/>
        <v>46934</v>
      </c>
      <c r="BE37" s="6">
        <f t="shared" si="18"/>
        <v>47026</v>
      </c>
      <c r="BF37" s="6">
        <f t="shared" si="18"/>
        <v>47118</v>
      </c>
      <c r="BG37" s="6">
        <f t="shared" si="18"/>
        <v>47208</v>
      </c>
      <c r="BH37" s="6">
        <f t="shared" si="18"/>
        <v>47299</v>
      </c>
      <c r="BI37" s="6">
        <f t="shared" si="18"/>
        <v>47391</v>
      </c>
      <c r="BJ37" s="6">
        <f t="shared" si="18"/>
        <v>47483</v>
      </c>
      <c r="BK37" s="6">
        <f t="shared" si="18"/>
        <v>47573</v>
      </c>
      <c r="BL37" s="6">
        <f t="shared" si="18"/>
        <v>47664</v>
      </c>
      <c r="BM37" s="6">
        <f t="shared" si="18"/>
        <v>47756</v>
      </c>
      <c r="BN37" s="6">
        <f t="shared" si="18"/>
        <v>47848</v>
      </c>
      <c r="BO37" s="6">
        <f t="shared" si="18"/>
        <v>47938</v>
      </c>
    </row>
    <row r="38" spans="1:188" s="4" customFormat="1" ht="12.6" x14ac:dyDescent="0.2">
      <c r="E38" s="5"/>
    </row>
    <row r="39" spans="1:188" s="4" customFormat="1" ht="12.6" x14ac:dyDescent="0.2">
      <c r="E39" s="5"/>
    </row>
    <row r="40" spans="1:188" s="1" customFormat="1" ht="12.6" x14ac:dyDescent="0.2">
      <c r="A40" s="1" t="s">
        <v>38</v>
      </c>
      <c r="E40" s="3"/>
    </row>
    <row r="41" spans="1:188" s="4" customFormat="1" ht="12.6" x14ac:dyDescent="0.2">
      <c r="E41" s="5"/>
    </row>
    <row r="42" spans="1:188" s="4" customFormat="1" ht="12.6" x14ac:dyDescent="0.2">
      <c r="D42" s="4" t="s">
        <v>32</v>
      </c>
      <c r="E42" s="5" t="s">
        <v>5</v>
      </c>
      <c r="F42" s="9">
        <v>1</v>
      </c>
    </row>
    <row r="43" spans="1:188" s="4" customFormat="1" ht="12.6" x14ac:dyDescent="0.2">
      <c r="E43" s="5"/>
    </row>
    <row r="44" spans="1:188" s="4" customFormat="1" ht="12.6" x14ac:dyDescent="0.2">
      <c r="D44" s="4" t="s">
        <v>33</v>
      </c>
      <c r="E44" s="5"/>
      <c r="H44" s="14">
        <v>1</v>
      </c>
      <c r="I44" s="18">
        <f>H44+1</f>
        <v>2</v>
      </c>
      <c r="J44" s="18">
        <f t="shared" ref="J44:BU44" si="19">I44+1</f>
        <v>3</v>
      </c>
      <c r="K44" s="18">
        <f t="shared" si="19"/>
        <v>4</v>
      </c>
      <c r="L44" s="18">
        <f t="shared" si="19"/>
        <v>5</v>
      </c>
      <c r="M44" s="18">
        <f t="shared" si="19"/>
        <v>6</v>
      </c>
      <c r="N44" s="18">
        <f t="shared" si="19"/>
        <v>7</v>
      </c>
      <c r="O44" s="18">
        <f t="shared" si="19"/>
        <v>8</v>
      </c>
      <c r="P44" s="18">
        <f t="shared" si="19"/>
        <v>9</v>
      </c>
      <c r="Q44" s="18">
        <f t="shared" si="19"/>
        <v>10</v>
      </c>
      <c r="R44" s="18">
        <f t="shared" si="19"/>
        <v>11</v>
      </c>
      <c r="S44" s="18">
        <f t="shared" si="19"/>
        <v>12</v>
      </c>
      <c r="T44" s="18">
        <f t="shared" si="19"/>
        <v>13</v>
      </c>
      <c r="U44" s="18">
        <f t="shared" si="19"/>
        <v>14</v>
      </c>
      <c r="V44" s="18">
        <f t="shared" si="19"/>
        <v>15</v>
      </c>
      <c r="W44" s="18">
        <f t="shared" si="19"/>
        <v>16</v>
      </c>
      <c r="X44" s="18">
        <f t="shared" si="19"/>
        <v>17</v>
      </c>
      <c r="Y44" s="18">
        <f t="shared" si="19"/>
        <v>18</v>
      </c>
      <c r="Z44" s="18">
        <f t="shared" si="19"/>
        <v>19</v>
      </c>
      <c r="AA44" s="18">
        <f t="shared" si="19"/>
        <v>20</v>
      </c>
      <c r="AB44" s="18">
        <f t="shared" si="19"/>
        <v>21</v>
      </c>
      <c r="AC44" s="18">
        <f t="shared" si="19"/>
        <v>22</v>
      </c>
      <c r="AD44" s="18">
        <f t="shared" si="19"/>
        <v>23</v>
      </c>
      <c r="AE44" s="18">
        <f t="shared" si="19"/>
        <v>24</v>
      </c>
      <c r="AF44" s="18">
        <f t="shared" si="19"/>
        <v>25</v>
      </c>
      <c r="AG44" s="18">
        <f t="shared" si="19"/>
        <v>26</v>
      </c>
      <c r="AH44" s="18">
        <f t="shared" si="19"/>
        <v>27</v>
      </c>
      <c r="AI44" s="18">
        <f t="shared" si="19"/>
        <v>28</v>
      </c>
      <c r="AJ44" s="18">
        <f t="shared" si="19"/>
        <v>29</v>
      </c>
      <c r="AK44" s="18">
        <f t="shared" si="19"/>
        <v>30</v>
      </c>
      <c r="AL44" s="18">
        <f t="shared" si="19"/>
        <v>31</v>
      </c>
      <c r="AM44" s="18">
        <f t="shared" si="19"/>
        <v>32</v>
      </c>
      <c r="AN44" s="18">
        <f t="shared" si="19"/>
        <v>33</v>
      </c>
      <c r="AO44" s="18">
        <f t="shared" si="19"/>
        <v>34</v>
      </c>
      <c r="AP44" s="18">
        <f t="shared" si="19"/>
        <v>35</v>
      </c>
      <c r="AQ44" s="18">
        <f t="shared" si="19"/>
        <v>36</v>
      </c>
      <c r="AR44" s="18">
        <f t="shared" si="19"/>
        <v>37</v>
      </c>
      <c r="AS44" s="18">
        <f t="shared" si="19"/>
        <v>38</v>
      </c>
      <c r="AT44" s="18">
        <f t="shared" si="19"/>
        <v>39</v>
      </c>
      <c r="AU44" s="18">
        <f t="shared" si="19"/>
        <v>40</v>
      </c>
      <c r="AV44" s="18">
        <f t="shared" si="19"/>
        <v>41</v>
      </c>
      <c r="AW44" s="18">
        <f t="shared" si="19"/>
        <v>42</v>
      </c>
      <c r="AX44" s="18">
        <f t="shared" si="19"/>
        <v>43</v>
      </c>
      <c r="AY44" s="18">
        <f t="shared" si="19"/>
        <v>44</v>
      </c>
      <c r="AZ44" s="18">
        <f t="shared" si="19"/>
        <v>45</v>
      </c>
      <c r="BA44" s="18">
        <f t="shared" si="19"/>
        <v>46</v>
      </c>
      <c r="BB44" s="18">
        <f t="shared" si="19"/>
        <v>47</v>
      </c>
      <c r="BC44" s="18">
        <f t="shared" si="19"/>
        <v>48</v>
      </c>
      <c r="BD44" s="18">
        <f t="shared" si="19"/>
        <v>49</v>
      </c>
      <c r="BE44" s="18">
        <f t="shared" si="19"/>
        <v>50</v>
      </c>
      <c r="BF44" s="18">
        <f t="shared" si="19"/>
        <v>51</v>
      </c>
      <c r="BG44" s="18">
        <f t="shared" si="19"/>
        <v>52</v>
      </c>
      <c r="BH44" s="18">
        <f t="shared" si="19"/>
        <v>53</v>
      </c>
      <c r="BI44" s="18">
        <f t="shared" si="19"/>
        <v>54</v>
      </c>
      <c r="BJ44" s="18">
        <f t="shared" si="19"/>
        <v>55</v>
      </c>
      <c r="BK44" s="18">
        <f t="shared" si="19"/>
        <v>56</v>
      </c>
      <c r="BL44" s="18">
        <f t="shared" si="19"/>
        <v>57</v>
      </c>
      <c r="BM44" s="18">
        <f t="shared" si="19"/>
        <v>58</v>
      </c>
      <c r="BN44" s="18">
        <f t="shared" si="19"/>
        <v>59</v>
      </c>
      <c r="BO44" s="18">
        <f t="shared" si="19"/>
        <v>60</v>
      </c>
      <c r="BP44" s="18">
        <f t="shared" si="19"/>
        <v>61</v>
      </c>
      <c r="BQ44" s="18">
        <f t="shared" si="19"/>
        <v>62</v>
      </c>
      <c r="BR44" s="18">
        <f t="shared" si="19"/>
        <v>63</v>
      </c>
      <c r="BS44" s="18">
        <f t="shared" si="19"/>
        <v>64</v>
      </c>
      <c r="BT44" s="18">
        <f t="shared" si="19"/>
        <v>65</v>
      </c>
      <c r="BU44" s="18">
        <f t="shared" si="19"/>
        <v>66</v>
      </c>
      <c r="BV44" s="18">
        <f t="shared" ref="BV44:EG44" si="20">BU44+1</f>
        <v>67</v>
      </c>
      <c r="BW44" s="18">
        <f t="shared" si="20"/>
        <v>68</v>
      </c>
      <c r="BX44" s="18">
        <f t="shared" si="20"/>
        <v>69</v>
      </c>
      <c r="BY44" s="18">
        <f t="shared" si="20"/>
        <v>70</v>
      </c>
      <c r="BZ44" s="18">
        <f t="shared" si="20"/>
        <v>71</v>
      </c>
      <c r="CA44" s="18">
        <f t="shared" si="20"/>
        <v>72</v>
      </c>
      <c r="CB44" s="18">
        <f t="shared" si="20"/>
        <v>73</v>
      </c>
      <c r="CC44" s="18">
        <f t="shared" si="20"/>
        <v>74</v>
      </c>
      <c r="CD44" s="18">
        <f t="shared" si="20"/>
        <v>75</v>
      </c>
      <c r="CE44" s="18">
        <f t="shared" si="20"/>
        <v>76</v>
      </c>
      <c r="CF44" s="18">
        <f t="shared" si="20"/>
        <v>77</v>
      </c>
      <c r="CG44" s="18">
        <f t="shared" si="20"/>
        <v>78</v>
      </c>
      <c r="CH44" s="18">
        <f t="shared" si="20"/>
        <v>79</v>
      </c>
      <c r="CI44" s="18">
        <f t="shared" si="20"/>
        <v>80</v>
      </c>
      <c r="CJ44" s="18">
        <f t="shared" si="20"/>
        <v>81</v>
      </c>
      <c r="CK44" s="18">
        <f t="shared" si="20"/>
        <v>82</v>
      </c>
      <c r="CL44" s="18">
        <f t="shared" si="20"/>
        <v>83</v>
      </c>
      <c r="CM44" s="18">
        <f t="shared" si="20"/>
        <v>84</v>
      </c>
      <c r="CN44" s="18">
        <f t="shared" si="20"/>
        <v>85</v>
      </c>
      <c r="CO44" s="18">
        <f t="shared" si="20"/>
        <v>86</v>
      </c>
      <c r="CP44" s="18">
        <f t="shared" si="20"/>
        <v>87</v>
      </c>
      <c r="CQ44" s="18">
        <f t="shared" si="20"/>
        <v>88</v>
      </c>
      <c r="CR44" s="18">
        <f t="shared" si="20"/>
        <v>89</v>
      </c>
      <c r="CS44" s="18">
        <f t="shared" si="20"/>
        <v>90</v>
      </c>
      <c r="CT44" s="18">
        <f t="shared" si="20"/>
        <v>91</v>
      </c>
      <c r="CU44" s="18">
        <f t="shared" si="20"/>
        <v>92</v>
      </c>
      <c r="CV44" s="18">
        <f t="shared" si="20"/>
        <v>93</v>
      </c>
      <c r="CW44" s="18">
        <f t="shared" si="20"/>
        <v>94</v>
      </c>
      <c r="CX44" s="18">
        <f t="shared" si="20"/>
        <v>95</v>
      </c>
      <c r="CY44" s="18">
        <f t="shared" si="20"/>
        <v>96</v>
      </c>
      <c r="CZ44" s="18">
        <f t="shared" si="20"/>
        <v>97</v>
      </c>
      <c r="DA44" s="18">
        <f t="shared" si="20"/>
        <v>98</v>
      </c>
      <c r="DB44" s="18">
        <f t="shared" si="20"/>
        <v>99</v>
      </c>
      <c r="DC44" s="18">
        <f t="shared" si="20"/>
        <v>100</v>
      </c>
      <c r="DD44" s="18">
        <f t="shared" si="20"/>
        <v>101</v>
      </c>
      <c r="DE44" s="18">
        <f t="shared" si="20"/>
        <v>102</v>
      </c>
      <c r="DF44" s="18">
        <f t="shared" si="20"/>
        <v>103</v>
      </c>
      <c r="DG44" s="18">
        <f t="shared" si="20"/>
        <v>104</v>
      </c>
      <c r="DH44" s="18">
        <f t="shared" si="20"/>
        <v>105</v>
      </c>
      <c r="DI44" s="18">
        <f t="shared" si="20"/>
        <v>106</v>
      </c>
      <c r="DJ44" s="18">
        <f t="shared" si="20"/>
        <v>107</v>
      </c>
      <c r="DK44" s="18">
        <f t="shared" si="20"/>
        <v>108</v>
      </c>
      <c r="DL44" s="18">
        <f t="shared" si="20"/>
        <v>109</v>
      </c>
      <c r="DM44" s="18">
        <f t="shared" si="20"/>
        <v>110</v>
      </c>
      <c r="DN44" s="18">
        <f t="shared" si="20"/>
        <v>111</v>
      </c>
      <c r="DO44" s="18">
        <f t="shared" si="20"/>
        <v>112</v>
      </c>
      <c r="DP44" s="18">
        <f t="shared" si="20"/>
        <v>113</v>
      </c>
      <c r="DQ44" s="18">
        <f t="shared" si="20"/>
        <v>114</v>
      </c>
      <c r="DR44" s="18">
        <f t="shared" si="20"/>
        <v>115</v>
      </c>
      <c r="DS44" s="18">
        <f t="shared" si="20"/>
        <v>116</v>
      </c>
      <c r="DT44" s="18">
        <f t="shared" si="20"/>
        <v>117</v>
      </c>
      <c r="DU44" s="18">
        <f t="shared" si="20"/>
        <v>118</v>
      </c>
      <c r="DV44" s="18">
        <f t="shared" si="20"/>
        <v>119</v>
      </c>
      <c r="DW44" s="18">
        <f t="shared" si="20"/>
        <v>120</v>
      </c>
      <c r="DX44" s="18">
        <f t="shared" si="20"/>
        <v>121</v>
      </c>
      <c r="DY44" s="18">
        <f t="shared" si="20"/>
        <v>122</v>
      </c>
      <c r="DZ44" s="18">
        <f t="shared" si="20"/>
        <v>123</v>
      </c>
      <c r="EA44" s="18">
        <f t="shared" si="20"/>
        <v>124</v>
      </c>
      <c r="EB44" s="18">
        <f t="shared" si="20"/>
        <v>125</v>
      </c>
      <c r="EC44" s="18">
        <f t="shared" si="20"/>
        <v>126</v>
      </c>
      <c r="ED44" s="18">
        <f t="shared" si="20"/>
        <v>127</v>
      </c>
      <c r="EE44" s="18">
        <f t="shared" si="20"/>
        <v>128</v>
      </c>
      <c r="EF44" s="18">
        <f t="shared" si="20"/>
        <v>129</v>
      </c>
      <c r="EG44" s="18">
        <f t="shared" si="20"/>
        <v>130</v>
      </c>
      <c r="EH44" s="18">
        <f t="shared" ref="EH44:GE44" si="21">EG44+1</f>
        <v>131</v>
      </c>
      <c r="EI44" s="18">
        <f t="shared" si="21"/>
        <v>132</v>
      </c>
      <c r="EJ44" s="18">
        <f t="shared" si="21"/>
        <v>133</v>
      </c>
      <c r="EK44" s="18">
        <f t="shared" si="21"/>
        <v>134</v>
      </c>
      <c r="EL44" s="18">
        <f t="shared" si="21"/>
        <v>135</v>
      </c>
      <c r="EM44" s="18">
        <f t="shared" si="21"/>
        <v>136</v>
      </c>
      <c r="EN44" s="18">
        <f t="shared" si="21"/>
        <v>137</v>
      </c>
      <c r="EO44" s="18">
        <f t="shared" si="21"/>
        <v>138</v>
      </c>
      <c r="EP44" s="18">
        <f t="shared" si="21"/>
        <v>139</v>
      </c>
      <c r="EQ44" s="18">
        <f t="shared" si="21"/>
        <v>140</v>
      </c>
      <c r="ER44" s="18">
        <f t="shared" si="21"/>
        <v>141</v>
      </c>
      <c r="ES44" s="18">
        <f t="shared" si="21"/>
        <v>142</v>
      </c>
      <c r="ET44" s="18">
        <f t="shared" si="21"/>
        <v>143</v>
      </c>
      <c r="EU44" s="18">
        <f t="shared" si="21"/>
        <v>144</v>
      </c>
      <c r="EV44" s="18">
        <f t="shared" si="21"/>
        <v>145</v>
      </c>
      <c r="EW44" s="18">
        <f t="shared" si="21"/>
        <v>146</v>
      </c>
      <c r="EX44" s="18">
        <f t="shared" si="21"/>
        <v>147</v>
      </c>
      <c r="EY44" s="18">
        <f t="shared" si="21"/>
        <v>148</v>
      </c>
      <c r="EZ44" s="18">
        <f t="shared" si="21"/>
        <v>149</v>
      </c>
      <c r="FA44" s="18">
        <f t="shared" si="21"/>
        <v>150</v>
      </c>
      <c r="FB44" s="18">
        <f t="shared" si="21"/>
        <v>151</v>
      </c>
      <c r="FC44" s="18">
        <f t="shared" si="21"/>
        <v>152</v>
      </c>
      <c r="FD44" s="18">
        <f t="shared" si="21"/>
        <v>153</v>
      </c>
      <c r="FE44" s="18">
        <f t="shared" si="21"/>
        <v>154</v>
      </c>
      <c r="FF44" s="18">
        <f t="shared" si="21"/>
        <v>155</v>
      </c>
      <c r="FG44" s="18">
        <f t="shared" si="21"/>
        <v>156</v>
      </c>
      <c r="FH44" s="18">
        <f t="shared" si="21"/>
        <v>157</v>
      </c>
      <c r="FI44" s="18">
        <f t="shared" si="21"/>
        <v>158</v>
      </c>
      <c r="FJ44" s="18">
        <f t="shared" si="21"/>
        <v>159</v>
      </c>
      <c r="FK44" s="18">
        <f t="shared" si="21"/>
        <v>160</v>
      </c>
      <c r="FL44" s="18">
        <f t="shared" si="21"/>
        <v>161</v>
      </c>
      <c r="FM44" s="18">
        <f t="shared" si="21"/>
        <v>162</v>
      </c>
      <c r="FN44" s="18">
        <f t="shared" si="21"/>
        <v>163</v>
      </c>
      <c r="FO44" s="18">
        <f t="shared" si="21"/>
        <v>164</v>
      </c>
      <c r="FP44" s="18">
        <f t="shared" si="21"/>
        <v>165</v>
      </c>
      <c r="FQ44" s="18">
        <f t="shared" si="21"/>
        <v>166</v>
      </c>
      <c r="FR44" s="18">
        <f t="shared" si="21"/>
        <v>167</v>
      </c>
      <c r="FS44" s="18">
        <f t="shared" si="21"/>
        <v>168</v>
      </c>
      <c r="FT44" s="18">
        <f t="shared" si="21"/>
        <v>169</v>
      </c>
      <c r="FU44" s="18">
        <f t="shared" si="21"/>
        <v>170</v>
      </c>
      <c r="FV44" s="18">
        <f t="shared" si="21"/>
        <v>171</v>
      </c>
      <c r="FW44" s="18">
        <f t="shared" si="21"/>
        <v>172</v>
      </c>
      <c r="FX44" s="18">
        <f t="shared" si="21"/>
        <v>173</v>
      </c>
      <c r="FY44" s="18">
        <f t="shared" si="21"/>
        <v>174</v>
      </c>
      <c r="FZ44" s="18">
        <f t="shared" si="21"/>
        <v>175</v>
      </c>
      <c r="GA44" s="18">
        <f t="shared" si="21"/>
        <v>176</v>
      </c>
      <c r="GB44" s="18">
        <f t="shared" si="21"/>
        <v>177</v>
      </c>
      <c r="GC44" s="18">
        <f t="shared" si="21"/>
        <v>178</v>
      </c>
      <c r="GD44" s="18">
        <f t="shared" si="21"/>
        <v>179</v>
      </c>
      <c r="GE44" s="18">
        <f t="shared" si="21"/>
        <v>180</v>
      </c>
      <c r="GF44" s="18"/>
    </row>
    <row r="45" spans="1:188" s="4" customFormat="1" ht="12.6" x14ac:dyDescent="0.2">
      <c r="D45" s="4" t="s">
        <v>34</v>
      </c>
      <c r="E45" s="5"/>
      <c r="H45" s="6">
        <f>$F$9</f>
        <v>42461</v>
      </c>
      <c r="I45" s="6">
        <f>H46+1</f>
        <v>42491</v>
      </c>
      <c r="J45" s="6">
        <f t="shared" ref="J45:BU45" si="22">I46+1</f>
        <v>42522</v>
      </c>
      <c r="K45" s="6">
        <f t="shared" si="22"/>
        <v>42552</v>
      </c>
      <c r="L45" s="6">
        <f t="shared" si="22"/>
        <v>42583</v>
      </c>
      <c r="M45" s="6">
        <f t="shared" si="22"/>
        <v>42614</v>
      </c>
      <c r="N45" s="6">
        <f t="shared" si="22"/>
        <v>42644</v>
      </c>
      <c r="O45" s="6">
        <f t="shared" si="22"/>
        <v>42675</v>
      </c>
      <c r="P45" s="6">
        <f t="shared" si="22"/>
        <v>42705</v>
      </c>
      <c r="Q45" s="6">
        <f t="shared" si="22"/>
        <v>42736</v>
      </c>
      <c r="R45" s="6">
        <f t="shared" si="22"/>
        <v>42767</v>
      </c>
      <c r="S45" s="6">
        <f t="shared" si="22"/>
        <v>42795</v>
      </c>
      <c r="T45" s="6">
        <f t="shared" si="22"/>
        <v>42826</v>
      </c>
      <c r="U45" s="6">
        <f t="shared" si="22"/>
        <v>42856</v>
      </c>
      <c r="V45" s="6">
        <f t="shared" si="22"/>
        <v>42887</v>
      </c>
      <c r="W45" s="6">
        <f t="shared" si="22"/>
        <v>42917</v>
      </c>
      <c r="X45" s="6">
        <f t="shared" si="22"/>
        <v>42948</v>
      </c>
      <c r="Y45" s="6">
        <f t="shared" si="22"/>
        <v>42979</v>
      </c>
      <c r="Z45" s="6">
        <f t="shared" si="22"/>
        <v>43009</v>
      </c>
      <c r="AA45" s="6">
        <f t="shared" si="22"/>
        <v>43040</v>
      </c>
      <c r="AB45" s="6">
        <f t="shared" si="22"/>
        <v>43070</v>
      </c>
      <c r="AC45" s="6">
        <f t="shared" si="22"/>
        <v>43101</v>
      </c>
      <c r="AD45" s="6">
        <f t="shared" si="22"/>
        <v>43132</v>
      </c>
      <c r="AE45" s="6">
        <f t="shared" si="22"/>
        <v>43160</v>
      </c>
      <c r="AF45" s="6">
        <f t="shared" si="22"/>
        <v>43191</v>
      </c>
      <c r="AG45" s="6">
        <f t="shared" si="22"/>
        <v>43221</v>
      </c>
      <c r="AH45" s="6">
        <f t="shared" si="22"/>
        <v>43252</v>
      </c>
      <c r="AI45" s="6">
        <f t="shared" si="22"/>
        <v>43282</v>
      </c>
      <c r="AJ45" s="6">
        <f t="shared" si="22"/>
        <v>43313</v>
      </c>
      <c r="AK45" s="6">
        <f t="shared" si="22"/>
        <v>43344</v>
      </c>
      <c r="AL45" s="6">
        <f t="shared" si="22"/>
        <v>43374</v>
      </c>
      <c r="AM45" s="6">
        <f t="shared" si="22"/>
        <v>43405</v>
      </c>
      <c r="AN45" s="6">
        <f t="shared" si="22"/>
        <v>43435</v>
      </c>
      <c r="AO45" s="6">
        <f t="shared" si="22"/>
        <v>43466</v>
      </c>
      <c r="AP45" s="6">
        <f t="shared" si="22"/>
        <v>43497</v>
      </c>
      <c r="AQ45" s="6">
        <f t="shared" si="22"/>
        <v>43525</v>
      </c>
      <c r="AR45" s="6">
        <f t="shared" si="22"/>
        <v>43556</v>
      </c>
      <c r="AS45" s="6">
        <f t="shared" si="22"/>
        <v>43586</v>
      </c>
      <c r="AT45" s="6">
        <f t="shared" si="22"/>
        <v>43617</v>
      </c>
      <c r="AU45" s="6">
        <f t="shared" si="22"/>
        <v>43647</v>
      </c>
      <c r="AV45" s="6">
        <f t="shared" si="22"/>
        <v>43678</v>
      </c>
      <c r="AW45" s="6">
        <f t="shared" si="22"/>
        <v>43709</v>
      </c>
      <c r="AX45" s="6">
        <f t="shared" si="22"/>
        <v>43739</v>
      </c>
      <c r="AY45" s="6">
        <f t="shared" si="22"/>
        <v>43770</v>
      </c>
      <c r="AZ45" s="6">
        <f t="shared" si="22"/>
        <v>43800</v>
      </c>
      <c r="BA45" s="6">
        <f t="shared" si="22"/>
        <v>43831</v>
      </c>
      <c r="BB45" s="6">
        <f t="shared" si="22"/>
        <v>43862</v>
      </c>
      <c r="BC45" s="6">
        <f t="shared" si="22"/>
        <v>43891</v>
      </c>
      <c r="BD45" s="6">
        <f t="shared" si="22"/>
        <v>43922</v>
      </c>
      <c r="BE45" s="6">
        <f t="shared" si="22"/>
        <v>43952</v>
      </c>
      <c r="BF45" s="6">
        <f t="shared" si="22"/>
        <v>43983</v>
      </c>
      <c r="BG45" s="6">
        <f t="shared" si="22"/>
        <v>44013</v>
      </c>
      <c r="BH45" s="6">
        <f t="shared" si="22"/>
        <v>44044</v>
      </c>
      <c r="BI45" s="6">
        <f t="shared" si="22"/>
        <v>44075</v>
      </c>
      <c r="BJ45" s="6">
        <f t="shared" si="22"/>
        <v>44105</v>
      </c>
      <c r="BK45" s="6">
        <f t="shared" si="22"/>
        <v>44136</v>
      </c>
      <c r="BL45" s="6">
        <f t="shared" si="22"/>
        <v>44166</v>
      </c>
      <c r="BM45" s="6">
        <f t="shared" si="22"/>
        <v>44197</v>
      </c>
      <c r="BN45" s="6">
        <f t="shared" si="22"/>
        <v>44228</v>
      </c>
      <c r="BO45" s="6">
        <f t="shared" si="22"/>
        <v>44256</v>
      </c>
      <c r="BP45" s="6">
        <f t="shared" si="22"/>
        <v>44287</v>
      </c>
      <c r="BQ45" s="6">
        <f t="shared" si="22"/>
        <v>44317</v>
      </c>
      <c r="BR45" s="6">
        <f t="shared" si="22"/>
        <v>44348</v>
      </c>
      <c r="BS45" s="6">
        <f t="shared" si="22"/>
        <v>44378</v>
      </c>
      <c r="BT45" s="6">
        <f t="shared" si="22"/>
        <v>44409</v>
      </c>
      <c r="BU45" s="6">
        <f t="shared" si="22"/>
        <v>44440</v>
      </c>
      <c r="BV45" s="6">
        <f t="shared" ref="BV45:EG45" si="23">BU46+1</f>
        <v>44470</v>
      </c>
      <c r="BW45" s="6">
        <f t="shared" si="23"/>
        <v>44501</v>
      </c>
      <c r="BX45" s="6">
        <f t="shared" si="23"/>
        <v>44531</v>
      </c>
      <c r="BY45" s="6">
        <f t="shared" si="23"/>
        <v>44562</v>
      </c>
      <c r="BZ45" s="6">
        <f t="shared" si="23"/>
        <v>44593</v>
      </c>
      <c r="CA45" s="6">
        <f t="shared" si="23"/>
        <v>44621</v>
      </c>
      <c r="CB45" s="6">
        <f t="shared" si="23"/>
        <v>44652</v>
      </c>
      <c r="CC45" s="6">
        <f t="shared" si="23"/>
        <v>44682</v>
      </c>
      <c r="CD45" s="6">
        <f t="shared" si="23"/>
        <v>44713</v>
      </c>
      <c r="CE45" s="6">
        <f t="shared" si="23"/>
        <v>44743</v>
      </c>
      <c r="CF45" s="6">
        <f t="shared" si="23"/>
        <v>44774</v>
      </c>
      <c r="CG45" s="6">
        <f t="shared" si="23"/>
        <v>44805</v>
      </c>
      <c r="CH45" s="6">
        <f t="shared" si="23"/>
        <v>44835</v>
      </c>
      <c r="CI45" s="6">
        <f t="shared" si="23"/>
        <v>44866</v>
      </c>
      <c r="CJ45" s="6">
        <f t="shared" si="23"/>
        <v>44896</v>
      </c>
      <c r="CK45" s="6">
        <f t="shared" si="23"/>
        <v>44927</v>
      </c>
      <c r="CL45" s="6">
        <f t="shared" si="23"/>
        <v>44958</v>
      </c>
      <c r="CM45" s="6">
        <f t="shared" si="23"/>
        <v>44986</v>
      </c>
      <c r="CN45" s="6">
        <f t="shared" si="23"/>
        <v>45017</v>
      </c>
      <c r="CO45" s="6">
        <f t="shared" si="23"/>
        <v>45047</v>
      </c>
      <c r="CP45" s="6">
        <f t="shared" si="23"/>
        <v>45078</v>
      </c>
      <c r="CQ45" s="6">
        <f t="shared" si="23"/>
        <v>45108</v>
      </c>
      <c r="CR45" s="6">
        <f t="shared" si="23"/>
        <v>45139</v>
      </c>
      <c r="CS45" s="6">
        <f t="shared" si="23"/>
        <v>45170</v>
      </c>
      <c r="CT45" s="6">
        <f t="shared" si="23"/>
        <v>45200</v>
      </c>
      <c r="CU45" s="6">
        <f t="shared" si="23"/>
        <v>45231</v>
      </c>
      <c r="CV45" s="6">
        <f t="shared" si="23"/>
        <v>45261</v>
      </c>
      <c r="CW45" s="6">
        <f t="shared" si="23"/>
        <v>45292</v>
      </c>
      <c r="CX45" s="6">
        <f t="shared" si="23"/>
        <v>45323</v>
      </c>
      <c r="CY45" s="6">
        <f t="shared" si="23"/>
        <v>45352</v>
      </c>
      <c r="CZ45" s="6">
        <f t="shared" si="23"/>
        <v>45383</v>
      </c>
      <c r="DA45" s="6">
        <f t="shared" si="23"/>
        <v>45413</v>
      </c>
      <c r="DB45" s="6">
        <f t="shared" si="23"/>
        <v>45444</v>
      </c>
      <c r="DC45" s="6">
        <f t="shared" si="23"/>
        <v>45474</v>
      </c>
      <c r="DD45" s="6">
        <f t="shared" si="23"/>
        <v>45505</v>
      </c>
      <c r="DE45" s="6">
        <f t="shared" si="23"/>
        <v>45536</v>
      </c>
      <c r="DF45" s="6">
        <f t="shared" si="23"/>
        <v>45566</v>
      </c>
      <c r="DG45" s="6">
        <f t="shared" si="23"/>
        <v>45597</v>
      </c>
      <c r="DH45" s="6">
        <f t="shared" si="23"/>
        <v>45627</v>
      </c>
      <c r="DI45" s="6">
        <f t="shared" si="23"/>
        <v>45658</v>
      </c>
      <c r="DJ45" s="6">
        <f t="shared" si="23"/>
        <v>45689</v>
      </c>
      <c r="DK45" s="6">
        <f t="shared" si="23"/>
        <v>45717</v>
      </c>
      <c r="DL45" s="6">
        <f t="shared" si="23"/>
        <v>45748</v>
      </c>
      <c r="DM45" s="6">
        <f t="shared" si="23"/>
        <v>45778</v>
      </c>
      <c r="DN45" s="6">
        <f t="shared" si="23"/>
        <v>45809</v>
      </c>
      <c r="DO45" s="6">
        <f t="shared" si="23"/>
        <v>45839</v>
      </c>
      <c r="DP45" s="6">
        <f t="shared" si="23"/>
        <v>45870</v>
      </c>
      <c r="DQ45" s="6">
        <f t="shared" si="23"/>
        <v>45901</v>
      </c>
      <c r="DR45" s="6">
        <f t="shared" si="23"/>
        <v>45931</v>
      </c>
      <c r="DS45" s="6">
        <f t="shared" si="23"/>
        <v>45962</v>
      </c>
      <c r="DT45" s="6">
        <f t="shared" si="23"/>
        <v>45992</v>
      </c>
      <c r="DU45" s="6">
        <f t="shared" si="23"/>
        <v>46023</v>
      </c>
      <c r="DV45" s="6">
        <f t="shared" si="23"/>
        <v>46054</v>
      </c>
      <c r="DW45" s="6">
        <f t="shared" si="23"/>
        <v>46082</v>
      </c>
      <c r="DX45" s="6">
        <f t="shared" si="23"/>
        <v>46113</v>
      </c>
      <c r="DY45" s="6">
        <f t="shared" si="23"/>
        <v>46143</v>
      </c>
      <c r="DZ45" s="6">
        <f t="shared" si="23"/>
        <v>46174</v>
      </c>
      <c r="EA45" s="6">
        <f t="shared" si="23"/>
        <v>46204</v>
      </c>
      <c r="EB45" s="6">
        <f t="shared" si="23"/>
        <v>46235</v>
      </c>
      <c r="EC45" s="6">
        <f t="shared" si="23"/>
        <v>46266</v>
      </c>
      <c r="ED45" s="6">
        <f t="shared" si="23"/>
        <v>46296</v>
      </c>
      <c r="EE45" s="6">
        <f t="shared" si="23"/>
        <v>46327</v>
      </c>
      <c r="EF45" s="6">
        <f t="shared" si="23"/>
        <v>46357</v>
      </c>
      <c r="EG45" s="6">
        <f t="shared" si="23"/>
        <v>46388</v>
      </c>
      <c r="EH45" s="6">
        <f t="shared" ref="EH45:GE45" si="24">EG46+1</f>
        <v>46419</v>
      </c>
      <c r="EI45" s="6">
        <f t="shared" si="24"/>
        <v>46447</v>
      </c>
      <c r="EJ45" s="6">
        <f t="shared" si="24"/>
        <v>46478</v>
      </c>
      <c r="EK45" s="6">
        <f t="shared" si="24"/>
        <v>46508</v>
      </c>
      <c r="EL45" s="6">
        <f t="shared" si="24"/>
        <v>46539</v>
      </c>
      <c r="EM45" s="6">
        <f t="shared" si="24"/>
        <v>46569</v>
      </c>
      <c r="EN45" s="6">
        <f t="shared" si="24"/>
        <v>46600</v>
      </c>
      <c r="EO45" s="6">
        <f t="shared" si="24"/>
        <v>46631</v>
      </c>
      <c r="EP45" s="6">
        <f t="shared" si="24"/>
        <v>46661</v>
      </c>
      <c r="EQ45" s="6">
        <f t="shared" si="24"/>
        <v>46692</v>
      </c>
      <c r="ER45" s="6">
        <f t="shared" si="24"/>
        <v>46722</v>
      </c>
      <c r="ES45" s="6">
        <f t="shared" si="24"/>
        <v>46753</v>
      </c>
      <c r="ET45" s="6">
        <f t="shared" si="24"/>
        <v>46784</v>
      </c>
      <c r="EU45" s="6">
        <f t="shared" si="24"/>
        <v>46813</v>
      </c>
      <c r="EV45" s="6">
        <f t="shared" si="24"/>
        <v>46844</v>
      </c>
      <c r="EW45" s="6">
        <f t="shared" si="24"/>
        <v>46874</v>
      </c>
      <c r="EX45" s="6">
        <f t="shared" si="24"/>
        <v>46905</v>
      </c>
      <c r="EY45" s="6">
        <f t="shared" si="24"/>
        <v>46935</v>
      </c>
      <c r="EZ45" s="6">
        <f t="shared" si="24"/>
        <v>46966</v>
      </c>
      <c r="FA45" s="6">
        <f t="shared" si="24"/>
        <v>46997</v>
      </c>
      <c r="FB45" s="6">
        <f t="shared" si="24"/>
        <v>47027</v>
      </c>
      <c r="FC45" s="6">
        <f t="shared" si="24"/>
        <v>47058</v>
      </c>
      <c r="FD45" s="6">
        <f t="shared" si="24"/>
        <v>47088</v>
      </c>
      <c r="FE45" s="6">
        <f t="shared" si="24"/>
        <v>47119</v>
      </c>
      <c r="FF45" s="6">
        <f t="shared" si="24"/>
        <v>47150</v>
      </c>
      <c r="FG45" s="6">
        <f t="shared" si="24"/>
        <v>47178</v>
      </c>
      <c r="FH45" s="6">
        <f t="shared" si="24"/>
        <v>47209</v>
      </c>
      <c r="FI45" s="6">
        <f t="shared" si="24"/>
        <v>47239</v>
      </c>
      <c r="FJ45" s="6">
        <f t="shared" si="24"/>
        <v>47270</v>
      </c>
      <c r="FK45" s="6">
        <f t="shared" si="24"/>
        <v>47300</v>
      </c>
      <c r="FL45" s="6">
        <f t="shared" si="24"/>
        <v>47331</v>
      </c>
      <c r="FM45" s="6">
        <f t="shared" si="24"/>
        <v>47362</v>
      </c>
      <c r="FN45" s="6">
        <f t="shared" si="24"/>
        <v>47392</v>
      </c>
      <c r="FO45" s="6">
        <f t="shared" si="24"/>
        <v>47423</v>
      </c>
      <c r="FP45" s="6">
        <f t="shared" si="24"/>
        <v>47453</v>
      </c>
      <c r="FQ45" s="6">
        <f t="shared" si="24"/>
        <v>47484</v>
      </c>
      <c r="FR45" s="6">
        <f t="shared" si="24"/>
        <v>47515</v>
      </c>
      <c r="FS45" s="6">
        <f t="shared" si="24"/>
        <v>47543</v>
      </c>
      <c r="FT45" s="6">
        <f t="shared" si="24"/>
        <v>47574</v>
      </c>
      <c r="FU45" s="6">
        <f t="shared" si="24"/>
        <v>47604</v>
      </c>
      <c r="FV45" s="6">
        <f t="shared" si="24"/>
        <v>47635</v>
      </c>
      <c r="FW45" s="6">
        <f t="shared" si="24"/>
        <v>47665</v>
      </c>
      <c r="FX45" s="6">
        <f t="shared" si="24"/>
        <v>47696</v>
      </c>
      <c r="FY45" s="6">
        <f t="shared" si="24"/>
        <v>47727</v>
      </c>
      <c r="FZ45" s="6">
        <f t="shared" si="24"/>
        <v>47757</v>
      </c>
      <c r="GA45" s="6">
        <f t="shared" si="24"/>
        <v>47788</v>
      </c>
      <c r="GB45" s="6">
        <f t="shared" si="24"/>
        <v>47818</v>
      </c>
      <c r="GC45" s="6">
        <f t="shared" si="24"/>
        <v>47849</v>
      </c>
      <c r="GD45" s="6">
        <f t="shared" si="24"/>
        <v>47880</v>
      </c>
      <c r="GE45" s="6">
        <f t="shared" si="24"/>
        <v>47908</v>
      </c>
      <c r="GF45" s="6"/>
    </row>
    <row r="46" spans="1:188" s="4" customFormat="1" ht="12.6" x14ac:dyDescent="0.2">
      <c r="D46" s="4" t="s">
        <v>35</v>
      </c>
      <c r="E46" s="5"/>
      <c r="H46" s="6">
        <f>EOMONTH(H45-1,$F42)</f>
        <v>42490</v>
      </c>
      <c r="I46" s="6">
        <f t="shared" ref="I46:BT46" si="25">EOMONTH(I45-1,$F42)</f>
        <v>42521</v>
      </c>
      <c r="J46" s="6">
        <f t="shared" si="25"/>
        <v>42551</v>
      </c>
      <c r="K46" s="6">
        <f t="shared" si="25"/>
        <v>42582</v>
      </c>
      <c r="L46" s="6">
        <f t="shared" si="25"/>
        <v>42613</v>
      </c>
      <c r="M46" s="6">
        <f t="shared" si="25"/>
        <v>42643</v>
      </c>
      <c r="N46" s="6">
        <f t="shared" si="25"/>
        <v>42674</v>
      </c>
      <c r="O46" s="6">
        <f t="shared" si="25"/>
        <v>42704</v>
      </c>
      <c r="P46" s="6">
        <f t="shared" si="25"/>
        <v>42735</v>
      </c>
      <c r="Q46" s="6">
        <f t="shared" si="25"/>
        <v>42766</v>
      </c>
      <c r="R46" s="6">
        <f t="shared" si="25"/>
        <v>42794</v>
      </c>
      <c r="S46" s="6">
        <f t="shared" si="25"/>
        <v>42825</v>
      </c>
      <c r="T46" s="6">
        <f t="shared" si="25"/>
        <v>42855</v>
      </c>
      <c r="U46" s="6">
        <f t="shared" si="25"/>
        <v>42886</v>
      </c>
      <c r="V46" s="6">
        <f t="shared" si="25"/>
        <v>42916</v>
      </c>
      <c r="W46" s="6">
        <f t="shared" si="25"/>
        <v>42947</v>
      </c>
      <c r="X46" s="6">
        <f t="shared" si="25"/>
        <v>42978</v>
      </c>
      <c r="Y46" s="6">
        <f t="shared" si="25"/>
        <v>43008</v>
      </c>
      <c r="Z46" s="6">
        <f t="shared" si="25"/>
        <v>43039</v>
      </c>
      <c r="AA46" s="6">
        <f t="shared" si="25"/>
        <v>43069</v>
      </c>
      <c r="AB46" s="6">
        <f t="shared" si="25"/>
        <v>43100</v>
      </c>
      <c r="AC46" s="6">
        <f t="shared" si="25"/>
        <v>43131</v>
      </c>
      <c r="AD46" s="6">
        <f t="shared" si="25"/>
        <v>43159</v>
      </c>
      <c r="AE46" s="6">
        <f t="shared" si="25"/>
        <v>43190</v>
      </c>
      <c r="AF46" s="6">
        <f t="shared" si="25"/>
        <v>43220</v>
      </c>
      <c r="AG46" s="6">
        <f t="shared" si="25"/>
        <v>43251</v>
      </c>
      <c r="AH46" s="6">
        <f t="shared" si="25"/>
        <v>43281</v>
      </c>
      <c r="AI46" s="6">
        <f t="shared" si="25"/>
        <v>43312</v>
      </c>
      <c r="AJ46" s="6">
        <f t="shared" si="25"/>
        <v>43343</v>
      </c>
      <c r="AK46" s="6">
        <f t="shared" si="25"/>
        <v>43373</v>
      </c>
      <c r="AL46" s="6">
        <f t="shared" si="25"/>
        <v>43404</v>
      </c>
      <c r="AM46" s="6">
        <f t="shared" si="25"/>
        <v>43434</v>
      </c>
      <c r="AN46" s="6">
        <f t="shared" si="25"/>
        <v>43465</v>
      </c>
      <c r="AO46" s="6">
        <f t="shared" si="25"/>
        <v>43496</v>
      </c>
      <c r="AP46" s="6">
        <f t="shared" si="25"/>
        <v>43524</v>
      </c>
      <c r="AQ46" s="6">
        <f t="shared" si="25"/>
        <v>43555</v>
      </c>
      <c r="AR46" s="6">
        <f t="shared" si="25"/>
        <v>43585</v>
      </c>
      <c r="AS46" s="6">
        <f t="shared" si="25"/>
        <v>43616</v>
      </c>
      <c r="AT46" s="6">
        <f t="shared" si="25"/>
        <v>43646</v>
      </c>
      <c r="AU46" s="6">
        <f t="shared" si="25"/>
        <v>43677</v>
      </c>
      <c r="AV46" s="6">
        <f t="shared" si="25"/>
        <v>43708</v>
      </c>
      <c r="AW46" s="6">
        <f t="shared" si="25"/>
        <v>43738</v>
      </c>
      <c r="AX46" s="6">
        <f t="shared" si="25"/>
        <v>43769</v>
      </c>
      <c r="AY46" s="6">
        <f t="shared" si="25"/>
        <v>43799</v>
      </c>
      <c r="AZ46" s="6">
        <f t="shared" si="25"/>
        <v>43830</v>
      </c>
      <c r="BA46" s="6">
        <f t="shared" si="25"/>
        <v>43861</v>
      </c>
      <c r="BB46" s="6">
        <f t="shared" si="25"/>
        <v>43890</v>
      </c>
      <c r="BC46" s="6">
        <f t="shared" si="25"/>
        <v>43921</v>
      </c>
      <c r="BD46" s="6">
        <f t="shared" si="25"/>
        <v>43951</v>
      </c>
      <c r="BE46" s="6">
        <f t="shared" si="25"/>
        <v>43982</v>
      </c>
      <c r="BF46" s="6">
        <f t="shared" si="25"/>
        <v>44012</v>
      </c>
      <c r="BG46" s="6">
        <f t="shared" si="25"/>
        <v>44043</v>
      </c>
      <c r="BH46" s="6">
        <f t="shared" si="25"/>
        <v>44074</v>
      </c>
      <c r="BI46" s="6">
        <f t="shared" si="25"/>
        <v>44104</v>
      </c>
      <c r="BJ46" s="6">
        <f t="shared" si="25"/>
        <v>44135</v>
      </c>
      <c r="BK46" s="6">
        <f t="shared" si="25"/>
        <v>44165</v>
      </c>
      <c r="BL46" s="6">
        <f t="shared" si="25"/>
        <v>44196</v>
      </c>
      <c r="BM46" s="6">
        <f t="shared" si="25"/>
        <v>44227</v>
      </c>
      <c r="BN46" s="6">
        <f t="shared" si="25"/>
        <v>44255</v>
      </c>
      <c r="BO46" s="6">
        <f t="shared" si="25"/>
        <v>44286</v>
      </c>
      <c r="BP46" s="6">
        <f t="shared" si="25"/>
        <v>44316</v>
      </c>
      <c r="BQ46" s="6">
        <f t="shared" si="25"/>
        <v>44347</v>
      </c>
      <c r="BR46" s="6">
        <f t="shared" si="25"/>
        <v>44377</v>
      </c>
      <c r="BS46" s="6">
        <f t="shared" si="25"/>
        <v>44408</v>
      </c>
      <c r="BT46" s="6">
        <f t="shared" si="25"/>
        <v>44439</v>
      </c>
      <c r="BU46" s="6">
        <f t="shared" ref="BU46:EF46" si="26">EOMONTH(BU45-1,$F42)</f>
        <v>44469</v>
      </c>
      <c r="BV46" s="6">
        <f t="shared" si="26"/>
        <v>44500</v>
      </c>
      <c r="BW46" s="6">
        <f t="shared" si="26"/>
        <v>44530</v>
      </c>
      <c r="BX46" s="6">
        <f t="shared" si="26"/>
        <v>44561</v>
      </c>
      <c r="BY46" s="6">
        <f t="shared" si="26"/>
        <v>44592</v>
      </c>
      <c r="BZ46" s="6">
        <f t="shared" si="26"/>
        <v>44620</v>
      </c>
      <c r="CA46" s="6">
        <f t="shared" si="26"/>
        <v>44651</v>
      </c>
      <c r="CB46" s="6">
        <f t="shared" si="26"/>
        <v>44681</v>
      </c>
      <c r="CC46" s="6">
        <f t="shared" si="26"/>
        <v>44712</v>
      </c>
      <c r="CD46" s="6">
        <f t="shared" si="26"/>
        <v>44742</v>
      </c>
      <c r="CE46" s="6">
        <f t="shared" si="26"/>
        <v>44773</v>
      </c>
      <c r="CF46" s="6">
        <f t="shared" si="26"/>
        <v>44804</v>
      </c>
      <c r="CG46" s="6">
        <f t="shared" si="26"/>
        <v>44834</v>
      </c>
      <c r="CH46" s="6">
        <f t="shared" si="26"/>
        <v>44865</v>
      </c>
      <c r="CI46" s="6">
        <f t="shared" si="26"/>
        <v>44895</v>
      </c>
      <c r="CJ46" s="6">
        <f t="shared" si="26"/>
        <v>44926</v>
      </c>
      <c r="CK46" s="6">
        <f t="shared" si="26"/>
        <v>44957</v>
      </c>
      <c r="CL46" s="6">
        <f t="shared" si="26"/>
        <v>44985</v>
      </c>
      <c r="CM46" s="6">
        <f t="shared" si="26"/>
        <v>45016</v>
      </c>
      <c r="CN46" s="6">
        <f t="shared" si="26"/>
        <v>45046</v>
      </c>
      <c r="CO46" s="6">
        <f t="shared" si="26"/>
        <v>45077</v>
      </c>
      <c r="CP46" s="6">
        <f t="shared" si="26"/>
        <v>45107</v>
      </c>
      <c r="CQ46" s="6">
        <f t="shared" si="26"/>
        <v>45138</v>
      </c>
      <c r="CR46" s="6">
        <f t="shared" si="26"/>
        <v>45169</v>
      </c>
      <c r="CS46" s="6">
        <f t="shared" si="26"/>
        <v>45199</v>
      </c>
      <c r="CT46" s="6">
        <f t="shared" si="26"/>
        <v>45230</v>
      </c>
      <c r="CU46" s="6">
        <f t="shared" si="26"/>
        <v>45260</v>
      </c>
      <c r="CV46" s="6">
        <f t="shared" si="26"/>
        <v>45291</v>
      </c>
      <c r="CW46" s="6">
        <f t="shared" si="26"/>
        <v>45322</v>
      </c>
      <c r="CX46" s="6">
        <f t="shared" si="26"/>
        <v>45351</v>
      </c>
      <c r="CY46" s="6">
        <f t="shared" si="26"/>
        <v>45382</v>
      </c>
      <c r="CZ46" s="6">
        <f t="shared" si="26"/>
        <v>45412</v>
      </c>
      <c r="DA46" s="6">
        <f t="shared" si="26"/>
        <v>45443</v>
      </c>
      <c r="DB46" s="6">
        <f t="shared" si="26"/>
        <v>45473</v>
      </c>
      <c r="DC46" s="6">
        <f t="shared" si="26"/>
        <v>45504</v>
      </c>
      <c r="DD46" s="6">
        <f t="shared" si="26"/>
        <v>45535</v>
      </c>
      <c r="DE46" s="6">
        <f t="shared" si="26"/>
        <v>45565</v>
      </c>
      <c r="DF46" s="6">
        <f t="shared" si="26"/>
        <v>45596</v>
      </c>
      <c r="DG46" s="6">
        <f t="shared" si="26"/>
        <v>45626</v>
      </c>
      <c r="DH46" s="6">
        <f t="shared" si="26"/>
        <v>45657</v>
      </c>
      <c r="DI46" s="6">
        <f t="shared" si="26"/>
        <v>45688</v>
      </c>
      <c r="DJ46" s="6">
        <f t="shared" si="26"/>
        <v>45716</v>
      </c>
      <c r="DK46" s="6">
        <f t="shared" si="26"/>
        <v>45747</v>
      </c>
      <c r="DL46" s="6">
        <f t="shared" si="26"/>
        <v>45777</v>
      </c>
      <c r="DM46" s="6">
        <f t="shared" si="26"/>
        <v>45808</v>
      </c>
      <c r="DN46" s="6">
        <f t="shared" si="26"/>
        <v>45838</v>
      </c>
      <c r="DO46" s="6">
        <f t="shared" si="26"/>
        <v>45869</v>
      </c>
      <c r="DP46" s="6">
        <f t="shared" si="26"/>
        <v>45900</v>
      </c>
      <c r="DQ46" s="6">
        <f t="shared" si="26"/>
        <v>45930</v>
      </c>
      <c r="DR46" s="6">
        <f t="shared" si="26"/>
        <v>45961</v>
      </c>
      <c r="DS46" s="6">
        <f t="shared" si="26"/>
        <v>45991</v>
      </c>
      <c r="DT46" s="6">
        <f t="shared" si="26"/>
        <v>46022</v>
      </c>
      <c r="DU46" s="6">
        <f t="shared" si="26"/>
        <v>46053</v>
      </c>
      <c r="DV46" s="6">
        <f t="shared" si="26"/>
        <v>46081</v>
      </c>
      <c r="DW46" s="6">
        <f t="shared" si="26"/>
        <v>46112</v>
      </c>
      <c r="DX46" s="6">
        <f t="shared" si="26"/>
        <v>46142</v>
      </c>
      <c r="DY46" s="6">
        <f t="shared" si="26"/>
        <v>46173</v>
      </c>
      <c r="DZ46" s="6">
        <f t="shared" si="26"/>
        <v>46203</v>
      </c>
      <c r="EA46" s="6">
        <f t="shared" si="26"/>
        <v>46234</v>
      </c>
      <c r="EB46" s="6">
        <f t="shared" si="26"/>
        <v>46265</v>
      </c>
      <c r="EC46" s="6">
        <f t="shared" si="26"/>
        <v>46295</v>
      </c>
      <c r="ED46" s="6">
        <f t="shared" si="26"/>
        <v>46326</v>
      </c>
      <c r="EE46" s="6">
        <f t="shared" si="26"/>
        <v>46356</v>
      </c>
      <c r="EF46" s="6">
        <f t="shared" si="26"/>
        <v>46387</v>
      </c>
      <c r="EG46" s="6">
        <f t="shared" ref="EG46:GE46" si="27">EOMONTH(EG45-1,$F42)</f>
        <v>46418</v>
      </c>
      <c r="EH46" s="6">
        <f t="shared" si="27"/>
        <v>46446</v>
      </c>
      <c r="EI46" s="6">
        <f t="shared" si="27"/>
        <v>46477</v>
      </c>
      <c r="EJ46" s="6">
        <f t="shared" si="27"/>
        <v>46507</v>
      </c>
      <c r="EK46" s="6">
        <f t="shared" si="27"/>
        <v>46538</v>
      </c>
      <c r="EL46" s="6">
        <f t="shared" si="27"/>
        <v>46568</v>
      </c>
      <c r="EM46" s="6">
        <f t="shared" si="27"/>
        <v>46599</v>
      </c>
      <c r="EN46" s="6">
        <f t="shared" si="27"/>
        <v>46630</v>
      </c>
      <c r="EO46" s="6">
        <f t="shared" si="27"/>
        <v>46660</v>
      </c>
      <c r="EP46" s="6">
        <f t="shared" si="27"/>
        <v>46691</v>
      </c>
      <c r="EQ46" s="6">
        <f t="shared" si="27"/>
        <v>46721</v>
      </c>
      <c r="ER46" s="6">
        <f t="shared" si="27"/>
        <v>46752</v>
      </c>
      <c r="ES46" s="6">
        <f t="shared" si="27"/>
        <v>46783</v>
      </c>
      <c r="ET46" s="6">
        <f t="shared" si="27"/>
        <v>46812</v>
      </c>
      <c r="EU46" s="6">
        <f t="shared" si="27"/>
        <v>46843</v>
      </c>
      <c r="EV46" s="6">
        <f t="shared" si="27"/>
        <v>46873</v>
      </c>
      <c r="EW46" s="6">
        <f t="shared" si="27"/>
        <v>46904</v>
      </c>
      <c r="EX46" s="6">
        <f t="shared" si="27"/>
        <v>46934</v>
      </c>
      <c r="EY46" s="6">
        <f t="shared" si="27"/>
        <v>46965</v>
      </c>
      <c r="EZ46" s="6">
        <f t="shared" si="27"/>
        <v>46996</v>
      </c>
      <c r="FA46" s="6">
        <f t="shared" si="27"/>
        <v>47026</v>
      </c>
      <c r="FB46" s="6">
        <f t="shared" si="27"/>
        <v>47057</v>
      </c>
      <c r="FC46" s="6">
        <f t="shared" si="27"/>
        <v>47087</v>
      </c>
      <c r="FD46" s="6">
        <f t="shared" si="27"/>
        <v>47118</v>
      </c>
      <c r="FE46" s="6">
        <f t="shared" si="27"/>
        <v>47149</v>
      </c>
      <c r="FF46" s="6">
        <f t="shared" si="27"/>
        <v>47177</v>
      </c>
      <c r="FG46" s="6">
        <f t="shared" si="27"/>
        <v>47208</v>
      </c>
      <c r="FH46" s="6">
        <f t="shared" si="27"/>
        <v>47238</v>
      </c>
      <c r="FI46" s="6">
        <f t="shared" si="27"/>
        <v>47269</v>
      </c>
      <c r="FJ46" s="6">
        <f t="shared" si="27"/>
        <v>47299</v>
      </c>
      <c r="FK46" s="6">
        <f t="shared" si="27"/>
        <v>47330</v>
      </c>
      <c r="FL46" s="6">
        <f t="shared" si="27"/>
        <v>47361</v>
      </c>
      <c r="FM46" s="6">
        <f t="shared" si="27"/>
        <v>47391</v>
      </c>
      <c r="FN46" s="6">
        <f t="shared" si="27"/>
        <v>47422</v>
      </c>
      <c r="FO46" s="6">
        <f t="shared" si="27"/>
        <v>47452</v>
      </c>
      <c r="FP46" s="6">
        <f t="shared" si="27"/>
        <v>47483</v>
      </c>
      <c r="FQ46" s="6">
        <f t="shared" si="27"/>
        <v>47514</v>
      </c>
      <c r="FR46" s="6">
        <f t="shared" si="27"/>
        <v>47542</v>
      </c>
      <c r="FS46" s="6">
        <f t="shared" si="27"/>
        <v>47573</v>
      </c>
      <c r="FT46" s="6">
        <f t="shared" si="27"/>
        <v>47603</v>
      </c>
      <c r="FU46" s="6">
        <f t="shared" si="27"/>
        <v>47634</v>
      </c>
      <c r="FV46" s="6">
        <f t="shared" si="27"/>
        <v>47664</v>
      </c>
      <c r="FW46" s="6">
        <f t="shared" si="27"/>
        <v>47695</v>
      </c>
      <c r="FX46" s="6">
        <f t="shared" si="27"/>
        <v>47726</v>
      </c>
      <c r="FY46" s="6">
        <f t="shared" si="27"/>
        <v>47756</v>
      </c>
      <c r="FZ46" s="6">
        <f t="shared" si="27"/>
        <v>47787</v>
      </c>
      <c r="GA46" s="6">
        <f t="shared" si="27"/>
        <v>47817</v>
      </c>
      <c r="GB46" s="6">
        <f t="shared" si="27"/>
        <v>47848</v>
      </c>
      <c r="GC46" s="6">
        <f t="shared" si="27"/>
        <v>47879</v>
      </c>
      <c r="GD46" s="6">
        <f t="shared" si="27"/>
        <v>47907</v>
      </c>
      <c r="GE46" s="6">
        <f t="shared" si="27"/>
        <v>47938</v>
      </c>
      <c r="GF46" s="6"/>
    </row>
    <row r="47" spans="1:188" s="4" customFormat="1" ht="12.6" x14ac:dyDescent="0.2">
      <c r="E47" s="5"/>
    </row>
    <row r="48" spans="1:188" s="4" customFormat="1" ht="12.6" x14ac:dyDescent="0.2">
      <c r="E48" s="5"/>
    </row>
    <row r="49" spans="5:5" s="4" customFormat="1" ht="12.6" x14ac:dyDescent="0.2">
      <c r="E49" s="5"/>
    </row>
    <row r="50" spans="5:5" s="4" customFormat="1" ht="12.6" x14ac:dyDescent="0.2">
      <c r="E50" s="5"/>
    </row>
    <row r="51" spans="5:5" s="4" customFormat="1" ht="12.6" x14ac:dyDescent="0.2">
      <c r="E51" s="5"/>
    </row>
    <row r="52" spans="5:5" s="4" customFormat="1" ht="12.6" x14ac:dyDescent="0.2">
      <c r="E52" s="5"/>
    </row>
    <row r="53" spans="5:5" s="4" customFormat="1" ht="12.6" x14ac:dyDescent="0.2">
      <c r="E53" s="5"/>
    </row>
    <row r="54" spans="5:5" s="4" customFormat="1" ht="12.6" x14ac:dyDescent="0.2">
      <c r="E54" s="5"/>
    </row>
    <row r="55" spans="5:5" s="4" customFormat="1" ht="12.6" x14ac:dyDescent="0.2">
      <c r="E55" s="5"/>
    </row>
    <row r="56" spans="5:5" s="4" customFormat="1" ht="12.6" x14ac:dyDescent="0.2">
      <c r="E56" s="5"/>
    </row>
    <row r="57" spans="5:5" s="4" customFormat="1" ht="12.6" x14ac:dyDescent="0.2">
      <c r="E57" s="5"/>
    </row>
    <row r="58" spans="5:5" s="4" customFormat="1" ht="12.6" x14ac:dyDescent="0.2">
      <c r="E58" s="5"/>
    </row>
    <row r="59" spans="5:5" s="4" customFormat="1" ht="12.6" x14ac:dyDescent="0.2">
      <c r="E59" s="5"/>
    </row>
    <row r="60" spans="5:5" s="4" customFormat="1" ht="12.6" x14ac:dyDescent="0.2">
      <c r="E60" s="5"/>
    </row>
    <row r="61" spans="5:5" s="4" customFormat="1" ht="12.6" x14ac:dyDescent="0.2">
      <c r="E61" s="5"/>
    </row>
    <row r="62" spans="5:5" s="4" customFormat="1" ht="12.6" x14ac:dyDescent="0.2">
      <c r="E62" s="5"/>
    </row>
    <row r="63" spans="5:5" s="4" customFormat="1" ht="12.6" x14ac:dyDescent="0.2">
      <c r="E63" s="5"/>
    </row>
    <row r="64" spans="5:5" s="4" customFormat="1" ht="12.6" x14ac:dyDescent="0.2">
      <c r="E64" s="5"/>
    </row>
    <row r="65" spans="5:5" s="4" customFormat="1" ht="12.6" x14ac:dyDescent="0.2">
      <c r="E65" s="5"/>
    </row>
    <row r="66" spans="5:5" s="4" customFormat="1" ht="12.6" x14ac:dyDescent="0.2">
      <c r="E66" s="5"/>
    </row>
    <row r="67" spans="5:5" s="4" customFormat="1" ht="12.6" x14ac:dyDescent="0.2">
      <c r="E67" s="5"/>
    </row>
    <row r="68" spans="5:5" s="4" customFormat="1" ht="12.6" x14ac:dyDescent="0.2">
      <c r="E68" s="5"/>
    </row>
    <row r="69" spans="5:5" s="4" customFormat="1" ht="12.6" x14ac:dyDescent="0.2">
      <c r="E69" s="5"/>
    </row>
    <row r="70" spans="5:5" s="4" customFormat="1" ht="12.6" x14ac:dyDescent="0.2">
      <c r="E70" s="5"/>
    </row>
    <row r="71" spans="5:5" s="4" customFormat="1" ht="12.6" x14ac:dyDescent="0.2">
      <c r="E71" s="5"/>
    </row>
    <row r="72" spans="5:5" s="4" customFormat="1" ht="12.6" x14ac:dyDescent="0.2">
      <c r="E72" s="5"/>
    </row>
    <row r="73" spans="5:5" s="4" customFormat="1" ht="12.6" x14ac:dyDescent="0.2">
      <c r="E73" s="5"/>
    </row>
    <row r="74" spans="5:5" s="4" customFormat="1" ht="12.6" x14ac:dyDescent="0.2">
      <c r="E74" s="5"/>
    </row>
    <row r="75" spans="5:5" s="4" customFormat="1" ht="12.6" x14ac:dyDescent="0.2">
      <c r="E75" s="5"/>
    </row>
    <row r="76" spans="5:5" s="4" customFormat="1" ht="12.6" x14ac:dyDescent="0.2">
      <c r="E76" s="5"/>
    </row>
    <row r="77" spans="5:5" s="4" customFormat="1" ht="12.6" x14ac:dyDescent="0.2">
      <c r="E77" s="5"/>
    </row>
    <row r="78" spans="5:5" s="4" customFormat="1" ht="12.6" x14ac:dyDescent="0.2">
      <c r="E78" s="5"/>
    </row>
    <row r="79" spans="5:5" s="4" customFormat="1" ht="12.6" x14ac:dyDescent="0.2">
      <c r="E79" s="5"/>
    </row>
    <row r="80" spans="5:5" s="4" customFormat="1" ht="12.6" x14ac:dyDescent="0.2">
      <c r="E80" s="5"/>
    </row>
    <row r="81" spans="5:5" s="4" customFormat="1" ht="12.6" x14ac:dyDescent="0.2">
      <c r="E81" s="5"/>
    </row>
    <row r="82" spans="5:5" s="4" customFormat="1" ht="12.6" x14ac:dyDescent="0.2">
      <c r="E82" s="5"/>
    </row>
    <row r="83" spans="5:5" s="4" customFormat="1" ht="12.6" x14ac:dyDescent="0.2">
      <c r="E83" s="5"/>
    </row>
    <row r="84" spans="5:5" s="4" customFormat="1" ht="12.6" x14ac:dyDescent="0.2">
      <c r="E84" s="5"/>
    </row>
    <row r="85" spans="5:5" s="4" customFormat="1" ht="12.6" x14ac:dyDescent="0.2">
      <c r="E85" s="5"/>
    </row>
    <row r="86" spans="5:5" s="4" customFormat="1" ht="12.6" x14ac:dyDescent="0.2">
      <c r="E86" s="5"/>
    </row>
    <row r="87" spans="5:5" s="4" customFormat="1" ht="12.6" x14ac:dyDescent="0.2">
      <c r="E87" s="5"/>
    </row>
    <row r="88" spans="5:5" s="4" customFormat="1" ht="12.6" x14ac:dyDescent="0.2">
      <c r="E88" s="5"/>
    </row>
    <row r="89" spans="5:5" s="4" customFormat="1" ht="12.6" x14ac:dyDescent="0.2">
      <c r="E89" s="5"/>
    </row>
    <row r="90" spans="5:5" s="4" customFormat="1" ht="12.6" x14ac:dyDescent="0.2">
      <c r="E90" s="5"/>
    </row>
    <row r="91" spans="5:5" s="4" customFormat="1" ht="12.6" x14ac:dyDescent="0.2">
      <c r="E91" s="5"/>
    </row>
    <row r="92" spans="5:5" s="4" customFormat="1" ht="12.6" x14ac:dyDescent="0.2">
      <c r="E92" s="5"/>
    </row>
    <row r="93" spans="5:5" s="4" customFormat="1" ht="12.6" x14ac:dyDescent="0.2">
      <c r="E93" s="5"/>
    </row>
    <row r="94" spans="5:5" s="4" customFormat="1" ht="12.6" x14ac:dyDescent="0.2">
      <c r="E94" s="5"/>
    </row>
    <row r="95" spans="5:5" s="4" customFormat="1" ht="12.6" x14ac:dyDescent="0.2">
      <c r="E95" s="5"/>
    </row>
    <row r="96" spans="5:5" s="4" customFormat="1" ht="12.6" x14ac:dyDescent="0.2">
      <c r="E96" s="5"/>
    </row>
    <row r="97" spans="5:5" s="4" customFormat="1" ht="12.6" x14ac:dyDescent="0.2">
      <c r="E97" s="5"/>
    </row>
    <row r="98" spans="5:5" s="4" customFormat="1" ht="12.6" x14ac:dyDescent="0.2">
      <c r="E98" s="5"/>
    </row>
    <row r="99" spans="5:5" s="4" customFormat="1" ht="12.6" x14ac:dyDescent="0.2">
      <c r="E99" s="5"/>
    </row>
    <row r="100" spans="5:5" s="4" customFormat="1" ht="12.6" x14ac:dyDescent="0.2">
      <c r="E100" s="5"/>
    </row>
    <row r="101" spans="5:5" s="4" customFormat="1" ht="12.6" x14ac:dyDescent="0.2">
      <c r="E101" s="5"/>
    </row>
    <row r="102" spans="5:5" s="4" customFormat="1" ht="12.6" x14ac:dyDescent="0.2">
      <c r="E102" s="5"/>
    </row>
    <row r="103" spans="5:5" s="4" customFormat="1" ht="12.6" x14ac:dyDescent="0.2">
      <c r="E103" s="5"/>
    </row>
    <row r="104" spans="5:5" s="4" customFormat="1" ht="12.6" x14ac:dyDescent="0.2">
      <c r="E104" s="5"/>
    </row>
    <row r="105" spans="5:5" s="4" customFormat="1" ht="12.6" x14ac:dyDescent="0.2">
      <c r="E105" s="5"/>
    </row>
    <row r="106" spans="5:5" s="4" customFormat="1" ht="12.6" x14ac:dyDescent="0.2">
      <c r="E106" s="5"/>
    </row>
    <row r="107" spans="5:5" s="4" customFormat="1" ht="12.6" x14ac:dyDescent="0.2">
      <c r="E107" s="5"/>
    </row>
    <row r="108" spans="5:5" s="4" customFormat="1" ht="12.6" x14ac:dyDescent="0.2">
      <c r="E108" s="5"/>
    </row>
    <row r="109" spans="5:5" s="4" customFormat="1" ht="12.6" x14ac:dyDescent="0.2">
      <c r="E109" s="5"/>
    </row>
    <row r="110" spans="5:5" s="4" customFormat="1" ht="12.6" x14ac:dyDescent="0.2">
      <c r="E110" s="5"/>
    </row>
    <row r="111" spans="5:5" s="4" customFormat="1" ht="12.6" x14ac:dyDescent="0.2">
      <c r="E111" s="5"/>
    </row>
    <row r="112" spans="5:5" s="4" customFormat="1" ht="12.6" x14ac:dyDescent="0.2">
      <c r="E112" s="5"/>
    </row>
    <row r="113" spans="5:5" s="4" customFormat="1" ht="12.6" x14ac:dyDescent="0.2">
      <c r="E113" s="5"/>
    </row>
    <row r="114" spans="5:5" s="4" customFormat="1" ht="12.6" x14ac:dyDescent="0.2">
      <c r="E114" s="5"/>
    </row>
    <row r="115" spans="5:5" s="4" customFormat="1" ht="12.6" x14ac:dyDescent="0.2">
      <c r="E115" s="5"/>
    </row>
    <row r="116" spans="5:5" s="4" customFormat="1" ht="12.6" x14ac:dyDescent="0.2">
      <c r="E116" s="5"/>
    </row>
    <row r="117" spans="5:5" s="4" customFormat="1" ht="12.6" x14ac:dyDescent="0.2">
      <c r="E117" s="5"/>
    </row>
    <row r="118" spans="5:5" s="4" customFormat="1" ht="12.6" x14ac:dyDescent="0.2">
      <c r="E118" s="5"/>
    </row>
    <row r="119" spans="5:5" s="4" customFormat="1" ht="12.6" x14ac:dyDescent="0.2">
      <c r="E119" s="5"/>
    </row>
    <row r="120" spans="5:5" s="4" customFormat="1" ht="12.6" x14ac:dyDescent="0.2">
      <c r="E120" s="5"/>
    </row>
    <row r="121" spans="5:5" s="4" customFormat="1" ht="12.6" x14ac:dyDescent="0.2">
      <c r="E121" s="5"/>
    </row>
    <row r="122" spans="5:5" s="4" customFormat="1" ht="12.6" x14ac:dyDescent="0.2">
      <c r="E122" s="5"/>
    </row>
    <row r="123" spans="5:5" s="4" customFormat="1" ht="12.6" x14ac:dyDescent="0.2">
      <c r="E123" s="5"/>
    </row>
    <row r="124" spans="5:5" s="4" customFormat="1" ht="12.6" x14ac:dyDescent="0.2">
      <c r="E124" s="5"/>
    </row>
    <row r="125" spans="5:5" s="4" customFormat="1" ht="12.6" x14ac:dyDescent="0.2">
      <c r="E125" s="5"/>
    </row>
    <row r="126" spans="5:5" s="4" customFormat="1" ht="12.6" x14ac:dyDescent="0.2">
      <c r="E126" s="5"/>
    </row>
    <row r="127" spans="5:5" s="4" customFormat="1" ht="12.6" x14ac:dyDescent="0.2">
      <c r="E127" s="5"/>
    </row>
    <row r="128" spans="5:5" s="4" customFormat="1" ht="12.6" x14ac:dyDescent="0.2">
      <c r="E128" s="5"/>
    </row>
    <row r="129" spans="5:5" s="4" customFormat="1" ht="12.6" x14ac:dyDescent="0.2">
      <c r="E129" s="5"/>
    </row>
    <row r="130" spans="5:5" s="4" customFormat="1" ht="12.6" x14ac:dyDescent="0.2">
      <c r="E130" s="5"/>
    </row>
    <row r="131" spans="5:5" s="4" customFormat="1" ht="12.6" x14ac:dyDescent="0.2">
      <c r="E131" s="5"/>
    </row>
    <row r="132" spans="5:5" s="4" customFormat="1" ht="12.6" x14ac:dyDescent="0.2">
      <c r="E132" s="5"/>
    </row>
    <row r="133" spans="5:5" s="4" customFormat="1" ht="12.6" x14ac:dyDescent="0.2">
      <c r="E133" s="5"/>
    </row>
    <row r="134" spans="5:5" s="4" customFormat="1" ht="12.6" x14ac:dyDescent="0.2">
      <c r="E134" s="5"/>
    </row>
    <row r="135" spans="5:5" s="4" customFormat="1" ht="12.6" x14ac:dyDescent="0.2">
      <c r="E135" s="5"/>
    </row>
    <row r="136" spans="5:5" s="4" customFormat="1" ht="12.6" x14ac:dyDescent="0.2">
      <c r="E136" s="5"/>
    </row>
    <row r="137" spans="5:5" s="4" customFormat="1" ht="12.6" x14ac:dyDescent="0.2">
      <c r="E137" s="5"/>
    </row>
    <row r="138" spans="5:5" s="4" customFormat="1" ht="12.6" x14ac:dyDescent="0.2">
      <c r="E138" s="5"/>
    </row>
    <row r="139" spans="5:5" s="4" customFormat="1" ht="12.6" x14ac:dyDescent="0.2">
      <c r="E139" s="5"/>
    </row>
    <row r="140" spans="5:5" s="4" customFormat="1" ht="12.6" x14ac:dyDescent="0.2">
      <c r="E140" s="5"/>
    </row>
    <row r="141" spans="5:5" s="4" customFormat="1" ht="12.6" x14ac:dyDescent="0.2">
      <c r="E141" s="5"/>
    </row>
    <row r="142" spans="5:5" s="4" customFormat="1" ht="12.6" x14ac:dyDescent="0.2">
      <c r="E142" s="5"/>
    </row>
    <row r="143" spans="5:5" s="4" customFormat="1" ht="12.6" x14ac:dyDescent="0.2">
      <c r="E143" s="5"/>
    </row>
    <row r="144" spans="5:5" s="4" customFormat="1" ht="12.6" x14ac:dyDescent="0.2">
      <c r="E144" s="5"/>
    </row>
    <row r="145" spans="5:5" s="4" customFormat="1" ht="12.6" x14ac:dyDescent="0.2">
      <c r="E145" s="5"/>
    </row>
    <row r="146" spans="5:5" s="4" customFormat="1" ht="12.6" x14ac:dyDescent="0.2">
      <c r="E146" s="5"/>
    </row>
    <row r="147" spans="5:5" s="4" customFormat="1" ht="12.6" x14ac:dyDescent="0.2">
      <c r="E147" s="5"/>
    </row>
    <row r="148" spans="5:5" s="4" customFormat="1" ht="12.6" x14ac:dyDescent="0.2">
      <c r="E148" s="5"/>
    </row>
    <row r="149" spans="5:5" s="4" customFormat="1" ht="12.6" x14ac:dyDescent="0.2">
      <c r="E149" s="5"/>
    </row>
    <row r="150" spans="5:5" s="4" customFormat="1" ht="12.6" x14ac:dyDescent="0.2">
      <c r="E150" s="5"/>
    </row>
    <row r="151" spans="5:5" s="4" customFormat="1" ht="12.6" x14ac:dyDescent="0.2">
      <c r="E151" s="5"/>
    </row>
    <row r="152" spans="5:5" s="4" customFormat="1" ht="12.6" x14ac:dyDescent="0.2">
      <c r="E152" s="5"/>
    </row>
    <row r="153" spans="5:5" s="4" customFormat="1" ht="12.6" x14ac:dyDescent="0.2">
      <c r="E153" s="5"/>
    </row>
    <row r="154" spans="5:5" s="4" customFormat="1" ht="12.6" x14ac:dyDescent="0.2">
      <c r="E154" s="5"/>
    </row>
    <row r="155" spans="5:5" s="4" customFormat="1" ht="12.6" x14ac:dyDescent="0.2">
      <c r="E155" s="5"/>
    </row>
    <row r="156" spans="5:5" s="4" customFormat="1" ht="12.6" x14ac:dyDescent="0.2">
      <c r="E156" s="5"/>
    </row>
    <row r="157" spans="5:5" s="4" customFormat="1" ht="12.6" x14ac:dyDescent="0.2">
      <c r="E157" s="5"/>
    </row>
    <row r="158" spans="5:5" s="4" customFormat="1" ht="12.6" x14ac:dyDescent="0.2">
      <c r="E158" s="5"/>
    </row>
    <row r="159" spans="5:5" s="4" customFormat="1" ht="12.6" x14ac:dyDescent="0.2">
      <c r="E159" s="5"/>
    </row>
    <row r="160" spans="5:5" s="4" customFormat="1" ht="12.6" x14ac:dyDescent="0.2">
      <c r="E160" s="5"/>
    </row>
    <row r="161" spans="5:5" s="4" customFormat="1" ht="12.6" x14ac:dyDescent="0.2">
      <c r="E161" s="5"/>
    </row>
    <row r="162" spans="5:5" s="4" customFormat="1" ht="12.6" x14ac:dyDescent="0.2">
      <c r="E162" s="5"/>
    </row>
    <row r="163" spans="5:5" s="4" customFormat="1" ht="12.6" x14ac:dyDescent="0.2">
      <c r="E163" s="5"/>
    </row>
    <row r="164" spans="5:5" s="4" customFormat="1" ht="12.6" x14ac:dyDescent="0.2">
      <c r="E164" s="5"/>
    </row>
    <row r="165" spans="5:5" s="4" customFormat="1" ht="12.6" x14ac:dyDescent="0.2">
      <c r="E165" s="5"/>
    </row>
    <row r="166" spans="5:5" s="4" customFormat="1" ht="12.6" x14ac:dyDescent="0.2">
      <c r="E166" s="5"/>
    </row>
    <row r="167" spans="5:5" s="4" customFormat="1" ht="12.6" x14ac:dyDescent="0.2">
      <c r="E167" s="5"/>
    </row>
    <row r="168" spans="5:5" s="4" customFormat="1" ht="12.6" x14ac:dyDescent="0.2">
      <c r="E168" s="5"/>
    </row>
    <row r="169" spans="5:5" s="4" customFormat="1" ht="12.6" x14ac:dyDescent="0.2">
      <c r="E169" s="5"/>
    </row>
    <row r="170" spans="5:5" s="4" customFormat="1" ht="12.6" x14ac:dyDescent="0.2">
      <c r="E170" s="5"/>
    </row>
    <row r="171" spans="5:5" s="4" customFormat="1" ht="12.6" x14ac:dyDescent="0.2">
      <c r="E171" s="5"/>
    </row>
    <row r="172" spans="5:5" s="4" customFormat="1" ht="12.6" x14ac:dyDescent="0.2">
      <c r="E172" s="5"/>
    </row>
    <row r="173" spans="5:5" s="4" customFormat="1" ht="12.6" x14ac:dyDescent="0.2">
      <c r="E173" s="5"/>
    </row>
    <row r="174" spans="5:5" s="4" customFormat="1" ht="12.6" x14ac:dyDescent="0.2">
      <c r="E174" s="5"/>
    </row>
    <row r="175" spans="5:5" s="4" customFormat="1" ht="12.6" x14ac:dyDescent="0.2">
      <c r="E175" s="5"/>
    </row>
    <row r="176" spans="5:5" s="4" customFormat="1" ht="12.6" x14ac:dyDescent="0.2">
      <c r="E176" s="5"/>
    </row>
    <row r="177" spans="5:5" s="4" customFormat="1" ht="12.6" x14ac:dyDescent="0.2">
      <c r="E177" s="5"/>
    </row>
    <row r="178" spans="5:5" s="4" customFormat="1" ht="12.6" x14ac:dyDescent="0.2">
      <c r="E178" s="5"/>
    </row>
    <row r="179" spans="5:5" s="4" customFormat="1" ht="12.6" x14ac:dyDescent="0.2">
      <c r="E179" s="5"/>
    </row>
    <row r="180" spans="5:5" s="4" customFormat="1" ht="12.6" x14ac:dyDescent="0.2">
      <c r="E180" s="5"/>
    </row>
    <row r="181" spans="5:5" s="4" customFormat="1" ht="12.6" x14ac:dyDescent="0.2">
      <c r="E181" s="5"/>
    </row>
    <row r="182" spans="5:5" s="4" customFormat="1" ht="12.6" x14ac:dyDescent="0.2">
      <c r="E182" s="5"/>
    </row>
    <row r="183" spans="5:5" s="4" customFormat="1" ht="12.6" x14ac:dyDescent="0.2">
      <c r="E183" s="5"/>
    </row>
    <row r="184" spans="5:5" s="4" customFormat="1" ht="12.6" x14ac:dyDescent="0.2">
      <c r="E184" s="5"/>
    </row>
    <row r="185" spans="5:5" s="4" customFormat="1" ht="12.6" x14ac:dyDescent="0.2">
      <c r="E185" s="5"/>
    </row>
    <row r="186" spans="5:5" s="4" customFormat="1" ht="12.6" x14ac:dyDescent="0.2">
      <c r="E186" s="5"/>
    </row>
    <row r="187" spans="5:5" s="4" customFormat="1" ht="12.6" x14ac:dyDescent="0.2">
      <c r="E187" s="5"/>
    </row>
    <row r="188" spans="5:5" s="4" customFormat="1" ht="12.6" x14ac:dyDescent="0.2">
      <c r="E188" s="5"/>
    </row>
    <row r="189" spans="5:5" s="4" customFormat="1" ht="12.6" x14ac:dyDescent="0.2">
      <c r="E189" s="5"/>
    </row>
    <row r="190" spans="5:5" s="4" customFormat="1" ht="12.6" x14ac:dyDescent="0.2">
      <c r="E190" s="5"/>
    </row>
    <row r="191" spans="5:5" s="4" customFormat="1" ht="12.6" x14ac:dyDescent="0.2">
      <c r="E191" s="5"/>
    </row>
    <row r="192" spans="5:5" s="4" customFormat="1" ht="12.6" x14ac:dyDescent="0.2">
      <c r="E192" s="5"/>
    </row>
    <row r="193" spans="5:5" s="4" customFormat="1" ht="12.6" x14ac:dyDescent="0.2">
      <c r="E193" s="5"/>
    </row>
    <row r="194" spans="5:5" s="4" customFormat="1" ht="12.6" x14ac:dyDescent="0.2">
      <c r="E194" s="5"/>
    </row>
    <row r="195" spans="5:5" s="4" customFormat="1" ht="12.6" x14ac:dyDescent="0.2">
      <c r="E195" s="5"/>
    </row>
    <row r="196" spans="5:5" s="4" customFormat="1" ht="12.6" x14ac:dyDescent="0.2">
      <c r="E196" s="5"/>
    </row>
    <row r="197" spans="5:5" s="4" customFormat="1" ht="12.6" x14ac:dyDescent="0.2">
      <c r="E197" s="5"/>
    </row>
    <row r="198" spans="5:5" s="4" customFormat="1" ht="12.6" x14ac:dyDescent="0.2">
      <c r="E198" s="5"/>
    </row>
    <row r="199" spans="5:5" s="4" customFormat="1" ht="12.6" x14ac:dyDescent="0.2">
      <c r="E199" s="5"/>
    </row>
    <row r="200" spans="5:5" s="4" customFormat="1" ht="12.6" x14ac:dyDescent="0.2">
      <c r="E200" s="5"/>
    </row>
    <row r="201" spans="5:5" s="4" customFormat="1" ht="12.6" x14ac:dyDescent="0.2">
      <c r="E201" s="5"/>
    </row>
    <row r="202" spans="5:5" s="4" customFormat="1" ht="12.6" x14ac:dyDescent="0.2">
      <c r="E202" s="5"/>
    </row>
    <row r="203" spans="5:5" s="4" customFormat="1" ht="12.6" x14ac:dyDescent="0.2">
      <c r="E203" s="5"/>
    </row>
    <row r="204" spans="5:5" s="4" customFormat="1" ht="12.6" x14ac:dyDescent="0.2">
      <c r="E204" s="5"/>
    </row>
    <row r="205" spans="5:5" s="4" customFormat="1" ht="12.6" x14ac:dyDescent="0.2">
      <c r="E205" s="5"/>
    </row>
    <row r="206" spans="5:5" s="4" customFormat="1" ht="12.6" x14ac:dyDescent="0.2">
      <c r="E206" s="5"/>
    </row>
    <row r="207" spans="5:5" s="4" customFormat="1" ht="12.6" x14ac:dyDescent="0.2">
      <c r="E207" s="5"/>
    </row>
    <row r="208" spans="5:5" s="4" customFormat="1" ht="12.6" x14ac:dyDescent="0.2">
      <c r="E208" s="5"/>
    </row>
    <row r="209" spans="5:5" s="4" customFormat="1" ht="12.6" x14ac:dyDescent="0.2">
      <c r="E209" s="5"/>
    </row>
    <row r="210" spans="5:5" s="4" customFormat="1" ht="12.6" x14ac:dyDescent="0.2">
      <c r="E210" s="5"/>
    </row>
    <row r="211" spans="5:5" s="4" customFormat="1" ht="12.6" x14ac:dyDescent="0.2">
      <c r="E211" s="5"/>
    </row>
    <row r="212" spans="5:5" s="4" customFormat="1" ht="12.6" x14ac:dyDescent="0.2">
      <c r="E212" s="5"/>
    </row>
    <row r="213" spans="5:5" s="4" customFormat="1" ht="12.6" x14ac:dyDescent="0.2">
      <c r="E213" s="5"/>
    </row>
    <row r="214" spans="5:5" s="4" customFormat="1" ht="12.6" x14ac:dyDescent="0.2">
      <c r="E214" s="5"/>
    </row>
    <row r="215" spans="5:5" s="4" customFormat="1" ht="12.6" x14ac:dyDescent="0.2">
      <c r="E215" s="5"/>
    </row>
    <row r="216" spans="5:5" s="4" customFormat="1" ht="12.6" x14ac:dyDescent="0.2">
      <c r="E216" s="5"/>
    </row>
    <row r="217" spans="5:5" s="4" customFormat="1" ht="12.6" x14ac:dyDescent="0.2">
      <c r="E217" s="5"/>
    </row>
    <row r="218" spans="5:5" s="4" customFormat="1" ht="12.6" x14ac:dyDescent="0.2">
      <c r="E218" s="5"/>
    </row>
    <row r="219" spans="5:5" s="4" customFormat="1" ht="12.6" x14ac:dyDescent="0.2">
      <c r="E219" s="5"/>
    </row>
    <row r="220" spans="5:5" s="4" customFormat="1" ht="12.6" x14ac:dyDescent="0.2">
      <c r="E220" s="5"/>
    </row>
    <row r="221" spans="5:5" s="4" customFormat="1" ht="12.6" x14ac:dyDescent="0.2">
      <c r="E221" s="5"/>
    </row>
    <row r="222" spans="5:5" s="4" customFormat="1" ht="12.6" x14ac:dyDescent="0.2">
      <c r="E222" s="5"/>
    </row>
    <row r="223" spans="5:5" s="4" customFormat="1" ht="12.6" x14ac:dyDescent="0.2">
      <c r="E223" s="5"/>
    </row>
    <row r="224" spans="5:5" s="4" customFormat="1" ht="12.6" x14ac:dyDescent="0.2">
      <c r="E224" s="5"/>
    </row>
    <row r="225" spans="5:5" s="4" customFormat="1" ht="12.6" x14ac:dyDescent="0.2">
      <c r="E225" s="5"/>
    </row>
    <row r="226" spans="5:5" s="4" customFormat="1" ht="12.6" x14ac:dyDescent="0.2">
      <c r="E226" s="5"/>
    </row>
    <row r="227" spans="5:5" s="4" customFormat="1" ht="12.6" x14ac:dyDescent="0.2">
      <c r="E227" s="5"/>
    </row>
    <row r="228" spans="5:5" s="4" customFormat="1" ht="12.6" x14ac:dyDescent="0.2">
      <c r="E228" s="5"/>
    </row>
    <row r="229" spans="5:5" s="4" customFormat="1" ht="12.6" x14ac:dyDescent="0.2">
      <c r="E229" s="5"/>
    </row>
    <row r="230" spans="5:5" s="4" customFormat="1" ht="12.6" x14ac:dyDescent="0.2">
      <c r="E230" s="5"/>
    </row>
    <row r="231" spans="5:5" s="4" customFormat="1" ht="12.6" x14ac:dyDescent="0.2">
      <c r="E231" s="5"/>
    </row>
    <row r="232" spans="5:5" s="4" customFormat="1" ht="12.6" x14ac:dyDescent="0.2">
      <c r="E232" s="5"/>
    </row>
    <row r="233" spans="5:5" s="4" customFormat="1" ht="12.6" x14ac:dyDescent="0.2">
      <c r="E233" s="5"/>
    </row>
    <row r="234" spans="5:5" s="4" customFormat="1" ht="12.6" x14ac:dyDescent="0.2">
      <c r="E234" s="5"/>
    </row>
    <row r="235" spans="5:5" s="4" customFormat="1" ht="12.6" x14ac:dyDescent="0.2">
      <c r="E235" s="5"/>
    </row>
    <row r="236" spans="5:5" s="4" customFormat="1" ht="12.6" x14ac:dyDescent="0.2">
      <c r="E236" s="5"/>
    </row>
    <row r="237" spans="5:5" s="4" customFormat="1" ht="12.6" x14ac:dyDescent="0.2">
      <c r="E237" s="5"/>
    </row>
    <row r="238" spans="5:5" s="4" customFormat="1" ht="12.6" x14ac:dyDescent="0.2">
      <c r="E238" s="5"/>
    </row>
    <row r="239" spans="5:5" s="4" customFormat="1" ht="12.6" x14ac:dyDescent="0.2">
      <c r="E239" s="5"/>
    </row>
    <row r="240" spans="5:5" s="4" customFormat="1" ht="12.6" x14ac:dyDescent="0.2">
      <c r="E240" s="5"/>
    </row>
    <row r="241" spans="5:5" s="4" customFormat="1" ht="12.6" x14ac:dyDescent="0.2">
      <c r="E241" s="5"/>
    </row>
    <row r="242" spans="5:5" s="4" customFormat="1" ht="12.6" x14ac:dyDescent="0.2">
      <c r="E242" s="5"/>
    </row>
    <row r="243" spans="5:5" s="4" customFormat="1" ht="12.6" x14ac:dyDescent="0.2">
      <c r="E243" s="5"/>
    </row>
    <row r="244" spans="5:5" s="4" customFormat="1" ht="12.6" x14ac:dyDescent="0.2">
      <c r="E244" s="5"/>
    </row>
    <row r="245" spans="5:5" s="4" customFormat="1" ht="12.6" x14ac:dyDescent="0.2">
      <c r="E245" s="5"/>
    </row>
    <row r="246" spans="5:5" s="4" customFormat="1" ht="12.6" x14ac:dyDescent="0.2">
      <c r="E246" s="5"/>
    </row>
    <row r="247" spans="5:5" s="4" customFormat="1" ht="12.6" x14ac:dyDescent="0.2">
      <c r="E247" s="5"/>
    </row>
    <row r="248" spans="5:5" s="4" customFormat="1" ht="12.6" x14ac:dyDescent="0.2">
      <c r="E248" s="5"/>
    </row>
    <row r="249" spans="5:5" s="4" customFormat="1" ht="12.6" x14ac:dyDescent="0.2">
      <c r="E249" s="5"/>
    </row>
    <row r="250" spans="5:5" s="4" customFormat="1" ht="12.6" x14ac:dyDescent="0.2">
      <c r="E250" s="5"/>
    </row>
    <row r="251" spans="5:5" s="4" customFormat="1" ht="12.6" x14ac:dyDescent="0.2">
      <c r="E251" s="5"/>
    </row>
    <row r="252" spans="5:5" s="4" customFormat="1" ht="12.6" x14ac:dyDescent="0.2">
      <c r="E252" s="5"/>
    </row>
    <row r="253" spans="5:5" s="4" customFormat="1" ht="12.6" x14ac:dyDescent="0.2">
      <c r="E253" s="5"/>
    </row>
    <row r="254" spans="5:5" s="4" customFormat="1" ht="12.6" x14ac:dyDescent="0.2">
      <c r="E254" s="5"/>
    </row>
    <row r="255" spans="5:5" s="4" customFormat="1" ht="12.6" x14ac:dyDescent="0.2">
      <c r="E255" s="5"/>
    </row>
    <row r="256" spans="5:5" s="4" customFormat="1" ht="12.6" x14ac:dyDescent="0.2">
      <c r="E256" s="5"/>
    </row>
    <row r="257" spans="5:5" s="4" customFormat="1" ht="12.6" x14ac:dyDescent="0.2">
      <c r="E257" s="5"/>
    </row>
    <row r="258" spans="5:5" s="4" customFormat="1" ht="12.6" x14ac:dyDescent="0.2">
      <c r="E258" s="5"/>
    </row>
    <row r="259" spans="5:5" s="4" customFormat="1" ht="12.6" x14ac:dyDescent="0.2">
      <c r="E259" s="5"/>
    </row>
    <row r="260" spans="5:5" s="4" customFormat="1" ht="12.6" x14ac:dyDescent="0.2">
      <c r="E260" s="5"/>
    </row>
    <row r="261" spans="5:5" s="4" customFormat="1" ht="12.6" x14ac:dyDescent="0.2">
      <c r="E261" s="5"/>
    </row>
    <row r="262" spans="5:5" s="4" customFormat="1" ht="12.6" x14ac:dyDescent="0.2">
      <c r="E262" s="5"/>
    </row>
    <row r="263" spans="5:5" s="4" customFormat="1" ht="12.6" x14ac:dyDescent="0.2">
      <c r="E263" s="5"/>
    </row>
    <row r="264" spans="5:5" s="4" customFormat="1" ht="12.6" x14ac:dyDescent="0.2">
      <c r="E264" s="5"/>
    </row>
    <row r="265" spans="5:5" s="4" customFormat="1" ht="12.6" x14ac:dyDescent="0.2">
      <c r="E265" s="5"/>
    </row>
    <row r="266" spans="5:5" s="4" customFormat="1" ht="12.6" x14ac:dyDescent="0.2">
      <c r="E266" s="5"/>
    </row>
    <row r="267" spans="5:5" s="4" customFormat="1" ht="12.6" x14ac:dyDescent="0.2">
      <c r="E267" s="5"/>
    </row>
    <row r="268" spans="5:5" s="4" customFormat="1" ht="12.6" x14ac:dyDescent="0.2">
      <c r="E268" s="5"/>
    </row>
    <row r="269" spans="5:5" s="4" customFormat="1" ht="12.6" x14ac:dyDescent="0.2">
      <c r="E269" s="5"/>
    </row>
    <row r="270" spans="5:5" s="4" customFormat="1" ht="12.6" x14ac:dyDescent="0.2">
      <c r="E270" s="5"/>
    </row>
    <row r="271" spans="5:5" s="4" customFormat="1" ht="12.6" x14ac:dyDescent="0.2">
      <c r="E271" s="5"/>
    </row>
    <row r="272" spans="5:5" s="4" customFormat="1" ht="12.6" x14ac:dyDescent="0.2">
      <c r="E272" s="5"/>
    </row>
    <row r="273" spans="5:5" s="4" customFormat="1" ht="12.6" x14ac:dyDescent="0.2">
      <c r="E273" s="5"/>
    </row>
    <row r="274" spans="5:5" s="4" customFormat="1" ht="12.6" x14ac:dyDescent="0.2">
      <c r="E274" s="5"/>
    </row>
    <row r="275" spans="5:5" s="4" customFormat="1" ht="12.6" x14ac:dyDescent="0.2">
      <c r="E275" s="5"/>
    </row>
    <row r="276" spans="5:5" s="4" customFormat="1" ht="12.6" x14ac:dyDescent="0.2">
      <c r="E276" s="5"/>
    </row>
    <row r="277" spans="5:5" s="4" customFormat="1" ht="12.6" x14ac:dyDescent="0.2">
      <c r="E277" s="5"/>
    </row>
    <row r="278" spans="5:5" s="4" customFormat="1" ht="12.6" x14ac:dyDescent="0.2">
      <c r="E278" s="5"/>
    </row>
    <row r="279" spans="5:5" s="4" customFormat="1" ht="12.6" x14ac:dyDescent="0.2">
      <c r="E279" s="5"/>
    </row>
    <row r="280" spans="5:5" s="4" customFormat="1" ht="12.6" x14ac:dyDescent="0.2">
      <c r="E280" s="5"/>
    </row>
    <row r="281" spans="5:5" s="4" customFormat="1" ht="12.6" x14ac:dyDescent="0.2">
      <c r="E281" s="5"/>
    </row>
    <row r="282" spans="5:5" s="4" customFormat="1" ht="12.6" x14ac:dyDescent="0.2">
      <c r="E282" s="5"/>
    </row>
    <row r="283" spans="5:5" s="4" customFormat="1" ht="12.6" x14ac:dyDescent="0.2">
      <c r="E283" s="5"/>
    </row>
    <row r="284" spans="5:5" s="4" customFormat="1" ht="12.6" x14ac:dyDescent="0.2">
      <c r="E284" s="5"/>
    </row>
    <row r="285" spans="5:5" s="4" customFormat="1" ht="12.6" x14ac:dyDescent="0.2">
      <c r="E285" s="5"/>
    </row>
    <row r="286" spans="5:5" s="4" customFormat="1" ht="12.6" x14ac:dyDescent="0.2">
      <c r="E286" s="5"/>
    </row>
    <row r="287" spans="5:5" s="4" customFormat="1" ht="12.6" x14ac:dyDescent="0.2">
      <c r="E287" s="5"/>
    </row>
    <row r="288" spans="5:5" s="4" customFormat="1" ht="12.6" x14ac:dyDescent="0.2">
      <c r="E288" s="5"/>
    </row>
    <row r="289" spans="5:5" s="4" customFormat="1" ht="12.6" x14ac:dyDescent="0.2">
      <c r="E289" s="5"/>
    </row>
    <row r="290" spans="5:5" s="4" customFormat="1" ht="12.6" x14ac:dyDescent="0.2">
      <c r="E290" s="5"/>
    </row>
    <row r="291" spans="5:5" s="4" customFormat="1" ht="12.6" x14ac:dyDescent="0.2">
      <c r="E291" s="5"/>
    </row>
    <row r="292" spans="5:5" s="4" customFormat="1" ht="12.6" x14ac:dyDescent="0.2">
      <c r="E292" s="5"/>
    </row>
    <row r="293" spans="5:5" s="4" customFormat="1" ht="12.6" x14ac:dyDescent="0.2">
      <c r="E293" s="5"/>
    </row>
    <row r="294" spans="5:5" s="4" customFormat="1" ht="12.6" x14ac:dyDescent="0.2">
      <c r="E294" s="5"/>
    </row>
    <row r="295" spans="5:5" s="4" customFormat="1" ht="12.6" x14ac:dyDescent="0.2">
      <c r="E295" s="5"/>
    </row>
    <row r="296" spans="5:5" s="4" customFormat="1" ht="12.6" x14ac:dyDescent="0.2">
      <c r="E296" s="5"/>
    </row>
    <row r="297" spans="5:5" s="4" customFormat="1" ht="12.6" x14ac:dyDescent="0.2">
      <c r="E297" s="5"/>
    </row>
    <row r="298" spans="5:5" s="4" customFormat="1" ht="12.6" x14ac:dyDescent="0.2">
      <c r="E298" s="5"/>
    </row>
    <row r="299" spans="5:5" s="4" customFormat="1" ht="12.6" x14ac:dyDescent="0.2">
      <c r="E299" s="5"/>
    </row>
    <row r="300" spans="5:5" s="4" customFormat="1" ht="12.6" x14ac:dyDescent="0.2">
      <c r="E300" s="5"/>
    </row>
    <row r="301" spans="5:5" s="4" customFormat="1" ht="12.6" x14ac:dyDescent="0.2">
      <c r="E301" s="5"/>
    </row>
    <row r="302" spans="5:5" s="4" customFormat="1" ht="12.6" x14ac:dyDescent="0.2">
      <c r="E302" s="5"/>
    </row>
    <row r="303" spans="5:5" s="4" customFormat="1" ht="12.6" x14ac:dyDescent="0.2">
      <c r="E303" s="5"/>
    </row>
    <row r="304" spans="5:5" s="4" customFormat="1" ht="12.6" x14ac:dyDescent="0.2">
      <c r="E304" s="5"/>
    </row>
    <row r="305" spans="5:5" s="4" customFormat="1" ht="12.6" x14ac:dyDescent="0.2">
      <c r="E305" s="5"/>
    </row>
    <row r="306" spans="5:5" s="4" customFormat="1" ht="12.6" x14ac:dyDescent="0.2">
      <c r="E306" s="5"/>
    </row>
    <row r="307" spans="5:5" s="4" customFormat="1" ht="12.6" x14ac:dyDescent="0.2">
      <c r="E307" s="5"/>
    </row>
    <row r="308" spans="5:5" s="4" customFormat="1" ht="12.6" x14ac:dyDescent="0.2">
      <c r="E308" s="5"/>
    </row>
    <row r="309" spans="5:5" s="4" customFormat="1" ht="12.6" x14ac:dyDescent="0.2">
      <c r="E309" s="5"/>
    </row>
    <row r="310" spans="5:5" s="4" customFormat="1" ht="12.6" x14ac:dyDescent="0.2">
      <c r="E310" s="5"/>
    </row>
    <row r="311" spans="5:5" s="4" customFormat="1" ht="12.6" x14ac:dyDescent="0.2">
      <c r="E311" s="5"/>
    </row>
    <row r="312" spans="5:5" s="4" customFormat="1" ht="12.6" x14ac:dyDescent="0.2">
      <c r="E312" s="5"/>
    </row>
    <row r="313" spans="5:5" s="4" customFormat="1" ht="12.6" x14ac:dyDescent="0.2">
      <c r="E313" s="5"/>
    </row>
    <row r="314" spans="5:5" s="4" customFormat="1" ht="12.6" x14ac:dyDescent="0.2">
      <c r="E314" s="5"/>
    </row>
    <row r="315" spans="5:5" s="4" customFormat="1" ht="12.6" x14ac:dyDescent="0.2">
      <c r="E315" s="5"/>
    </row>
    <row r="316" spans="5:5" s="4" customFormat="1" ht="12.6" x14ac:dyDescent="0.2">
      <c r="E316" s="5"/>
    </row>
    <row r="317" spans="5:5" s="4" customFormat="1" ht="12.6" x14ac:dyDescent="0.2">
      <c r="E317" s="5"/>
    </row>
    <row r="318" spans="5:5" s="4" customFormat="1" ht="12.6" x14ac:dyDescent="0.2">
      <c r="E318" s="5"/>
    </row>
    <row r="319" spans="5:5" s="4" customFormat="1" ht="12.6" x14ac:dyDescent="0.2">
      <c r="E319" s="5"/>
    </row>
    <row r="320" spans="5:5" s="4" customFormat="1" ht="12.6" x14ac:dyDescent="0.2">
      <c r="E320" s="5"/>
    </row>
    <row r="321" spans="5:5" s="4" customFormat="1" ht="12.6" x14ac:dyDescent="0.2">
      <c r="E321" s="5"/>
    </row>
    <row r="322" spans="5:5" s="4" customFormat="1" ht="12.6" x14ac:dyDescent="0.2">
      <c r="E322" s="5"/>
    </row>
    <row r="323" spans="5:5" s="4" customFormat="1" ht="12.6" x14ac:dyDescent="0.2">
      <c r="E323" s="5"/>
    </row>
    <row r="324" spans="5:5" s="4" customFormat="1" ht="12.6" x14ac:dyDescent="0.2">
      <c r="E324" s="5"/>
    </row>
    <row r="325" spans="5:5" s="4" customFormat="1" ht="12.6" x14ac:dyDescent="0.2">
      <c r="E325" s="5"/>
    </row>
    <row r="326" spans="5:5" s="4" customFormat="1" ht="12.6" x14ac:dyDescent="0.2">
      <c r="E326" s="5"/>
    </row>
    <row r="327" spans="5:5" s="4" customFormat="1" ht="12.6" x14ac:dyDescent="0.2">
      <c r="E327" s="5"/>
    </row>
    <row r="328" spans="5:5" s="4" customFormat="1" ht="12.6" x14ac:dyDescent="0.2">
      <c r="E328" s="5"/>
    </row>
    <row r="329" spans="5:5" s="4" customFormat="1" ht="12.6" x14ac:dyDescent="0.2">
      <c r="E329" s="5"/>
    </row>
    <row r="330" spans="5:5" s="4" customFormat="1" ht="12.6" x14ac:dyDescent="0.2">
      <c r="E330" s="5"/>
    </row>
    <row r="331" spans="5:5" s="4" customFormat="1" ht="12.6" x14ac:dyDescent="0.2">
      <c r="E331" s="5"/>
    </row>
    <row r="332" spans="5:5" s="4" customFormat="1" ht="12.6" x14ac:dyDescent="0.2">
      <c r="E332" s="5"/>
    </row>
    <row r="333" spans="5:5" s="4" customFormat="1" ht="12.6" x14ac:dyDescent="0.2">
      <c r="E333" s="5"/>
    </row>
    <row r="334" spans="5:5" s="4" customFormat="1" ht="12.6" x14ac:dyDescent="0.2">
      <c r="E334" s="5"/>
    </row>
    <row r="335" spans="5:5" s="4" customFormat="1" ht="12.6" x14ac:dyDescent="0.2">
      <c r="E335" s="5"/>
    </row>
    <row r="336" spans="5:5" s="4" customFormat="1" ht="12.6" x14ac:dyDescent="0.2">
      <c r="E336" s="5"/>
    </row>
    <row r="337" spans="5:5" s="4" customFormat="1" ht="12.6" x14ac:dyDescent="0.2">
      <c r="E337" s="5"/>
    </row>
    <row r="338" spans="5:5" s="4" customFormat="1" ht="12.6" x14ac:dyDescent="0.2">
      <c r="E338" s="5"/>
    </row>
    <row r="339" spans="5:5" s="4" customFormat="1" ht="12.6" x14ac:dyDescent="0.2">
      <c r="E339" s="5"/>
    </row>
    <row r="340" spans="5:5" s="4" customFormat="1" ht="12.6" x14ac:dyDescent="0.2">
      <c r="E340" s="5"/>
    </row>
    <row r="341" spans="5:5" s="4" customFormat="1" ht="12.6" x14ac:dyDescent="0.2">
      <c r="E341" s="5"/>
    </row>
    <row r="342" spans="5:5" s="4" customFormat="1" ht="12.6" x14ac:dyDescent="0.2">
      <c r="E342" s="5"/>
    </row>
    <row r="343" spans="5:5" s="4" customFormat="1" ht="12.6" x14ac:dyDescent="0.2">
      <c r="E343" s="5"/>
    </row>
    <row r="344" spans="5:5" s="4" customFormat="1" ht="12.6" x14ac:dyDescent="0.2">
      <c r="E344" s="5"/>
    </row>
    <row r="345" spans="5:5" s="4" customFormat="1" ht="12.6" x14ac:dyDescent="0.2">
      <c r="E345" s="5"/>
    </row>
    <row r="346" spans="5:5" s="4" customFormat="1" ht="12.6" x14ac:dyDescent="0.2">
      <c r="E346" s="5"/>
    </row>
    <row r="347" spans="5:5" s="4" customFormat="1" ht="12.6" x14ac:dyDescent="0.2">
      <c r="E347" s="5"/>
    </row>
    <row r="348" spans="5:5" s="4" customFormat="1" ht="12.6" x14ac:dyDescent="0.2">
      <c r="E348" s="5"/>
    </row>
    <row r="349" spans="5:5" s="4" customFormat="1" ht="12.6" x14ac:dyDescent="0.2">
      <c r="E349" s="5"/>
    </row>
    <row r="350" spans="5:5" s="4" customFormat="1" ht="12.6" x14ac:dyDescent="0.2">
      <c r="E350" s="5"/>
    </row>
    <row r="351" spans="5:5" s="4" customFormat="1" ht="12.6" x14ac:dyDescent="0.2">
      <c r="E351" s="5"/>
    </row>
    <row r="352" spans="5:5" s="4" customFormat="1" ht="12.6" x14ac:dyDescent="0.2">
      <c r="E352" s="5"/>
    </row>
    <row r="353" spans="5:5" s="4" customFormat="1" ht="12.6" x14ac:dyDescent="0.2">
      <c r="E353" s="5"/>
    </row>
    <row r="354" spans="5:5" s="4" customFormat="1" ht="12.6" x14ac:dyDescent="0.2">
      <c r="E354" s="5"/>
    </row>
    <row r="355" spans="5:5" s="4" customFormat="1" ht="12.6" x14ac:dyDescent="0.2">
      <c r="E355" s="5"/>
    </row>
    <row r="356" spans="5:5" s="4" customFormat="1" ht="12.6" x14ac:dyDescent="0.2">
      <c r="E356" s="5"/>
    </row>
    <row r="357" spans="5:5" s="4" customFormat="1" ht="12.6" x14ac:dyDescent="0.2">
      <c r="E357" s="5"/>
    </row>
    <row r="358" spans="5:5" s="4" customFormat="1" ht="12.6" x14ac:dyDescent="0.2">
      <c r="E358" s="5"/>
    </row>
    <row r="359" spans="5:5" s="4" customFormat="1" ht="12.6" x14ac:dyDescent="0.2">
      <c r="E359" s="5"/>
    </row>
    <row r="360" spans="5:5" s="4" customFormat="1" ht="12.6" x14ac:dyDescent="0.2">
      <c r="E360" s="5"/>
    </row>
    <row r="361" spans="5:5" s="4" customFormat="1" ht="12.6" x14ac:dyDescent="0.2">
      <c r="E361" s="5"/>
    </row>
    <row r="362" spans="5:5" s="4" customFormat="1" ht="12.6" x14ac:dyDescent="0.2">
      <c r="E362" s="5"/>
    </row>
    <row r="363" spans="5:5" s="4" customFormat="1" ht="12.6" x14ac:dyDescent="0.2">
      <c r="E363" s="5"/>
    </row>
    <row r="364" spans="5:5" s="4" customFormat="1" ht="12.6" x14ac:dyDescent="0.2">
      <c r="E364" s="5"/>
    </row>
    <row r="365" spans="5:5" s="4" customFormat="1" ht="12.6" x14ac:dyDescent="0.2">
      <c r="E365" s="5"/>
    </row>
    <row r="366" spans="5:5" s="4" customFormat="1" ht="12.6" x14ac:dyDescent="0.2">
      <c r="E366" s="5"/>
    </row>
    <row r="367" spans="5:5" s="4" customFormat="1" ht="12.6" x14ac:dyDescent="0.2">
      <c r="E367" s="5"/>
    </row>
    <row r="368" spans="5:5" s="4" customFormat="1" ht="12.6" x14ac:dyDescent="0.2">
      <c r="E368" s="5"/>
    </row>
    <row r="369" spans="5:5" s="4" customFormat="1" ht="12.6" x14ac:dyDescent="0.2">
      <c r="E369" s="5"/>
    </row>
    <row r="370" spans="5:5" s="4" customFormat="1" ht="12.6" x14ac:dyDescent="0.2">
      <c r="E370" s="5"/>
    </row>
    <row r="371" spans="5:5" s="4" customFormat="1" ht="12.6" x14ac:dyDescent="0.2">
      <c r="E371" s="5"/>
    </row>
    <row r="372" spans="5:5" s="4" customFormat="1" ht="12.6" x14ac:dyDescent="0.2">
      <c r="E372" s="5"/>
    </row>
    <row r="373" spans="5:5" s="4" customFormat="1" ht="12.6" x14ac:dyDescent="0.2">
      <c r="E373" s="5"/>
    </row>
    <row r="374" spans="5:5" s="4" customFormat="1" ht="12.6" x14ac:dyDescent="0.2">
      <c r="E374" s="5"/>
    </row>
    <row r="375" spans="5:5" s="4" customFormat="1" ht="12.6" x14ac:dyDescent="0.2">
      <c r="E375" s="5"/>
    </row>
    <row r="376" spans="5:5" s="4" customFormat="1" ht="12.6" x14ac:dyDescent="0.2">
      <c r="E376" s="5"/>
    </row>
    <row r="377" spans="5:5" s="4" customFormat="1" ht="12.6" x14ac:dyDescent="0.2">
      <c r="E377" s="5"/>
    </row>
    <row r="378" spans="5:5" s="4" customFormat="1" ht="12.6" x14ac:dyDescent="0.2">
      <c r="E378" s="5"/>
    </row>
    <row r="379" spans="5:5" s="4" customFormat="1" ht="12.6" x14ac:dyDescent="0.2">
      <c r="E379" s="5"/>
    </row>
    <row r="380" spans="5:5" s="4" customFormat="1" ht="12.6" x14ac:dyDescent="0.2">
      <c r="E380" s="5"/>
    </row>
    <row r="381" spans="5:5" s="4" customFormat="1" ht="12.6" x14ac:dyDescent="0.2">
      <c r="E381" s="5"/>
    </row>
    <row r="382" spans="5:5" s="4" customFormat="1" ht="12.6" x14ac:dyDescent="0.2">
      <c r="E382" s="5"/>
    </row>
    <row r="383" spans="5:5" s="4" customFormat="1" ht="12.6" x14ac:dyDescent="0.2">
      <c r="E383" s="5"/>
    </row>
    <row r="384" spans="5:5" s="4" customFormat="1" ht="12.6" x14ac:dyDescent="0.2">
      <c r="E384" s="5"/>
    </row>
    <row r="385" spans="5:5" s="4" customFormat="1" ht="12.6" x14ac:dyDescent="0.2">
      <c r="E385" s="5"/>
    </row>
    <row r="386" spans="5:5" s="4" customFormat="1" ht="12.6" x14ac:dyDescent="0.2">
      <c r="E386" s="5"/>
    </row>
    <row r="387" spans="5:5" s="4" customFormat="1" ht="12.6" x14ac:dyDescent="0.2">
      <c r="E387" s="5"/>
    </row>
    <row r="388" spans="5:5" s="4" customFormat="1" ht="12.6" x14ac:dyDescent="0.2">
      <c r="E388" s="5"/>
    </row>
    <row r="389" spans="5:5" s="4" customFormat="1" ht="12.6" x14ac:dyDescent="0.2">
      <c r="E389" s="5"/>
    </row>
    <row r="390" spans="5:5" s="4" customFormat="1" ht="12.6" x14ac:dyDescent="0.2">
      <c r="E390" s="5"/>
    </row>
    <row r="391" spans="5:5" s="4" customFormat="1" ht="12.6" x14ac:dyDescent="0.2">
      <c r="E391" s="5"/>
    </row>
    <row r="392" spans="5:5" s="4" customFormat="1" ht="12.6" x14ac:dyDescent="0.2">
      <c r="E392" s="5"/>
    </row>
    <row r="393" spans="5:5" s="4" customFormat="1" ht="12.6" x14ac:dyDescent="0.2">
      <c r="E393" s="5"/>
    </row>
    <row r="394" spans="5:5" s="4" customFormat="1" ht="12.6" x14ac:dyDescent="0.2">
      <c r="E394" s="5"/>
    </row>
    <row r="395" spans="5:5" s="4" customFormat="1" ht="12.6" x14ac:dyDescent="0.2">
      <c r="E395" s="5"/>
    </row>
    <row r="396" spans="5:5" s="4" customFormat="1" ht="12.6" x14ac:dyDescent="0.2">
      <c r="E396" s="5"/>
    </row>
    <row r="397" spans="5:5" s="4" customFormat="1" ht="12.6" x14ac:dyDescent="0.2">
      <c r="E397" s="5"/>
    </row>
    <row r="398" spans="5:5" s="4" customFormat="1" ht="12.6" x14ac:dyDescent="0.2">
      <c r="E398" s="5"/>
    </row>
    <row r="399" spans="5:5" s="4" customFormat="1" ht="12.6" x14ac:dyDescent="0.2">
      <c r="E399" s="5"/>
    </row>
    <row r="400" spans="5:5" s="4" customFormat="1" ht="12.6" x14ac:dyDescent="0.2">
      <c r="E400" s="5"/>
    </row>
    <row r="401" spans="5:5" s="4" customFormat="1" ht="12.6" x14ac:dyDescent="0.2">
      <c r="E401" s="5"/>
    </row>
    <row r="402" spans="5:5" s="4" customFormat="1" ht="12.6" x14ac:dyDescent="0.2">
      <c r="E402" s="5"/>
    </row>
    <row r="403" spans="5:5" s="4" customFormat="1" ht="12.6" x14ac:dyDescent="0.2">
      <c r="E403" s="5"/>
    </row>
    <row r="404" spans="5:5" s="4" customFormat="1" ht="12.6" x14ac:dyDescent="0.2">
      <c r="E404" s="5"/>
    </row>
    <row r="405" spans="5:5" s="4" customFormat="1" ht="12.6" x14ac:dyDescent="0.2">
      <c r="E405" s="5"/>
    </row>
    <row r="406" spans="5:5" s="4" customFormat="1" ht="12.6" x14ac:dyDescent="0.2">
      <c r="E406" s="5"/>
    </row>
    <row r="407" spans="5:5" s="4" customFormat="1" ht="12.6" x14ac:dyDescent="0.2">
      <c r="E407" s="5"/>
    </row>
    <row r="408" spans="5:5" s="4" customFormat="1" ht="12.6" x14ac:dyDescent="0.2">
      <c r="E408" s="5"/>
    </row>
    <row r="409" spans="5:5" s="4" customFormat="1" ht="12.6" x14ac:dyDescent="0.2">
      <c r="E409" s="5"/>
    </row>
    <row r="410" spans="5:5" s="4" customFormat="1" ht="12.6" x14ac:dyDescent="0.2">
      <c r="E410" s="5"/>
    </row>
    <row r="411" spans="5:5" s="4" customFormat="1" ht="12.6" x14ac:dyDescent="0.2">
      <c r="E411" s="5"/>
    </row>
    <row r="412" spans="5:5" s="4" customFormat="1" ht="12.6" x14ac:dyDescent="0.2">
      <c r="E412" s="5"/>
    </row>
    <row r="413" spans="5:5" s="4" customFormat="1" ht="12.6" x14ac:dyDescent="0.2">
      <c r="E413" s="5"/>
    </row>
    <row r="414" spans="5:5" s="4" customFormat="1" ht="12.6" x14ac:dyDescent="0.2">
      <c r="E414" s="5"/>
    </row>
    <row r="415" spans="5:5" s="4" customFormat="1" ht="12.6" x14ac:dyDescent="0.2">
      <c r="E415" s="5"/>
    </row>
    <row r="416" spans="5:5" s="4" customFormat="1" ht="12.6" x14ac:dyDescent="0.2">
      <c r="E416" s="5"/>
    </row>
    <row r="417" spans="5:5" s="4" customFormat="1" ht="12.6" x14ac:dyDescent="0.2">
      <c r="E417" s="5"/>
    </row>
    <row r="418" spans="5:5" s="4" customFormat="1" ht="12.6" x14ac:dyDescent="0.2">
      <c r="E418" s="5"/>
    </row>
    <row r="419" spans="5:5" s="4" customFormat="1" ht="12.6" x14ac:dyDescent="0.2">
      <c r="E419" s="5"/>
    </row>
    <row r="420" spans="5:5" s="4" customFormat="1" ht="12.6" x14ac:dyDescent="0.2">
      <c r="E420" s="5"/>
    </row>
    <row r="421" spans="5:5" s="4" customFormat="1" ht="12.6" x14ac:dyDescent="0.2">
      <c r="E421" s="5"/>
    </row>
    <row r="422" spans="5:5" s="4" customFormat="1" ht="12.6" x14ac:dyDescent="0.2">
      <c r="E422" s="5"/>
    </row>
    <row r="423" spans="5:5" s="4" customFormat="1" ht="12.6" x14ac:dyDescent="0.2">
      <c r="E423" s="5"/>
    </row>
    <row r="424" spans="5:5" s="4" customFormat="1" ht="12.6" x14ac:dyDescent="0.2">
      <c r="E424" s="5"/>
    </row>
    <row r="425" spans="5:5" s="4" customFormat="1" ht="12.6" x14ac:dyDescent="0.2">
      <c r="E425" s="5"/>
    </row>
    <row r="426" spans="5:5" s="4" customFormat="1" ht="12.6" x14ac:dyDescent="0.2">
      <c r="E426" s="5"/>
    </row>
    <row r="427" spans="5:5" s="4" customFormat="1" ht="12.6" x14ac:dyDescent="0.2">
      <c r="E427" s="5"/>
    </row>
    <row r="428" spans="5:5" s="4" customFormat="1" ht="12.6" x14ac:dyDescent="0.2">
      <c r="E428" s="5"/>
    </row>
    <row r="429" spans="5:5" s="4" customFormat="1" ht="12.6" x14ac:dyDescent="0.2">
      <c r="E429" s="5"/>
    </row>
    <row r="430" spans="5:5" s="4" customFormat="1" ht="12.6" x14ac:dyDescent="0.2">
      <c r="E430" s="5"/>
    </row>
    <row r="431" spans="5:5" s="4" customFormat="1" ht="12.6" x14ac:dyDescent="0.2">
      <c r="E431" s="5"/>
    </row>
    <row r="432" spans="5:5" s="4" customFormat="1" ht="12.6" x14ac:dyDescent="0.2">
      <c r="E432" s="5"/>
    </row>
    <row r="433" spans="5:5" s="4" customFormat="1" ht="12.6" x14ac:dyDescent="0.2">
      <c r="E433" s="5"/>
    </row>
    <row r="434" spans="5:5" s="4" customFormat="1" ht="12.6" x14ac:dyDescent="0.2">
      <c r="E434" s="5"/>
    </row>
    <row r="435" spans="5:5" s="4" customFormat="1" ht="12.6" x14ac:dyDescent="0.2">
      <c r="E435" s="5"/>
    </row>
    <row r="436" spans="5:5" s="4" customFormat="1" ht="12.6" x14ac:dyDescent="0.2">
      <c r="E436" s="5"/>
    </row>
    <row r="437" spans="5:5" s="4" customFormat="1" ht="12.6" x14ac:dyDescent="0.2">
      <c r="E437" s="5"/>
    </row>
    <row r="438" spans="5:5" s="4" customFormat="1" ht="12.6" x14ac:dyDescent="0.2">
      <c r="E438" s="5"/>
    </row>
    <row r="439" spans="5:5" s="4" customFormat="1" ht="12.6" x14ac:dyDescent="0.2">
      <c r="E439" s="5"/>
    </row>
    <row r="440" spans="5:5" s="4" customFormat="1" ht="12.6" x14ac:dyDescent="0.2">
      <c r="E440" s="5"/>
    </row>
    <row r="441" spans="5:5" s="4" customFormat="1" ht="12.6" x14ac:dyDescent="0.2">
      <c r="E441" s="5"/>
    </row>
    <row r="442" spans="5:5" s="4" customFormat="1" ht="12.6" x14ac:dyDescent="0.2">
      <c r="E442" s="5"/>
    </row>
    <row r="443" spans="5:5" s="4" customFormat="1" ht="12.6" x14ac:dyDescent="0.2">
      <c r="E443" s="5"/>
    </row>
    <row r="444" spans="5:5" s="4" customFormat="1" ht="12.6" x14ac:dyDescent="0.2">
      <c r="E444" s="5"/>
    </row>
    <row r="445" spans="5:5" s="4" customFormat="1" ht="12.6" x14ac:dyDescent="0.2">
      <c r="E445" s="5"/>
    </row>
    <row r="446" spans="5:5" s="4" customFormat="1" ht="12.6" x14ac:dyDescent="0.2">
      <c r="E446" s="5"/>
    </row>
    <row r="447" spans="5:5" s="4" customFormat="1" ht="12.6" x14ac:dyDescent="0.2">
      <c r="E447" s="5"/>
    </row>
    <row r="448" spans="5:5" s="4" customFormat="1" ht="12.6" x14ac:dyDescent="0.2">
      <c r="E448" s="5"/>
    </row>
    <row r="449" spans="5:5" s="4" customFormat="1" ht="12.6" x14ac:dyDescent="0.2">
      <c r="E449" s="5"/>
    </row>
    <row r="450" spans="5:5" s="4" customFormat="1" ht="12.6" x14ac:dyDescent="0.2">
      <c r="E450" s="5"/>
    </row>
    <row r="451" spans="5:5" s="4" customFormat="1" ht="12.6" x14ac:dyDescent="0.2">
      <c r="E451" s="5"/>
    </row>
    <row r="452" spans="5:5" s="4" customFormat="1" ht="12.6" x14ac:dyDescent="0.2">
      <c r="E452" s="5"/>
    </row>
    <row r="453" spans="5:5" s="4" customFormat="1" ht="12.6" x14ac:dyDescent="0.2">
      <c r="E453" s="5"/>
    </row>
    <row r="454" spans="5:5" s="4" customFormat="1" ht="12.6" x14ac:dyDescent="0.2">
      <c r="E454" s="5"/>
    </row>
    <row r="455" spans="5:5" s="4" customFormat="1" ht="12.6" x14ac:dyDescent="0.2">
      <c r="E455" s="5"/>
    </row>
    <row r="456" spans="5:5" s="4" customFormat="1" ht="12.6" x14ac:dyDescent="0.2">
      <c r="E456" s="5"/>
    </row>
    <row r="457" spans="5:5" s="4" customFormat="1" ht="12.6" x14ac:dyDescent="0.2">
      <c r="E457" s="5"/>
    </row>
    <row r="458" spans="5:5" s="4" customFormat="1" ht="12.6" x14ac:dyDescent="0.2">
      <c r="E458" s="5"/>
    </row>
    <row r="459" spans="5:5" s="4" customFormat="1" ht="12.6" x14ac:dyDescent="0.2">
      <c r="E459" s="5"/>
    </row>
    <row r="460" spans="5:5" s="4" customFormat="1" ht="12.6" x14ac:dyDescent="0.2">
      <c r="E460" s="5"/>
    </row>
    <row r="461" spans="5:5" s="4" customFormat="1" ht="12.6" x14ac:dyDescent="0.2">
      <c r="E461" s="5"/>
    </row>
    <row r="462" spans="5:5" s="4" customFormat="1" ht="12.6" x14ac:dyDescent="0.2">
      <c r="E462" s="5"/>
    </row>
    <row r="463" spans="5:5" s="4" customFormat="1" ht="12.6" x14ac:dyDescent="0.2">
      <c r="E463" s="5"/>
    </row>
    <row r="464" spans="5:5" s="4" customFormat="1" ht="12.6" x14ac:dyDescent="0.2">
      <c r="E464" s="5"/>
    </row>
    <row r="465" spans="5:5" s="4" customFormat="1" ht="12.6" x14ac:dyDescent="0.2">
      <c r="E465" s="5"/>
    </row>
    <row r="466" spans="5:5" s="4" customFormat="1" ht="12.6" x14ac:dyDescent="0.2">
      <c r="E466" s="5"/>
    </row>
    <row r="467" spans="5:5" s="4" customFormat="1" ht="12.6" x14ac:dyDescent="0.2">
      <c r="E467" s="5"/>
    </row>
    <row r="468" spans="5:5" s="4" customFormat="1" ht="12.6" x14ac:dyDescent="0.2">
      <c r="E468" s="5"/>
    </row>
    <row r="469" spans="5:5" s="4" customFormat="1" ht="12.6" x14ac:dyDescent="0.2">
      <c r="E469" s="5"/>
    </row>
    <row r="470" spans="5:5" s="4" customFormat="1" ht="12.6" x14ac:dyDescent="0.2">
      <c r="E470" s="5"/>
    </row>
    <row r="471" spans="5:5" s="4" customFormat="1" ht="12.6" x14ac:dyDescent="0.2">
      <c r="E471" s="5"/>
    </row>
    <row r="472" spans="5:5" s="4" customFormat="1" ht="12.6" x14ac:dyDescent="0.2">
      <c r="E472" s="5"/>
    </row>
    <row r="473" spans="5:5" s="4" customFormat="1" ht="12.6" x14ac:dyDescent="0.2">
      <c r="E473" s="5"/>
    </row>
    <row r="474" spans="5:5" s="4" customFormat="1" ht="12.6" x14ac:dyDescent="0.2">
      <c r="E474" s="5"/>
    </row>
    <row r="475" spans="5:5" s="4" customFormat="1" ht="12.6" x14ac:dyDescent="0.2">
      <c r="E475" s="5"/>
    </row>
    <row r="476" spans="5:5" s="4" customFormat="1" ht="12.6" x14ac:dyDescent="0.2">
      <c r="E476" s="5"/>
    </row>
    <row r="477" spans="5:5" s="4" customFormat="1" ht="12.6" x14ac:dyDescent="0.2">
      <c r="E477" s="5"/>
    </row>
    <row r="478" spans="5:5" s="4" customFormat="1" ht="12.6" x14ac:dyDescent="0.2">
      <c r="E478" s="5"/>
    </row>
    <row r="479" spans="5:5" s="4" customFormat="1" ht="12.6" x14ac:dyDescent="0.2">
      <c r="E479" s="5"/>
    </row>
    <row r="480" spans="5:5" s="4" customFormat="1" ht="12.6" x14ac:dyDescent="0.2">
      <c r="E480" s="5"/>
    </row>
    <row r="481" spans="5:5" s="4" customFormat="1" ht="12.6" x14ac:dyDescent="0.2">
      <c r="E481" s="5"/>
    </row>
    <row r="482" spans="5:5" s="4" customFormat="1" ht="12.6" x14ac:dyDescent="0.2">
      <c r="E482" s="5"/>
    </row>
    <row r="483" spans="5:5" s="4" customFormat="1" ht="12.6" x14ac:dyDescent="0.2">
      <c r="E483" s="5"/>
    </row>
    <row r="484" spans="5:5" s="4" customFormat="1" ht="12.6" x14ac:dyDescent="0.2">
      <c r="E484" s="5"/>
    </row>
    <row r="485" spans="5:5" s="4" customFormat="1" ht="12.6" x14ac:dyDescent="0.2">
      <c r="E485" s="5"/>
    </row>
    <row r="486" spans="5:5" s="4" customFormat="1" ht="12.6" x14ac:dyDescent="0.2">
      <c r="E486" s="5"/>
    </row>
    <row r="487" spans="5:5" s="4" customFormat="1" ht="12.6" x14ac:dyDescent="0.2">
      <c r="E487" s="5"/>
    </row>
    <row r="488" spans="5:5" s="4" customFormat="1" ht="12.6" x14ac:dyDescent="0.2">
      <c r="E488" s="5"/>
    </row>
    <row r="489" spans="5:5" s="4" customFormat="1" ht="12.6" x14ac:dyDescent="0.2">
      <c r="E489" s="5"/>
    </row>
    <row r="490" spans="5:5" s="4" customFormat="1" ht="12.6" x14ac:dyDescent="0.2">
      <c r="E490" s="5"/>
    </row>
    <row r="491" spans="5:5" s="4" customFormat="1" ht="12.6" x14ac:dyDescent="0.2">
      <c r="E491" s="5"/>
    </row>
    <row r="492" spans="5:5" s="4" customFormat="1" ht="12.6" x14ac:dyDescent="0.2">
      <c r="E492" s="5"/>
    </row>
    <row r="493" spans="5:5" s="4" customFormat="1" ht="12.6" x14ac:dyDescent="0.2">
      <c r="E493" s="5"/>
    </row>
    <row r="494" spans="5:5" s="4" customFormat="1" ht="12.6" x14ac:dyDescent="0.2">
      <c r="E494" s="5"/>
    </row>
    <row r="495" spans="5:5" s="4" customFormat="1" ht="12.6" x14ac:dyDescent="0.2">
      <c r="E495" s="5"/>
    </row>
    <row r="496" spans="5:5" s="4" customFormat="1" ht="12.6" x14ac:dyDescent="0.2">
      <c r="E496" s="5"/>
    </row>
    <row r="497" spans="5:5" s="4" customFormat="1" ht="12.6" x14ac:dyDescent="0.2">
      <c r="E497" s="5"/>
    </row>
    <row r="498" spans="5:5" s="4" customFormat="1" ht="12.6" x14ac:dyDescent="0.2">
      <c r="E498" s="5"/>
    </row>
    <row r="499" spans="5:5" s="4" customFormat="1" ht="12.6" x14ac:dyDescent="0.2">
      <c r="E499" s="5"/>
    </row>
    <row r="500" spans="5:5" s="4" customFormat="1" ht="12.6" x14ac:dyDescent="0.2">
      <c r="E500" s="5"/>
    </row>
    <row r="501" spans="5:5" s="4" customFormat="1" ht="12.6" x14ac:dyDescent="0.2">
      <c r="E501" s="5"/>
    </row>
    <row r="502" spans="5:5" s="4" customFormat="1" ht="12.6" x14ac:dyDescent="0.2">
      <c r="E502" s="5"/>
    </row>
    <row r="503" spans="5:5" s="4" customFormat="1" ht="12.6" x14ac:dyDescent="0.2">
      <c r="E503" s="5"/>
    </row>
    <row r="504" spans="5:5" s="4" customFormat="1" ht="12.6" x14ac:dyDescent="0.2">
      <c r="E504" s="5"/>
    </row>
    <row r="505" spans="5:5" s="4" customFormat="1" ht="12.6" x14ac:dyDescent="0.2">
      <c r="E505" s="5"/>
    </row>
    <row r="506" spans="5:5" s="4" customFormat="1" ht="12.6" x14ac:dyDescent="0.2">
      <c r="E506" s="5"/>
    </row>
    <row r="507" spans="5:5" s="4" customFormat="1" ht="12.6" x14ac:dyDescent="0.2">
      <c r="E507" s="5"/>
    </row>
    <row r="508" spans="5:5" s="4" customFormat="1" ht="12.6" x14ac:dyDescent="0.2">
      <c r="E508" s="5"/>
    </row>
  </sheetData>
  <dataValidations count="3">
    <dataValidation type="decimal" operator="equal" allowBlank="1" showInputMessage="1" showErrorMessage="1" prompt="Quaterly Timeline can only have 3 Months" sqref="F33" xr:uid="{262A80AE-FDDD-4D5A-8733-B21F58AB771A}">
      <formula1>3</formula1>
    </dataValidation>
    <dataValidation type="whole" operator="equal" allowBlank="1" showInputMessage="1" showErrorMessage="1" prompt="Annual Timeline can only have 12 months per period" sqref="F10" xr:uid="{C80C0E13-1089-4C08-AAB5-61E38131F75E}">
      <formula1>12</formula1>
    </dataValidation>
    <dataValidation type="decimal" operator="equal" allowBlank="1" showInputMessage="1" showErrorMessage="1" prompt="Monthly Timeline can only have 1 Month" sqref="F42" xr:uid="{E8B53605-1CD6-4FA4-8B7A-4866589EF8F3}">
      <formula1>1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8C5FDE3-279F-4E61-9CEF-21F9D31F54EE}">
          <x14:formula1>
            <xm:f>'Format&amp;list'!$E$36:$E$38</xm:f>
          </x14:formula1>
          <xm:sqref>F17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5DB8-E19F-4A99-A51A-9AE0E8858A4D}">
  <sheetPr codeName="Sheet3"/>
  <dimension ref="A1:F499"/>
  <sheetViews>
    <sheetView showGridLines="0" workbookViewId="0">
      <pane xSplit="7" ySplit="5" topLeftCell="H12" activePane="bottomRight" state="frozen"/>
      <selection pane="topRight" activeCell="H1" sqref="H1"/>
      <selection pane="bottomLeft" activeCell="A6" sqref="A6"/>
      <selection pane="bottomRight" activeCell="F29" sqref="F29"/>
    </sheetView>
  </sheetViews>
  <sheetFormatPr defaultRowHeight="14.4" x14ac:dyDescent="0.3"/>
  <cols>
    <col min="1" max="3" width="3.77734375" customWidth="1"/>
    <col min="4" max="4" width="54.88671875" customWidth="1"/>
    <col min="6" max="6" width="15.44140625" bestFit="1" customWidth="1"/>
  </cols>
  <sheetData>
    <row r="1" spans="1:6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6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6" s="1" customFormat="1" ht="12.6" x14ac:dyDescent="0.2"/>
    <row r="4" spans="1:6" s="1" customFormat="1" ht="12.6" x14ac:dyDescent="0.2"/>
    <row r="5" spans="1:6" s="1" customFormat="1" ht="12.6" x14ac:dyDescent="0.2">
      <c r="E5" s="3" t="s">
        <v>7</v>
      </c>
    </row>
    <row r="6" spans="1:6" s="4" customFormat="1" ht="12.6" x14ac:dyDescent="0.2"/>
    <row r="7" spans="1:6" s="7" customFormat="1" ht="12.6" x14ac:dyDescent="0.2">
      <c r="A7" s="1" t="s">
        <v>9</v>
      </c>
    </row>
    <row r="8" spans="1:6" s="4" customFormat="1" ht="12.6" x14ac:dyDescent="0.2"/>
    <row r="9" spans="1:6" s="4" customFormat="1" ht="12.6" x14ac:dyDescent="0.2">
      <c r="D9" s="4" t="s">
        <v>10</v>
      </c>
      <c r="F9" s="8" t="s">
        <v>20</v>
      </c>
    </row>
    <row r="10" spans="1:6" s="4" customFormat="1" ht="12.6" x14ac:dyDescent="0.2"/>
    <row r="11" spans="1:6" s="4" customFormat="1" ht="12.6" x14ac:dyDescent="0.2">
      <c r="D11" s="4" t="s">
        <v>11</v>
      </c>
      <c r="F11" s="9">
        <v>10</v>
      </c>
    </row>
    <row r="12" spans="1:6" s="4" customFormat="1" ht="12.6" x14ac:dyDescent="0.2"/>
    <row r="13" spans="1:6" s="4" customFormat="1" ht="12.6" x14ac:dyDescent="0.2">
      <c r="D13" s="4" t="s">
        <v>12</v>
      </c>
      <c r="F13" s="10">
        <v>0.05</v>
      </c>
    </row>
    <row r="14" spans="1:6" s="4" customFormat="1" ht="12.6" x14ac:dyDescent="0.2"/>
    <row r="15" spans="1:6" s="4" customFormat="1" ht="12.6" x14ac:dyDescent="0.2">
      <c r="D15" s="4" t="s">
        <v>13</v>
      </c>
      <c r="F15" s="11">
        <v>42461</v>
      </c>
    </row>
    <row r="16" spans="1:6" s="4" customFormat="1" ht="12.6" x14ac:dyDescent="0.2"/>
    <row r="17" spans="1:6" s="4" customFormat="1" x14ac:dyDescent="0.3">
      <c r="D17" s="4" t="s">
        <v>14</v>
      </c>
      <c r="F17" s="16">
        <f>F11</f>
        <v>10</v>
      </c>
    </row>
    <row r="18" spans="1:6" s="4" customFormat="1" ht="12.6" x14ac:dyDescent="0.2"/>
    <row r="19" spans="1:6" s="4" customFormat="1" ht="12.6" x14ac:dyDescent="0.2">
      <c r="D19" s="4" t="s">
        <v>15</v>
      </c>
      <c r="F19" s="12">
        <v>10</v>
      </c>
    </row>
    <row r="20" spans="1:6" s="4" customFormat="1" ht="12.6" x14ac:dyDescent="0.2"/>
    <row r="21" spans="1:6" s="4" customFormat="1" ht="12.6" x14ac:dyDescent="0.2">
      <c r="D21" s="4" t="s">
        <v>16</v>
      </c>
      <c r="F21" s="13"/>
    </row>
    <row r="22" spans="1:6" s="4" customFormat="1" ht="12.6" x14ac:dyDescent="0.2"/>
    <row r="23" spans="1:6" s="4" customFormat="1" ht="12.6" x14ac:dyDescent="0.2">
      <c r="D23" s="4" t="s">
        <v>17</v>
      </c>
      <c r="F23" s="14" t="s">
        <v>19</v>
      </c>
    </row>
    <row r="24" spans="1:6" s="4" customFormat="1" ht="13.2" thickBot="1" x14ac:dyDescent="0.25"/>
    <row r="25" spans="1:6" s="4" customFormat="1" ht="13.8" thickTop="1" thickBot="1" x14ac:dyDescent="0.25">
      <c r="D25" s="4" t="s">
        <v>18</v>
      </c>
      <c r="F25" s="15">
        <v>10</v>
      </c>
    </row>
    <row r="26" spans="1:6" s="4" customFormat="1" ht="13.2" thickTop="1" x14ac:dyDescent="0.2"/>
    <row r="27" spans="1:6" s="1" customFormat="1" ht="12.6" x14ac:dyDescent="0.2">
      <c r="A27" s="1" t="s">
        <v>21</v>
      </c>
    </row>
    <row r="28" spans="1:6" s="4" customFormat="1" ht="12.6" x14ac:dyDescent="0.2"/>
    <row r="29" spans="1:6" s="4" customFormat="1" ht="12.6" x14ac:dyDescent="0.2">
      <c r="D29" s="4" t="s">
        <v>22</v>
      </c>
      <c r="F29" s="9">
        <v>1000000</v>
      </c>
    </row>
    <row r="30" spans="1:6" s="4" customFormat="1" ht="12.6" x14ac:dyDescent="0.2">
      <c r="D30" s="4" t="s">
        <v>23</v>
      </c>
      <c r="F30" s="9">
        <v>10000000</v>
      </c>
    </row>
    <row r="31" spans="1:6" s="4" customFormat="1" ht="12.6" x14ac:dyDescent="0.2">
      <c r="D31" s="4" t="s">
        <v>24</v>
      </c>
      <c r="F31" s="9">
        <v>1000</v>
      </c>
    </row>
    <row r="32" spans="1:6" s="4" customFormat="1" ht="12.6" x14ac:dyDescent="0.2"/>
    <row r="33" spans="1:5" s="1" customFormat="1" ht="12.6" x14ac:dyDescent="0.2">
      <c r="A33" s="1" t="s">
        <v>25</v>
      </c>
    </row>
    <row r="34" spans="1:5" s="4" customFormat="1" ht="12.6" x14ac:dyDescent="0.2"/>
    <row r="35" spans="1:5" s="4" customFormat="1" ht="12.6" x14ac:dyDescent="0.2">
      <c r="D35" s="17" t="s">
        <v>26</v>
      </c>
    </row>
    <row r="36" spans="1:5" s="4" customFormat="1" ht="12.6" x14ac:dyDescent="0.2">
      <c r="D36" s="4" t="s">
        <v>27</v>
      </c>
      <c r="E36" s="4">
        <v>12</v>
      </c>
    </row>
    <row r="37" spans="1:5" s="4" customFormat="1" ht="12.6" x14ac:dyDescent="0.2">
      <c r="D37" s="4" t="s">
        <v>28</v>
      </c>
      <c r="E37" s="4">
        <v>3</v>
      </c>
    </row>
    <row r="38" spans="1:5" s="4" customFormat="1" ht="12.6" x14ac:dyDescent="0.2">
      <c r="D38" s="4" t="s">
        <v>29</v>
      </c>
      <c r="E38" s="4">
        <v>1</v>
      </c>
    </row>
    <row r="39" spans="1:5" s="4" customFormat="1" ht="12.6" x14ac:dyDescent="0.2"/>
    <row r="40" spans="1:5" s="4" customFormat="1" ht="12.6" x14ac:dyDescent="0.2"/>
    <row r="41" spans="1:5" s="1" customFormat="1" ht="12.6" x14ac:dyDescent="0.2">
      <c r="A41" s="1" t="s">
        <v>30</v>
      </c>
    </row>
    <row r="42" spans="1:5" s="4" customFormat="1" ht="12.6" x14ac:dyDescent="0.2"/>
    <row r="43" spans="1:5" s="4" customFormat="1" ht="12.6" x14ac:dyDescent="0.2"/>
    <row r="44" spans="1:5" s="4" customFormat="1" ht="12.6" x14ac:dyDescent="0.2"/>
    <row r="45" spans="1:5" s="4" customFormat="1" ht="12.6" x14ac:dyDescent="0.2"/>
    <row r="46" spans="1:5" s="4" customFormat="1" ht="12.6" x14ac:dyDescent="0.2"/>
    <row r="47" spans="1:5" s="4" customFormat="1" ht="12.6" x14ac:dyDescent="0.2"/>
    <row r="48" spans="1:5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88405-C592-4112-8525-3EBBA0774F92}">
  <sheetPr codeName="Sheet4"/>
  <dimension ref="A1:GE500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E10" sqref="E10"/>
    </sheetView>
  </sheetViews>
  <sheetFormatPr defaultColWidth="0" defaultRowHeight="14.4" x14ac:dyDescent="0.3"/>
  <cols>
    <col min="1" max="3" width="3.77734375" customWidth="1"/>
    <col min="4" max="4" width="54.88671875" customWidth="1"/>
    <col min="5" max="5" width="20.88671875" bestFit="1" customWidth="1"/>
    <col min="6" max="7" width="8.88671875" customWidth="1"/>
    <col min="8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$E$7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x14ac:dyDescent="0.3">
      <c r="D7" s="4" t="s">
        <v>39</v>
      </c>
      <c r="E7" s="22" t="str">
        <f>IF(E8=0,"No errors, great Modell !"," Please check your model, there are "&amp;E8&amp; " errors!")</f>
        <v>No errors, great Modell !</v>
      </c>
    </row>
    <row r="8" spans="1:187" s="4" customFormat="1" x14ac:dyDescent="0.3">
      <c r="D8" s="4" t="s">
        <v>40</v>
      </c>
      <c r="E8" s="23">
        <f>SUM(E10:E49)</f>
        <v>0</v>
      </c>
    </row>
    <row r="9" spans="1:187" s="4" customFormat="1" ht="12.6" x14ac:dyDescent="0.2"/>
    <row r="10" spans="1:187" s="4" customFormat="1" x14ac:dyDescent="0.3">
      <c r="D10" s="4" t="s">
        <v>41</v>
      </c>
      <c r="E10" s="23">
        <v>0</v>
      </c>
    </row>
    <row r="11" spans="1:187" s="4" customFormat="1" x14ac:dyDescent="0.3">
      <c r="D11" s="4" t="s">
        <v>42</v>
      </c>
      <c r="E11" s="23">
        <v>0</v>
      </c>
    </row>
    <row r="12" spans="1:187" s="4" customFormat="1" x14ac:dyDescent="0.3">
      <c r="D12" s="4" t="s">
        <v>43</v>
      </c>
      <c r="E12" s="23">
        <v>0</v>
      </c>
    </row>
    <row r="13" spans="1:187" s="4" customFormat="1" x14ac:dyDescent="0.3">
      <c r="D13" s="4" t="s">
        <v>44</v>
      </c>
      <c r="E13" s="23">
        <v>0</v>
      </c>
    </row>
    <row r="14" spans="1:187" s="4" customFormat="1" x14ac:dyDescent="0.3">
      <c r="D14" s="4" t="s">
        <v>45</v>
      </c>
      <c r="E14" s="23">
        <v>0</v>
      </c>
    </row>
    <row r="15" spans="1:187" s="4" customFormat="1" ht="12.6" x14ac:dyDescent="0.2"/>
    <row r="16" spans="1:187" s="4" customFormat="1" ht="12.6" x14ac:dyDescent="0.2"/>
    <row r="17" s="4" customFormat="1" ht="12.6" x14ac:dyDescent="0.2"/>
    <row r="18" s="4" customFormat="1" ht="12.6" x14ac:dyDescent="0.2"/>
    <row r="19" s="4" customFormat="1" ht="12.6" x14ac:dyDescent="0.2"/>
    <row r="20" s="4" customFormat="1" ht="12.6" x14ac:dyDescent="0.2"/>
    <row r="21" s="4" customFormat="1" ht="12.6" x14ac:dyDescent="0.2"/>
    <row r="22" s="4" customFormat="1" ht="12.6" x14ac:dyDescent="0.2"/>
    <row r="23" s="4" customFormat="1" ht="12.6" x14ac:dyDescent="0.2"/>
    <row r="24" s="4" customFormat="1" ht="12.6" x14ac:dyDescent="0.2"/>
    <row r="25" s="4" customFormat="1" ht="12.6" x14ac:dyDescent="0.2"/>
    <row r="26" s="4" customFormat="1" ht="12.6" x14ac:dyDescent="0.2"/>
    <row r="27" s="4" customFormat="1" ht="12.6" x14ac:dyDescent="0.2"/>
    <row r="28" s="4" customFormat="1" ht="12.6" x14ac:dyDescent="0.2"/>
    <row r="29" s="4" customFormat="1" ht="12.6" x14ac:dyDescent="0.2"/>
    <row r="30" s="4" customFormat="1" ht="12.6" x14ac:dyDescent="0.2"/>
    <row r="31" s="4" customFormat="1" ht="12.6" x14ac:dyDescent="0.2"/>
    <row r="32" s="4" customFormat="1" ht="12.6" x14ac:dyDescent="0.2"/>
    <row r="33" s="4" customFormat="1" ht="12.6" x14ac:dyDescent="0.2"/>
    <row r="34" s="4" customFormat="1" ht="12.6" x14ac:dyDescent="0.2"/>
    <row r="35" s="4" customFormat="1" ht="12.6" x14ac:dyDescent="0.2"/>
    <row r="36" s="4" customFormat="1" ht="12.6" x14ac:dyDescent="0.2"/>
    <row r="37" s="4" customFormat="1" ht="12.6" x14ac:dyDescent="0.2"/>
    <row r="38" s="4" customFormat="1" ht="12.6" x14ac:dyDescent="0.2"/>
    <row r="39" s="4" customFormat="1" ht="12.6" x14ac:dyDescent="0.2"/>
    <row r="40" s="4" customFormat="1" ht="12.6" x14ac:dyDescent="0.2"/>
    <row r="41" s="4" customFormat="1" ht="12.6" x14ac:dyDescent="0.2"/>
    <row r="42" s="4" customFormat="1" ht="12.6" x14ac:dyDescent="0.2"/>
    <row r="43" s="4" customFormat="1" ht="12.6" x14ac:dyDescent="0.2"/>
    <row r="44" s="4" customFormat="1" ht="12.6" x14ac:dyDescent="0.2"/>
    <row r="45" s="4" customFormat="1" ht="12.6" x14ac:dyDescent="0.2"/>
    <row r="46" s="4" customFormat="1" ht="12.6" x14ac:dyDescent="0.2"/>
    <row r="47" s="4" customFormat="1" ht="12.6" x14ac:dyDescent="0.2"/>
    <row r="48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  <row r="500" s="4" customFormat="1" ht="12.6" x14ac:dyDescent="0.2"/>
  </sheetData>
  <conditionalFormatting sqref="E7">
    <cfRule type="expression" dxfId="7" priority="1">
      <formula>E8&lt;&gt;0</formula>
    </cfRule>
    <cfRule type="expression" dxfId="6" priority="2">
      <formula>E8=0</formula>
    </cfRule>
  </conditionalFormatting>
  <conditionalFormatting sqref="E8">
    <cfRule type="expression" dxfId="5" priority="7">
      <formula>E8=0</formula>
    </cfRule>
    <cfRule type="expression" dxfId="4" priority="8">
      <formula>E8&lt;&gt;0</formula>
    </cfRule>
  </conditionalFormatting>
  <conditionalFormatting sqref="E10:E14">
    <cfRule type="expression" dxfId="3" priority="3">
      <formula>E10=0</formula>
    </cfRule>
    <cfRule type="expression" dxfId="2" priority="4">
      <formula>E10&lt;&gt;0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EC6CC-05A2-4043-8C05-9A20E342E14F}">
  <sheetPr codeName="Sheet5"/>
  <dimension ref="A1:GE500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5" sqref="A5"/>
    </sheetView>
  </sheetViews>
  <sheetFormatPr defaultColWidth="0" defaultRowHeight="14.4" x14ac:dyDescent="0.3"/>
  <cols>
    <col min="1" max="3" width="3.77734375" customWidth="1"/>
    <col min="4" max="4" width="54.88671875" customWidth="1"/>
    <col min="5" max="7" width="8.88671875" customWidth="1"/>
    <col min="8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ht="12.6" x14ac:dyDescent="0.2"/>
    <row r="8" spans="1:187" s="4" customFormat="1" ht="12.6" x14ac:dyDescent="0.2"/>
    <row r="9" spans="1:187" s="4" customFormat="1" ht="12.6" x14ac:dyDescent="0.2"/>
    <row r="10" spans="1:187" s="4" customFormat="1" ht="12.6" x14ac:dyDescent="0.2"/>
    <row r="11" spans="1:187" s="4" customFormat="1" ht="12.6" x14ac:dyDescent="0.2"/>
    <row r="12" spans="1:187" s="4" customFormat="1" ht="12.6" x14ac:dyDescent="0.2"/>
    <row r="13" spans="1:187" s="4" customFormat="1" ht="12.6" x14ac:dyDescent="0.2"/>
    <row r="14" spans="1:187" s="4" customFormat="1" ht="12.6" x14ac:dyDescent="0.2"/>
    <row r="15" spans="1:187" s="4" customFormat="1" ht="12.6" x14ac:dyDescent="0.2"/>
    <row r="16" spans="1:187" s="4" customFormat="1" ht="12.6" x14ac:dyDescent="0.2"/>
    <row r="17" s="4" customFormat="1" ht="12.6" x14ac:dyDescent="0.2"/>
    <row r="18" s="4" customFormat="1" ht="12.6" x14ac:dyDescent="0.2"/>
    <row r="19" s="4" customFormat="1" ht="12.6" x14ac:dyDescent="0.2"/>
    <row r="20" s="4" customFormat="1" ht="12.6" x14ac:dyDescent="0.2"/>
    <row r="21" s="4" customFormat="1" ht="12.6" x14ac:dyDescent="0.2"/>
    <row r="22" s="4" customFormat="1" ht="12.6" x14ac:dyDescent="0.2"/>
    <row r="23" s="4" customFormat="1" ht="12.6" x14ac:dyDescent="0.2"/>
    <row r="24" s="4" customFormat="1" ht="12.6" x14ac:dyDescent="0.2"/>
    <row r="25" s="4" customFormat="1" ht="12.6" x14ac:dyDescent="0.2"/>
    <row r="26" s="4" customFormat="1" ht="12.6" x14ac:dyDescent="0.2"/>
    <row r="27" s="4" customFormat="1" ht="12.6" x14ac:dyDescent="0.2"/>
    <row r="28" s="4" customFormat="1" ht="12.6" x14ac:dyDescent="0.2"/>
    <row r="29" s="4" customFormat="1" ht="12.6" x14ac:dyDescent="0.2"/>
    <row r="30" s="4" customFormat="1" ht="12.6" x14ac:dyDescent="0.2"/>
    <row r="31" s="4" customFormat="1" ht="12.6" x14ac:dyDescent="0.2"/>
    <row r="32" s="4" customFormat="1" ht="12.6" x14ac:dyDescent="0.2"/>
    <row r="33" s="4" customFormat="1" ht="12.6" x14ac:dyDescent="0.2"/>
    <row r="34" s="4" customFormat="1" ht="12.6" x14ac:dyDescent="0.2"/>
    <row r="35" s="4" customFormat="1" ht="12.6" x14ac:dyDescent="0.2"/>
    <row r="36" s="4" customFormat="1" ht="12.6" x14ac:dyDescent="0.2"/>
    <row r="37" s="4" customFormat="1" ht="12.6" x14ac:dyDescent="0.2"/>
    <row r="38" s="4" customFormat="1" ht="12.6" x14ac:dyDescent="0.2"/>
    <row r="39" s="4" customFormat="1" ht="12.6" x14ac:dyDescent="0.2"/>
    <row r="40" s="4" customFormat="1" ht="12.6" x14ac:dyDescent="0.2"/>
    <row r="41" s="4" customFormat="1" ht="12.6" x14ac:dyDescent="0.2"/>
    <row r="42" s="4" customFormat="1" ht="12.6" x14ac:dyDescent="0.2"/>
    <row r="43" s="4" customFormat="1" ht="12.6" x14ac:dyDescent="0.2"/>
    <row r="44" s="4" customFormat="1" ht="12.6" x14ac:dyDescent="0.2"/>
    <row r="45" s="4" customFormat="1" ht="12.6" x14ac:dyDescent="0.2"/>
    <row r="46" s="4" customFormat="1" ht="12.6" x14ac:dyDescent="0.2"/>
    <row r="47" s="4" customFormat="1" ht="12.6" x14ac:dyDescent="0.2"/>
    <row r="48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  <row r="500" s="4" customFormat="1" ht="12.6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98E15-F099-4A08-88EB-170CCD7638B5}">
  <dimension ref="A1:GE499"/>
  <sheetViews>
    <sheetView showGridLines="0" workbookViewId="0">
      <pane xSplit="7" ySplit="5" topLeftCell="H6" activePane="bottomRight" state="frozen"/>
      <selection pane="topRight" activeCell="H1" sqref="H1"/>
      <selection pane="bottomLeft" activeCell="A6" sqref="A6"/>
      <selection pane="bottomRight" activeCell="A5" sqref="A5"/>
    </sheetView>
  </sheetViews>
  <sheetFormatPr defaultColWidth="0" defaultRowHeight="14.4" x14ac:dyDescent="0.3"/>
  <cols>
    <col min="1" max="3" width="3.77734375" customWidth="1"/>
    <col min="4" max="4" width="54.88671875" customWidth="1"/>
    <col min="5" max="5" width="19.44140625" bestFit="1" customWidth="1"/>
    <col min="6" max="7" width="8.88671875" customWidth="1"/>
    <col min="8" max="8" width="19.44140625" bestFit="1" customWidth="1"/>
    <col min="9" max="9" width="18.21875" bestFit="1" customWidth="1"/>
    <col min="10" max="10" width="14" bestFit="1" customWidth="1"/>
    <col min="11" max="11" width="16.109375" bestFit="1" customWidth="1"/>
    <col min="12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ht="12.6" x14ac:dyDescent="0.2">
      <c r="D7" s="4" t="s">
        <v>46</v>
      </c>
      <c r="E7" s="8" t="s">
        <v>58</v>
      </c>
    </row>
    <row r="8" spans="1:187" s="4" customFormat="1" ht="12.6" x14ac:dyDescent="0.2"/>
    <row r="9" spans="1:187" s="4" customFormat="1" ht="25.2" x14ac:dyDescent="0.2">
      <c r="G9" s="26" t="s">
        <v>59</v>
      </c>
      <c r="H9" s="26" t="s">
        <v>55</v>
      </c>
      <c r="I9" s="26" t="s">
        <v>56</v>
      </c>
      <c r="J9" s="26" t="s">
        <v>57</v>
      </c>
      <c r="K9" s="26" t="s">
        <v>58</v>
      </c>
    </row>
    <row r="10" spans="1:187" s="4" customFormat="1" ht="12.6" x14ac:dyDescent="0.2">
      <c r="D10" s="4" t="s">
        <v>47</v>
      </c>
      <c r="E10" s="5" t="s">
        <v>51</v>
      </c>
      <c r="G10" s="4">
        <f>INDEX($H10:$K10,MATCH($E$7,$H$9:$K$9,0))</f>
        <v>475</v>
      </c>
      <c r="H10" s="9">
        <v>450</v>
      </c>
      <c r="I10" s="9">
        <v>400</v>
      </c>
      <c r="J10" s="9">
        <v>430</v>
      </c>
      <c r="K10" s="9">
        <v>475</v>
      </c>
    </row>
    <row r="11" spans="1:187" s="4" customFormat="1" ht="12.6" x14ac:dyDescent="0.2">
      <c r="D11" s="4" t="s">
        <v>48</v>
      </c>
      <c r="E11" s="5" t="s">
        <v>52</v>
      </c>
      <c r="G11" s="27">
        <f t="shared" ref="G11:G13" si="0">INDEX($H11:$K11,MATCH($E$7,$H$9:$K$9,0))</f>
        <v>0.05</v>
      </c>
      <c r="H11" s="10">
        <v>0.04</v>
      </c>
      <c r="I11" s="10">
        <v>0.03</v>
      </c>
      <c r="J11" s="10">
        <v>0.04</v>
      </c>
      <c r="K11" s="10">
        <v>0.05</v>
      </c>
    </row>
    <row r="12" spans="1:187" s="4" customFormat="1" ht="12.6" x14ac:dyDescent="0.2">
      <c r="D12" s="4" t="s">
        <v>49</v>
      </c>
      <c r="E12" s="25" t="s">
        <v>53</v>
      </c>
      <c r="G12" s="27">
        <f t="shared" si="0"/>
        <v>0.25</v>
      </c>
      <c r="H12" s="10">
        <v>0.23</v>
      </c>
      <c r="I12" s="10">
        <v>0.2</v>
      </c>
      <c r="J12" s="10">
        <v>0.22500000000000001</v>
      </c>
      <c r="K12" s="10">
        <v>0.25</v>
      </c>
    </row>
    <row r="13" spans="1:187" s="4" customFormat="1" ht="12.6" x14ac:dyDescent="0.2">
      <c r="D13" s="4" t="s">
        <v>50</v>
      </c>
      <c r="E13" s="5" t="s">
        <v>54</v>
      </c>
      <c r="G13" s="27">
        <f t="shared" si="0"/>
        <v>0.15</v>
      </c>
      <c r="H13" s="10">
        <v>0.18</v>
      </c>
      <c r="I13" s="10">
        <v>0.2</v>
      </c>
      <c r="J13" s="10">
        <v>0.17499999999999999</v>
      </c>
      <c r="K13" s="10">
        <v>0.15</v>
      </c>
    </row>
    <row r="14" spans="1:187" s="4" customFormat="1" ht="12.6" x14ac:dyDescent="0.2">
      <c r="E14" s="5"/>
    </row>
    <row r="15" spans="1:187" s="4" customFormat="1" ht="12.6" x14ac:dyDescent="0.2">
      <c r="D15" s="31" t="s">
        <v>60</v>
      </c>
      <c r="E15" s="32" t="s">
        <v>51</v>
      </c>
      <c r="F15" s="33">
        <f>G11</f>
        <v>0.05</v>
      </c>
      <c r="G15" s="34">
        <f>G10</f>
        <v>475</v>
      </c>
      <c r="H15" s="35">
        <f>G15*(1+$F15)</f>
        <v>498.75</v>
      </c>
      <c r="I15" s="35">
        <f t="shared" ref="I15:M15" si="1">H15*(1+$F15)</f>
        <v>523.6875</v>
      </c>
      <c r="J15" s="35">
        <f t="shared" si="1"/>
        <v>549.87187500000005</v>
      </c>
      <c r="K15" s="35">
        <f t="shared" si="1"/>
        <v>577.3654687500001</v>
      </c>
      <c r="L15" s="35">
        <f t="shared" si="1"/>
        <v>606.23374218750018</v>
      </c>
      <c r="M15" s="36">
        <f t="shared" si="1"/>
        <v>636.54542929687523</v>
      </c>
    </row>
    <row r="16" spans="1:187" s="4" customFormat="1" ht="12.6" x14ac:dyDescent="0.2">
      <c r="D16" s="37" t="s">
        <v>61</v>
      </c>
      <c r="E16" s="5" t="s">
        <v>51</v>
      </c>
      <c r="F16" s="28">
        <f>G12</f>
        <v>0.25</v>
      </c>
      <c r="H16" s="29">
        <f>H15*$F16</f>
        <v>124.6875</v>
      </c>
      <c r="I16" s="29">
        <f t="shared" ref="I16:M16" si="2">I15*$F16</f>
        <v>130.921875</v>
      </c>
      <c r="J16" s="29">
        <f t="shared" si="2"/>
        <v>137.46796875000001</v>
      </c>
      <c r="K16" s="29">
        <f t="shared" si="2"/>
        <v>144.34136718750003</v>
      </c>
      <c r="L16" s="29">
        <f t="shared" si="2"/>
        <v>151.55843554687505</v>
      </c>
      <c r="M16" s="38">
        <f t="shared" si="2"/>
        <v>159.13635732421881</v>
      </c>
    </row>
    <row r="17" spans="4:13" s="4" customFormat="1" ht="12.6" x14ac:dyDescent="0.2">
      <c r="D17" s="37"/>
      <c r="M17" s="39"/>
    </row>
    <row r="18" spans="4:13" s="4" customFormat="1" ht="12.6" x14ac:dyDescent="0.2">
      <c r="D18" s="37" t="s">
        <v>62</v>
      </c>
      <c r="E18" s="5" t="s">
        <v>5</v>
      </c>
      <c r="F18" s="28">
        <f>G13</f>
        <v>0.15</v>
      </c>
      <c r="H18" s="40">
        <f t="shared" ref="H18:M18" si="3">1/(1+$F18)^H3</f>
        <v>0.86956521739130443</v>
      </c>
      <c r="I18" s="40">
        <f t="shared" si="3"/>
        <v>0.7561436672967865</v>
      </c>
      <c r="J18" s="40">
        <f t="shared" si="3"/>
        <v>0.65751623243198831</v>
      </c>
      <c r="K18" s="40">
        <f t="shared" si="3"/>
        <v>0.57175324559303342</v>
      </c>
      <c r="L18" s="40">
        <f t="shared" si="3"/>
        <v>0.49717673529828987</v>
      </c>
      <c r="M18" s="41">
        <f t="shared" si="3"/>
        <v>0.43232759591155645</v>
      </c>
    </row>
    <row r="19" spans="4:13" s="4" customFormat="1" ht="13.2" thickBot="1" x14ac:dyDescent="0.25">
      <c r="D19" s="37"/>
      <c r="M19" s="39"/>
    </row>
    <row r="20" spans="4:13" s="4" customFormat="1" ht="13.8" thickTop="1" thickBot="1" x14ac:dyDescent="0.25">
      <c r="D20" s="43" t="s">
        <v>63</v>
      </c>
      <c r="E20" s="44" t="s">
        <v>51</v>
      </c>
      <c r="F20" s="15">
        <f>SUMPRODUCT(H16:M16,H18:M18)</f>
        <v>524.48509276693051</v>
      </c>
      <c r="G20" s="30"/>
      <c r="H20" s="30"/>
      <c r="I20" s="30"/>
      <c r="J20" s="30"/>
      <c r="K20" s="30"/>
      <c r="L20" s="30"/>
      <c r="M20" s="42"/>
    </row>
    <row r="21" spans="4:13" s="4" customFormat="1" ht="13.2" thickTop="1" x14ac:dyDescent="0.2"/>
    <row r="22" spans="4:13" s="4" customFormat="1" ht="12.6" x14ac:dyDescent="0.2"/>
    <row r="23" spans="4:13" s="4" customFormat="1" ht="12.6" x14ac:dyDescent="0.2"/>
    <row r="24" spans="4:13" s="4" customFormat="1" ht="12.6" x14ac:dyDescent="0.2"/>
    <row r="25" spans="4:13" s="4" customFormat="1" ht="12.6" x14ac:dyDescent="0.2"/>
    <row r="26" spans="4:13" s="4" customFormat="1" ht="12.6" x14ac:dyDescent="0.2"/>
    <row r="27" spans="4:13" s="4" customFormat="1" ht="12.6" x14ac:dyDescent="0.2"/>
    <row r="28" spans="4:13" s="4" customFormat="1" ht="12.6" x14ac:dyDescent="0.2"/>
    <row r="29" spans="4:13" s="4" customFormat="1" ht="12.6" x14ac:dyDescent="0.2"/>
    <row r="30" spans="4:13" s="4" customFormat="1" ht="12.6" x14ac:dyDescent="0.2"/>
    <row r="31" spans="4:13" s="4" customFormat="1" ht="12.6" x14ac:dyDescent="0.2"/>
    <row r="32" spans="4:13" s="4" customFormat="1" ht="12.6" x14ac:dyDescent="0.2"/>
    <row r="33" s="4" customFormat="1" ht="12.6" x14ac:dyDescent="0.2"/>
    <row r="34" s="4" customFormat="1" ht="12.6" x14ac:dyDescent="0.2"/>
    <row r="35" s="4" customFormat="1" ht="12.6" x14ac:dyDescent="0.2"/>
    <row r="36" s="4" customFormat="1" ht="12.6" x14ac:dyDescent="0.2"/>
    <row r="37" s="4" customFormat="1" ht="12.6" x14ac:dyDescent="0.2"/>
    <row r="38" s="4" customFormat="1" ht="12.6" x14ac:dyDescent="0.2"/>
    <row r="39" s="4" customFormat="1" ht="12.6" x14ac:dyDescent="0.2"/>
    <row r="40" s="4" customFormat="1" ht="12.6" x14ac:dyDescent="0.2"/>
    <row r="41" s="4" customFormat="1" ht="12.6" x14ac:dyDescent="0.2"/>
    <row r="42" s="4" customFormat="1" ht="12.6" x14ac:dyDescent="0.2"/>
    <row r="43" s="4" customFormat="1" ht="12.6" x14ac:dyDescent="0.2"/>
    <row r="44" s="4" customFormat="1" ht="12.6" x14ac:dyDescent="0.2"/>
    <row r="45" s="4" customFormat="1" ht="12.6" x14ac:dyDescent="0.2"/>
    <row r="46" s="4" customFormat="1" ht="12.6" x14ac:dyDescent="0.2"/>
    <row r="47" s="4" customFormat="1" ht="12.6" x14ac:dyDescent="0.2"/>
    <row r="48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</sheetData>
  <dataValidations count="1">
    <dataValidation type="list" allowBlank="1" showInputMessage="1" showErrorMessage="1" sqref="E7" xr:uid="{97CD3EE4-9DEB-4EEE-A1CC-3F332D725131}">
      <formula1>$H$9:$K$9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FFA90-4EEF-44A6-A859-E66D949158B2}">
  <dimension ref="A1:GE500"/>
  <sheetViews>
    <sheetView showGridLines="0" workbookViewId="0">
      <pane xSplit="7" ySplit="5" topLeftCell="H15" activePane="bottomRight" state="frozen"/>
      <selection pane="topRight" activeCell="H1" sqref="H1"/>
      <selection pane="bottomLeft" activeCell="A6" sqref="A6"/>
      <selection pane="bottomRight" activeCell="H30" sqref="H30"/>
    </sheetView>
  </sheetViews>
  <sheetFormatPr defaultColWidth="0" defaultRowHeight="14.4" x14ac:dyDescent="0.3"/>
  <cols>
    <col min="1" max="3" width="3.77734375" customWidth="1"/>
    <col min="4" max="4" width="54.88671875" customWidth="1"/>
    <col min="5" max="6" width="10.88671875" bestFit="1" customWidth="1"/>
    <col min="7" max="7" width="8.88671875" customWidth="1"/>
    <col min="8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ht="12.6" x14ac:dyDescent="0.2">
      <c r="A7" s="4" t="s">
        <v>64</v>
      </c>
    </row>
    <row r="8" spans="1:187" s="4" customFormat="1" ht="12.6" x14ac:dyDescent="0.2">
      <c r="D8" s="4" t="s">
        <v>65</v>
      </c>
      <c r="E8" s="5" t="s">
        <v>4</v>
      </c>
      <c r="F8" s="11">
        <v>43661</v>
      </c>
    </row>
    <row r="9" spans="1:187" s="4" customFormat="1" ht="12.6" x14ac:dyDescent="0.2">
      <c r="D9" s="4" t="s">
        <v>66</v>
      </c>
      <c r="E9" s="5" t="s">
        <v>4</v>
      </c>
      <c r="F9" s="11">
        <v>44957</v>
      </c>
    </row>
    <row r="10" spans="1:187" s="4" customFormat="1" ht="12.6" x14ac:dyDescent="0.2"/>
    <row r="11" spans="1:187" s="4" customFormat="1" ht="12.6" x14ac:dyDescent="0.2">
      <c r="D11" s="4" t="s">
        <v>67</v>
      </c>
      <c r="E11" s="5" t="s">
        <v>5</v>
      </c>
      <c r="H11" s="45">
        <f>(AND(H$4&lt;=$F8,H$5&gt;=$F8))*1</f>
        <v>0</v>
      </c>
      <c r="I11" s="45">
        <f t="shared" ref="I11:V11" si="0">(AND(I$4&lt;=$F8,I$5&gt;=$F8))*1</f>
        <v>0</v>
      </c>
      <c r="J11" s="45">
        <f t="shared" si="0"/>
        <v>0</v>
      </c>
      <c r="K11" s="46">
        <f t="shared" si="0"/>
        <v>1</v>
      </c>
      <c r="L11" s="45">
        <f t="shared" si="0"/>
        <v>0</v>
      </c>
      <c r="M11" s="45">
        <f t="shared" si="0"/>
        <v>0</v>
      </c>
      <c r="N11" s="45">
        <f t="shared" si="0"/>
        <v>0</v>
      </c>
      <c r="O11" s="45">
        <f t="shared" si="0"/>
        <v>0</v>
      </c>
      <c r="P11" s="45">
        <f t="shared" si="0"/>
        <v>0</v>
      </c>
      <c r="Q11" s="45">
        <f t="shared" si="0"/>
        <v>0</v>
      </c>
      <c r="R11" s="45">
        <f t="shared" si="0"/>
        <v>0</v>
      </c>
      <c r="S11" s="45">
        <f t="shared" si="0"/>
        <v>0</v>
      </c>
      <c r="T11" s="45">
        <f t="shared" si="0"/>
        <v>0</v>
      </c>
      <c r="U11" s="45">
        <f t="shared" si="0"/>
        <v>0</v>
      </c>
      <c r="V11" s="45">
        <f t="shared" si="0"/>
        <v>0</v>
      </c>
    </row>
    <row r="12" spans="1:187" s="4" customFormat="1" ht="12.6" x14ac:dyDescent="0.2">
      <c r="D12" s="4" t="s">
        <v>68</v>
      </c>
      <c r="E12" s="5" t="s">
        <v>5</v>
      </c>
      <c r="G12" s="13"/>
      <c r="H12" s="45">
        <f>(AND(H$4&lt;=$F9,H$5&gt;=$F9))*1</f>
        <v>0</v>
      </c>
      <c r="I12" s="45">
        <f t="shared" ref="I12:V12" si="1">(AND(I$4&lt;=$F9,I$5&gt;=$F9))*1</f>
        <v>0</v>
      </c>
      <c r="J12" s="45">
        <f t="shared" si="1"/>
        <v>0</v>
      </c>
      <c r="K12" s="45">
        <f t="shared" si="1"/>
        <v>0</v>
      </c>
      <c r="L12" s="45">
        <f t="shared" si="1"/>
        <v>0</v>
      </c>
      <c r="M12" s="45">
        <f t="shared" si="1"/>
        <v>0</v>
      </c>
      <c r="N12" s="46">
        <f t="shared" si="1"/>
        <v>1</v>
      </c>
      <c r="O12" s="45">
        <f t="shared" si="1"/>
        <v>0</v>
      </c>
      <c r="P12" s="45">
        <f t="shared" si="1"/>
        <v>0</v>
      </c>
      <c r="Q12" s="45">
        <f t="shared" si="1"/>
        <v>0</v>
      </c>
      <c r="R12" s="45">
        <f t="shared" si="1"/>
        <v>0</v>
      </c>
      <c r="S12" s="45">
        <f t="shared" si="1"/>
        <v>0</v>
      </c>
      <c r="T12" s="45">
        <f t="shared" si="1"/>
        <v>0</v>
      </c>
      <c r="U12" s="45">
        <f t="shared" si="1"/>
        <v>0</v>
      </c>
      <c r="V12" s="45">
        <f t="shared" si="1"/>
        <v>0</v>
      </c>
    </row>
    <row r="13" spans="1:187" s="4" customFormat="1" ht="12.6" x14ac:dyDescent="0.2">
      <c r="D13" s="4" t="s">
        <v>69</v>
      </c>
      <c r="E13" s="5" t="s">
        <v>5</v>
      </c>
      <c r="G13" s="13"/>
      <c r="H13" s="45">
        <f>G13+H11-G12</f>
        <v>0</v>
      </c>
      <c r="I13" s="45">
        <f t="shared" ref="I13:V13" si="2">H13+I11-H12</f>
        <v>0</v>
      </c>
      <c r="J13" s="45">
        <f t="shared" si="2"/>
        <v>0</v>
      </c>
      <c r="K13" s="46">
        <f t="shared" si="2"/>
        <v>1</v>
      </c>
      <c r="L13" s="46">
        <f t="shared" si="2"/>
        <v>1</v>
      </c>
      <c r="M13" s="46">
        <f t="shared" si="2"/>
        <v>1</v>
      </c>
      <c r="N13" s="46">
        <f t="shared" si="2"/>
        <v>1</v>
      </c>
      <c r="O13" s="45">
        <f t="shared" si="2"/>
        <v>0</v>
      </c>
      <c r="P13" s="45">
        <f t="shared" si="2"/>
        <v>0</v>
      </c>
      <c r="Q13" s="45">
        <f t="shared" si="2"/>
        <v>0</v>
      </c>
      <c r="R13" s="45">
        <f t="shared" si="2"/>
        <v>0</v>
      </c>
      <c r="S13" s="45">
        <f t="shared" si="2"/>
        <v>0</v>
      </c>
      <c r="T13" s="45">
        <f t="shared" si="2"/>
        <v>0</v>
      </c>
      <c r="U13" s="45">
        <f t="shared" si="2"/>
        <v>0</v>
      </c>
      <c r="V13" s="45">
        <f t="shared" si="2"/>
        <v>0</v>
      </c>
    </row>
    <row r="14" spans="1:187" s="4" customFormat="1" ht="12.6" x14ac:dyDescent="0.2"/>
    <row r="15" spans="1:187" s="4" customFormat="1" ht="12.6" x14ac:dyDescent="0.2">
      <c r="D15" s="4" t="s">
        <v>69</v>
      </c>
      <c r="E15" s="5" t="s">
        <v>5</v>
      </c>
      <c r="H15" s="46">
        <f>($F8&lt;=H$5)*($F9&gt;=H$4)*1</f>
        <v>0</v>
      </c>
      <c r="I15" s="46">
        <f t="shared" ref="I15:V15" si="3">($F8&lt;=I$5)*($F9&gt;=I$4)*1</f>
        <v>0</v>
      </c>
      <c r="J15" s="46">
        <f t="shared" si="3"/>
        <v>0</v>
      </c>
      <c r="K15" s="46">
        <f t="shared" si="3"/>
        <v>1</v>
      </c>
      <c r="L15" s="46">
        <f t="shared" si="3"/>
        <v>1</v>
      </c>
      <c r="M15" s="46">
        <f t="shared" si="3"/>
        <v>1</v>
      </c>
      <c r="N15" s="46">
        <f t="shared" si="3"/>
        <v>1</v>
      </c>
      <c r="O15" s="46">
        <f t="shared" si="3"/>
        <v>0</v>
      </c>
      <c r="P15" s="46">
        <f t="shared" si="3"/>
        <v>0</v>
      </c>
      <c r="Q15" s="46">
        <f t="shared" si="3"/>
        <v>0</v>
      </c>
      <c r="R15" s="46">
        <f t="shared" si="3"/>
        <v>0</v>
      </c>
      <c r="S15" s="46">
        <f t="shared" si="3"/>
        <v>0</v>
      </c>
      <c r="T15" s="46">
        <f t="shared" si="3"/>
        <v>0</v>
      </c>
      <c r="U15" s="46">
        <f t="shared" si="3"/>
        <v>0</v>
      </c>
      <c r="V15" s="46">
        <f t="shared" si="3"/>
        <v>0</v>
      </c>
    </row>
    <row r="16" spans="1:187" s="4" customFormat="1" ht="12.6" x14ac:dyDescent="0.2"/>
    <row r="17" spans="1:22" s="4" customFormat="1" ht="12.6" x14ac:dyDescent="0.2">
      <c r="D17" s="4" t="s">
        <v>70</v>
      </c>
      <c r="E17" s="5" t="s">
        <v>5</v>
      </c>
      <c r="G17" s="13"/>
      <c r="H17" s="46">
        <f>(G17+H15)*H15</f>
        <v>0</v>
      </c>
      <c r="I17" s="46">
        <f t="shared" ref="I17:V17" si="4">(H17+I15)*I15</f>
        <v>0</v>
      </c>
      <c r="J17" s="46">
        <f t="shared" si="4"/>
        <v>0</v>
      </c>
      <c r="K17" s="46">
        <f t="shared" si="4"/>
        <v>1</v>
      </c>
      <c r="L17" s="46">
        <f t="shared" si="4"/>
        <v>2</v>
      </c>
      <c r="M17" s="46">
        <f t="shared" si="4"/>
        <v>3</v>
      </c>
      <c r="N17" s="46">
        <f t="shared" si="4"/>
        <v>4</v>
      </c>
      <c r="O17" s="46">
        <f t="shared" si="4"/>
        <v>0</v>
      </c>
      <c r="P17" s="46">
        <f t="shared" si="4"/>
        <v>0</v>
      </c>
      <c r="Q17" s="46">
        <f t="shared" si="4"/>
        <v>0</v>
      </c>
      <c r="R17" s="46">
        <f t="shared" si="4"/>
        <v>0</v>
      </c>
      <c r="S17" s="46">
        <f t="shared" si="4"/>
        <v>0</v>
      </c>
      <c r="T17" s="46">
        <f t="shared" si="4"/>
        <v>0</v>
      </c>
      <c r="U17" s="46">
        <f t="shared" si="4"/>
        <v>0</v>
      </c>
      <c r="V17" s="46">
        <f t="shared" si="4"/>
        <v>0</v>
      </c>
    </row>
    <row r="18" spans="1:22" s="4" customFormat="1" ht="12.6" x14ac:dyDescent="0.2"/>
    <row r="19" spans="1:22" s="4" customFormat="1" ht="12.6" x14ac:dyDescent="0.2"/>
    <row r="20" spans="1:22" s="4" customFormat="1" ht="12.6" x14ac:dyDescent="0.2">
      <c r="A20" s="4" t="s">
        <v>71</v>
      </c>
    </row>
    <row r="21" spans="1:22" s="4" customFormat="1" ht="12.6" x14ac:dyDescent="0.2">
      <c r="D21" s="4" t="s">
        <v>72</v>
      </c>
      <c r="E21" s="5" t="s">
        <v>4</v>
      </c>
      <c r="F21" s="11">
        <v>43191</v>
      </c>
    </row>
    <row r="22" spans="1:22" s="4" customFormat="1" ht="12.6" x14ac:dyDescent="0.2">
      <c r="D22" s="4" t="s">
        <v>73</v>
      </c>
      <c r="E22" s="5" t="s">
        <v>74</v>
      </c>
      <c r="F22" s="9">
        <v>3500</v>
      </c>
    </row>
    <row r="23" spans="1:22" s="4" customFormat="1" ht="12.6" x14ac:dyDescent="0.2">
      <c r="D23" s="4" t="s">
        <v>75</v>
      </c>
      <c r="E23" s="4" t="s">
        <v>6</v>
      </c>
      <c r="F23" s="9">
        <v>2</v>
      </c>
    </row>
    <row r="24" spans="1:22" s="4" customFormat="1" ht="12.6" x14ac:dyDescent="0.2">
      <c r="D24" s="4" t="s">
        <v>76</v>
      </c>
      <c r="E24" s="5" t="s">
        <v>54</v>
      </c>
      <c r="F24" s="10">
        <v>0.05</v>
      </c>
    </row>
    <row r="25" spans="1:22" s="4" customFormat="1" ht="12.6" x14ac:dyDescent="0.2"/>
    <row r="26" spans="1:22" s="4" customFormat="1" ht="12.6" x14ac:dyDescent="0.2">
      <c r="D26" s="4" t="s">
        <v>77</v>
      </c>
      <c r="E26" s="5" t="s">
        <v>5</v>
      </c>
      <c r="H26" s="46">
        <f>(H$4&gt;=$F21)*1</f>
        <v>0</v>
      </c>
      <c r="I26" s="46">
        <f t="shared" ref="I26:V26" si="5">(I$4&gt;=$F21)*1</f>
        <v>0</v>
      </c>
      <c r="J26" s="46">
        <f t="shared" si="5"/>
        <v>1</v>
      </c>
      <c r="K26" s="46">
        <f t="shared" si="5"/>
        <v>1</v>
      </c>
      <c r="L26" s="46">
        <f t="shared" si="5"/>
        <v>1</v>
      </c>
      <c r="M26" s="46">
        <f t="shared" si="5"/>
        <v>1</v>
      </c>
      <c r="N26" s="46">
        <f t="shared" si="5"/>
        <v>1</v>
      </c>
      <c r="O26" s="46">
        <f t="shared" si="5"/>
        <v>1</v>
      </c>
      <c r="P26" s="46">
        <f t="shared" si="5"/>
        <v>1</v>
      </c>
      <c r="Q26" s="46">
        <f t="shared" si="5"/>
        <v>1</v>
      </c>
      <c r="R26" s="46">
        <f t="shared" si="5"/>
        <v>1</v>
      </c>
      <c r="S26" s="46">
        <f t="shared" si="5"/>
        <v>1</v>
      </c>
      <c r="T26" s="46">
        <f t="shared" si="5"/>
        <v>1</v>
      </c>
      <c r="U26" s="46">
        <f t="shared" si="5"/>
        <v>1</v>
      </c>
      <c r="V26" s="46">
        <f t="shared" si="5"/>
        <v>1</v>
      </c>
    </row>
    <row r="27" spans="1:22" s="4" customFormat="1" ht="12.6" x14ac:dyDescent="0.2">
      <c r="D27" s="4" t="s">
        <v>78</v>
      </c>
      <c r="E27" s="5" t="s">
        <v>5</v>
      </c>
      <c r="G27" s="13"/>
      <c r="H27" s="47">
        <f>(G27+H26)*H26</f>
        <v>0</v>
      </c>
      <c r="I27" s="47">
        <f t="shared" ref="I27:V27" si="6">(H27+I26)*I26</f>
        <v>0</v>
      </c>
      <c r="J27" s="47">
        <f t="shared" si="6"/>
        <v>1</v>
      </c>
      <c r="K27" s="47">
        <f t="shared" si="6"/>
        <v>2</v>
      </c>
      <c r="L27" s="47">
        <f t="shared" si="6"/>
        <v>3</v>
      </c>
      <c r="M27" s="47">
        <f t="shared" si="6"/>
        <v>4</v>
      </c>
      <c r="N27" s="47">
        <f t="shared" si="6"/>
        <v>5</v>
      </c>
      <c r="O27" s="47">
        <f t="shared" si="6"/>
        <v>6</v>
      </c>
      <c r="P27" s="47">
        <f t="shared" si="6"/>
        <v>7</v>
      </c>
      <c r="Q27" s="47">
        <f t="shared" si="6"/>
        <v>8</v>
      </c>
      <c r="R27" s="47">
        <f t="shared" si="6"/>
        <v>9</v>
      </c>
      <c r="S27" s="47">
        <f t="shared" si="6"/>
        <v>10</v>
      </c>
      <c r="T27" s="47">
        <f t="shared" si="6"/>
        <v>11</v>
      </c>
      <c r="U27" s="47">
        <f t="shared" si="6"/>
        <v>12</v>
      </c>
      <c r="V27" s="47">
        <f t="shared" si="6"/>
        <v>13</v>
      </c>
    </row>
    <row r="28" spans="1:22" s="4" customFormat="1" ht="12.6" x14ac:dyDescent="0.2"/>
    <row r="29" spans="1:22" s="4" customFormat="1" ht="12.6" x14ac:dyDescent="0.2">
      <c r="D29" s="4" t="s">
        <v>79</v>
      </c>
      <c r="H29" s="47">
        <f>(MOD(H27,$F23)=1)*1</f>
        <v>0</v>
      </c>
      <c r="I29" s="47">
        <f t="shared" ref="I29:V29" si="7">(MOD(I27,$F23)=1)*1</f>
        <v>0</v>
      </c>
      <c r="J29" s="47">
        <f t="shared" si="7"/>
        <v>1</v>
      </c>
      <c r="K29" s="47">
        <f t="shared" si="7"/>
        <v>0</v>
      </c>
      <c r="L29" s="47">
        <f t="shared" si="7"/>
        <v>1</v>
      </c>
      <c r="M29" s="47">
        <f t="shared" si="7"/>
        <v>0</v>
      </c>
      <c r="N29" s="47">
        <f t="shared" si="7"/>
        <v>1</v>
      </c>
      <c r="O29" s="47">
        <f t="shared" si="7"/>
        <v>0</v>
      </c>
      <c r="P29" s="47">
        <f t="shared" si="7"/>
        <v>1</v>
      </c>
      <c r="Q29" s="47">
        <f t="shared" si="7"/>
        <v>0</v>
      </c>
      <c r="R29" s="47">
        <f t="shared" si="7"/>
        <v>1</v>
      </c>
      <c r="S29" s="47">
        <f t="shared" si="7"/>
        <v>0</v>
      </c>
      <c r="T29" s="47">
        <f t="shared" si="7"/>
        <v>1</v>
      </c>
      <c r="U29" s="47">
        <f t="shared" si="7"/>
        <v>0</v>
      </c>
      <c r="V29" s="47">
        <f t="shared" si="7"/>
        <v>1</v>
      </c>
    </row>
    <row r="30" spans="1:22" s="4" customFormat="1" ht="12.6" x14ac:dyDescent="0.2">
      <c r="D30" s="4" t="s">
        <v>80</v>
      </c>
      <c r="E30" s="4" t="s">
        <v>81</v>
      </c>
      <c r="F30" s="28">
        <f>F24</f>
        <v>0.05</v>
      </c>
      <c r="G30" s="18">
        <f>F22</f>
        <v>3500</v>
      </c>
      <c r="H30" s="46">
        <f>IF(H27=1,$G30,G30*(1+$F30)^H29*H26)</f>
        <v>0</v>
      </c>
      <c r="I30" s="46">
        <f t="shared" ref="I30:V30" si="8">IF(I27=1,$G30,H30*(1+$F30)^I29*I26)</f>
        <v>0</v>
      </c>
      <c r="J30" s="46">
        <f t="shared" si="8"/>
        <v>3500</v>
      </c>
      <c r="K30" s="46">
        <f t="shared" si="8"/>
        <v>3500</v>
      </c>
      <c r="L30" s="46">
        <f t="shared" si="8"/>
        <v>3675</v>
      </c>
      <c r="M30" s="46">
        <f t="shared" si="8"/>
        <v>3675</v>
      </c>
      <c r="N30" s="46">
        <f t="shared" si="8"/>
        <v>3858.75</v>
      </c>
      <c r="O30" s="46">
        <f t="shared" si="8"/>
        <v>3858.75</v>
      </c>
      <c r="P30" s="46">
        <f t="shared" si="8"/>
        <v>4051.6875</v>
      </c>
      <c r="Q30" s="46">
        <f t="shared" si="8"/>
        <v>4051.6875</v>
      </c>
      <c r="R30" s="46">
        <f t="shared" si="8"/>
        <v>4254.2718750000004</v>
      </c>
      <c r="S30" s="46">
        <f t="shared" si="8"/>
        <v>4254.2718750000004</v>
      </c>
      <c r="T30" s="46">
        <f t="shared" si="8"/>
        <v>4466.985468750001</v>
      </c>
      <c r="U30" s="46">
        <f t="shared" si="8"/>
        <v>4466.985468750001</v>
      </c>
      <c r="V30" s="46">
        <f t="shared" si="8"/>
        <v>4690.3347421875014</v>
      </c>
    </row>
    <row r="31" spans="1:22" s="4" customFormat="1" ht="12.6" x14ac:dyDescent="0.2"/>
    <row r="32" spans="1:22" s="4" customFormat="1" ht="12.6" x14ac:dyDescent="0.2"/>
    <row r="33" s="4" customFormat="1" ht="12.6" x14ac:dyDescent="0.2"/>
    <row r="34" s="4" customFormat="1" ht="12.6" x14ac:dyDescent="0.2"/>
    <row r="35" s="4" customFormat="1" ht="12.6" x14ac:dyDescent="0.2"/>
    <row r="36" s="4" customFormat="1" ht="12.6" x14ac:dyDescent="0.2"/>
    <row r="37" s="4" customFormat="1" ht="12.6" x14ac:dyDescent="0.2"/>
    <row r="38" s="4" customFormat="1" ht="12.6" x14ac:dyDescent="0.2"/>
    <row r="39" s="4" customFormat="1" ht="12.6" x14ac:dyDescent="0.2"/>
    <row r="40" s="4" customFormat="1" ht="12.6" x14ac:dyDescent="0.2"/>
    <row r="41" s="4" customFormat="1" ht="12.6" x14ac:dyDescent="0.2"/>
    <row r="42" s="4" customFormat="1" ht="12.6" x14ac:dyDescent="0.2"/>
    <row r="43" s="4" customFormat="1" ht="12.6" x14ac:dyDescent="0.2"/>
    <row r="44" s="4" customFormat="1" ht="12.6" x14ac:dyDescent="0.2"/>
    <row r="45" s="4" customFormat="1" ht="12.6" x14ac:dyDescent="0.2"/>
    <row r="46" s="4" customFormat="1" ht="12.6" x14ac:dyDescent="0.2"/>
    <row r="47" s="4" customFormat="1" ht="12.6" x14ac:dyDescent="0.2"/>
    <row r="48" s="4" customFormat="1" ht="12.6" x14ac:dyDescent="0.2"/>
    <row r="49" s="4" customFormat="1" ht="12.6" x14ac:dyDescent="0.2"/>
    <row r="50" s="4" customFormat="1" ht="12.6" x14ac:dyDescent="0.2"/>
    <row r="51" s="4" customFormat="1" ht="12.6" x14ac:dyDescent="0.2"/>
    <row r="52" s="4" customFormat="1" ht="12.6" x14ac:dyDescent="0.2"/>
    <row r="53" s="4" customFormat="1" ht="12.6" x14ac:dyDescent="0.2"/>
    <row r="54" s="4" customFormat="1" ht="12.6" x14ac:dyDescent="0.2"/>
    <row r="55" s="4" customFormat="1" ht="12.6" x14ac:dyDescent="0.2"/>
    <row r="56" s="4" customFormat="1" ht="12.6" x14ac:dyDescent="0.2"/>
    <row r="57" s="4" customFormat="1" ht="12.6" x14ac:dyDescent="0.2"/>
    <row r="58" s="4" customFormat="1" ht="12.6" x14ac:dyDescent="0.2"/>
    <row r="59" s="4" customFormat="1" ht="12.6" x14ac:dyDescent="0.2"/>
    <row r="60" s="4" customFormat="1" ht="12.6" x14ac:dyDescent="0.2"/>
    <row r="61" s="4" customFormat="1" ht="12.6" x14ac:dyDescent="0.2"/>
    <row r="62" s="4" customFormat="1" ht="12.6" x14ac:dyDescent="0.2"/>
    <row r="63" s="4" customFormat="1" ht="12.6" x14ac:dyDescent="0.2"/>
    <row r="64" s="4" customFormat="1" ht="12.6" x14ac:dyDescent="0.2"/>
    <row r="65" s="4" customFormat="1" ht="12.6" x14ac:dyDescent="0.2"/>
    <row r="66" s="4" customFormat="1" ht="12.6" x14ac:dyDescent="0.2"/>
    <row r="67" s="4" customFormat="1" ht="12.6" x14ac:dyDescent="0.2"/>
    <row r="68" s="4" customFormat="1" ht="12.6" x14ac:dyDescent="0.2"/>
    <row r="69" s="4" customFormat="1" ht="12.6" x14ac:dyDescent="0.2"/>
    <row r="70" s="4" customFormat="1" ht="12.6" x14ac:dyDescent="0.2"/>
    <row r="71" s="4" customFormat="1" ht="12.6" x14ac:dyDescent="0.2"/>
    <row r="72" s="4" customFormat="1" ht="12.6" x14ac:dyDescent="0.2"/>
    <row r="73" s="4" customFormat="1" ht="12.6" x14ac:dyDescent="0.2"/>
    <row r="74" s="4" customFormat="1" ht="12.6" x14ac:dyDescent="0.2"/>
    <row r="75" s="4" customFormat="1" ht="12.6" x14ac:dyDescent="0.2"/>
    <row r="76" s="4" customFormat="1" ht="12.6" x14ac:dyDescent="0.2"/>
    <row r="77" s="4" customFormat="1" ht="12.6" x14ac:dyDescent="0.2"/>
    <row r="78" s="4" customFormat="1" ht="12.6" x14ac:dyDescent="0.2"/>
    <row r="79" s="4" customFormat="1" ht="12.6" x14ac:dyDescent="0.2"/>
    <row r="80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  <row r="500" s="4" customFormat="1" ht="12.6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2F18A-FF18-4EA6-8BCF-2E6FDF486DED}">
  <dimension ref="A1:GE500"/>
  <sheetViews>
    <sheetView showGridLines="0" workbookViewId="0">
      <pane xSplit="7" ySplit="5" topLeftCell="H103" activePane="bottomRight" state="frozen"/>
      <selection pane="topRight" activeCell="H1" sqref="H1"/>
      <selection pane="bottomLeft" activeCell="A6" sqref="A6"/>
      <selection pane="bottomRight" activeCell="H128" sqref="H128"/>
    </sheetView>
  </sheetViews>
  <sheetFormatPr defaultColWidth="0" defaultRowHeight="14.4" x14ac:dyDescent="0.3"/>
  <cols>
    <col min="1" max="3" width="3.77734375" customWidth="1"/>
    <col min="4" max="4" width="54.88671875" customWidth="1"/>
    <col min="5" max="5" width="8.88671875" style="2" customWidth="1"/>
    <col min="6" max="7" width="8.88671875" customWidth="1"/>
    <col min="8" max="22" width="11.10937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>
      <c r="E6" s="5"/>
    </row>
    <row r="7" spans="1:187" s="7" customFormat="1" ht="12.6" x14ac:dyDescent="0.2">
      <c r="A7" s="1" t="s">
        <v>82</v>
      </c>
      <c r="E7" s="86"/>
    </row>
    <row r="8" spans="1:187" s="4" customFormat="1" ht="12.6" x14ac:dyDescent="0.2">
      <c r="E8" s="5"/>
    </row>
    <row r="9" spans="1:187" s="4" customFormat="1" ht="12.6" x14ac:dyDescent="0.2">
      <c r="D9" s="31" t="s">
        <v>83</v>
      </c>
      <c r="E9" s="32" t="s">
        <v>86</v>
      </c>
      <c r="F9" s="34"/>
      <c r="G9" s="34"/>
      <c r="H9" s="34"/>
      <c r="I9" s="34"/>
      <c r="J9" s="34"/>
      <c r="K9" s="34"/>
      <c r="L9" s="34"/>
      <c r="M9" s="71"/>
      <c r="N9" s="71"/>
      <c r="O9" s="71"/>
      <c r="P9" s="71"/>
      <c r="Q9" s="71"/>
      <c r="R9" s="71"/>
      <c r="S9" s="71"/>
      <c r="T9" s="71"/>
      <c r="U9" s="71"/>
      <c r="V9" s="72"/>
    </row>
    <row r="10" spans="1:187" s="4" customFormat="1" ht="12.6" x14ac:dyDescent="0.2">
      <c r="D10" s="37" t="s">
        <v>84</v>
      </c>
      <c r="E10" s="5" t="s">
        <v>86</v>
      </c>
      <c r="M10" s="73"/>
      <c r="N10" s="73"/>
      <c r="O10" s="73"/>
      <c r="P10" s="73"/>
      <c r="Q10" s="73"/>
      <c r="R10" s="73"/>
      <c r="S10" s="73"/>
      <c r="T10" s="73"/>
      <c r="U10" s="73"/>
      <c r="V10" s="74"/>
    </row>
    <row r="11" spans="1:187" s="4" customFormat="1" ht="12.6" x14ac:dyDescent="0.2">
      <c r="D11" s="37"/>
      <c r="E11" s="5"/>
      <c r="M11" s="73"/>
      <c r="N11" s="73"/>
      <c r="O11" s="73"/>
      <c r="P11" s="73"/>
      <c r="Q11" s="73"/>
      <c r="R11" s="73"/>
      <c r="S11" s="73"/>
      <c r="T11" s="73"/>
      <c r="U11" s="73"/>
      <c r="V11" s="74"/>
    </row>
    <row r="12" spans="1:187" s="4" customFormat="1" ht="12.6" x14ac:dyDescent="0.2">
      <c r="D12" s="49" t="s">
        <v>85</v>
      </c>
      <c r="E12" s="50" t="s">
        <v>86</v>
      </c>
      <c r="F12" s="51"/>
      <c r="G12" s="51"/>
      <c r="H12" s="62">
        <f>SUM(H9:H11)</f>
        <v>0</v>
      </c>
      <c r="I12" s="62">
        <f t="shared" ref="I12:V12" si="0">SUM(I9:I11)</f>
        <v>0</v>
      </c>
      <c r="J12" s="62">
        <f t="shared" si="0"/>
        <v>0</v>
      </c>
      <c r="K12" s="62">
        <f t="shared" si="0"/>
        <v>0</v>
      </c>
      <c r="L12" s="62">
        <f t="shared" si="0"/>
        <v>0</v>
      </c>
      <c r="M12" s="61">
        <f t="shared" si="0"/>
        <v>0</v>
      </c>
      <c r="N12" s="61">
        <f t="shared" si="0"/>
        <v>0</v>
      </c>
      <c r="O12" s="61">
        <f t="shared" si="0"/>
        <v>0</v>
      </c>
      <c r="P12" s="61">
        <f t="shared" si="0"/>
        <v>0</v>
      </c>
      <c r="Q12" s="61">
        <f t="shared" si="0"/>
        <v>0</v>
      </c>
      <c r="R12" s="61">
        <f t="shared" si="0"/>
        <v>0</v>
      </c>
      <c r="S12" s="61">
        <f t="shared" si="0"/>
        <v>0</v>
      </c>
      <c r="T12" s="61">
        <f t="shared" si="0"/>
        <v>0</v>
      </c>
      <c r="U12" s="61">
        <f t="shared" si="0"/>
        <v>0</v>
      </c>
      <c r="V12" s="65">
        <f t="shared" si="0"/>
        <v>0</v>
      </c>
    </row>
    <row r="13" spans="1:187" s="4" customFormat="1" ht="12.6" x14ac:dyDescent="0.2">
      <c r="D13" s="37"/>
      <c r="E13" s="5"/>
      <c r="M13" s="73"/>
      <c r="N13" s="73"/>
      <c r="O13" s="73"/>
      <c r="P13" s="73"/>
      <c r="Q13" s="73"/>
      <c r="R13" s="73"/>
      <c r="S13" s="73"/>
      <c r="T13" s="73"/>
      <c r="U13" s="73"/>
      <c r="V13" s="74"/>
    </row>
    <row r="14" spans="1:187" s="4" customFormat="1" ht="12.6" x14ac:dyDescent="0.2">
      <c r="D14" s="37" t="s">
        <v>87</v>
      </c>
      <c r="E14" s="5" t="s">
        <v>86</v>
      </c>
      <c r="M14" s="73"/>
      <c r="N14" s="73"/>
      <c r="O14" s="73"/>
      <c r="P14" s="73"/>
      <c r="Q14" s="73"/>
      <c r="R14" s="73"/>
      <c r="S14" s="73"/>
      <c r="T14" s="73"/>
      <c r="U14" s="73"/>
      <c r="V14" s="74"/>
    </row>
    <row r="15" spans="1:187" s="4" customFormat="1" ht="12.6" x14ac:dyDescent="0.2">
      <c r="D15" s="37"/>
      <c r="E15" s="5"/>
      <c r="M15" s="73"/>
      <c r="N15" s="73"/>
      <c r="O15" s="73"/>
      <c r="P15" s="73"/>
      <c r="Q15" s="73"/>
      <c r="R15" s="73"/>
      <c r="S15" s="73"/>
      <c r="T15" s="73"/>
      <c r="U15" s="73"/>
      <c r="V15" s="74"/>
    </row>
    <row r="16" spans="1:187" s="4" customFormat="1" ht="12.6" x14ac:dyDescent="0.2">
      <c r="D16" s="49" t="s">
        <v>88</v>
      </c>
      <c r="E16" s="50" t="s">
        <v>86</v>
      </c>
      <c r="F16" s="51"/>
      <c r="G16" s="51"/>
      <c r="H16" s="63">
        <f>SUM(H12:H15)</f>
        <v>0</v>
      </c>
      <c r="I16" s="63">
        <f t="shared" ref="I16:V16" si="1">SUM(I12:I15)</f>
        <v>0</v>
      </c>
      <c r="J16" s="63">
        <f t="shared" si="1"/>
        <v>0</v>
      </c>
      <c r="K16" s="63">
        <f t="shared" si="1"/>
        <v>0</v>
      </c>
      <c r="L16" s="63">
        <f t="shared" si="1"/>
        <v>0</v>
      </c>
      <c r="M16" s="61">
        <f t="shared" si="1"/>
        <v>0</v>
      </c>
      <c r="N16" s="61">
        <f t="shared" si="1"/>
        <v>0</v>
      </c>
      <c r="O16" s="61">
        <f t="shared" si="1"/>
        <v>0</v>
      </c>
      <c r="P16" s="61">
        <f t="shared" si="1"/>
        <v>0</v>
      </c>
      <c r="Q16" s="61">
        <f t="shared" si="1"/>
        <v>0</v>
      </c>
      <c r="R16" s="61">
        <f t="shared" si="1"/>
        <v>0</v>
      </c>
      <c r="S16" s="61">
        <f t="shared" si="1"/>
        <v>0</v>
      </c>
      <c r="T16" s="61">
        <f t="shared" si="1"/>
        <v>0</v>
      </c>
      <c r="U16" s="61">
        <f t="shared" si="1"/>
        <v>0</v>
      </c>
      <c r="V16" s="65">
        <f t="shared" si="1"/>
        <v>0</v>
      </c>
    </row>
    <row r="17" spans="4:22" s="4" customFormat="1" ht="12.6" x14ac:dyDescent="0.2">
      <c r="D17" s="37"/>
      <c r="E17" s="5"/>
      <c r="M17" s="73"/>
      <c r="N17" s="73"/>
      <c r="O17" s="73"/>
      <c r="P17" s="73"/>
      <c r="Q17" s="73"/>
      <c r="R17" s="73"/>
      <c r="S17" s="73"/>
      <c r="T17" s="73"/>
      <c r="U17" s="73"/>
      <c r="V17" s="74"/>
    </row>
    <row r="18" spans="4:22" s="4" customFormat="1" ht="12.6" x14ac:dyDescent="0.2">
      <c r="D18" s="37" t="s">
        <v>89</v>
      </c>
      <c r="E18" s="5" t="s">
        <v>86</v>
      </c>
      <c r="M18" s="73"/>
      <c r="N18" s="73"/>
      <c r="O18" s="73"/>
      <c r="P18" s="73"/>
      <c r="Q18" s="73"/>
      <c r="R18" s="73"/>
      <c r="S18" s="73"/>
      <c r="T18" s="73"/>
      <c r="U18" s="73"/>
      <c r="V18" s="74"/>
    </row>
    <row r="19" spans="4:22" s="4" customFormat="1" ht="12.6" x14ac:dyDescent="0.2">
      <c r="D19" s="37" t="s">
        <v>90</v>
      </c>
      <c r="E19" s="5" t="s">
        <v>86</v>
      </c>
      <c r="M19" s="73"/>
      <c r="N19" s="73"/>
      <c r="O19" s="73"/>
      <c r="P19" s="73"/>
      <c r="Q19" s="73"/>
      <c r="R19" s="73"/>
      <c r="S19" s="73"/>
      <c r="T19" s="73"/>
      <c r="U19" s="73"/>
      <c r="V19" s="74"/>
    </row>
    <row r="20" spans="4:22" s="4" customFormat="1" ht="12.6" x14ac:dyDescent="0.2">
      <c r="D20" s="37" t="s">
        <v>91</v>
      </c>
      <c r="E20" s="5" t="s">
        <v>86</v>
      </c>
      <c r="M20" s="73"/>
      <c r="N20" s="73"/>
      <c r="O20" s="73"/>
      <c r="P20" s="73"/>
      <c r="Q20" s="73"/>
      <c r="R20" s="73"/>
      <c r="S20" s="73"/>
      <c r="T20" s="73"/>
      <c r="U20" s="73"/>
      <c r="V20" s="74"/>
    </row>
    <row r="21" spans="4:22" s="4" customFormat="1" ht="12.6" x14ac:dyDescent="0.2">
      <c r="D21" s="37" t="s">
        <v>92</v>
      </c>
      <c r="E21" s="5" t="s">
        <v>86</v>
      </c>
      <c r="M21" s="73"/>
      <c r="N21" s="73"/>
      <c r="O21" s="73"/>
      <c r="P21" s="73"/>
      <c r="Q21" s="73"/>
      <c r="R21" s="73"/>
      <c r="S21" s="73"/>
      <c r="T21" s="73"/>
      <c r="U21" s="73"/>
      <c r="V21" s="74"/>
    </row>
    <row r="22" spans="4:22" s="4" customFormat="1" ht="12.6" x14ac:dyDescent="0.2">
      <c r="D22" s="37" t="s">
        <v>93</v>
      </c>
      <c r="E22" s="5" t="s">
        <v>86</v>
      </c>
      <c r="M22" s="73"/>
      <c r="N22" s="73"/>
      <c r="O22" s="73"/>
      <c r="P22" s="73"/>
      <c r="Q22" s="73"/>
      <c r="R22" s="73"/>
      <c r="S22" s="73"/>
      <c r="T22" s="73"/>
      <c r="U22" s="73"/>
      <c r="V22" s="74"/>
    </row>
    <row r="23" spans="4:22" s="4" customFormat="1" ht="12.6" x14ac:dyDescent="0.2">
      <c r="D23" s="37" t="s">
        <v>94</v>
      </c>
      <c r="E23" s="5" t="s">
        <v>86</v>
      </c>
      <c r="M23" s="73"/>
      <c r="N23" s="73"/>
      <c r="O23" s="73"/>
      <c r="P23" s="73"/>
      <c r="Q23" s="73"/>
      <c r="R23" s="73"/>
      <c r="S23" s="73"/>
      <c r="T23" s="73"/>
      <c r="U23" s="73"/>
      <c r="V23" s="74"/>
    </row>
    <row r="24" spans="4:22" s="4" customFormat="1" ht="12.6" x14ac:dyDescent="0.2">
      <c r="D24" s="37" t="s">
        <v>95</v>
      </c>
      <c r="E24" s="5" t="s">
        <v>86</v>
      </c>
      <c r="M24" s="73"/>
      <c r="N24" s="73"/>
      <c r="O24" s="73"/>
      <c r="P24" s="73"/>
      <c r="Q24" s="73"/>
      <c r="R24" s="73"/>
      <c r="S24" s="73"/>
      <c r="T24" s="73"/>
      <c r="U24" s="73"/>
      <c r="V24" s="74"/>
    </row>
    <row r="25" spans="4:22" s="4" customFormat="1" ht="12.6" x14ac:dyDescent="0.2">
      <c r="D25" s="37"/>
      <c r="E25" s="5"/>
      <c r="M25" s="73"/>
      <c r="N25" s="73"/>
      <c r="O25" s="73"/>
      <c r="P25" s="73"/>
      <c r="Q25" s="73"/>
      <c r="R25" s="73"/>
      <c r="S25" s="73"/>
      <c r="T25" s="73"/>
      <c r="U25" s="73"/>
      <c r="V25" s="74"/>
    </row>
    <row r="26" spans="4:22" s="4" customFormat="1" ht="12.6" x14ac:dyDescent="0.2">
      <c r="D26" s="49" t="s">
        <v>96</v>
      </c>
      <c r="E26" s="50" t="s">
        <v>86</v>
      </c>
      <c r="F26" s="51"/>
      <c r="G26" s="51"/>
      <c r="H26" s="61">
        <f>SUM(H18:H25)</f>
        <v>0</v>
      </c>
      <c r="I26" s="61">
        <f t="shared" ref="I26:V26" si="2">SUM(I18:I25)</f>
        <v>0</v>
      </c>
      <c r="J26" s="61">
        <f t="shared" si="2"/>
        <v>0</v>
      </c>
      <c r="K26" s="61">
        <f t="shared" si="2"/>
        <v>0</v>
      </c>
      <c r="L26" s="61">
        <f t="shared" si="2"/>
        <v>0</v>
      </c>
      <c r="M26" s="61">
        <f t="shared" si="2"/>
        <v>0</v>
      </c>
      <c r="N26" s="61">
        <f t="shared" si="2"/>
        <v>0</v>
      </c>
      <c r="O26" s="61">
        <f t="shared" si="2"/>
        <v>0</v>
      </c>
      <c r="P26" s="61">
        <f t="shared" si="2"/>
        <v>0</v>
      </c>
      <c r="Q26" s="61">
        <f t="shared" si="2"/>
        <v>0</v>
      </c>
      <c r="R26" s="61">
        <f t="shared" si="2"/>
        <v>0</v>
      </c>
      <c r="S26" s="61">
        <f t="shared" si="2"/>
        <v>0</v>
      </c>
      <c r="T26" s="61">
        <f t="shared" si="2"/>
        <v>0</v>
      </c>
      <c r="U26" s="61">
        <f t="shared" si="2"/>
        <v>0</v>
      </c>
      <c r="V26" s="65">
        <f t="shared" si="2"/>
        <v>0</v>
      </c>
    </row>
    <row r="27" spans="4:22" s="4" customFormat="1" ht="12.6" x14ac:dyDescent="0.2">
      <c r="D27" s="37"/>
      <c r="E27" s="5"/>
      <c r="M27" s="73"/>
      <c r="N27" s="73"/>
      <c r="O27" s="73"/>
      <c r="P27" s="73"/>
      <c r="Q27" s="73"/>
      <c r="R27" s="73"/>
      <c r="S27" s="73"/>
      <c r="T27" s="73"/>
      <c r="U27" s="73"/>
      <c r="V27" s="74"/>
    </row>
    <row r="28" spans="4:22" s="4" customFormat="1" ht="12.6" x14ac:dyDescent="0.2">
      <c r="D28" s="55" t="s">
        <v>61</v>
      </c>
      <c r="E28" s="56" t="s">
        <v>86</v>
      </c>
      <c r="F28" s="57"/>
      <c r="G28" s="57"/>
      <c r="H28" s="66">
        <f>H16+H26</f>
        <v>0</v>
      </c>
      <c r="I28" s="66">
        <f t="shared" ref="I28:V28" si="3">I16+I26</f>
        <v>0</v>
      </c>
      <c r="J28" s="66">
        <f t="shared" si="3"/>
        <v>0</v>
      </c>
      <c r="K28" s="66">
        <f t="shared" si="3"/>
        <v>0</v>
      </c>
      <c r="L28" s="66">
        <f t="shared" si="3"/>
        <v>0</v>
      </c>
      <c r="M28" s="66">
        <f t="shared" si="3"/>
        <v>0</v>
      </c>
      <c r="N28" s="66">
        <f t="shared" si="3"/>
        <v>0</v>
      </c>
      <c r="O28" s="66">
        <f t="shared" si="3"/>
        <v>0</v>
      </c>
      <c r="P28" s="66">
        <f t="shared" si="3"/>
        <v>0</v>
      </c>
      <c r="Q28" s="66">
        <f t="shared" si="3"/>
        <v>0</v>
      </c>
      <c r="R28" s="66">
        <f t="shared" si="3"/>
        <v>0</v>
      </c>
      <c r="S28" s="66">
        <f t="shared" si="3"/>
        <v>0</v>
      </c>
      <c r="T28" s="66">
        <f t="shared" si="3"/>
        <v>0</v>
      </c>
      <c r="U28" s="66">
        <f t="shared" si="3"/>
        <v>0</v>
      </c>
      <c r="V28" s="67">
        <f t="shared" si="3"/>
        <v>0</v>
      </c>
    </row>
    <row r="29" spans="4:22" s="4" customFormat="1" ht="12.6" x14ac:dyDescent="0.2">
      <c r="D29" s="37"/>
      <c r="E29" s="5"/>
      <c r="M29" s="73"/>
      <c r="N29" s="73"/>
      <c r="O29" s="73"/>
      <c r="P29" s="73"/>
      <c r="Q29" s="73"/>
      <c r="R29" s="73"/>
      <c r="S29" s="73"/>
      <c r="T29" s="73"/>
      <c r="U29" s="73"/>
      <c r="V29" s="74"/>
    </row>
    <row r="30" spans="4:22" s="4" customFormat="1" ht="12.6" x14ac:dyDescent="0.2">
      <c r="D30" s="37" t="s">
        <v>97</v>
      </c>
      <c r="E30" s="5" t="s">
        <v>86</v>
      </c>
      <c r="M30" s="73"/>
      <c r="N30" s="73"/>
      <c r="O30" s="73"/>
      <c r="P30" s="73"/>
      <c r="Q30" s="73"/>
      <c r="R30" s="73"/>
      <c r="S30" s="73"/>
      <c r="T30" s="73"/>
      <c r="U30" s="73"/>
      <c r="V30" s="74"/>
    </row>
    <row r="31" spans="4:22" s="4" customFormat="1" ht="12.6" x14ac:dyDescent="0.2">
      <c r="D31" s="37"/>
      <c r="E31" s="5"/>
      <c r="M31" s="73"/>
      <c r="N31" s="73"/>
      <c r="O31" s="73"/>
      <c r="P31" s="73"/>
      <c r="Q31" s="73"/>
      <c r="R31" s="73"/>
      <c r="S31" s="73"/>
      <c r="T31" s="73"/>
      <c r="U31" s="73"/>
      <c r="V31" s="74"/>
    </row>
    <row r="32" spans="4:22" s="4" customFormat="1" ht="12.6" x14ac:dyDescent="0.2">
      <c r="D32" s="49" t="s">
        <v>98</v>
      </c>
      <c r="E32" s="50" t="s">
        <v>86</v>
      </c>
      <c r="F32" s="51"/>
      <c r="G32" s="51"/>
      <c r="H32" s="68">
        <f>SUM(H28:H31)</f>
        <v>0</v>
      </c>
      <c r="I32" s="61">
        <f t="shared" ref="I32:V32" si="4">SUM(I28:I31)</f>
        <v>0</v>
      </c>
      <c r="J32" s="61">
        <f t="shared" si="4"/>
        <v>0</v>
      </c>
      <c r="K32" s="61">
        <f t="shared" si="4"/>
        <v>0</v>
      </c>
      <c r="L32" s="61">
        <f t="shared" si="4"/>
        <v>0</v>
      </c>
      <c r="M32" s="61">
        <f t="shared" si="4"/>
        <v>0</v>
      </c>
      <c r="N32" s="61">
        <f t="shared" si="4"/>
        <v>0</v>
      </c>
      <c r="O32" s="61">
        <f t="shared" si="4"/>
        <v>0</v>
      </c>
      <c r="P32" s="61">
        <f t="shared" si="4"/>
        <v>0</v>
      </c>
      <c r="Q32" s="61">
        <f t="shared" si="4"/>
        <v>0</v>
      </c>
      <c r="R32" s="61">
        <f t="shared" si="4"/>
        <v>0</v>
      </c>
      <c r="S32" s="61">
        <f t="shared" si="4"/>
        <v>0</v>
      </c>
      <c r="T32" s="61">
        <f t="shared" si="4"/>
        <v>0</v>
      </c>
      <c r="U32" s="61">
        <f t="shared" si="4"/>
        <v>0</v>
      </c>
      <c r="V32" s="65">
        <f t="shared" si="4"/>
        <v>0</v>
      </c>
    </row>
    <row r="33" spans="1:22" s="4" customFormat="1" ht="12.6" x14ac:dyDescent="0.2">
      <c r="D33" s="37"/>
      <c r="E33" s="5"/>
      <c r="M33" s="73"/>
      <c r="N33" s="73"/>
      <c r="O33" s="73"/>
      <c r="P33" s="73"/>
      <c r="Q33" s="73"/>
      <c r="R33" s="73"/>
      <c r="S33" s="73"/>
      <c r="T33" s="73"/>
      <c r="U33" s="73"/>
      <c r="V33" s="74"/>
    </row>
    <row r="34" spans="1:22" s="4" customFormat="1" ht="12.6" x14ac:dyDescent="0.2">
      <c r="D34" s="37" t="s">
        <v>99</v>
      </c>
      <c r="E34" s="5" t="s">
        <v>86</v>
      </c>
      <c r="M34" s="73"/>
      <c r="N34" s="73"/>
      <c r="O34" s="73"/>
      <c r="P34" s="73"/>
      <c r="Q34" s="73"/>
      <c r="R34" s="73"/>
      <c r="S34" s="73"/>
      <c r="T34" s="73"/>
      <c r="U34" s="73"/>
      <c r="V34" s="74"/>
    </row>
    <row r="35" spans="1:22" s="4" customFormat="1" ht="12.6" x14ac:dyDescent="0.2">
      <c r="D35" s="37" t="s">
        <v>100</v>
      </c>
      <c r="E35" s="5" t="s">
        <v>86</v>
      </c>
      <c r="M35" s="73"/>
      <c r="N35" s="73"/>
      <c r="O35" s="73"/>
      <c r="P35" s="73"/>
      <c r="Q35" s="73"/>
      <c r="R35" s="73"/>
      <c r="S35" s="73"/>
      <c r="T35" s="73"/>
      <c r="U35" s="73"/>
      <c r="V35" s="74"/>
    </row>
    <row r="36" spans="1:22" s="4" customFormat="1" ht="12.6" x14ac:dyDescent="0.2">
      <c r="D36" s="37"/>
      <c r="E36" s="5"/>
      <c r="M36" s="73"/>
      <c r="N36" s="73"/>
      <c r="O36" s="73"/>
      <c r="P36" s="73"/>
      <c r="Q36" s="73"/>
      <c r="R36" s="73"/>
      <c r="S36" s="73"/>
      <c r="T36" s="73"/>
      <c r="U36" s="73"/>
      <c r="V36" s="74"/>
    </row>
    <row r="37" spans="1:22" s="4" customFormat="1" ht="12.6" x14ac:dyDescent="0.2">
      <c r="D37" s="49" t="s">
        <v>101</v>
      </c>
      <c r="E37" s="50" t="s">
        <v>86</v>
      </c>
      <c r="F37" s="51"/>
      <c r="G37" s="51"/>
      <c r="H37" s="61">
        <f>SUM(H32:H36)</f>
        <v>0</v>
      </c>
      <c r="I37" s="61">
        <f t="shared" ref="I37:V37" si="5">SUM(I32:I36)</f>
        <v>0</v>
      </c>
      <c r="J37" s="61">
        <f t="shared" si="5"/>
        <v>0</v>
      </c>
      <c r="K37" s="61">
        <f t="shared" si="5"/>
        <v>0</v>
      </c>
      <c r="L37" s="61">
        <f t="shared" si="5"/>
        <v>0</v>
      </c>
      <c r="M37" s="61">
        <f t="shared" si="5"/>
        <v>0</v>
      </c>
      <c r="N37" s="61">
        <f t="shared" si="5"/>
        <v>0</v>
      </c>
      <c r="O37" s="61">
        <f t="shared" si="5"/>
        <v>0</v>
      </c>
      <c r="P37" s="61">
        <f t="shared" si="5"/>
        <v>0</v>
      </c>
      <c r="Q37" s="61">
        <f t="shared" si="5"/>
        <v>0</v>
      </c>
      <c r="R37" s="61">
        <f t="shared" si="5"/>
        <v>0</v>
      </c>
      <c r="S37" s="61">
        <f t="shared" si="5"/>
        <v>0</v>
      </c>
      <c r="T37" s="61">
        <f t="shared" si="5"/>
        <v>0</v>
      </c>
      <c r="U37" s="61">
        <f t="shared" si="5"/>
        <v>0</v>
      </c>
      <c r="V37" s="65">
        <f t="shared" si="5"/>
        <v>0</v>
      </c>
    </row>
    <row r="38" spans="1:22" s="4" customFormat="1" ht="12.6" x14ac:dyDescent="0.2">
      <c r="D38" s="37"/>
      <c r="E38" s="5"/>
      <c r="M38" s="73"/>
      <c r="N38" s="73"/>
      <c r="O38" s="73"/>
      <c r="P38" s="73"/>
      <c r="Q38" s="73"/>
      <c r="R38" s="73"/>
      <c r="S38" s="73"/>
      <c r="T38" s="73"/>
      <c r="U38" s="73"/>
      <c r="V38" s="74"/>
    </row>
    <row r="39" spans="1:22" s="4" customFormat="1" ht="12.6" x14ac:dyDescent="0.2">
      <c r="D39" s="37" t="s">
        <v>102</v>
      </c>
      <c r="E39" s="5" t="s">
        <v>86</v>
      </c>
      <c r="M39" s="73"/>
      <c r="N39" s="73"/>
      <c r="O39" s="73"/>
      <c r="P39" s="73"/>
      <c r="Q39" s="73"/>
      <c r="R39" s="73"/>
      <c r="S39" s="73"/>
      <c r="T39" s="73"/>
      <c r="U39" s="73"/>
      <c r="V39" s="74"/>
    </row>
    <row r="40" spans="1:22" s="4" customFormat="1" ht="12.6" x14ac:dyDescent="0.2">
      <c r="D40" s="37"/>
      <c r="E40" s="5"/>
      <c r="M40" s="73"/>
      <c r="N40" s="73"/>
      <c r="O40" s="73"/>
      <c r="P40" s="73"/>
      <c r="Q40" s="73"/>
      <c r="R40" s="73"/>
      <c r="S40" s="73"/>
      <c r="T40" s="73"/>
      <c r="U40" s="73"/>
      <c r="V40" s="74"/>
    </row>
    <row r="41" spans="1:22" s="4" customFormat="1" ht="12.6" x14ac:dyDescent="0.2">
      <c r="D41" s="55" t="s">
        <v>103</v>
      </c>
      <c r="E41" s="56" t="s">
        <v>86</v>
      </c>
      <c r="F41" s="57"/>
      <c r="G41" s="57"/>
      <c r="H41" s="66">
        <f>SUM(H37:H40)</f>
        <v>0</v>
      </c>
      <c r="I41" s="66">
        <f t="shared" ref="I41:V41" si="6">SUM(I37:I40)</f>
        <v>0</v>
      </c>
      <c r="J41" s="66">
        <f t="shared" si="6"/>
        <v>0</v>
      </c>
      <c r="K41" s="66">
        <f t="shared" si="6"/>
        <v>0</v>
      </c>
      <c r="L41" s="66">
        <f t="shared" si="6"/>
        <v>0</v>
      </c>
      <c r="M41" s="66">
        <f t="shared" si="6"/>
        <v>0</v>
      </c>
      <c r="N41" s="66">
        <f t="shared" si="6"/>
        <v>0</v>
      </c>
      <c r="O41" s="66">
        <f t="shared" si="6"/>
        <v>0</v>
      </c>
      <c r="P41" s="66">
        <f t="shared" si="6"/>
        <v>0</v>
      </c>
      <c r="Q41" s="66">
        <f t="shared" si="6"/>
        <v>0</v>
      </c>
      <c r="R41" s="66">
        <f t="shared" si="6"/>
        <v>0</v>
      </c>
      <c r="S41" s="66">
        <f t="shared" si="6"/>
        <v>0</v>
      </c>
      <c r="T41" s="66">
        <f t="shared" si="6"/>
        <v>0</v>
      </c>
      <c r="U41" s="66">
        <f t="shared" si="6"/>
        <v>0</v>
      </c>
      <c r="V41" s="67">
        <f t="shared" si="6"/>
        <v>0</v>
      </c>
    </row>
    <row r="42" spans="1:22" s="4" customFormat="1" ht="12.6" x14ac:dyDescent="0.2">
      <c r="D42" s="37" t="s">
        <v>104</v>
      </c>
      <c r="E42" s="5" t="s">
        <v>86</v>
      </c>
      <c r="M42" s="73"/>
      <c r="N42" s="73"/>
      <c r="O42" s="73"/>
      <c r="P42" s="73"/>
      <c r="Q42" s="73"/>
      <c r="R42" s="73"/>
      <c r="S42" s="73"/>
      <c r="T42" s="73"/>
      <c r="U42" s="73"/>
      <c r="V42" s="74"/>
    </row>
    <row r="43" spans="1:22" s="4" customFormat="1" ht="12.6" x14ac:dyDescent="0.2">
      <c r="D43" s="37"/>
      <c r="E43" s="5"/>
      <c r="M43" s="73"/>
      <c r="N43" s="73"/>
      <c r="O43" s="73"/>
      <c r="P43" s="73"/>
      <c r="Q43" s="73"/>
      <c r="R43" s="73"/>
      <c r="S43" s="73"/>
      <c r="T43" s="73"/>
      <c r="U43" s="73"/>
      <c r="V43" s="74"/>
    </row>
    <row r="44" spans="1:22" s="4" customFormat="1" ht="13.2" thickBot="1" x14ac:dyDescent="0.25">
      <c r="D44" s="58" t="s">
        <v>105</v>
      </c>
      <c r="E44" s="59" t="s">
        <v>86</v>
      </c>
      <c r="F44" s="60"/>
      <c r="G44" s="60"/>
      <c r="H44" s="69">
        <f>SUM(H41:H43)</f>
        <v>0</v>
      </c>
      <c r="I44" s="69">
        <f t="shared" ref="I44:V44" si="7">SUM(I41:I43)</f>
        <v>0</v>
      </c>
      <c r="J44" s="69">
        <f t="shared" si="7"/>
        <v>0</v>
      </c>
      <c r="K44" s="69">
        <f t="shared" si="7"/>
        <v>0</v>
      </c>
      <c r="L44" s="69">
        <f t="shared" si="7"/>
        <v>0</v>
      </c>
      <c r="M44" s="69">
        <f t="shared" si="7"/>
        <v>0</v>
      </c>
      <c r="N44" s="69">
        <f t="shared" si="7"/>
        <v>0</v>
      </c>
      <c r="O44" s="69">
        <f t="shared" si="7"/>
        <v>0</v>
      </c>
      <c r="P44" s="69">
        <f t="shared" si="7"/>
        <v>0</v>
      </c>
      <c r="Q44" s="69">
        <f t="shared" si="7"/>
        <v>0</v>
      </c>
      <c r="R44" s="69">
        <f t="shared" si="7"/>
        <v>0</v>
      </c>
      <c r="S44" s="69">
        <f t="shared" si="7"/>
        <v>0</v>
      </c>
      <c r="T44" s="69">
        <f t="shared" si="7"/>
        <v>0</v>
      </c>
      <c r="U44" s="69">
        <f t="shared" si="7"/>
        <v>0</v>
      </c>
      <c r="V44" s="70">
        <f t="shared" si="7"/>
        <v>0</v>
      </c>
    </row>
    <row r="45" spans="1:22" s="4" customFormat="1" ht="13.2" thickTop="1" x14ac:dyDescent="0.2">
      <c r="E45" s="5"/>
    </row>
    <row r="46" spans="1:22" s="7" customFormat="1" ht="12.6" x14ac:dyDescent="0.2">
      <c r="A46" s="1" t="s">
        <v>106</v>
      </c>
      <c r="E46" s="86"/>
    </row>
    <row r="47" spans="1:22" s="4" customFormat="1" ht="12.6" x14ac:dyDescent="0.2">
      <c r="E47" s="5"/>
    </row>
    <row r="48" spans="1:22" s="4" customFormat="1" ht="12.6" x14ac:dyDescent="0.2">
      <c r="D48" s="52" t="s">
        <v>107</v>
      </c>
      <c r="E48" s="32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48"/>
    </row>
    <row r="49" spans="4:22" s="4" customFormat="1" ht="12.6" x14ac:dyDescent="0.2">
      <c r="D49" s="37" t="s">
        <v>108</v>
      </c>
      <c r="E49" s="5" t="s">
        <v>86</v>
      </c>
      <c r="N49" s="78"/>
      <c r="O49" s="78"/>
      <c r="P49" s="78"/>
      <c r="Q49" s="78"/>
      <c r="R49" s="78"/>
      <c r="S49" s="78"/>
      <c r="T49" s="78"/>
      <c r="U49" s="78"/>
      <c r="V49" s="82"/>
    </row>
    <row r="50" spans="4:22" s="4" customFormat="1" ht="12.6" x14ac:dyDescent="0.2">
      <c r="D50" s="37" t="s">
        <v>109</v>
      </c>
      <c r="E50" s="5" t="s">
        <v>86</v>
      </c>
      <c r="G50" s="13"/>
      <c r="H50" s="76">
        <f>G50+H44</f>
        <v>0</v>
      </c>
      <c r="I50" s="4">
        <f t="shared" ref="I50:V50" si="8">H50+I44</f>
        <v>0</v>
      </c>
      <c r="J50" s="4">
        <f t="shared" si="8"/>
        <v>0</v>
      </c>
      <c r="K50" s="4">
        <f t="shared" si="8"/>
        <v>0</v>
      </c>
      <c r="L50" s="4">
        <f t="shared" si="8"/>
        <v>0</v>
      </c>
      <c r="M50" s="4">
        <f t="shared" si="8"/>
        <v>0</v>
      </c>
      <c r="N50" s="78">
        <f t="shared" si="8"/>
        <v>0</v>
      </c>
      <c r="O50" s="78">
        <f t="shared" si="8"/>
        <v>0</v>
      </c>
      <c r="P50" s="78">
        <f t="shared" si="8"/>
        <v>0</v>
      </c>
      <c r="Q50" s="78">
        <f t="shared" si="8"/>
        <v>0</v>
      </c>
      <c r="R50" s="78">
        <f t="shared" si="8"/>
        <v>0</v>
      </c>
      <c r="S50" s="78">
        <f t="shared" si="8"/>
        <v>0</v>
      </c>
      <c r="T50" s="78">
        <f t="shared" si="8"/>
        <v>0</v>
      </c>
      <c r="U50" s="78">
        <f t="shared" si="8"/>
        <v>0</v>
      </c>
      <c r="V50" s="82">
        <f t="shared" si="8"/>
        <v>0</v>
      </c>
    </row>
    <row r="51" spans="4:22" s="4" customFormat="1" ht="12.6" x14ac:dyDescent="0.2">
      <c r="D51" s="37"/>
      <c r="E51" s="5"/>
      <c r="N51" s="78"/>
      <c r="O51" s="78"/>
      <c r="P51" s="78"/>
      <c r="Q51" s="78"/>
      <c r="R51" s="78"/>
      <c r="S51" s="78"/>
      <c r="T51" s="78"/>
      <c r="U51" s="78"/>
      <c r="V51" s="82"/>
    </row>
    <row r="52" spans="4:22" s="4" customFormat="1" ht="12.6" x14ac:dyDescent="0.2">
      <c r="D52" s="49" t="s">
        <v>110</v>
      </c>
      <c r="E52" s="50" t="s">
        <v>86</v>
      </c>
      <c r="F52" s="51"/>
      <c r="G52" s="51"/>
      <c r="H52" s="54">
        <f>SUM(H49:H51)</f>
        <v>0</v>
      </c>
      <c r="I52" s="54">
        <f t="shared" ref="I52:V52" si="9">SUM(I49:I51)</f>
        <v>0</v>
      </c>
      <c r="J52" s="54">
        <f t="shared" si="9"/>
        <v>0</v>
      </c>
      <c r="K52" s="54">
        <f t="shared" si="9"/>
        <v>0</v>
      </c>
      <c r="L52" s="54">
        <f t="shared" si="9"/>
        <v>0</v>
      </c>
      <c r="M52" s="54">
        <f t="shared" si="9"/>
        <v>0</v>
      </c>
      <c r="N52" s="62">
        <f t="shared" si="9"/>
        <v>0</v>
      </c>
      <c r="O52" s="62">
        <f t="shared" si="9"/>
        <v>0</v>
      </c>
      <c r="P52" s="62">
        <f t="shared" si="9"/>
        <v>0</v>
      </c>
      <c r="Q52" s="62">
        <f t="shared" si="9"/>
        <v>0</v>
      </c>
      <c r="R52" s="62">
        <f t="shared" si="9"/>
        <v>0</v>
      </c>
      <c r="S52" s="62">
        <f t="shared" si="9"/>
        <v>0</v>
      </c>
      <c r="T52" s="62">
        <f t="shared" si="9"/>
        <v>0</v>
      </c>
      <c r="U52" s="62">
        <f t="shared" si="9"/>
        <v>0</v>
      </c>
      <c r="V52" s="64">
        <f t="shared" si="9"/>
        <v>0</v>
      </c>
    </row>
    <row r="53" spans="4:22" s="4" customFormat="1" ht="12.6" x14ac:dyDescent="0.2">
      <c r="D53" s="37"/>
      <c r="E53" s="5"/>
      <c r="N53" s="78"/>
      <c r="O53" s="78"/>
      <c r="P53" s="78"/>
      <c r="Q53" s="78"/>
      <c r="R53" s="78"/>
      <c r="S53" s="78"/>
      <c r="T53" s="78"/>
      <c r="U53" s="78"/>
      <c r="V53" s="82"/>
    </row>
    <row r="54" spans="4:22" s="4" customFormat="1" ht="12.6" x14ac:dyDescent="0.2">
      <c r="D54" s="49" t="s">
        <v>111</v>
      </c>
      <c r="E54" s="50" t="s">
        <v>86</v>
      </c>
      <c r="F54" s="51"/>
      <c r="G54" s="13"/>
      <c r="H54" s="51">
        <f>G54-H42</f>
        <v>0</v>
      </c>
      <c r="I54" s="51">
        <f t="shared" ref="I54:V54" si="10">H54-I42</f>
        <v>0</v>
      </c>
      <c r="J54" s="51">
        <f t="shared" si="10"/>
        <v>0</v>
      </c>
      <c r="K54" s="51">
        <f t="shared" si="10"/>
        <v>0</v>
      </c>
      <c r="L54" s="51">
        <f t="shared" si="10"/>
        <v>0</v>
      </c>
      <c r="M54" s="51">
        <f t="shared" si="10"/>
        <v>0</v>
      </c>
      <c r="N54" s="79">
        <f t="shared" si="10"/>
        <v>0</v>
      </c>
      <c r="O54" s="79">
        <f t="shared" si="10"/>
        <v>0</v>
      </c>
      <c r="P54" s="79">
        <f t="shared" si="10"/>
        <v>0</v>
      </c>
      <c r="Q54" s="79">
        <f t="shared" si="10"/>
        <v>0</v>
      </c>
      <c r="R54" s="79">
        <f t="shared" si="10"/>
        <v>0</v>
      </c>
      <c r="S54" s="79">
        <f t="shared" si="10"/>
        <v>0</v>
      </c>
      <c r="T54" s="79">
        <f t="shared" si="10"/>
        <v>0</v>
      </c>
      <c r="U54" s="79">
        <f t="shared" si="10"/>
        <v>0</v>
      </c>
      <c r="V54" s="83">
        <f t="shared" si="10"/>
        <v>0</v>
      </c>
    </row>
    <row r="55" spans="4:22" s="4" customFormat="1" ht="12.6" x14ac:dyDescent="0.2">
      <c r="D55" s="37"/>
      <c r="E55" s="5"/>
      <c r="N55" s="78"/>
      <c r="O55" s="78"/>
      <c r="P55" s="78"/>
      <c r="Q55" s="78"/>
      <c r="R55" s="78"/>
      <c r="S55" s="78"/>
      <c r="T55" s="78"/>
      <c r="U55" s="78"/>
      <c r="V55" s="82"/>
    </row>
    <row r="56" spans="4:22" s="4" customFormat="1" ht="12.6" x14ac:dyDescent="0.2">
      <c r="D56" s="49" t="s">
        <v>112</v>
      </c>
      <c r="E56" s="5"/>
      <c r="N56" s="78"/>
      <c r="O56" s="78"/>
      <c r="P56" s="78"/>
      <c r="Q56" s="78"/>
      <c r="R56" s="78"/>
      <c r="S56" s="78"/>
      <c r="T56" s="78"/>
      <c r="U56" s="78"/>
      <c r="V56" s="82"/>
    </row>
    <row r="57" spans="4:22" s="4" customFormat="1" ht="12.6" x14ac:dyDescent="0.2">
      <c r="D57" s="37" t="s">
        <v>113</v>
      </c>
      <c r="E57" s="5" t="s">
        <v>86</v>
      </c>
      <c r="N57" s="78"/>
      <c r="O57" s="78"/>
      <c r="P57" s="78"/>
      <c r="Q57" s="78"/>
      <c r="R57" s="78"/>
      <c r="S57" s="78"/>
      <c r="T57" s="78"/>
      <c r="U57" s="78"/>
      <c r="V57" s="82"/>
    </row>
    <row r="58" spans="4:22" s="4" customFormat="1" ht="12.6" x14ac:dyDescent="0.2">
      <c r="D58" s="37" t="s">
        <v>115</v>
      </c>
      <c r="E58" s="5" t="s">
        <v>86</v>
      </c>
      <c r="N58" s="78"/>
      <c r="O58" s="78"/>
      <c r="P58" s="78"/>
      <c r="Q58" s="78"/>
      <c r="R58" s="78"/>
      <c r="S58" s="78"/>
      <c r="T58" s="78"/>
      <c r="U58" s="78"/>
      <c r="V58" s="82"/>
    </row>
    <row r="59" spans="4:22" s="4" customFormat="1" ht="12.6" x14ac:dyDescent="0.2">
      <c r="D59" s="37"/>
      <c r="E59" s="5"/>
      <c r="N59" s="78"/>
      <c r="O59" s="78"/>
      <c r="P59" s="78"/>
      <c r="Q59" s="78"/>
      <c r="R59" s="78"/>
      <c r="S59" s="78"/>
      <c r="T59" s="78"/>
      <c r="U59" s="78"/>
      <c r="V59" s="82"/>
    </row>
    <row r="60" spans="4:22" s="4" customFormat="1" ht="12.6" x14ac:dyDescent="0.2">
      <c r="D60" s="49" t="s">
        <v>114</v>
      </c>
      <c r="E60" s="50" t="s">
        <v>86</v>
      </c>
      <c r="H60" s="54">
        <f>SUM(H57:H59)</f>
        <v>0</v>
      </c>
      <c r="I60" s="54">
        <f t="shared" ref="I60:V60" si="11">SUM(I57:I59)</f>
        <v>0</v>
      </c>
      <c r="J60" s="54">
        <f t="shared" si="11"/>
        <v>0</v>
      </c>
      <c r="K60" s="54">
        <f t="shared" si="11"/>
        <v>0</v>
      </c>
      <c r="L60" s="54">
        <f t="shared" si="11"/>
        <v>0</v>
      </c>
      <c r="M60" s="54">
        <f t="shared" si="11"/>
        <v>0</v>
      </c>
      <c r="N60" s="62">
        <f t="shared" si="11"/>
        <v>0</v>
      </c>
      <c r="O60" s="62">
        <f t="shared" si="11"/>
        <v>0</v>
      </c>
      <c r="P60" s="62">
        <f t="shared" si="11"/>
        <v>0</v>
      </c>
      <c r="Q60" s="62">
        <f t="shared" si="11"/>
        <v>0</v>
      </c>
      <c r="R60" s="62">
        <f t="shared" si="11"/>
        <v>0</v>
      </c>
      <c r="S60" s="62">
        <f t="shared" si="11"/>
        <v>0</v>
      </c>
      <c r="T60" s="62">
        <f t="shared" si="11"/>
        <v>0</v>
      </c>
      <c r="U60" s="62">
        <f t="shared" si="11"/>
        <v>0</v>
      </c>
      <c r="V60" s="64">
        <f t="shared" si="11"/>
        <v>0</v>
      </c>
    </row>
    <row r="61" spans="4:22" s="4" customFormat="1" ht="12.6" x14ac:dyDescent="0.2">
      <c r="D61" s="37"/>
      <c r="E61" s="5"/>
      <c r="N61" s="78"/>
      <c r="O61" s="78"/>
      <c r="P61" s="78"/>
      <c r="Q61" s="78"/>
      <c r="R61" s="78"/>
      <c r="S61" s="78"/>
      <c r="T61" s="78"/>
      <c r="U61" s="78"/>
      <c r="V61" s="82"/>
    </row>
    <row r="62" spans="4:22" s="4" customFormat="1" ht="13.2" thickBot="1" x14ac:dyDescent="0.25">
      <c r="D62" s="58" t="s">
        <v>116</v>
      </c>
      <c r="E62" s="59" t="s">
        <v>86</v>
      </c>
      <c r="F62" s="75"/>
      <c r="G62" s="75"/>
      <c r="H62" s="69">
        <f>H52+H54+H60</f>
        <v>0</v>
      </c>
      <c r="I62" s="69">
        <f t="shared" ref="I62:V62" si="12">I52+I54+I60</f>
        <v>0</v>
      </c>
      <c r="J62" s="69">
        <f t="shared" si="12"/>
        <v>0</v>
      </c>
      <c r="K62" s="69">
        <f t="shared" si="12"/>
        <v>0</v>
      </c>
      <c r="L62" s="69">
        <f t="shared" si="12"/>
        <v>0</v>
      </c>
      <c r="M62" s="69">
        <f t="shared" si="12"/>
        <v>0</v>
      </c>
      <c r="N62" s="80">
        <f t="shared" si="12"/>
        <v>0</v>
      </c>
      <c r="O62" s="80">
        <f t="shared" si="12"/>
        <v>0</v>
      </c>
      <c r="P62" s="80">
        <f t="shared" si="12"/>
        <v>0</v>
      </c>
      <c r="Q62" s="80">
        <f t="shared" si="12"/>
        <v>0</v>
      </c>
      <c r="R62" s="80">
        <f t="shared" si="12"/>
        <v>0</v>
      </c>
      <c r="S62" s="80">
        <f t="shared" si="12"/>
        <v>0</v>
      </c>
      <c r="T62" s="80">
        <f t="shared" si="12"/>
        <v>0</v>
      </c>
      <c r="U62" s="80">
        <f t="shared" si="12"/>
        <v>0</v>
      </c>
      <c r="V62" s="84">
        <f t="shared" si="12"/>
        <v>0</v>
      </c>
    </row>
    <row r="63" spans="4:22" s="4" customFormat="1" ht="13.2" thickTop="1" x14ac:dyDescent="0.2">
      <c r="D63" s="37"/>
      <c r="E63" s="5"/>
      <c r="N63" s="78"/>
      <c r="O63" s="78"/>
      <c r="P63" s="78"/>
      <c r="Q63" s="78"/>
      <c r="R63" s="78"/>
      <c r="S63" s="78"/>
      <c r="T63" s="78"/>
      <c r="U63" s="78"/>
      <c r="V63" s="82"/>
    </row>
    <row r="64" spans="4:22" s="4" customFormat="1" ht="12.6" x14ac:dyDescent="0.2">
      <c r="D64" s="49" t="s">
        <v>117</v>
      </c>
      <c r="E64" s="5"/>
      <c r="N64" s="78"/>
      <c r="O64" s="78"/>
      <c r="P64" s="78"/>
      <c r="Q64" s="78"/>
      <c r="R64" s="78"/>
      <c r="S64" s="78"/>
      <c r="T64" s="78"/>
      <c r="U64" s="78"/>
      <c r="V64" s="82"/>
    </row>
    <row r="65" spans="4:22" s="4" customFormat="1" ht="12.6" x14ac:dyDescent="0.2">
      <c r="D65" s="37" t="s">
        <v>118</v>
      </c>
      <c r="E65" s="5" t="s">
        <v>86</v>
      </c>
      <c r="N65" s="78"/>
      <c r="O65" s="78"/>
      <c r="P65" s="78"/>
      <c r="Q65" s="78"/>
      <c r="R65" s="78"/>
      <c r="S65" s="78"/>
      <c r="T65" s="78"/>
      <c r="U65" s="78"/>
      <c r="V65" s="82"/>
    </row>
    <row r="66" spans="4:22" s="4" customFormat="1" ht="12.6" x14ac:dyDescent="0.2">
      <c r="D66" s="37" t="s">
        <v>119</v>
      </c>
      <c r="E66" s="5" t="s">
        <v>86</v>
      </c>
      <c r="N66" s="78"/>
      <c r="O66" s="78"/>
      <c r="P66" s="78"/>
      <c r="Q66" s="78"/>
      <c r="R66" s="78"/>
      <c r="S66" s="78"/>
      <c r="T66" s="78"/>
      <c r="U66" s="78"/>
      <c r="V66" s="82"/>
    </row>
    <row r="67" spans="4:22" s="4" customFormat="1" ht="12.6" x14ac:dyDescent="0.2">
      <c r="D67" s="37"/>
      <c r="E67" s="5"/>
      <c r="N67" s="78"/>
      <c r="O67" s="78"/>
      <c r="P67" s="78"/>
      <c r="Q67" s="78"/>
      <c r="R67" s="78"/>
      <c r="S67" s="78"/>
      <c r="T67" s="78"/>
      <c r="U67" s="78"/>
      <c r="V67" s="82"/>
    </row>
    <row r="68" spans="4:22" s="4" customFormat="1" ht="12.6" x14ac:dyDescent="0.2">
      <c r="D68" s="49" t="s">
        <v>120</v>
      </c>
      <c r="E68" s="50" t="s">
        <v>86</v>
      </c>
      <c r="F68" s="51"/>
      <c r="G68" s="51"/>
      <c r="H68" s="54">
        <f>SUM(H65:H67)</f>
        <v>0</v>
      </c>
      <c r="I68" s="54">
        <f t="shared" ref="I68:V68" si="13">SUM(I65:I67)</f>
        <v>0</v>
      </c>
      <c r="J68" s="54">
        <f t="shared" si="13"/>
        <v>0</v>
      </c>
      <c r="K68" s="54">
        <f t="shared" si="13"/>
        <v>0</v>
      </c>
      <c r="L68" s="54">
        <f t="shared" si="13"/>
        <v>0</v>
      </c>
      <c r="M68" s="54">
        <f t="shared" si="13"/>
        <v>0</v>
      </c>
      <c r="N68" s="62">
        <f t="shared" si="13"/>
        <v>0</v>
      </c>
      <c r="O68" s="62">
        <f t="shared" si="13"/>
        <v>0</v>
      </c>
      <c r="P68" s="62">
        <f t="shared" si="13"/>
        <v>0</v>
      </c>
      <c r="Q68" s="62">
        <f t="shared" si="13"/>
        <v>0</v>
      </c>
      <c r="R68" s="62">
        <f t="shared" si="13"/>
        <v>0</v>
      </c>
      <c r="S68" s="62">
        <f t="shared" si="13"/>
        <v>0</v>
      </c>
      <c r="T68" s="62">
        <f t="shared" si="13"/>
        <v>0</v>
      </c>
      <c r="U68" s="62">
        <f t="shared" si="13"/>
        <v>0</v>
      </c>
      <c r="V68" s="64">
        <f t="shared" si="13"/>
        <v>0</v>
      </c>
    </row>
    <row r="69" spans="4:22" s="4" customFormat="1" ht="12.6" x14ac:dyDescent="0.2">
      <c r="D69" s="37"/>
      <c r="E69" s="5"/>
      <c r="N69" s="78"/>
      <c r="O69" s="78"/>
      <c r="P69" s="78"/>
      <c r="Q69" s="78"/>
      <c r="R69" s="78"/>
      <c r="S69" s="78"/>
      <c r="T69" s="78"/>
      <c r="U69" s="78"/>
      <c r="V69" s="82"/>
    </row>
    <row r="70" spans="4:22" s="4" customFormat="1" ht="12.6" x14ac:dyDescent="0.2">
      <c r="D70" s="77" t="s">
        <v>125</v>
      </c>
      <c r="E70" s="5"/>
      <c r="N70" s="78"/>
      <c r="O70" s="78"/>
      <c r="P70" s="78"/>
      <c r="Q70" s="78"/>
      <c r="R70" s="78"/>
      <c r="S70" s="78"/>
      <c r="T70" s="78"/>
      <c r="U70" s="78"/>
      <c r="V70" s="82"/>
    </row>
    <row r="71" spans="4:22" s="4" customFormat="1" ht="12.6" x14ac:dyDescent="0.2">
      <c r="D71" s="37" t="s">
        <v>121</v>
      </c>
      <c r="E71" s="5" t="s">
        <v>86</v>
      </c>
      <c r="N71" s="78"/>
      <c r="O71" s="78"/>
      <c r="P71" s="78"/>
      <c r="Q71" s="78"/>
      <c r="R71" s="78"/>
      <c r="S71" s="78"/>
      <c r="T71" s="78"/>
      <c r="U71" s="78"/>
      <c r="V71" s="82"/>
    </row>
    <row r="72" spans="4:22" s="4" customFormat="1" ht="12.6" x14ac:dyDescent="0.2">
      <c r="D72" s="37" t="s">
        <v>122</v>
      </c>
      <c r="E72" s="5" t="s">
        <v>86</v>
      </c>
      <c r="G72" s="13"/>
      <c r="N72" s="78"/>
      <c r="O72" s="78"/>
      <c r="P72" s="78"/>
      <c r="Q72" s="78"/>
      <c r="R72" s="78"/>
      <c r="S72" s="78"/>
      <c r="T72" s="78"/>
      <c r="U72" s="78"/>
      <c r="V72" s="82"/>
    </row>
    <row r="73" spans="4:22" s="4" customFormat="1" ht="12.6" x14ac:dyDescent="0.2">
      <c r="D73" s="37" t="s">
        <v>123</v>
      </c>
      <c r="E73" s="5" t="s">
        <v>86</v>
      </c>
      <c r="G73" s="13"/>
      <c r="N73" s="78"/>
      <c r="O73" s="78"/>
      <c r="P73" s="78"/>
      <c r="Q73" s="78"/>
      <c r="R73" s="78"/>
      <c r="S73" s="78"/>
      <c r="T73" s="78"/>
      <c r="U73" s="78"/>
      <c r="V73" s="82"/>
    </row>
    <row r="74" spans="4:22" s="4" customFormat="1" ht="12.6" x14ac:dyDescent="0.2">
      <c r="D74" s="37" t="s">
        <v>124</v>
      </c>
      <c r="E74" s="5" t="s">
        <v>86</v>
      </c>
      <c r="G74" s="13"/>
      <c r="N74" s="78"/>
      <c r="O74" s="78"/>
      <c r="P74" s="78"/>
      <c r="Q74" s="78"/>
      <c r="R74" s="78"/>
      <c r="S74" s="78"/>
      <c r="T74" s="78"/>
      <c r="U74" s="78"/>
      <c r="V74" s="82"/>
    </row>
    <row r="75" spans="4:22" s="4" customFormat="1" ht="12.6" x14ac:dyDescent="0.2">
      <c r="D75" s="37" t="s">
        <v>126</v>
      </c>
      <c r="E75" s="5" t="s">
        <v>86</v>
      </c>
      <c r="G75" s="13"/>
      <c r="N75" s="78"/>
      <c r="O75" s="78"/>
      <c r="P75" s="78"/>
      <c r="Q75" s="78"/>
      <c r="R75" s="78"/>
      <c r="S75" s="78"/>
      <c r="T75" s="78"/>
      <c r="U75" s="78"/>
      <c r="V75" s="82"/>
    </row>
    <row r="76" spans="4:22" s="4" customFormat="1" ht="12.6" x14ac:dyDescent="0.2">
      <c r="D76" s="37"/>
      <c r="E76" s="5"/>
      <c r="G76" s="13"/>
      <c r="N76" s="78"/>
      <c r="O76" s="78"/>
      <c r="P76" s="78"/>
      <c r="Q76" s="78"/>
      <c r="R76" s="78"/>
      <c r="S76" s="78"/>
      <c r="T76" s="78"/>
      <c r="U76" s="78"/>
      <c r="V76" s="82"/>
    </row>
    <row r="77" spans="4:22" s="4" customFormat="1" ht="12.6" x14ac:dyDescent="0.2">
      <c r="D77" s="37" t="s">
        <v>127</v>
      </c>
      <c r="E77" s="5" t="s">
        <v>86</v>
      </c>
      <c r="H77" s="34">
        <f>SUM(H71:H76)</f>
        <v>0</v>
      </c>
      <c r="I77" s="34">
        <f t="shared" ref="I77:V77" si="14">SUM(I71:I76)</f>
        <v>0</v>
      </c>
      <c r="J77" s="34">
        <f t="shared" si="14"/>
        <v>0</v>
      </c>
      <c r="K77" s="34">
        <f t="shared" si="14"/>
        <v>0</v>
      </c>
      <c r="L77" s="34">
        <f t="shared" si="14"/>
        <v>0</v>
      </c>
      <c r="M77" s="34">
        <f t="shared" si="14"/>
        <v>0</v>
      </c>
      <c r="N77" s="81">
        <f t="shared" si="14"/>
        <v>0</v>
      </c>
      <c r="O77" s="81">
        <f t="shared" si="14"/>
        <v>0</v>
      </c>
      <c r="P77" s="81">
        <f t="shared" si="14"/>
        <v>0</v>
      </c>
      <c r="Q77" s="81">
        <f t="shared" si="14"/>
        <v>0</v>
      </c>
      <c r="R77" s="81">
        <f t="shared" si="14"/>
        <v>0</v>
      </c>
      <c r="S77" s="81">
        <f t="shared" si="14"/>
        <v>0</v>
      </c>
      <c r="T77" s="81">
        <f t="shared" si="14"/>
        <v>0</v>
      </c>
      <c r="U77" s="81">
        <f t="shared" si="14"/>
        <v>0</v>
      </c>
      <c r="V77" s="85">
        <f t="shared" si="14"/>
        <v>0</v>
      </c>
    </row>
    <row r="78" spans="4:22" s="4" customFormat="1" ht="12.6" x14ac:dyDescent="0.2">
      <c r="D78" s="37"/>
      <c r="E78" s="5"/>
      <c r="N78" s="78"/>
      <c r="O78" s="78"/>
      <c r="P78" s="78"/>
      <c r="Q78" s="78"/>
      <c r="R78" s="78"/>
      <c r="S78" s="78"/>
      <c r="T78" s="78"/>
      <c r="U78" s="78"/>
      <c r="V78" s="82"/>
    </row>
    <row r="79" spans="4:22" s="4" customFormat="1" ht="12.6" x14ac:dyDescent="0.2">
      <c r="D79" s="77" t="s">
        <v>128</v>
      </c>
      <c r="E79" s="5"/>
      <c r="N79" s="78"/>
      <c r="O79" s="78"/>
      <c r="P79" s="78"/>
      <c r="Q79" s="78"/>
      <c r="R79" s="78"/>
      <c r="S79" s="78"/>
      <c r="T79" s="78"/>
      <c r="U79" s="78"/>
      <c r="V79" s="82"/>
    </row>
    <row r="80" spans="4:22" s="4" customFormat="1" ht="12.6" x14ac:dyDescent="0.2">
      <c r="D80" s="37" t="s">
        <v>129</v>
      </c>
      <c r="E80" s="5" t="s">
        <v>86</v>
      </c>
      <c r="N80" s="78"/>
      <c r="O80" s="78"/>
      <c r="P80" s="78"/>
      <c r="Q80" s="78"/>
      <c r="R80" s="78"/>
      <c r="S80" s="78"/>
      <c r="T80" s="78"/>
      <c r="U80" s="78"/>
      <c r="V80" s="82"/>
    </row>
    <row r="81" spans="1:22" s="4" customFormat="1" ht="12.6" x14ac:dyDescent="0.2">
      <c r="D81" s="37" t="s">
        <v>130</v>
      </c>
      <c r="E81" s="5" t="s">
        <v>86</v>
      </c>
      <c r="N81" s="78"/>
      <c r="O81" s="78"/>
      <c r="P81" s="78"/>
      <c r="Q81" s="78"/>
      <c r="R81" s="78"/>
      <c r="S81" s="78"/>
      <c r="T81" s="78"/>
      <c r="U81" s="78"/>
      <c r="V81" s="82"/>
    </row>
    <row r="82" spans="1:22" s="4" customFormat="1" ht="12.6" x14ac:dyDescent="0.2">
      <c r="D82" s="37"/>
      <c r="E82" s="5"/>
      <c r="N82" s="78"/>
      <c r="O82" s="78"/>
      <c r="P82" s="78"/>
      <c r="Q82" s="78"/>
      <c r="R82" s="78"/>
      <c r="S82" s="78"/>
      <c r="T82" s="78"/>
      <c r="U82" s="78"/>
      <c r="V82" s="82"/>
    </row>
    <row r="83" spans="1:22" s="4" customFormat="1" ht="12.6" x14ac:dyDescent="0.2">
      <c r="D83" s="37" t="s">
        <v>131</v>
      </c>
      <c r="E83" s="5" t="s">
        <v>86</v>
      </c>
      <c r="G83" s="13"/>
      <c r="H83" s="34">
        <f>SUM(H80:H82)</f>
        <v>0</v>
      </c>
      <c r="I83" s="34">
        <f t="shared" ref="I83:V83" si="15">SUM(I80:I82)</f>
        <v>0</v>
      </c>
      <c r="J83" s="34">
        <f t="shared" si="15"/>
        <v>0</v>
      </c>
      <c r="K83" s="34">
        <f t="shared" si="15"/>
        <v>0</v>
      </c>
      <c r="L83" s="34">
        <f t="shared" si="15"/>
        <v>0</v>
      </c>
      <c r="M83" s="34">
        <f t="shared" si="15"/>
        <v>0</v>
      </c>
      <c r="N83" s="81">
        <f t="shared" si="15"/>
        <v>0</v>
      </c>
      <c r="O83" s="81">
        <f t="shared" si="15"/>
        <v>0</v>
      </c>
      <c r="P83" s="81">
        <f t="shared" si="15"/>
        <v>0</v>
      </c>
      <c r="Q83" s="81">
        <f t="shared" si="15"/>
        <v>0</v>
      </c>
      <c r="R83" s="81">
        <f t="shared" si="15"/>
        <v>0</v>
      </c>
      <c r="S83" s="81">
        <f t="shared" si="15"/>
        <v>0</v>
      </c>
      <c r="T83" s="81">
        <f t="shared" si="15"/>
        <v>0</v>
      </c>
      <c r="U83" s="81">
        <f t="shared" si="15"/>
        <v>0</v>
      </c>
      <c r="V83" s="85">
        <f t="shared" si="15"/>
        <v>0</v>
      </c>
    </row>
    <row r="84" spans="1:22" s="4" customFormat="1" ht="12.6" x14ac:dyDescent="0.2">
      <c r="D84" s="37"/>
      <c r="E84" s="5"/>
      <c r="N84" s="78"/>
      <c r="O84" s="78"/>
      <c r="P84" s="78"/>
      <c r="Q84" s="78"/>
      <c r="R84" s="78"/>
      <c r="S84" s="78"/>
      <c r="T84" s="78"/>
      <c r="U84" s="78"/>
      <c r="V84" s="82"/>
    </row>
    <row r="85" spans="1:22" s="4" customFormat="1" ht="12.6" x14ac:dyDescent="0.2">
      <c r="D85" s="49" t="s">
        <v>132</v>
      </c>
      <c r="E85" s="50" t="s">
        <v>86</v>
      </c>
      <c r="F85" s="51"/>
      <c r="G85" s="51"/>
      <c r="H85" s="54">
        <f>H77+H83</f>
        <v>0</v>
      </c>
      <c r="I85" s="54">
        <f t="shared" ref="I85:V85" si="16">I77+I83</f>
        <v>0</v>
      </c>
      <c r="J85" s="54">
        <f t="shared" si="16"/>
        <v>0</v>
      </c>
      <c r="K85" s="54">
        <f t="shared" si="16"/>
        <v>0</v>
      </c>
      <c r="L85" s="54">
        <f t="shared" si="16"/>
        <v>0</v>
      </c>
      <c r="M85" s="54">
        <f t="shared" si="16"/>
        <v>0</v>
      </c>
      <c r="N85" s="62">
        <f t="shared" si="16"/>
        <v>0</v>
      </c>
      <c r="O85" s="62">
        <f t="shared" si="16"/>
        <v>0</v>
      </c>
      <c r="P85" s="62">
        <f t="shared" si="16"/>
        <v>0</v>
      </c>
      <c r="Q85" s="62">
        <f t="shared" si="16"/>
        <v>0</v>
      </c>
      <c r="R85" s="62">
        <f t="shared" si="16"/>
        <v>0</v>
      </c>
      <c r="S85" s="62">
        <f t="shared" si="16"/>
        <v>0</v>
      </c>
      <c r="T85" s="62">
        <f t="shared" si="16"/>
        <v>0</v>
      </c>
      <c r="U85" s="62">
        <f t="shared" si="16"/>
        <v>0</v>
      </c>
      <c r="V85" s="64">
        <f t="shared" si="16"/>
        <v>0</v>
      </c>
    </row>
    <row r="86" spans="1:22" s="4" customFormat="1" ht="12.6" x14ac:dyDescent="0.2">
      <c r="D86" s="37"/>
      <c r="E86" s="5"/>
      <c r="N86" s="78"/>
      <c r="O86" s="78"/>
      <c r="P86" s="78"/>
      <c r="Q86" s="78"/>
      <c r="R86" s="78"/>
      <c r="S86" s="78"/>
      <c r="T86" s="78"/>
      <c r="U86" s="78"/>
      <c r="V86" s="82"/>
    </row>
    <row r="87" spans="1:22" s="4" customFormat="1" ht="13.2" thickBot="1" x14ac:dyDescent="0.25">
      <c r="D87" s="58" t="s">
        <v>133</v>
      </c>
      <c r="E87" s="59" t="s">
        <v>86</v>
      </c>
      <c r="F87" s="75"/>
      <c r="G87" s="75"/>
      <c r="H87" s="69">
        <f>H68+H85</f>
        <v>0</v>
      </c>
      <c r="I87" s="69">
        <f t="shared" ref="I87:V87" si="17">I68+I85</f>
        <v>0</v>
      </c>
      <c r="J87" s="69">
        <f t="shared" si="17"/>
        <v>0</v>
      </c>
      <c r="K87" s="69">
        <f t="shared" si="17"/>
        <v>0</v>
      </c>
      <c r="L87" s="69">
        <f t="shared" si="17"/>
        <v>0</v>
      </c>
      <c r="M87" s="69">
        <f t="shared" si="17"/>
        <v>0</v>
      </c>
      <c r="N87" s="80">
        <f t="shared" si="17"/>
        <v>0</v>
      </c>
      <c r="O87" s="80">
        <f t="shared" si="17"/>
        <v>0</v>
      </c>
      <c r="P87" s="80">
        <f t="shared" si="17"/>
        <v>0</v>
      </c>
      <c r="Q87" s="80">
        <f t="shared" si="17"/>
        <v>0</v>
      </c>
      <c r="R87" s="80">
        <f t="shared" si="17"/>
        <v>0</v>
      </c>
      <c r="S87" s="80">
        <f t="shared" si="17"/>
        <v>0</v>
      </c>
      <c r="T87" s="80">
        <f t="shared" si="17"/>
        <v>0</v>
      </c>
      <c r="U87" s="80">
        <f t="shared" si="17"/>
        <v>0</v>
      </c>
      <c r="V87" s="84">
        <f t="shared" si="17"/>
        <v>0</v>
      </c>
    </row>
    <row r="88" spans="1:22" s="4" customFormat="1" ht="13.2" thickTop="1" x14ac:dyDescent="0.2">
      <c r="E88" s="5"/>
    </row>
    <row r="89" spans="1:22" s="4" customFormat="1" x14ac:dyDescent="0.3">
      <c r="E89" s="5"/>
      <c r="H89" s="23">
        <f>IF(H62-H87&lt;&gt;0,1,0)</f>
        <v>0</v>
      </c>
      <c r="I89" s="23">
        <f t="shared" ref="I89:V89" si="18">IF(I62-I87&lt;&gt;0,1,0)</f>
        <v>0</v>
      </c>
      <c r="J89" s="23">
        <f t="shared" si="18"/>
        <v>0</v>
      </c>
      <c r="K89" s="23">
        <f t="shared" si="18"/>
        <v>0</v>
      </c>
      <c r="L89" s="23">
        <f t="shared" si="18"/>
        <v>0</v>
      </c>
      <c r="M89" s="23">
        <f t="shared" si="18"/>
        <v>0</v>
      </c>
      <c r="N89" s="23">
        <f t="shared" si="18"/>
        <v>0</v>
      </c>
      <c r="O89" s="23">
        <f t="shared" si="18"/>
        <v>0</v>
      </c>
      <c r="P89" s="23">
        <f t="shared" si="18"/>
        <v>0</v>
      </c>
      <c r="Q89" s="23">
        <f t="shared" si="18"/>
        <v>0</v>
      </c>
      <c r="R89" s="23">
        <f t="shared" si="18"/>
        <v>0</v>
      </c>
      <c r="S89" s="23">
        <f t="shared" si="18"/>
        <v>0</v>
      </c>
      <c r="T89" s="23">
        <f t="shared" si="18"/>
        <v>0</v>
      </c>
      <c r="U89" s="23">
        <f t="shared" si="18"/>
        <v>0</v>
      </c>
      <c r="V89" s="23">
        <f t="shared" si="18"/>
        <v>0</v>
      </c>
    </row>
    <row r="90" spans="1:22" s="4" customFormat="1" ht="12.6" x14ac:dyDescent="0.2">
      <c r="E90" s="5"/>
    </row>
    <row r="91" spans="1:22" s="7" customFormat="1" ht="12.6" x14ac:dyDescent="0.2">
      <c r="A91" s="1" t="s">
        <v>134</v>
      </c>
      <c r="E91" s="86"/>
    </row>
    <row r="92" spans="1:22" s="4" customFormat="1" ht="12.6" x14ac:dyDescent="0.2">
      <c r="E92" s="5"/>
    </row>
    <row r="93" spans="1:22" s="4" customFormat="1" ht="12.6" x14ac:dyDescent="0.2">
      <c r="D93" s="31" t="s">
        <v>98</v>
      </c>
      <c r="E93" s="32" t="s">
        <v>86</v>
      </c>
      <c r="F93" s="34"/>
      <c r="G93" s="34"/>
      <c r="H93" s="81">
        <f>H32</f>
        <v>0</v>
      </c>
      <c r="I93" s="81">
        <f t="shared" ref="I93:V93" si="19">I32</f>
        <v>0</v>
      </c>
      <c r="J93" s="81">
        <f t="shared" si="19"/>
        <v>0</v>
      </c>
      <c r="K93" s="81">
        <f t="shared" si="19"/>
        <v>0</v>
      </c>
      <c r="L93" s="81">
        <f t="shared" si="19"/>
        <v>0</v>
      </c>
      <c r="M93" s="81">
        <f t="shared" si="19"/>
        <v>0</v>
      </c>
      <c r="N93" s="81">
        <f t="shared" si="19"/>
        <v>0</v>
      </c>
      <c r="O93" s="81">
        <f t="shared" si="19"/>
        <v>0</v>
      </c>
      <c r="P93" s="81">
        <f t="shared" si="19"/>
        <v>0</v>
      </c>
      <c r="Q93" s="81">
        <f t="shared" si="19"/>
        <v>0</v>
      </c>
      <c r="R93" s="81">
        <f t="shared" si="19"/>
        <v>0</v>
      </c>
      <c r="S93" s="81">
        <f t="shared" si="19"/>
        <v>0</v>
      </c>
      <c r="T93" s="81">
        <f t="shared" si="19"/>
        <v>0</v>
      </c>
      <c r="U93" s="81">
        <f t="shared" si="19"/>
        <v>0</v>
      </c>
      <c r="V93" s="85">
        <f t="shared" si="19"/>
        <v>0</v>
      </c>
    </row>
    <row r="94" spans="1:22" s="4" customFormat="1" ht="12.6" x14ac:dyDescent="0.2">
      <c r="D94" s="37" t="s">
        <v>135</v>
      </c>
      <c r="E94" s="5" t="s">
        <v>86</v>
      </c>
      <c r="H94" s="78">
        <f>-H30</f>
        <v>0</v>
      </c>
      <c r="I94" s="78">
        <f t="shared" ref="I94:V94" si="20">-I30</f>
        <v>0</v>
      </c>
      <c r="J94" s="78">
        <f t="shared" si="20"/>
        <v>0</v>
      </c>
      <c r="K94" s="78">
        <f t="shared" si="20"/>
        <v>0</v>
      </c>
      <c r="L94" s="78">
        <f t="shared" si="20"/>
        <v>0</v>
      </c>
      <c r="M94" s="78">
        <f t="shared" si="20"/>
        <v>0</v>
      </c>
      <c r="N94" s="78">
        <f t="shared" si="20"/>
        <v>0</v>
      </c>
      <c r="O94" s="78">
        <f t="shared" si="20"/>
        <v>0</v>
      </c>
      <c r="P94" s="78">
        <f t="shared" si="20"/>
        <v>0</v>
      </c>
      <c r="Q94" s="78">
        <f t="shared" si="20"/>
        <v>0</v>
      </c>
      <c r="R94" s="78">
        <f t="shared" si="20"/>
        <v>0</v>
      </c>
      <c r="S94" s="78">
        <f t="shared" si="20"/>
        <v>0</v>
      </c>
      <c r="T94" s="78">
        <f t="shared" si="20"/>
        <v>0</v>
      </c>
      <c r="U94" s="78">
        <f t="shared" si="20"/>
        <v>0</v>
      </c>
      <c r="V94" s="82">
        <f t="shared" si="20"/>
        <v>0</v>
      </c>
    </row>
    <row r="95" spans="1:22" s="4" customFormat="1" ht="12.6" x14ac:dyDescent="0.2">
      <c r="D95" s="37" t="s">
        <v>136</v>
      </c>
      <c r="E95" s="5" t="s">
        <v>86</v>
      </c>
      <c r="H95" s="78">
        <f>H39</f>
        <v>0</v>
      </c>
      <c r="I95" s="78">
        <f t="shared" ref="I95:V95" si="21">I39</f>
        <v>0</v>
      </c>
      <c r="J95" s="78">
        <f t="shared" si="21"/>
        <v>0</v>
      </c>
      <c r="K95" s="78">
        <f t="shared" si="21"/>
        <v>0</v>
      </c>
      <c r="L95" s="78">
        <f t="shared" si="21"/>
        <v>0</v>
      </c>
      <c r="M95" s="78">
        <f t="shared" si="21"/>
        <v>0</v>
      </c>
      <c r="N95" s="78">
        <f t="shared" si="21"/>
        <v>0</v>
      </c>
      <c r="O95" s="78">
        <f t="shared" si="21"/>
        <v>0</v>
      </c>
      <c r="P95" s="78">
        <f t="shared" si="21"/>
        <v>0</v>
      </c>
      <c r="Q95" s="78">
        <f t="shared" si="21"/>
        <v>0</v>
      </c>
      <c r="R95" s="78">
        <f t="shared" si="21"/>
        <v>0</v>
      </c>
      <c r="S95" s="78">
        <f t="shared" si="21"/>
        <v>0</v>
      </c>
      <c r="T95" s="78">
        <f t="shared" si="21"/>
        <v>0</v>
      </c>
      <c r="U95" s="78">
        <f t="shared" si="21"/>
        <v>0</v>
      </c>
      <c r="V95" s="82">
        <f t="shared" si="21"/>
        <v>0</v>
      </c>
    </row>
    <row r="96" spans="1:22" s="4" customFormat="1" ht="12.6" x14ac:dyDescent="0.2">
      <c r="D96" s="37" t="s">
        <v>137</v>
      </c>
      <c r="E96" s="5" t="s">
        <v>86</v>
      </c>
      <c r="H96" s="78">
        <f>-((SUM(H72:H76,H83)-SUM(G72:G76,G83)))</f>
        <v>0</v>
      </c>
      <c r="I96" s="78">
        <f t="shared" ref="I96:V96" si="22">-((SUM(I72:I76,I83)-SUM(H72:H76,H83)))</f>
        <v>0</v>
      </c>
      <c r="J96" s="78">
        <f t="shared" si="22"/>
        <v>0</v>
      </c>
      <c r="K96" s="78">
        <f t="shared" si="22"/>
        <v>0</v>
      </c>
      <c r="L96" s="78">
        <f t="shared" si="22"/>
        <v>0</v>
      </c>
      <c r="M96" s="78">
        <f t="shared" si="22"/>
        <v>0</v>
      </c>
      <c r="N96" s="78">
        <f t="shared" si="22"/>
        <v>0</v>
      </c>
      <c r="O96" s="78">
        <f t="shared" si="22"/>
        <v>0</v>
      </c>
      <c r="P96" s="78">
        <f t="shared" si="22"/>
        <v>0</v>
      </c>
      <c r="Q96" s="78">
        <f t="shared" si="22"/>
        <v>0</v>
      </c>
      <c r="R96" s="78">
        <f t="shared" si="22"/>
        <v>0</v>
      </c>
      <c r="S96" s="78">
        <f t="shared" si="22"/>
        <v>0</v>
      </c>
      <c r="T96" s="78">
        <f t="shared" si="22"/>
        <v>0</v>
      </c>
      <c r="U96" s="78">
        <f t="shared" si="22"/>
        <v>0</v>
      </c>
      <c r="V96" s="82">
        <f t="shared" si="22"/>
        <v>0</v>
      </c>
    </row>
    <row r="97" spans="4:22" s="4" customFormat="1" ht="12.6" x14ac:dyDescent="0.2">
      <c r="D97" s="37"/>
      <c r="E97" s="5"/>
      <c r="H97" s="78"/>
      <c r="I97" s="78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82"/>
    </row>
    <row r="98" spans="4:22" s="4" customFormat="1" ht="12.6" x14ac:dyDescent="0.2">
      <c r="D98" s="49" t="s">
        <v>138</v>
      </c>
      <c r="E98" s="50" t="s">
        <v>86</v>
      </c>
      <c r="F98" s="51"/>
      <c r="G98" s="51"/>
      <c r="H98" s="62">
        <f>SUM(H93:H97)</f>
        <v>0</v>
      </c>
      <c r="I98" s="62">
        <f t="shared" ref="I98:V98" si="23">SUM(I93:I97)</f>
        <v>0</v>
      </c>
      <c r="J98" s="62">
        <f t="shared" si="23"/>
        <v>0</v>
      </c>
      <c r="K98" s="62">
        <f t="shared" si="23"/>
        <v>0</v>
      </c>
      <c r="L98" s="62">
        <f t="shared" si="23"/>
        <v>0</v>
      </c>
      <c r="M98" s="62">
        <f t="shared" si="23"/>
        <v>0</v>
      </c>
      <c r="N98" s="62">
        <f t="shared" si="23"/>
        <v>0</v>
      </c>
      <c r="O98" s="62">
        <f t="shared" si="23"/>
        <v>0</v>
      </c>
      <c r="P98" s="62">
        <f t="shared" si="23"/>
        <v>0</v>
      </c>
      <c r="Q98" s="62">
        <f t="shared" si="23"/>
        <v>0</v>
      </c>
      <c r="R98" s="62">
        <f t="shared" si="23"/>
        <v>0</v>
      </c>
      <c r="S98" s="62">
        <f t="shared" si="23"/>
        <v>0</v>
      </c>
      <c r="T98" s="62">
        <f t="shared" si="23"/>
        <v>0</v>
      </c>
      <c r="U98" s="62">
        <f t="shared" si="23"/>
        <v>0</v>
      </c>
      <c r="V98" s="64">
        <f t="shared" si="23"/>
        <v>0</v>
      </c>
    </row>
    <row r="99" spans="4:22" s="4" customFormat="1" ht="12.6" x14ac:dyDescent="0.2">
      <c r="D99" s="37"/>
      <c r="E99" s="5"/>
      <c r="H99" s="78"/>
      <c r="I99" s="78"/>
      <c r="J99" s="78"/>
      <c r="K99" s="78"/>
      <c r="L99" s="78"/>
      <c r="M99" s="78"/>
      <c r="N99" s="78"/>
      <c r="O99" s="78"/>
      <c r="P99" s="78"/>
      <c r="Q99" s="78"/>
      <c r="R99" s="78"/>
      <c r="S99" s="78"/>
      <c r="T99" s="78"/>
      <c r="U99" s="78"/>
      <c r="V99" s="82"/>
    </row>
    <row r="100" spans="4:22" s="4" customFormat="1" ht="12.6" x14ac:dyDescent="0.2">
      <c r="D100" s="37" t="s">
        <v>139</v>
      </c>
      <c r="E100" s="5" t="s">
        <v>86</v>
      </c>
      <c r="H100" s="78"/>
      <c r="I100" s="78"/>
      <c r="J100" s="78"/>
      <c r="K100" s="78"/>
      <c r="L100" s="78"/>
      <c r="M100" s="78"/>
      <c r="N100" s="78"/>
      <c r="O100" s="78"/>
      <c r="P100" s="78"/>
      <c r="Q100" s="78"/>
      <c r="R100" s="78"/>
      <c r="S100" s="78"/>
      <c r="T100" s="78"/>
      <c r="U100" s="78"/>
      <c r="V100" s="82"/>
    </row>
    <row r="101" spans="4:22" s="4" customFormat="1" ht="12.6" x14ac:dyDescent="0.2">
      <c r="D101" s="37"/>
      <c r="E101" s="5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78"/>
      <c r="T101" s="78"/>
      <c r="U101" s="78"/>
      <c r="V101" s="82"/>
    </row>
    <row r="102" spans="4:22" s="4" customFormat="1" ht="12.6" x14ac:dyDescent="0.2">
      <c r="D102" s="49" t="s">
        <v>140</v>
      </c>
      <c r="E102" s="50" t="s">
        <v>86</v>
      </c>
      <c r="F102" s="51"/>
      <c r="G102" s="51"/>
      <c r="H102" s="62">
        <f>SUM(H100:H101)</f>
        <v>0</v>
      </c>
      <c r="I102" s="62">
        <f t="shared" ref="I102:V102" si="24">SUM(I100:I101)</f>
        <v>0</v>
      </c>
      <c r="J102" s="62">
        <f t="shared" si="24"/>
        <v>0</v>
      </c>
      <c r="K102" s="62">
        <f t="shared" si="24"/>
        <v>0</v>
      </c>
      <c r="L102" s="62">
        <f t="shared" si="24"/>
        <v>0</v>
      </c>
      <c r="M102" s="62">
        <f t="shared" si="24"/>
        <v>0</v>
      </c>
      <c r="N102" s="62">
        <f t="shared" si="24"/>
        <v>0</v>
      </c>
      <c r="O102" s="62">
        <f t="shared" si="24"/>
        <v>0</v>
      </c>
      <c r="P102" s="62">
        <f t="shared" si="24"/>
        <v>0</v>
      </c>
      <c r="Q102" s="62">
        <f t="shared" si="24"/>
        <v>0</v>
      </c>
      <c r="R102" s="62">
        <f t="shared" si="24"/>
        <v>0</v>
      </c>
      <c r="S102" s="62">
        <f t="shared" si="24"/>
        <v>0</v>
      </c>
      <c r="T102" s="62">
        <f t="shared" si="24"/>
        <v>0</v>
      </c>
      <c r="U102" s="62">
        <f t="shared" si="24"/>
        <v>0</v>
      </c>
      <c r="V102" s="64">
        <f t="shared" si="24"/>
        <v>0</v>
      </c>
    </row>
    <row r="103" spans="4:22" s="4" customFormat="1" ht="12.6" x14ac:dyDescent="0.2">
      <c r="D103" s="37"/>
      <c r="E103" s="5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78"/>
      <c r="T103" s="78"/>
      <c r="U103" s="78"/>
      <c r="V103" s="82"/>
    </row>
    <row r="104" spans="4:22" s="4" customFormat="1" ht="12.6" x14ac:dyDescent="0.2">
      <c r="D104" s="37" t="s">
        <v>141</v>
      </c>
      <c r="E104" s="5" t="s">
        <v>86</v>
      </c>
      <c r="H104" s="78"/>
      <c r="I104" s="78"/>
      <c r="J104" s="78"/>
      <c r="K104" s="78"/>
      <c r="L104" s="78"/>
      <c r="M104" s="78"/>
      <c r="N104" s="78"/>
      <c r="O104" s="78"/>
      <c r="P104" s="78"/>
      <c r="Q104" s="78"/>
      <c r="R104" s="78"/>
      <c r="S104" s="78"/>
      <c r="T104" s="78"/>
      <c r="U104" s="78"/>
      <c r="V104" s="82"/>
    </row>
    <row r="105" spans="4:22" s="4" customFormat="1" ht="12.6" x14ac:dyDescent="0.2">
      <c r="D105" s="37" t="s">
        <v>142</v>
      </c>
      <c r="E105" s="5" t="s">
        <v>86</v>
      </c>
      <c r="H105" s="78"/>
      <c r="I105" s="78"/>
      <c r="J105" s="78"/>
      <c r="K105" s="78"/>
      <c r="L105" s="78"/>
      <c r="M105" s="78"/>
      <c r="N105" s="78"/>
      <c r="O105" s="78"/>
      <c r="P105" s="78"/>
      <c r="Q105" s="78"/>
      <c r="R105" s="78"/>
      <c r="S105" s="78"/>
      <c r="T105" s="78"/>
      <c r="U105" s="78"/>
      <c r="V105" s="82"/>
    </row>
    <row r="106" spans="4:22" s="4" customFormat="1" ht="12.6" x14ac:dyDescent="0.2">
      <c r="D106" s="37" t="s">
        <v>99</v>
      </c>
      <c r="E106" s="5" t="s">
        <v>86</v>
      </c>
      <c r="H106" s="78">
        <f>H35</f>
        <v>0</v>
      </c>
      <c r="I106" s="78">
        <f t="shared" ref="I106:V106" si="25">I35</f>
        <v>0</v>
      </c>
      <c r="J106" s="78">
        <f t="shared" si="25"/>
        <v>0</v>
      </c>
      <c r="K106" s="78">
        <f t="shared" si="25"/>
        <v>0</v>
      </c>
      <c r="L106" s="78">
        <f t="shared" si="25"/>
        <v>0</v>
      </c>
      <c r="M106" s="78">
        <f t="shared" si="25"/>
        <v>0</v>
      </c>
      <c r="N106" s="78">
        <f t="shared" si="25"/>
        <v>0</v>
      </c>
      <c r="O106" s="78">
        <f t="shared" si="25"/>
        <v>0</v>
      </c>
      <c r="P106" s="78">
        <f t="shared" si="25"/>
        <v>0</v>
      </c>
      <c r="Q106" s="78">
        <f t="shared" si="25"/>
        <v>0</v>
      </c>
      <c r="R106" s="78">
        <f t="shared" si="25"/>
        <v>0</v>
      </c>
      <c r="S106" s="78">
        <f t="shared" si="25"/>
        <v>0</v>
      </c>
      <c r="T106" s="78">
        <f t="shared" si="25"/>
        <v>0</v>
      </c>
      <c r="U106" s="78">
        <f t="shared" si="25"/>
        <v>0</v>
      </c>
      <c r="V106" s="82">
        <f t="shared" si="25"/>
        <v>0</v>
      </c>
    </row>
    <row r="107" spans="4:22" s="4" customFormat="1" ht="12.6" x14ac:dyDescent="0.2">
      <c r="D107" s="37"/>
      <c r="E107" s="5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78"/>
      <c r="T107" s="78"/>
      <c r="U107" s="78"/>
      <c r="V107" s="82"/>
    </row>
    <row r="108" spans="4:22" s="4" customFormat="1" ht="12.6" x14ac:dyDescent="0.2">
      <c r="D108" s="49" t="s">
        <v>143</v>
      </c>
      <c r="E108" s="50" t="s">
        <v>144</v>
      </c>
      <c r="F108" s="51"/>
      <c r="G108" s="51"/>
      <c r="H108" s="62">
        <f>SUM(H104:H107)</f>
        <v>0</v>
      </c>
      <c r="I108" s="62">
        <f t="shared" ref="I108:V108" si="26">SUM(I104:I107)</f>
        <v>0</v>
      </c>
      <c r="J108" s="62">
        <f t="shared" si="26"/>
        <v>0</v>
      </c>
      <c r="K108" s="62">
        <f t="shared" si="26"/>
        <v>0</v>
      </c>
      <c r="L108" s="62">
        <f t="shared" si="26"/>
        <v>0</v>
      </c>
      <c r="M108" s="62">
        <f t="shared" si="26"/>
        <v>0</v>
      </c>
      <c r="N108" s="62">
        <f t="shared" si="26"/>
        <v>0</v>
      </c>
      <c r="O108" s="62">
        <f t="shared" si="26"/>
        <v>0</v>
      </c>
      <c r="P108" s="62">
        <f t="shared" si="26"/>
        <v>0</v>
      </c>
      <c r="Q108" s="62">
        <f t="shared" si="26"/>
        <v>0</v>
      </c>
      <c r="R108" s="62">
        <f t="shared" si="26"/>
        <v>0</v>
      </c>
      <c r="S108" s="62">
        <f t="shared" si="26"/>
        <v>0</v>
      </c>
      <c r="T108" s="62">
        <f t="shared" si="26"/>
        <v>0</v>
      </c>
      <c r="U108" s="62">
        <f t="shared" si="26"/>
        <v>0</v>
      </c>
      <c r="V108" s="64">
        <f t="shared" si="26"/>
        <v>0</v>
      </c>
    </row>
    <row r="109" spans="4:22" s="4" customFormat="1" ht="12.6" x14ac:dyDescent="0.2">
      <c r="D109" s="37"/>
      <c r="E109" s="5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78"/>
      <c r="T109" s="78"/>
      <c r="U109" s="78"/>
      <c r="V109" s="82"/>
    </row>
    <row r="110" spans="4:22" s="4" customFormat="1" ht="12.6" x14ac:dyDescent="0.2">
      <c r="D110" s="52" t="s">
        <v>145</v>
      </c>
      <c r="E110" s="53" t="s">
        <v>144</v>
      </c>
      <c r="F110" s="54"/>
      <c r="G110" s="54"/>
      <c r="H110" s="62">
        <f>H98+H102+H108</f>
        <v>0</v>
      </c>
      <c r="I110" s="62">
        <f t="shared" ref="I110:V110" si="27">I98+I102+I108</f>
        <v>0</v>
      </c>
      <c r="J110" s="62">
        <f t="shared" si="27"/>
        <v>0</v>
      </c>
      <c r="K110" s="62">
        <f t="shared" si="27"/>
        <v>0</v>
      </c>
      <c r="L110" s="62">
        <f t="shared" si="27"/>
        <v>0</v>
      </c>
      <c r="M110" s="62">
        <f t="shared" si="27"/>
        <v>0</v>
      </c>
      <c r="N110" s="62">
        <f t="shared" si="27"/>
        <v>0</v>
      </c>
      <c r="O110" s="62">
        <f t="shared" si="27"/>
        <v>0</v>
      </c>
      <c r="P110" s="62">
        <f t="shared" si="27"/>
        <v>0</v>
      </c>
      <c r="Q110" s="62">
        <f t="shared" si="27"/>
        <v>0</v>
      </c>
      <c r="R110" s="62">
        <f t="shared" si="27"/>
        <v>0</v>
      </c>
      <c r="S110" s="62">
        <f t="shared" si="27"/>
        <v>0</v>
      </c>
      <c r="T110" s="62">
        <f t="shared" si="27"/>
        <v>0</v>
      </c>
      <c r="U110" s="62">
        <f t="shared" si="27"/>
        <v>0</v>
      </c>
      <c r="V110" s="64">
        <f t="shared" si="27"/>
        <v>0</v>
      </c>
    </row>
    <row r="111" spans="4:22" s="4" customFormat="1" ht="12.6" x14ac:dyDescent="0.2">
      <c r="D111" s="37" t="s">
        <v>146</v>
      </c>
      <c r="E111" s="5" t="s">
        <v>144</v>
      </c>
      <c r="H111" s="78">
        <f>G116</f>
        <v>0</v>
      </c>
      <c r="I111" s="78">
        <f t="shared" ref="I111:V111" si="28">H116</f>
        <v>0</v>
      </c>
      <c r="J111" s="78">
        <f t="shared" si="28"/>
        <v>0</v>
      </c>
      <c r="K111" s="78">
        <f t="shared" si="28"/>
        <v>0</v>
      </c>
      <c r="L111" s="78">
        <f t="shared" si="28"/>
        <v>0</v>
      </c>
      <c r="M111" s="78">
        <f t="shared" si="28"/>
        <v>0</v>
      </c>
      <c r="N111" s="78">
        <f t="shared" si="28"/>
        <v>0</v>
      </c>
      <c r="O111" s="78">
        <f t="shared" si="28"/>
        <v>0</v>
      </c>
      <c r="P111" s="78">
        <f t="shared" si="28"/>
        <v>0</v>
      </c>
      <c r="Q111" s="78">
        <f t="shared" si="28"/>
        <v>0</v>
      </c>
      <c r="R111" s="78">
        <f t="shared" si="28"/>
        <v>0</v>
      </c>
      <c r="S111" s="78">
        <f t="shared" si="28"/>
        <v>0</v>
      </c>
      <c r="T111" s="78">
        <f t="shared" si="28"/>
        <v>0</v>
      </c>
      <c r="U111" s="78">
        <f t="shared" si="28"/>
        <v>0</v>
      </c>
      <c r="V111" s="82">
        <f t="shared" si="28"/>
        <v>0</v>
      </c>
    </row>
    <row r="112" spans="4:22" s="4" customFormat="1" ht="12.6" x14ac:dyDescent="0.2">
      <c r="D112" s="37"/>
      <c r="E112" s="5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78"/>
      <c r="T112" s="78"/>
      <c r="U112" s="78"/>
      <c r="V112" s="82"/>
    </row>
    <row r="113" spans="4:22" s="4" customFormat="1" ht="13.2" thickBot="1" x14ac:dyDescent="0.25">
      <c r="D113" s="58" t="s">
        <v>147</v>
      </c>
      <c r="E113" s="59" t="s">
        <v>86</v>
      </c>
      <c r="F113" s="60"/>
      <c r="G113" s="60"/>
      <c r="H113" s="80">
        <f>SUM(H110:H112)</f>
        <v>0</v>
      </c>
      <c r="I113" s="80">
        <f t="shared" ref="I113:V113" si="29">SUM(I110:I112)</f>
        <v>0</v>
      </c>
      <c r="J113" s="80">
        <f t="shared" si="29"/>
        <v>0</v>
      </c>
      <c r="K113" s="80">
        <f t="shared" si="29"/>
        <v>0</v>
      </c>
      <c r="L113" s="80">
        <f t="shared" si="29"/>
        <v>0</v>
      </c>
      <c r="M113" s="80">
        <f t="shared" si="29"/>
        <v>0</v>
      </c>
      <c r="N113" s="80">
        <f t="shared" si="29"/>
        <v>0</v>
      </c>
      <c r="O113" s="80">
        <f t="shared" si="29"/>
        <v>0</v>
      </c>
      <c r="P113" s="80">
        <f t="shared" si="29"/>
        <v>0</v>
      </c>
      <c r="Q113" s="80">
        <f t="shared" si="29"/>
        <v>0</v>
      </c>
      <c r="R113" s="80">
        <f t="shared" si="29"/>
        <v>0</v>
      </c>
      <c r="S113" s="80">
        <f t="shared" si="29"/>
        <v>0</v>
      </c>
      <c r="T113" s="80">
        <f t="shared" si="29"/>
        <v>0</v>
      </c>
      <c r="U113" s="80">
        <f t="shared" si="29"/>
        <v>0</v>
      </c>
      <c r="V113" s="84">
        <f t="shared" si="29"/>
        <v>0</v>
      </c>
    </row>
    <row r="114" spans="4:22" s="4" customFormat="1" ht="13.2" thickTop="1" x14ac:dyDescent="0.2">
      <c r="D114" s="37" t="s">
        <v>148</v>
      </c>
      <c r="E114" s="5" t="s">
        <v>86</v>
      </c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78"/>
      <c r="T114" s="78"/>
      <c r="U114" s="78"/>
      <c r="V114" s="82"/>
    </row>
    <row r="115" spans="4:22" s="4" customFormat="1" ht="12.6" x14ac:dyDescent="0.2">
      <c r="D115" s="37"/>
      <c r="E115" s="5"/>
      <c r="H115" s="78"/>
      <c r="I115" s="78"/>
      <c r="J115" s="78"/>
      <c r="K115" s="78"/>
      <c r="L115" s="78"/>
      <c r="M115" s="78"/>
      <c r="N115" s="78"/>
      <c r="O115" s="78"/>
      <c r="P115" s="78"/>
      <c r="Q115" s="78"/>
      <c r="R115" s="78"/>
      <c r="S115" s="78"/>
      <c r="T115" s="78"/>
      <c r="U115" s="78"/>
      <c r="V115" s="82"/>
    </row>
    <row r="116" spans="4:22" s="4" customFormat="1" ht="13.2" thickBot="1" x14ac:dyDescent="0.25">
      <c r="D116" s="58" t="s">
        <v>149</v>
      </c>
      <c r="E116" s="59" t="s">
        <v>86</v>
      </c>
      <c r="F116" s="60"/>
      <c r="G116" s="60"/>
      <c r="H116" s="80">
        <f>SUM(H113:H115)</f>
        <v>0</v>
      </c>
      <c r="I116" s="80">
        <f t="shared" ref="I116:V116" si="30">SUM(I113:I115)</f>
        <v>0</v>
      </c>
      <c r="J116" s="80">
        <f t="shared" si="30"/>
        <v>0</v>
      </c>
      <c r="K116" s="80">
        <f t="shared" si="30"/>
        <v>0</v>
      </c>
      <c r="L116" s="80">
        <f t="shared" si="30"/>
        <v>0</v>
      </c>
      <c r="M116" s="80">
        <f t="shared" si="30"/>
        <v>0</v>
      </c>
      <c r="N116" s="80">
        <f t="shared" si="30"/>
        <v>0</v>
      </c>
      <c r="O116" s="80">
        <f t="shared" si="30"/>
        <v>0</v>
      </c>
      <c r="P116" s="80">
        <f t="shared" si="30"/>
        <v>0</v>
      </c>
      <c r="Q116" s="80">
        <f t="shared" si="30"/>
        <v>0</v>
      </c>
      <c r="R116" s="80">
        <f t="shared" si="30"/>
        <v>0</v>
      </c>
      <c r="S116" s="80">
        <f t="shared" si="30"/>
        <v>0</v>
      </c>
      <c r="T116" s="80">
        <f t="shared" si="30"/>
        <v>0</v>
      </c>
      <c r="U116" s="80">
        <f t="shared" si="30"/>
        <v>0</v>
      </c>
      <c r="V116" s="84">
        <f t="shared" si="30"/>
        <v>0</v>
      </c>
    </row>
    <row r="117" spans="4:22" s="4" customFormat="1" ht="13.2" thickTop="1" x14ac:dyDescent="0.2">
      <c r="E117" s="5"/>
    </row>
    <row r="118" spans="4:22" s="4" customFormat="1" ht="12.6" x14ac:dyDescent="0.2">
      <c r="E118" s="5"/>
    </row>
    <row r="119" spans="4:22" s="4" customFormat="1" ht="12.6" x14ac:dyDescent="0.2">
      <c r="E119" s="5"/>
    </row>
    <row r="120" spans="4:22" s="4" customFormat="1" ht="12.6" x14ac:dyDescent="0.2">
      <c r="E120" s="5"/>
    </row>
    <row r="121" spans="4:22" s="4" customFormat="1" ht="12.6" x14ac:dyDescent="0.2">
      <c r="E121" s="5"/>
    </row>
    <row r="122" spans="4:22" s="4" customFormat="1" ht="12.6" x14ac:dyDescent="0.2">
      <c r="E122" s="5"/>
    </row>
    <row r="123" spans="4:22" s="4" customFormat="1" ht="12.6" x14ac:dyDescent="0.2">
      <c r="E123" s="5"/>
    </row>
    <row r="124" spans="4:22" s="4" customFormat="1" ht="12.6" x14ac:dyDescent="0.2">
      <c r="E124" s="5"/>
    </row>
    <row r="125" spans="4:22" s="4" customFormat="1" ht="12.6" x14ac:dyDescent="0.2">
      <c r="E125" s="5"/>
    </row>
    <row r="126" spans="4:22" s="4" customFormat="1" ht="12.6" x14ac:dyDescent="0.2">
      <c r="E126" s="5"/>
    </row>
    <row r="127" spans="4:22" s="4" customFormat="1" ht="12.6" x14ac:dyDescent="0.2">
      <c r="E127" s="5"/>
    </row>
    <row r="128" spans="4:22" s="4" customFormat="1" ht="12.6" x14ac:dyDescent="0.2">
      <c r="E128" s="5"/>
    </row>
    <row r="129" spans="5:5" s="4" customFormat="1" ht="12.6" x14ac:dyDescent="0.2">
      <c r="E129" s="5"/>
    </row>
    <row r="130" spans="5:5" s="4" customFormat="1" ht="12.6" x14ac:dyDescent="0.2">
      <c r="E130" s="5"/>
    </row>
    <row r="131" spans="5:5" s="4" customFormat="1" ht="12.6" x14ac:dyDescent="0.2">
      <c r="E131" s="5"/>
    </row>
    <row r="132" spans="5:5" s="4" customFormat="1" ht="12.6" x14ac:dyDescent="0.2">
      <c r="E132" s="5"/>
    </row>
    <row r="133" spans="5:5" s="4" customFormat="1" ht="12.6" x14ac:dyDescent="0.2">
      <c r="E133" s="5"/>
    </row>
    <row r="134" spans="5:5" s="4" customFormat="1" ht="12.6" x14ac:dyDescent="0.2">
      <c r="E134" s="5"/>
    </row>
    <row r="135" spans="5:5" s="4" customFormat="1" ht="12.6" x14ac:dyDescent="0.2">
      <c r="E135" s="5"/>
    </row>
    <row r="136" spans="5:5" s="4" customFormat="1" ht="12.6" x14ac:dyDescent="0.2">
      <c r="E136" s="5"/>
    </row>
    <row r="137" spans="5:5" s="4" customFormat="1" ht="12.6" x14ac:dyDescent="0.2">
      <c r="E137" s="5"/>
    </row>
    <row r="138" spans="5:5" s="4" customFormat="1" ht="12.6" x14ac:dyDescent="0.2">
      <c r="E138" s="5"/>
    </row>
    <row r="139" spans="5:5" s="4" customFormat="1" ht="12.6" x14ac:dyDescent="0.2">
      <c r="E139" s="5"/>
    </row>
    <row r="140" spans="5:5" s="4" customFormat="1" ht="12.6" x14ac:dyDescent="0.2">
      <c r="E140" s="5"/>
    </row>
    <row r="141" spans="5:5" s="4" customFormat="1" ht="12.6" x14ac:dyDescent="0.2">
      <c r="E141" s="5"/>
    </row>
    <row r="142" spans="5:5" s="4" customFormat="1" ht="12.6" x14ac:dyDescent="0.2">
      <c r="E142" s="5"/>
    </row>
    <row r="143" spans="5:5" s="4" customFormat="1" ht="12.6" x14ac:dyDescent="0.2">
      <c r="E143" s="5"/>
    </row>
    <row r="144" spans="5:5" s="4" customFormat="1" ht="12.6" x14ac:dyDescent="0.2">
      <c r="E144" s="5"/>
    </row>
    <row r="145" spans="5:5" s="4" customFormat="1" ht="12.6" x14ac:dyDescent="0.2">
      <c r="E145" s="5"/>
    </row>
    <row r="146" spans="5:5" s="4" customFormat="1" ht="12.6" x14ac:dyDescent="0.2">
      <c r="E146" s="5"/>
    </row>
    <row r="147" spans="5:5" s="4" customFormat="1" ht="12.6" x14ac:dyDescent="0.2">
      <c r="E147" s="5"/>
    </row>
    <row r="148" spans="5:5" s="4" customFormat="1" ht="12.6" x14ac:dyDescent="0.2">
      <c r="E148" s="5"/>
    </row>
    <row r="149" spans="5:5" s="4" customFormat="1" ht="12.6" x14ac:dyDescent="0.2">
      <c r="E149" s="5"/>
    </row>
    <row r="150" spans="5:5" s="4" customFormat="1" ht="12.6" x14ac:dyDescent="0.2">
      <c r="E150" s="5"/>
    </row>
    <row r="151" spans="5:5" s="4" customFormat="1" ht="12.6" x14ac:dyDescent="0.2">
      <c r="E151" s="5"/>
    </row>
    <row r="152" spans="5:5" s="4" customFormat="1" ht="12.6" x14ac:dyDescent="0.2">
      <c r="E152" s="5"/>
    </row>
    <row r="153" spans="5:5" s="4" customFormat="1" ht="12.6" x14ac:dyDescent="0.2">
      <c r="E153" s="5"/>
    </row>
    <row r="154" spans="5:5" s="4" customFormat="1" ht="12.6" x14ac:dyDescent="0.2">
      <c r="E154" s="5"/>
    </row>
    <row r="155" spans="5:5" s="4" customFormat="1" ht="12.6" x14ac:dyDescent="0.2">
      <c r="E155" s="5"/>
    </row>
    <row r="156" spans="5:5" s="4" customFormat="1" ht="12.6" x14ac:dyDescent="0.2">
      <c r="E156" s="5"/>
    </row>
    <row r="157" spans="5:5" s="4" customFormat="1" ht="12.6" x14ac:dyDescent="0.2">
      <c r="E157" s="5"/>
    </row>
    <row r="158" spans="5:5" s="4" customFormat="1" ht="12.6" x14ac:dyDescent="0.2">
      <c r="E158" s="5"/>
    </row>
    <row r="159" spans="5:5" s="4" customFormat="1" ht="12.6" x14ac:dyDescent="0.2">
      <c r="E159" s="5"/>
    </row>
    <row r="160" spans="5:5" s="4" customFormat="1" ht="12.6" x14ac:dyDescent="0.2">
      <c r="E160" s="5"/>
    </row>
    <row r="161" spans="5:5" s="4" customFormat="1" ht="12.6" x14ac:dyDescent="0.2">
      <c r="E161" s="5"/>
    </row>
    <row r="162" spans="5:5" s="4" customFormat="1" ht="12.6" x14ac:dyDescent="0.2">
      <c r="E162" s="5"/>
    </row>
    <row r="163" spans="5:5" s="4" customFormat="1" ht="12.6" x14ac:dyDescent="0.2">
      <c r="E163" s="5"/>
    </row>
    <row r="164" spans="5:5" s="4" customFormat="1" ht="12.6" x14ac:dyDescent="0.2">
      <c r="E164" s="5"/>
    </row>
    <row r="165" spans="5:5" s="4" customFormat="1" ht="12.6" x14ac:dyDescent="0.2">
      <c r="E165" s="5"/>
    </row>
    <row r="166" spans="5:5" s="4" customFormat="1" ht="12.6" x14ac:dyDescent="0.2">
      <c r="E166" s="5"/>
    </row>
    <row r="167" spans="5:5" s="4" customFormat="1" ht="12.6" x14ac:dyDescent="0.2">
      <c r="E167" s="5"/>
    </row>
    <row r="168" spans="5:5" s="4" customFormat="1" ht="12.6" x14ac:dyDescent="0.2">
      <c r="E168" s="5"/>
    </row>
    <row r="169" spans="5:5" s="4" customFormat="1" ht="12.6" x14ac:dyDescent="0.2">
      <c r="E169" s="5"/>
    </row>
    <row r="170" spans="5:5" s="4" customFormat="1" ht="12.6" x14ac:dyDescent="0.2">
      <c r="E170" s="5"/>
    </row>
    <row r="171" spans="5:5" s="4" customFormat="1" ht="12.6" x14ac:dyDescent="0.2">
      <c r="E171" s="5"/>
    </row>
    <row r="172" spans="5:5" s="4" customFormat="1" ht="12.6" x14ac:dyDescent="0.2">
      <c r="E172" s="5"/>
    </row>
    <row r="173" spans="5:5" s="4" customFormat="1" ht="12.6" x14ac:dyDescent="0.2">
      <c r="E173" s="5"/>
    </row>
    <row r="174" spans="5:5" s="4" customFormat="1" ht="12.6" x14ac:dyDescent="0.2">
      <c r="E174" s="5"/>
    </row>
    <row r="175" spans="5:5" s="4" customFormat="1" ht="12.6" x14ac:dyDescent="0.2">
      <c r="E175" s="5"/>
    </row>
    <row r="176" spans="5:5" s="4" customFormat="1" ht="12.6" x14ac:dyDescent="0.2">
      <c r="E176" s="5"/>
    </row>
    <row r="177" spans="5:5" s="4" customFormat="1" ht="12.6" x14ac:dyDescent="0.2">
      <c r="E177" s="5"/>
    </row>
    <row r="178" spans="5:5" s="4" customFormat="1" ht="12.6" x14ac:dyDescent="0.2">
      <c r="E178" s="5"/>
    </row>
    <row r="179" spans="5:5" s="4" customFormat="1" ht="12.6" x14ac:dyDescent="0.2">
      <c r="E179" s="5"/>
    </row>
    <row r="180" spans="5:5" s="4" customFormat="1" ht="12.6" x14ac:dyDescent="0.2">
      <c r="E180" s="5"/>
    </row>
    <row r="181" spans="5:5" s="4" customFormat="1" ht="12.6" x14ac:dyDescent="0.2">
      <c r="E181" s="5"/>
    </row>
    <row r="182" spans="5:5" s="4" customFormat="1" ht="12.6" x14ac:dyDescent="0.2">
      <c r="E182" s="5"/>
    </row>
    <row r="183" spans="5:5" s="4" customFormat="1" ht="12.6" x14ac:dyDescent="0.2">
      <c r="E183" s="5"/>
    </row>
    <row r="184" spans="5:5" s="4" customFormat="1" ht="12.6" x14ac:dyDescent="0.2">
      <c r="E184" s="5"/>
    </row>
    <row r="185" spans="5:5" s="4" customFormat="1" ht="12.6" x14ac:dyDescent="0.2">
      <c r="E185" s="5"/>
    </row>
    <row r="186" spans="5:5" s="4" customFormat="1" ht="12.6" x14ac:dyDescent="0.2">
      <c r="E186" s="5"/>
    </row>
    <row r="187" spans="5:5" s="4" customFormat="1" ht="12.6" x14ac:dyDescent="0.2">
      <c r="E187" s="5"/>
    </row>
    <row r="188" spans="5:5" s="4" customFormat="1" ht="12.6" x14ac:dyDescent="0.2">
      <c r="E188" s="5"/>
    </row>
    <row r="189" spans="5:5" s="4" customFormat="1" ht="12.6" x14ac:dyDescent="0.2">
      <c r="E189" s="5"/>
    </row>
    <row r="190" spans="5:5" s="4" customFormat="1" ht="12.6" x14ac:dyDescent="0.2">
      <c r="E190" s="5"/>
    </row>
    <row r="191" spans="5:5" s="4" customFormat="1" ht="12.6" x14ac:dyDescent="0.2">
      <c r="E191" s="5"/>
    </row>
    <row r="192" spans="5:5" s="4" customFormat="1" ht="12.6" x14ac:dyDescent="0.2">
      <c r="E192" s="5"/>
    </row>
    <row r="193" spans="5:5" s="4" customFormat="1" ht="12.6" x14ac:dyDescent="0.2">
      <c r="E193" s="5"/>
    </row>
    <row r="194" spans="5:5" s="4" customFormat="1" ht="12.6" x14ac:dyDescent="0.2">
      <c r="E194" s="5"/>
    </row>
    <row r="195" spans="5:5" s="4" customFormat="1" ht="12.6" x14ac:dyDescent="0.2">
      <c r="E195" s="5"/>
    </row>
    <row r="196" spans="5:5" s="4" customFormat="1" ht="12.6" x14ac:dyDescent="0.2">
      <c r="E196" s="5"/>
    </row>
    <row r="197" spans="5:5" s="4" customFormat="1" ht="12.6" x14ac:dyDescent="0.2">
      <c r="E197" s="5"/>
    </row>
    <row r="198" spans="5:5" s="4" customFormat="1" ht="12.6" x14ac:dyDescent="0.2">
      <c r="E198" s="5"/>
    </row>
    <row r="199" spans="5:5" s="4" customFormat="1" ht="12.6" x14ac:dyDescent="0.2">
      <c r="E199" s="5"/>
    </row>
    <row r="200" spans="5:5" s="4" customFormat="1" ht="12.6" x14ac:dyDescent="0.2">
      <c r="E200" s="5"/>
    </row>
    <row r="201" spans="5:5" s="4" customFormat="1" ht="12.6" x14ac:dyDescent="0.2">
      <c r="E201" s="5"/>
    </row>
    <row r="202" spans="5:5" s="4" customFormat="1" ht="12.6" x14ac:dyDescent="0.2">
      <c r="E202" s="5"/>
    </row>
    <row r="203" spans="5:5" s="4" customFormat="1" ht="12.6" x14ac:dyDescent="0.2">
      <c r="E203" s="5"/>
    </row>
    <row r="204" spans="5:5" s="4" customFormat="1" ht="12.6" x14ac:dyDescent="0.2">
      <c r="E204" s="5"/>
    </row>
    <row r="205" spans="5:5" s="4" customFormat="1" ht="12.6" x14ac:dyDescent="0.2">
      <c r="E205" s="5"/>
    </row>
    <row r="206" spans="5:5" s="4" customFormat="1" ht="12.6" x14ac:dyDescent="0.2">
      <c r="E206" s="5"/>
    </row>
    <row r="207" spans="5:5" s="4" customFormat="1" ht="12.6" x14ac:dyDescent="0.2">
      <c r="E207" s="5"/>
    </row>
    <row r="208" spans="5:5" s="4" customFormat="1" ht="12.6" x14ac:dyDescent="0.2">
      <c r="E208" s="5"/>
    </row>
    <row r="209" spans="5:5" s="4" customFormat="1" ht="12.6" x14ac:dyDescent="0.2">
      <c r="E209" s="5"/>
    </row>
    <row r="210" spans="5:5" s="4" customFormat="1" ht="12.6" x14ac:dyDescent="0.2">
      <c r="E210" s="5"/>
    </row>
    <row r="211" spans="5:5" s="4" customFormat="1" ht="12.6" x14ac:dyDescent="0.2">
      <c r="E211" s="5"/>
    </row>
    <row r="212" spans="5:5" s="4" customFormat="1" ht="12.6" x14ac:dyDescent="0.2">
      <c r="E212" s="5"/>
    </row>
    <row r="213" spans="5:5" s="4" customFormat="1" ht="12.6" x14ac:dyDescent="0.2">
      <c r="E213" s="5"/>
    </row>
    <row r="214" spans="5:5" s="4" customFormat="1" ht="12.6" x14ac:dyDescent="0.2">
      <c r="E214" s="5"/>
    </row>
    <row r="215" spans="5:5" s="4" customFormat="1" ht="12.6" x14ac:dyDescent="0.2">
      <c r="E215" s="5"/>
    </row>
    <row r="216" spans="5:5" s="4" customFormat="1" ht="12.6" x14ac:dyDescent="0.2">
      <c r="E216" s="5"/>
    </row>
    <row r="217" spans="5:5" s="4" customFormat="1" ht="12.6" x14ac:dyDescent="0.2">
      <c r="E217" s="5"/>
    </row>
    <row r="218" spans="5:5" s="4" customFormat="1" ht="12.6" x14ac:dyDescent="0.2">
      <c r="E218" s="5"/>
    </row>
    <row r="219" spans="5:5" s="4" customFormat="1" ht="12.6" x14ac:dyDescent="0.2">
      <c r="E219" s="5"/>
    </row>
    <row r="220" spans="5:5" s="4" customFormat="1" ht="12.6" x14ac:dyDescent="0.2">
      <c r="E220" s="5"/>
    </row>
    <row r="221" spans="5:5" s="4" customFormat="1" ht="12.6" x14ac:dyDescent="0.2">
      <c r="E221" s="5"/>
    </row>
    <row r="222" spans="5:5" s="4" customFormat="1" ht="12.6" x14ac:dyDescent="0.2">
      <c r="E222" s="5"/>
    </row>
    <row r="223" spans="5:5" s="4" customFormat="1" ht="12.6" x14ac:dyDescent="0.2">
      <c r="E223" s="5"/>
    </row>
    <row r="224" spans="5:5" s="4" customFormat="1" ht="12.6" x14ac:dyDescent="0.2">
      <c r="E224" s="5"/>
    </row>
    <row r="225" spans="5:5" s="4" customFormat="1" ht="12.6" x14ac:dyDescent="0.2">
      <c r="E225" s="5"/>
    </row>
    <row r="226" spans="5:5" s="4" customFormat="1" ht="12.6" x14ac:dyDescent="0.2">
      <c r="E226" s="5"/>
    </row>
    <row r="227" spans="5:5" s="4" customFormat="1" ht="12.6" x14ac:dyDescent="0.2">
      <c r="E227" s="5"/>
    </row>
    <row r="228" spans="5:5" s="4" customFormat="1" ht="12.6" x14ac:dyDescent="0.2">
      <c r="E228" s="5"/>
    </row>
    <row r="229" spans="5:5" s="4" customFormat="1" ht="12.6" x14ac:dyDescent="0.2">
      <c r="E229" s="5"/>
    </row>
    <row r="230" spans="5:5" s="4" customFormat="1" ht="12.6" x14ac:dyDescent="0.2">
      <c r="E230" s="5"/>
    </row>
    <row r="231" spans="5:5" s="4" customFormat="1" ht="12.6" x14ac:dyDescent="0.2">
      <c r="E231" s="5"/>
    </row>
    <row r="232" spans="5:5" s="4" customFormat="1" ht="12.6" x14ac:dyDescent="0.2">
      <c r="E232" s="5"/>
    </row>
    <row r="233" spans="5:5" s="4" customFormat="1" ht="12.6" x14ac:dyDescent="0.2">
      <c r="E233" s="5"/>
    </row>
    <row r="234" spans="5:5" s="4" customFormat="1" ht="12.6" x14ac:dyDescent="0.2">
      <c r="E234" s="5"/>
    </row>
    <row r="235" spans="5:5" s="4" customFormat="1" ht="12.6" x14ac:dyDescent="0.2">
      <c r="E235" s="5"/>
    </row>
    <row r="236" spans="5:5" s="4" customFormat="1" ht="12.6" x14ac:dyDescent="0.2">
      <c r="E236" s="5"/>
    </row>
    <row r="237" spans="5:5" s="4" customFormat="1" ht="12.6" x14ac:dyDescent="0.2">
      <c r="E237" s="5"/>
    </row>
    <row r="238" spans="5:5" s="4" customFormat="1" ht="12.6" x14ac:dyDescent="0.2">
      <c r="E238" s="5"/>
    </row>
    <row r="239" spans="5:5" s="4" customFormat="1" ht="12.6" x14ac:dyDescent="0.2">
      <c r="E239" s="5"/>
    </row>
    <row r="240" spans="5:5" s="4" customFormat="1" ht="12.6" x14ac:dyDescent="0.2">
      <c r="E240" s="5"/>
    </row>
    <row r="241" spans="5:5" s="4" customFormat="1" ht="12.6" x14ac:dyDescent="0.2">
      <c r="E241" s="5"/>
    </row>
    <row r="242" spans="5:5" s="4" customFormat="1" ht="12.6" x14ac:dyDescent="0.2">
      <c r="E242" s="5"/>
    </row>
    <row r="243" spans="5:5" s="4" customFormat="1" ht="12.6" x14ac:dyDescent="0.2">
      <c r="E243" s="5"/>
    </row>
    <row r="244" spans="5:5" s="4" customFormat="1" ht="12.6" x14ac:dyDescent="0.2">
      <c r="E244" s="5"/>
    </row>
    <row r="245" spans="5:5" s="4" customFormat="1" ht="12.6" x14ac:dyDescent="0.2">
      <c r="E245" s="5"/>
    </row>
    <row r="246" spans="5:5" s="4" customFormat="1" ht="12.6" x14ac:dyDescent="0.2">
      <c r="E246" s="5"/>
    </row>
    <row r="247" spans="5:5" s="4" customFormat="1" ht="12.6" x14ac:dyDescent="0.2">
      <c r="E247" s="5"/>
    </row>
    <row r="248" spans="5:5" s="4" customFormat="1" ht="12.6" x14ac:dyDescent="0.2">
      <c r="E248" s="5"/>
    </row>
    <row r="249" spans="5:5" s="4" customFormat="1" ht="12.6" x14ac:dyDescent="0.2">
      <c r="E249" s="5"/>
    </row>
    <row r="250" spans="5:5" s="4" customFormat="1" ht="12.6" x14ac:dyDescent="0.2">
      <c r="E250" s="5"/>
    </row>
    <row r="251" spans="5:5" s="4" customFormat="1" ht="12.6" x14ac:dyDescent="0.2">
      <c r="E251" s="5"/>
    </row>
    <row r="252" spans="5:5" s="4" customFormat="1" ht="12.6" x14ac:dyDescent="0.2">
      <c r="E252" s="5"/>
    </row>
    <row r="253" spans="5:5" s="4" customFormat="1" ht="12.6" x14ac:dyDescent="0.2">
      <c r="E253" s="5"/>
    </row>
    <row r="254" spans="5:5" s="4" customFormat="1" ht="12.6" x14ac:dyDescent="0.2">
      <c r="E254" s="5"/>
    </row>
    <row r="255" spans="5:5" s="4" customFormat="1" ht="12.6" x14ac:dyDescent="0.2">
      <c r="E255" s="5"/>
    </row>
    <row r="256" spans="5:5" s="4" customFormat="1" ht="12.6" x14ac:dyDescent="0.2">
      <c r="E256" s="5"/>
    </row>
    <row r="257" spans="5:5" s="4" customFormat="1" ht="12.6" x14ac:dyDescent="0.2">
      <c r="E257" s="5"/>
    </row>
    <row r="258" spans="5:5" s="4" customFormat="1" ht="12.6" x14ac:dyDescent="0.2">
      <c r="E258" s="5"/>
    </row>
    <row r="259" spans="5:5" s="4" customFormat="1" ht="12.6" x14ac:dyDescent="0.2">
      <c r="E259" s="5"/>
    </row>
    <row r="260" spans="5:5" s="4" customFormat="1" ht="12.6" x14ac:dyDescent="0.2">
      <c r="E260" s="5"/>
    </row>
    <row r="261" spans="5:5" s="4" customFormat="1" ht="12.6" x14ac:dyDescent="0.2">
      <c r="E261" s="5"/>
    </row>
    <row r="262" spans="5:5" s="4" customFormat="1" ht="12.6" x14ac:dyDescent="0.2">
      <c r="E262" s="5"/>
    </row>
    <row r="263" spans="5:5" s="4" customFormat="1" ht="12.6" x14ac:dyDescent="0.2">
      <c r="E263" s="5"/>
    </row>
    <row r="264" spans="5:5" s="4" customFormat="1" ht="12.6" x14ac:dyDescent="0.2">
      <c r="E264" s="5"/>
    </row>
    <row r="265" spans="5:5" s="4" customFormat="1" ht="12.6" x14ac:dyDescent="0.2">
      <c r="E265" s="5"/>
    </row>
    <row r="266" spans="5:5" s="4" customFormat="1" ht="12.6" x14ac:dyDescent="0.2">
      <c r="E266" s="5"/>
    </row>
    <row r="267" spans="5:5" s="4" customFormat="1" ht="12.6" x14ac:dyDescent="0.2">
      <c r="E267" s="5"/>
    </row>
    <row r="268" spans="5:5" s="4" customFormat="1" ht="12.6" x14ac:dyDescent="0.2">
      <c r="E268" s="5"/>
    </row>
    <row r="269" spans="5:5" s="4" customFormat="1" ht="12.6" x14ac:dyDescent="0.2">
      <c r="E269" s="5"/>
    </row>
    <row r="270" spans="5:5" s="4" customFormat="1" ht="12.6" x14ac:dyDescent="0.2">
      <c r="E270" s="5"/>
    </row>
    <row r="271" spans="5:5" s="4" customFormat="1" ht="12.6" x14ac:dyDescent="0.2">
      <c r="E271" s="5"/>
    </row>
    <row r="272" spans="5:5" s="4" customFormat="1" ht="12.6" x14ac:dyDescent="0.2">
      <c r="E272" s="5"/>
    </row>
    <row r="273" spans="5:5" s="4" customFormat="1" ht="12.6" x14ac:dyDescent="0.2">
      <c r="E273" s="5"/>
    </row>
    <row r="274" spans="5:5" s="4" customFormat="1" ht="12.6" x14ac:dyDescent="0.2">
      <c r="E274" s="5"/>
    </row>
    <row r="275" spans="5:5" s="4" customFormat="1" ht="12.6" x14ac:dyDescent="0.2">
      <c r="E275" s="5"/>
    </row>
    <row r="276" spans="5:5" s="4" customFormat="1" ht="12.6" x14ac:dyDescent="0.2">
      <c r="E276" s="5"/>
    </row>
    <row r="277" spans="5:5" s="4" customFormat="1" ht="12.6" x14ac:dyDescent="0.2">
      <c r="E277" s="5"/>
    </row>
    <row r="278" spans="5:5" s="4" customFormat="1" ht="12.6" x14ac:dyDescent="0.2">
      <c r="E278" s="5"/>
    </row>
    <row r="279" spans="5:5" s="4" customFormat="1" ht="12.6" x14ac:dyDescent="0.2">
      <c r="E279" s="5"/>
    </row>
    <row r="280" spans="5:5" s="4" customFormat="1" ht="12.6" x14ac:dyDescent="0.2">
      <c r="E280" s="5"/>
    </row>
    <row r="281" spans="5:5" s="4" customFormat="1" ht="12.6" x14ac:dyDescent="0.2">
      <c r="E281" s="5"/>
    </row>
    <row r="282" spans="5:5" s="4" customFormat="1" ht="12.6" x14ac:dyDescent="0.2">
      <c r="E282" s="5"/>
    </row>
    <row r="283" spans="5:5" s="4" customFormat="1" ht="12.6" x14ac:dyDescent="0.2">
      <c r="E283" s="5"/>
    </row>
    <row r="284" spans="5:5" s="4" customFormat="1" ht="12.6" x14ac:dyDescent="0.2">
      <c r="E284" s="5"/>
    </row>
    <row r="285" spans="5:5" s="4" customFormat="1" ht="12.6" x14ac:dyDescent="0.2">
      <c r="E285" s="5"/>
    </row>
    <row r="286" spans="5:5" s="4" customFormat="1" ht="12.6" x14ac:dyDescent="0.2">
      <c r="E286" s="5"/>
    </row>
    <row r="287" spans="5:5" s="4" customFormat="1" ht="12.6" x14ac:dyDescent="0.2">
      <c r="E287" s="5"/>
    </row>
    <row r="288" spans="5:5" s="4" customFormat="1" ht="12.6" x14ac:dyDescent="0.2">
      <c r="E288" s="5"/>
    </row>
    <row r="289" spans="5:5" s="4" customFormat="1" ht="12.6" x14ac:dyDescent="0.2">
      <c r="E289" s="5"/>
    </row>
    <row r="290" spans="5:5" s="4" customFormat="1" ht="12.6" x14ac:dyDescent="0.2">
      <c r="E290" s="5"/>
    </row>
    <row r="291" spans="5:5" s="4" customFormat="1" ht="12.6" x14ac:dyDescent="0.2">
      <c r="E291" s="5"/>
    </row>
    <row r="292" spans="5:5" s="4" customFormat="1" ht="12.6" x14ac:dyDescent="0.2">
      <c r="E292" s="5"/>
    </row>
    <row r="293" spans="5:5" s="4" customFormat="1" ht="12.6" x14ac:dyDescent="0.2">
      <c r="E293" s="5"/>
    </row>
    <row r="294" spans="5:5" s="4" customFormat="1" ht="12.6" x14ac:dyDescent="0.2">
      <c r="E294" s="5"/>
    </row>
    <row r="295" spans="5:5" s="4" customFormat="1" ht="12.6" x14ac:dyDescent="0.2">
      <c r="E295" s="5"/>
    </row>
    <row r="296" spans="5:5" s="4" customFormat="1" ht="12.6" x14ac:dyDescent="0.2">
      <c r="E296" s="5"/>
    </row>
    <row r="297" spans="5:5" s="4" customFormat="1" ht="12.6" x14ac:dyDescent="0.2">
      <c r="E297" s="5"/>
    </row>
    <row r="298" spans="5:5" s="4" customFormat="1" ht="12.6" x14ac:dyDescent="0.2">
      <c r="E298" s="5"/>
    </row>
    <row r="299" spans="5:5" s="4" customFormat="1" ht="12.6" x14ac:dyDescent="0.2">
      <c r="E299" s="5"/>
    </row>
    <row r="300" spans="5:5" s="4" customFormat="1" ht="12.6" x14ac:dyDescent="0.2">
      <c r="E300" s="5"/>
    </row>
    <row r="301" spans="5:5" s="4" customFormat="1" ht="12.6" x14ac:dyDescent="0.2">
      <c r="E301" s="5"/>
    </row>
    <row r="302" spans="5:5" s="4" customFormat="1" ht="12.6" x14ac:dyDescent="0.2">
      <c r="E302" s="5"/>
    </row>
    <row r="303" spans="5:5" s="4" customFormat="1" ht="12.6" x14ac:dyDescent="0.2">
      <c r="E303" s="5"/>
    </row>
    <row r="304" spans="5:5" s="4" customFormat="1" ht="12.6" x14ac:dyDescent="0.2">
      <c r="E304" s="5"/>
    </row>
    <row r="305" spans="5:5" s="4" customFormat="1" ht="12.6" x14ac:dyDescent="0.2">
      <c r="E305" s="5"/>
    </row>
    <row r="306" spans="5:5" s="4" customFormat="1" ht="12.6" x14ac:dyDescent="0.2">
      <c r="E306" s="5"/>
    </row>
    <row r="307" spans="5:5" s="4" customFormat="1" ht="12.6" x14ac:dyDescent="0.2">
      <c r="E307" s="5"/>
    </row>
    <row r="308" spans="5:5" s="4" customFormat="1" ht="12.6" x14ac:dyDescent="0.2">
      <c r="E308" s="5"/>
    </row>
    <row r="309" spans="5:5" s="4" customFormat="1" ht="12.6" x14ac:dyDescent="0.2">
      <c r="E309" s="5"/>
    </row>
    <row r="310" spans="5:5" s="4" customFormat="1" ht="12.6" x14ac:dyDescent="0.2">
      <c r="E310" s="5"/>
    </row>
    <row r="311" spans="5:5" s="4" customFormat="1" ht="12.6" x14ac:dyDescent="0.2">
      <c r="E311" s="5"/>
    </row>
    <row r="312" spans="5:5" s="4" customFormat="1" ht="12.6" x14ac:dyDescent="0.2">
      <c r="E312" s="5"/>
    </row>
    <row r="313" spans="5:5" s="4" customFormat="1" ht="12.6" x14ac:dyDescent="0.2">
      <c r="E313" s="5"/>
    </row>
    <row r="314" spans="5:5" s="4" customFormat="1" ht="12.6" x14ac:dyDescent="0.2">
      <c r="E314" s="5"/>
    </row>
    <row r="315" spans="5:5" s="4" customFormat="1" ht="12.6" x14ac:dyDescent="0.2">
      <c r="E315" s="5"/>
    </row>
    <row r="316" spans="5:5" s="4" customFormat="1" ht="12.6" x14ac:dyDescent="0.2">
      <c r="E316" s="5"/>
    </row>
    <row r="317" spans="5:5" s="4" customFormat="1" ht="12.6" x14ac:dyDescent="0.2">
      <c r="E317" s="5"/>
    </row>
    <row r="318" spans="5:5" s="4" customFormat="1" ht="12.6" x14ac:dyDescent="0.2">
      <c r="E318" s="5"/>
    </row>
    <row r="319" spans="5:5" s="4" customFormat="1" ht="12.6" x14ac:dyDescent="0.2">
      <c r="E319" s="5"/>
    </row>
    <row r="320" spans="5:5" s="4" customFormat="1" ht="12.6" x14ac:dyDescent="0.2">
      <c r="E320" s="5"/>
    </row>
    <row r="321" spans="5:5" s="4" customFormat="1" ht="12.6" x14ac:dyDescent="0.2">
      <c r="E321" s="5"/>
    </row>
    <row r="322" spans="5:5" s="4" customFormat="1" ht="12.6" x14ac:dyDescent="0.2">
      <c r="E322" s="5"/>
    </row>
    <row r="323" spans="5:5" s="4" customFormat="1" ht="12.6" x14ac:dyDescent="0.2">
      <c r="E323" s="5"/>
    </row>
    <row r="324" spans="5:5" s="4" customFormat="1" ht="12.6" x14ac:dyDescent="0.2">
      <c r="E324" s="5"/>
    </row>
    <row r="325" spans="5:5" s="4" customFormat="1" ht="12.6" x14ac:dyDescent="0.2">
      <c r="E325" s="5"/>
    </row>
    <row r="326" spans="5:5" s="4" customFormat="1" ht="12.6" x14ac:dyDescent="0.2">
      <c r="E326" s="5"/>
    </row>
    <row r="327" spans="5:5" s="4" customFormat="1" ht="12.6" x14ac:dyDescent="0.2">
      <c r="E327" s="5"/>
    </row>
    <row r="328" spans="5:5" s="4" customFormat="1" ht="12.6" x14ac:dyDescent="0.2">
      <c r="E328" s="5"/>
    </row>
    <row r="329" spans="5:5" s="4" customFormat="1" ht="12.6" x14ac:dyDescent="0.2">
      <c r="E329" s="5"/>
    </row>
    <row r="330" spans="5:5" s="4" customFormat="1" ht="12.6" x14ac:dyDescent="0.2">
      <c r="E330" s="5"/>
    </row>
    <row r="331" spans="5:5" s="4" customFormat="1" ht="12.6" x14ac:dyDescent="0.2">
      <c r="E331" s="5"/>
    </row>
    <row r="332" spans="5:5" s="4" customFormat="1" ht="12.6" x14ac:dyDescent="0.2">
      <c r="E332" s="5"/>
    </row>
    <row r="333" spans="5:5" s="4" customFormat="1" ht="12.6" x14ac:dyDescent="0.2">
      <c r="E333" s="5"/>
    </row>
    <row r="334" spans="5:5" s="4" customFormat="1" ht="12.6" x14ac:dyDescent="0.2">
      <c r="E334" s="5"/>
    </row>
    <row r="335" spans="5:5" s="4" customFormat="1" ht="12.6" x14ac:dyDescent="0.2">
      <c r="E335" s="5"/>
    </row>
    <row r="336" spans="5:5" s="4" customFormat="1" ht="12.6" x14ac:dyDescent="0.2">
      <c r="E336" s="5"/>
    </row>
    <row r="337" spans="5:5" s="4" customFormat="1" ht="12.6" x14ac:dyDescent="0.2">
      <c r="E337" s="5"/>
    </row>
    <row r="338" spans="5:5" s="4" customFormat="1" ht="12.6" x14ac:dyDescent="0.2">
      <c r="E338" s="5"/>
    </row>
    <row r="339" spans="5:5" s="4" customFormat="1" ht="12.6" x14ac:dyDescent="0.2">
      <c r="E339" s="5"/>
    </row>
    <row r="340" spans="5:5" s="4" customFormat="1" ht="12.6" x14ac:dyDescent="0.2">
      <c r="E340" s="5"/>
    </row>
    <row r="341" spans="5:5" s="4" customFormat="1" ht="12.6" x14ac:dyDescent="0.2">
      <c r="E341" s="5"/>
    </row>
    <row r="342" spans="5:5" s="4" customFormat="1" ht="12.6" x14ac:dyDescent="0.2">
      <c r="E342" s="5"/>
    </row>
    <row r="343" spans="5:5" s="4" customFormat="1" ht="12.6" x14ac:dyDescent="0.2">
      <c r="E343" s="5"/>
    </row>
    <row r="344" spans="5:5" s="4" customFormat="1" ht="12.6" x14ac:dyDescent="0.2">
      <c r="E344" s="5"/>
    </row>
    <row r="345" spans="5:5" s="4" customFormat="1" ht="12.6" x14ac:dyDescent="0.2">
      <c r="E345" s="5"/>
    </row>
    <row r="346" spans="5:5" s="4" customFormat="1" ht="12.6" x14ac:dyDescent="0.2">
      <c r="E346" s="5"/>
    </row>
    <row r="347" spans="5:5" s="4" customFormat="1" ht="12.6" x14ac:dyDescent="0.2">
      <c r="E347" s="5"/>
    </row>
    <row r="348" spans="5:5" s="4" customFormat="1" ht="12.6" x14ac:dyDescent="0.2">
      <c r="E348" s="5"/>
    </row>
    <row r="349" spans="5:5" s="4" customFormat="1" ht="12.6" x14ac:dyDescent="0.2">
      <c r="E349" s="5"/>
    </row>
    <row r="350" spans="5:5" s="4" customFormat="1" ht="12.6" x14ac:dyDescent="0.2">
      <c r="E350" s="5"/>
    </row>
    <row r="351" spans="5:5" s="4" customFormat="1" ht="12.6" x14ac:dyDescent="0.2">
      <c r="E351" s="5"/>
    </row>
    <row r="352" spans="5:5" s="4" customFormat="1" ht="12.6" x14ac:dyDescent="0.2">
      <c r="E352" s="5"/>
    </row>
    <row r="353" spans="5:5" s="4" customFormat="1" ht="12.6" x14ac:dyDescent="0.2">
      <c r="E353" s="5"/>
    </row>
    <row r="354" spans="5:5" s="4" customFormat="1" ht="12.6" x14ac:dyDescent="0.2">
      <c r="E354" s="5"/>
    </row>
    <row r="355" spans="5:5" s="4" customFormat="1" ht="12.6" x14ac:dyDescent="0.2">
      <c r="E355" s="5"/>
    </row>
    <row r="356" spans="5:5" s="4" customFormat="1" ht="12.6" x14ac:dyDescent="0.2">
      <c r="E356" s="5"/>
    </row>
    <row r="357" spans="5:5" s="4" customFormat="1" ht="12.6" x14ac:dyDescent="0.2">
      <c r="E357" s="5"/>
    </row>
    <row r="358" spans="5:5" s="4" customFormat="1" ht="12.6" x14ac:dyDescent="0.2">
      <c r="E358" s="5"/>
    </row>
    <row r="359" spans="5:5" s="4" customFormat="1" ht="12.6" x14ac:dyDescent="0.2">
      <c r="E359" s="5"/>
    </row>
    <row r="360" spans="5:5" s="4" customFormat="1" ht="12.6" x14ac:dyDescent="0.2">
      <c r="E360" s="5"/>
    </row>
    <row r="361" spans="5:5" s="4" customFormat="1" ht="12.6" x14ac:dyDescent="0.2">
      <c r="E361" s="5"/>
    </row>
    <row r="362" spans="5:5" s="4" customFormat="1" ht="12.6" x14ac:dyDescent="0.2">
      <c r="E362" s="5"/>
    </row>
    <row r="363" spans="5:5" s="4" customFormat="1" ht="12.6" x14ac:dyDescent="0.2">
      <c r="E363" s="5"/>
    </row>
    <row r="364" spans="5:5" s="4" customFormat="1" ht="12.6" x14ac:dyDescent="0.2">
      <c r="E364" s="5"/>
    </row>
    <row r="365" spans="5:5" s="4" customFormat="1" ht="12.6" x14ac:dyDescent="0.2">
      <c r="E365" s="5"/>
    </row>
    <row r="366" spans="5:5" s="4" customFormat="1" ht="12.6" x14ac:dyDescent="0.2">
      <c r="E366" s="5"/>
    </row>
    <row r="367" spans="5:5" s="4" customFormat="1" ht="12.6" x14ac:dyDescent="0.2">
      <c r="E367" s="5"/>
    </row>
    <row r="368" spans="5:5" s="4" customFormat="1" ht="12.6" x14ac:dyDescent="0.2">
      <c r="E368" s="5"/>
    </row>
    <row r="369" spans="5:5" s="4" customFormat="1" ht="12.6" x14ac:dyDescent="0.2">
      <c r="E369" s="5"/>
    </row>
    <row r="370" spans="5:5" s="4" customFormat="1" ht="12.6" x14ac:dyDescent="0.2">
      <c r="E370" s="5"/>
    </row>
    <row r="371" spans="5:5" s="4" customFormat="1" ht="12.6" x14ac:dyDescent="0.2">
      <c r="E371" s="5"/>
    </row>
    <row r="372" spans="5:5" s="4" customFormat="1" ht="12.6" x14ac:dyDescent="0.2">
      <c r="E372" s="5"/>
    </row>
    <row r="373" spans="5:5" s="4" customFormat="1" ht="12.6" x14ac:dyDescent="0.2">
      <c r="E373" s="5"/>
    </row>
    <row r="374" spans="5:5" s="4" customFormat="1" ht="12.6" x14ac:dyDescent="0.2">
      <c r="E374" s="5"/>
    </row>
    <row r="375" spans="5:5" s="4" customFormat="1" ht="12.6" x14ac:dyDescent="0.2">
      <c r="E375" s="5"/>
    </row>
    <row r="376" spans="5:5" s="4" customFormat="1" ht="12.6" x14ac:dyDescent="0.2">
      <c r="E376" s="5"/>
    </row>
    <row r="377" spans="5:5" s="4" customFormat="1" ht="12.6" x14ac:dyDescent="0.2">
      <c r="E377" s="5"/>
    </row>
    <row r="378" spans="5:5" s="4" customFormat="1" ht="12.6" x14ac:dyDescent="0.2">
      <c r="E378" s="5"/>
    </row>
    <row r="379" spans="5:5" s="4" customFormat="1" ht="12.6" x14ac:dyDescent="0.2">
      <c r="E379" s="5"/>
    </row>
    <row r="380" spans="5:5" s="4" customFormat="1" ht="12.6" x14ac:dyDescent="0.2">
      <c r="E380" s="5"/>
    </row>
    <row r="381" spans="5:5" s="4" customFormat="1" ht="12.6" x14ac:dyDescent="0.2">
      <c r="E381" s="5"/>
    </row>
    <row r="382" spans="5:5" s="4" customFormat="1" ht="12.6" x14ac:dyDescent="0.2">
      <c r="E382" s="5"/>
    </row>
    <row r="383" spans="5:5" s="4" customFormat="1" ht="12.6" x14ac:dyDescent="0.2">
      <c r="E383" s="5"/>
    </row>
    <row r="384" spans="5:5" s="4" customFormat="1" ht="12.6" x14ac:dyDescent="0.2">
      <c r="E384" s="5"/>
    </row>
    <row r="385" spans="5:5" s="4" customFormat="1" ht="12.6" x14ac:dyDescent="0.2">
      <c r="E385" s="5"/>
    </row>
    <row r="386" spans="5:5" s="4" customFormat="1" ht="12.6" x14ac:dyDescent="0.2">
      <c r="E386" s="5"/>
    </row>
    <row r="387" spans="5:5" s="4" customFormat="1" ht="12.6" x14ac:dyDescent="0.2">
      <c r="E387" s="5"/>
    </row>
    <row r="388" spans="5:5" s="4" customFormat="1" ht="12.6" x14ac:dyDescent="0.2">
      <c r="E388" s="5"/>
    </row>
    <row r="389" spans="5:5" s="4" customFormat="1" ht="12.6" x14ac:dyDescent="0.2">
      <c r="E389" s="5"/>
    </row>
    <row r="390" spans="5:5" s="4" customFormat="1" ht="12.6" x14ac:dyDescent="0.2">
      <c r="E390" s="5"/>
    </row>
    <row r="391" spans="5:5" s="4" customFormat="1" ht="12.6" x14ac:dyDescent="0.2">
      <c r="E391" s="5"/>
    </row>
    <row r="392" spans="5:5" s="4" customFormat="1" ht="12.6" x14ac:dyDescent="0.2">
      <c r="E392" s="5"/>
    </row>
    <row r="393" spans="5:5" s="4" customFormat="1" ht="12.6" x14ac:dyDescent="0.2">
      <c r="E393" s="5"/>
    </row>
    <row r="394" spans="5:5" s="4" customFormat="1" ht="12.6" x14ac:dyDescent="0.2">
      <c r="E394" s="5"/>
    </row>
    <row r="395" spans="5:5" s="4" customFormat="1" ht="12.6" x14ac:dyDescent="0.2">
      <c r="E395" s="5"/>
    </row>
    <row r="396" spans="5:5" s="4" customFormat="1" ht="12.6" x14ac:dyDescent="0.2">
      <c r="E396" s="5"/>
    </row>
    <row r="397" spans="5:5" s="4" customFormat="1" ht="12.6" x14ac:dyDescent="0.2">
      <c r="E397" s="5"/>
    </row>
    <row r="398" spans="5:5" s="4" customFormat="1" ht="12.6" x14ac:dyDescent="0.2">
      <c r="E398" s="5"/>
    </row>
    <row r="399" spans="5:5" s="4" customFormat="1" ht="12.6" x14ac:dyDescent="0.2">
      <c r="E399" s="5"/>
    </row>
    <row r="400" spans="5:5" s="4" customFormat="1" ht="12.6" x14ac:dyDescent="0.2">
      <c r="E400" s="5"/>
    </row>
    <row r="401" spans="5:5" s="4" customFormat="1" ht="12.6" x14ac:dyDescent="0.2">
      <c r="E401" s="5"/>
    </row>
    <row r="402" spans="5:5" s="4" customFormat="1" ht="12.6" x14ac:dyDescent="0.2">
      <c r="E402" s="5"/>
    </row>
    <row r="403" spans="5:5" s="4" customFormat="1" ht="12.6" x14ac:dyDescent="0.2">
      <c r="E403" s="5"/>
    </row>
    <row r="404" spans="5:5" s="4" customFormat="1" ht="12.6" x14ac:dyDescent="0.2">
      <c r="E404" s="5"/>
    </row>
    <row r="405" spans="5:5" s="4" customFormat="1" ht="12.6" x14ac:dyDescent="0.2">
      <c r="E405" s="5"/>
    </row>
    <row r="406" spans="5:5" s="4" customFormat="1" ht="12.6" x14ac:dyDescent="0.2">
      <c r="E406" s="5"/>
    </row>
    <row r="407" spans="5:5" s="4" customFormat="1" ht="12.6" x14ac:dyDescent="0.2">
      <c r="E407" s="5"/>
    </row>
    <row r="408" spans="5:5" s="4" customFormat="1" ht="12.6" x14ac:dyDescent="0.2">
      <c r="E408" s="5"/>
    </row>
    <row r="409" spans="5:5" s="4" customFormat="1" ht="12.6" x14ac:dyDescent="0.2">
      <c r="E409" s="5"/>
    </row>
    <row r="410" spans="5:5" s="4" customFormat="1" ht="12.6" x14ac:dyDescent="0.2">
      <c r="E410" s="5"/>
    </row>
    <row r="411" spans="5:5" s="4" customFormat="1" ht="12.6" x14ac:dyDescent="0.2">
      <c r="E411" s="5"/>
    </row>
    <row r="412" spans="5:5" s="4" customFormat="1" ht="12.6" x14ac:dyDescent="0.2">
      <c r="E412" s="5"/>
    </row>
    <row r="413" spans="5:5" s="4" customFormat="1" ht="12.6" x14ac:dyDescent="0.2">
      <c r="E413" s="5"/>
    </row>
    <row r="414" spans="5:5" s="4" customFormat="1" ht="12.6" x14ac:dyDescent="0.2">
      <c r="E414" s="5"/>
    </row>
    <row r="415" spans="5:5" s="4" customFormat="1" ht="12.6" x14ac:dyDescent="0.2">
      <c r="E415" s="5"/>
    </row>
    <row r="416" spans="5:5" s="4" customFormat="1" ht="12.6" x14ac:dyDescent="0.2">
      <c r="E416" s="5"/>
    </row>
    <row r="417" spans="5:5" s="4" customFormat="1" ht="12.6" x14ac:dyDescent="0.2">
      <c r="E417" s="5"/>
    </row>
    <row r="418" spans="5:5" s="4" customFormat="1" ht="12.6" x14ac:dyDescent="0.2">
      <c r="E418" s="5"/>
    </row>
    <row r="419" spans="5:5" s="4" customFormat="1" ht="12.6" x14ac:dyDescent="0.2">
      <c r="E419" s="5"/>
    </row>
    <row r="420" spans="5:5" s="4" customFormat="1" ht="12.6" x14ac:dyDescent="0.2">
      <c r="E420" s="5"/>
    </row>
    <row r="421" spans="5:5" s="4" customFormat="1" ht="12.6" x14ac:dyDescent="0.2">
      <c r="E421" s="5"/>
    </row>
    <row r="422" spans="5:5" s="4" customFormat="1" ht="12.6" x14ac:dyDescent="0.2">
      <c r="E422" s="5"/>
    </row>
    <row r="423" spans="5:5" s="4" customFormat="1" ht="12.6" x14ac:dyDescent="0.2">
      <c r="E423" s="5"/>
    </row>
    <row r="424" spans="5:5" s="4" customFormat="1" ht="12.6" x14ac:dyDescent="0.2">
      <c r="E424" s="5"/>
    </row>
    <row r="425" spans="5:5" s="4" customFormat="1" ht="12.6" x14ac:dyDescent="0.2">
      <c r="E425" s="5"/>
    </row>
    <row r="426" spans="5:5" s="4" customFormat="1" ht="12.6" x14ac:dyDescent="0.2">
      <c r="E426" s="5"/>
    </row>
    <row r="427" spans="5:5" s="4" customFormat="1" ht="12.6" x14ac:dyDescent="0.2">
      <c r="E427" s="5"/>
    </row>
    <row r="428" spans="5:5" s="4" customFormat="1" ht="12.6" x14ac:dyDescent="0.2">
      <c r="E428" s="5"/>
    </row>
    <row r="429" spans="5:5" s="4" customFormat="1" ht="12.6" x14ac:dyDescent="0.2">
      <c r="E429" s="5"/>
    </row>
    <row r="430" spans="5:5" s="4" customFormat="1" ht="12.6" x14ac:dyDescent="0.2">
      <c r="E430" s="5"/>
    </row>
    <row r="431" spans="5:5" s="4" customFormat="1" ht="12.6" x14ac:dyDescent="0.2">
      <c r="E431" s="5"/>
    </row>
    <row r="432" spans="5:5" s="4" customFormat="1" ht="12.6" x14ac:dyDescent="0.2">
      <c r="E432" s="5"/>
    </row>
    <row r="433" spans="5:5" s="4" customFormat="1" ht="12.6" x14ac:dyDescent="0.2">
      <c r="E433" s="5"/>
    </row>
    <row r="434" spans="5:5" s="4" customFormat="1" ht="12.6" x14ac:dyDescent="0.2">
      <c r="E434" s="5"/>
    </row>
    <row r="435" spans="5:5" s="4" customFormat="1" ht="12.6" x14ac:dyDescent="0.2">
      <c r="E435" s="5"/>
    </row>
    <row r="436" spans="5:5" s="4" customFormat="1" ht="12.6" x14ac:dyDescent="0.2">
      <c r="E436" s="5"/>
    </row>
    <row r="437" spans="5:5" s="4" customFormat="1" ht="12.6" x14ac:dyDescent="0.2">
      <c r="E437" s="5"/>
    </row>
    <row r="438" spans="5:5" s="4" customFormat="1" ht="12.6" x14ac:dyDescent="0.2">
      <c r="E438" s="5"/>
    </row>
    <row r="439" spans="5:5" s="4" customFormat="1" ht="12.6" x14ac:dyDescent="0.2">
      <c r="E439" s="5"/>
    </row>
    <row r="440" spans="5:5" s="4" customFormat="1" ht="12.6" x14ac:dyDescent="0.2">
      <c r="E440" s="5"/>
    </row>
    <row r="441" spans="5:5" s="4" customFormat="1" ht="12.6" x14ac:dyDescent="0.2">
      <c r="E441" s="5"/>
    </row>
    <row r="442" spans="5:5" s="4" customFormat="1" ht="12.6" x14ac:dyDescent="0.2">
      <c r="E442" s="5"/>
    </row>
    <row r="443" spans="5:5" s="4" customFormat="1" ht="12.6" x14ac:dyDescent="0.2">
      <c r="E443" s="5"/>
    </row>
    <row r="444" spans="5:5" s="4" customFormat="1" ht="12.6" x14ac:dyDescent="0.2">
      <c r="E444" s="5"/>
    </row>
    <row r="445" spans="5:5" s="4" customFormat="1" ht="12.6" x14ac:dyDescent="0.2">
      <c r="E445" s="5"/>
    </row>
    <row r="446" spans="5:5" s="4" customFormat="1" ht="12.6" x14ac:dyDescent="0.2">
      <c r="E446" s="5"/>
    </row>
    <row r="447" spans="5:5" s="4" customFormat="1" ht="12.6" x14ac:dyDescent="0.2">
      <c r="E447" s="5"/>
    </row>
    <row r="448" spans="5:5" s="4" customFormat="1" ht="12.6" x14ac:dyDescent="0.2">
      <c r="E448" s="5"/>
    </row>
    <row r="449" spans="5:5" s="4" customFormat="1" ht="12.6" x14ac:dyDescent="0.2">
      <c r="E449" s="5"/>
    </row>
    <row r="450" spans="5:5" s="4" customFormat="1" ht="12.6" x14ac:dyDescent="0.2">
      <c r="E450" s="5"/>
    </row>
    <row r="451" spans="5:5" s="4" customFormat="1" ht="12.6" x14ac:dyDescent="0.2">
      <c r="E451" s="5"/>
    </row>
    <row r="452" spans="5:5" s="4" customFormat="1" ht="12.6" x14ac:dyDescent="0.2">
      <c r="E452" s="5"/>
    </row>
    <row r="453" spans="5:5" s="4" customFormat="1" ht="12.6" x14ac:dyDescent="0.2">
      <c r="E453" s="5"/>
    </row>
    <row r="454" spans="5:5" s="4" customFormat="1" ht="12.6" x14ac:dyDescent="0.2">
      <c r="E454" s="5"/>
    </row>
    <row r="455" spans="5:5" s="4" customFormat="1" ht="12.6" x14ac:dyDescent="0.2">
      <c r="E455" s="5"/>
    </row>
    <row r="456" spans="5:5" s="4" customFormat="1" ht="12.6" x14ac:dyDescent="0.2">
      <c r="E456" s="5"/>
    </row>
    <row r="457" spans="5:5" s="4" customFormat="1" ht="12.6" x14ac:dyDescent="0.2">
      <c r="E457" s="5"/>
    </row>
    <row r="458" spans="5:5" s="4" customFormat="1" ht="12.6" x14ac:dyDescent="0.2">
      <c r="E458" s="5"/>
    </row>
    <row r="459" spans="5:5" s="4" customFormat="1" ht="12.6" x14ac:dyDescent="0.2">
      <c r="E459" s="5"/>
    </row>
    <row r="460" spans="5:5" s="4" customFormat="1" ht="12.6" x14ac:dyDescent="0.2">
      <c r="E460" s="5"/>
    </row>
    <row r="461" spans="5:5" s="4" customFormat="1" ht="12.6" x14ac:dyDescent="0.2">
      <c r="E461" s="5"/>
    </row>
    <row r="462" spans="5:5" s="4" customFormat="1" ht="12.6" x14ac:dyDescent="0.2">
      <c r="E462" s="5"/>
    </row>
    <row r="463" spans="5:5" s="4" customFormat="1" ht="12.6" x14ac:dyDescent="0.2">
      <c r="E463" s="5"/>
    </row>
    <row r="464" spans="5:5" s="4" customFormat="1" ht="12.6" x14ac:dyDescent="0.2">
      <c r="E464" s="5"/>
    </row>
    <row r="465" spans="5:5" s="4" customFormat="1" ht="12.6" x14ac:dyDescent="0.2">
      <c r="E465" s="5"/>
    </row>
    <row r="466" spans="5:5" s="4" customFormat="1" ht="12.6" x14ac:dyDescent="0.2">
      <c r="E466" s="5"/>
    </row>
    <row r="467" spans="5:5" s="4" customFormat="1" ht="12.6" x14ac:dyDescent="0.2">
      <c r="E467" s="5"/>
    </row>
    <row r="468" spans="5:5" s="4" customFormat="1" ht="12.6" x14ac:dyDescent="0.2">
      <c r="E468" s="5"/>
    </row>
    <row r="469" spans="5:5" s="4" customFormat="1" ht="12.6" x14ac:dyDescent="0.2">
      <c r="E469" s="5"/>
    </row>
    <row r="470" spans="5:5" s="4" customFormat="1" ht="12.6" x14ac:dyDescent="0.2">
      <c r="E470" s="5"/>
    </row>
    <row r="471" spans="5:5" s="4" customFormat="1" ht="12.6" x14ac:dyDescent="0.2">
      <c r="E471" s="5"/>
    </row>
    <row r="472" spans="5:5" s="4" customFormat="1" ht="12.6" x14ac:dyDescent="0.2">
      <c r="E472" s="5"/>
    </row>
    <row r="473" spans="5:5" s="4" customFormat="1" ht="12.6" x14ac:dyDescent="0.2">
      <c r="E473" s="5"/>
    </row>
    <row r="474" spans="5:5" s="4" customFormat="1" ht="12.6" x14ac:dyDescent="0.2">
      <c r="E474" s="5"/>
    </row>
    <row r="475" spans="5:5" s="4" customFormat="1" ht="12.6" x14ac:dyDescent="0.2">
      <c r="E475" s="5"/>
    </row>
    <row r="476" spans="5:5" s="4" customFormat="1" ht="12.6" x14ac:dyDescent="0.2">
      <c r="E476" s="5"/>
    </row>
    <row r="477" spans="5:5" s="4" customFormat="1" ht="12.6" x14ac:dyDescent="0.2">
      <c r="E477" s="5"/>
    </row>
    <row r="478" spans="5:5" s="4" customFormat="1" ht="12.6" x14ac:dyDescent="0.2">
      <c r="E478" s="5"/>
    </row>
    <row r="479" spans="5:5" s="4" customFormat="1" ht="12.6" x14ac:dyDescent="0.2">
      <c r="E479" s="5"/>
    </row>
    <row r="480" spans="5:5" s="4" customFormat="1" ht="12.6" x14ac:dyDescent="0.2">
      <c r="E480" s="5"/>
    </row>
    <row r="481" spans="5:5" s="4" customFormat="1" ht="12.6" x14ac:dyDescent="0.2">
      <c r="E481" s="5"/>
    </row>
    <row r="482" spans="5:5" s="4" customFormat="1" ht="12.6" x14ac:dyDescent="0.2">
      <c r="E482" s="5"/>
    </row>
    <row r="483" spans="5:5" s="4" customFormat="1" ht="12.6" x14ac:dyDescent="0.2">
      <c r="E483" s="5"/>
    </row>
    <row r="484" spans="5:5" s="4" customFormat="1" ht="12.6" x14ac:dyDescent="0.2">
      <c r="E484" s="5"/>
    </row>
    <row r="485" spans="5:5" s="4" customFormat="1" ht="12.6" x14ac:dyDescent="0.2">
      <c r="E485" s="5"/>
    </row>
    <row r="486" spans="5:5" s="4" customFormat="1" ht="12.6" x14ac:dyDescent="0.2">
      <c r="E486" s="5"/>
    </row>
    <row r="487" spans="5:5" s="4" customFormat="1" ht="12.6" x14ac:dyDescent="0.2">
      <c r="E487" s="5"/>
    </row>
    <row r="488" spans="5:5" s="4" customFormat="1" ht="12.6" x14ac:dyDescent="0.2">
      <c r="E488" s="5"/>
    </row>
    <row r="489" spans="5:5" s="4" customFormat="1" ht="12.6" x14ac:dyDescent="0.2">
      <c r="E489" s="5"/>
    </row>
    <row r="490" spans="5:5" s="4" customFormat="1" ht="12.6" x14ac:dyDescent="0.2">
      <c r="E490" s="5"/>
    </row>
    <row r="491" spans="5:5" s="4" customFormat="1" ht="12.6" x14ac:dyDescent="0.2">
      <c r="E491" s="5"/>
    </row>
    <row r="492" spans="5:5" s="4" customFormat="1" ht="12.6" x14ac:dyDescent="0.2">
      <c r="E492" s="5"/>
    </row>
    <row r="493" spans="5:5" s="4" customFormat="1" ht="12.6" x14ac:dyDescent="0.2">
      <c r="E493" s="5"/>
    </row>
    <row r="494" spans="5:5" s="4" customFormat="1" ht="12.6" x14ac:dyDescent="0.2">
      <c r="E494" s="5"/>
    </row>
    <row r="495" spans="5:5" s="4" customFormat="1" ht="12.6" x14ac:dyDescent="0.2">
      <c r="E495" s="5"/>
    </row>
    <row r="496" spans="5:5" s="4" customFormat="1" ht="12.6" x14ac:dyDescent="0.2">
      <c r="E496" s="5"/>
    </row>
    <row r="497" spans="5:5" s="4" customFormat="1" ht="12.6" x14ac:dyDescent="0.2">
      <c r="E497" s="5"/>
    </row>
    <row r="498" spans="5:5" s="4" customFormat="1" ht="12.6" x14ac:dyDescent="0.2">
      <c r="E498" s="5"/>
    </row>
    <row r="499" spans="5:5" s="4" customFormat="1" ht="12.6" x14ac:dyDescent="0.2">
      <c r="E499" s="5"/>
    </row>
    <row r="500" spans="5:5" s="4" customFormat="1" ht="12.6" x14ac:dyDescent="0.2">
      <c r="E500" s="5"/>
    </row>
  </sheetData>
  <conditionalFormatting sqref="H89:V89">
    <cfRule type="expression" dxfId="1" priority="1">
      <formula>H89=0</formula>
    </cfRule>
    <cfRule type="expression" dxfId="0" priority="2">
      <formula>H89&lt;&gt;0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5AD52-73DD-485F-A640-2997144FF301}">
  <dimension ref="A1:GE500"/>
  <sheetViews>
    <sheetView showGridLines="0" tabSelected="1" workbookViewId="0">
      <pane xSplit="7" ySplit="5" topLeftCell="H41" activePane="bottomRight" state="frozen"/>
      <selection pane="topRight" activeCell="H1" sqref="H1"/>
      <selection pane="bottomLeft" activeCell="A6" sqref="A6"/>
      <selection pane="bottomRight" activeCell="H65" sqref="H65"/>
    </sheetView>
  </sheetViews>
  <sheetFormatPr defaultColWidth="0" defaultRowHeight="14.4" x14ac:dyDescent="0.3"/>
  <cols>
    <col min="1" max="3" width="3.77734375" customWidth="1"/>
    <col min="4" max="4" width="54.88671875" customWidth="1"/>
    <col min="5" max="5" width="16.5546875" bestFit="1" customWidth="1"/>
    <col min="6" max="6" width="10.33203125" bestFit="1" customWidth="1"/>
    <col min="7" max="7" width="11" bestFit="1" customWidth="1"/>
    <col min="8" max="22" width="15.44140625" bestFit="1" customWidth="1"/>
    <col min="23" max="23" width="10.33203125" bestFit="1" customWidth="1"/>
    <col min="24" max="24" width="11.44140625" hidden="1" customWidth="1"/>
    <col min="25" max="25" width="11.33203125" hidden="1" customWidth="1"/>
    <col min="26" max="26" width="10.88671875" hidden="1" customWidth="1"/>
    <col min="27" max="27" width="11.33203125" hidden="1" customWidth="1"/>
    <col min="28" max="28" width="11.21875" hidden="1" customWidth="1"/>
    <col min="29" max="29" width="10.88671875" hidden="1" customWidth="1"/>
    <col min="30" max="31" width="11.109375" hidden="1" customWidth="1"/>
    <col min="32" max="32" width="11" hidden="1" customWidth="1"/>
    <col min="33" max="33" width="11.44140625" hidden="1" customWidth="1"/>
    <col min="34" max="34" width="11" hidden="1" customWidth="1"/>
    <col min="35" max="35" width="10.33203125" hidden="1" customWidth="1"/>
    <col min="36" max="36" width="11.44140625" hidden="1" customWidth="1"/>
    <col min="37" max="37" width="11.33203125" hidden="1" customWidth="1"/>
    <col min="38" max="38" width="10.88671875" hidden="1" customWidth="1"/>
    <col min="39" max="39" width="11.33203125" hidden="1" customWidth="1"/>
    <col min="40" max="40" width="11.21875" hidden="1" customWidth="1"/>
    <col min="41" max="41" width="10.88671875" hidden="1" customWidth="1"/>
    <col min="42" max="43" width="11.109375" hidden="1" customWidth="1"/>
    <col min="44" max="44" width="11" hidden="1" customWidth="1"/>
    <col min="45" max="45" width="11.44140625" hidden="1" customWidth="1"/>
    <col min="46" max="46" width="11" hidden="1" customWidth="1"/>
    <col min="47" max="47" width="10.33203125" hidden="1" customWidth="1"/>
    <col min="48" max="48" width="11.44140625" hidden="1" customWidth="1"/>
    <col min="49" max="49" width="11.33203125" hidden="1" customWidth="1"/>
    <col min="50" max="50" width="10.88671875" hidden="1" customWidth="1"/>
    <col min="51" max="51" width="11.33203125" hidden="1" customWidth="1"/>
    <col min="52" max="52" width="11.21875" hidden="1" customWidth="1"/>
    <col min="53" max="53" width="10.88671875" hidden="1" customWidth="1"/>
    <col min="54" max="55" width="11.109375" hidden="1" customWidth="1"/>
    <col min="56" max="56" width="11" hidden="1" customWidth="1"/>
    <col min="57" max="57" width="11.44140625" hidden="1" customWidth="1"/>
    <col min="58" max="58" width="11" hidden="1" customWidth="1"/>
    <col min="59" max="59" width="10.33203125" hidden="1" customWidth="1"/>
    <col min="60" max="60" width="11.44140625" hidden="1" customWidth="1"/>
    <col min="61" max="61" width="11.33203125" hidden="1" customWidth="1"/>
    <col min="62" max="62" width="10.88671875" hidden="1" customWidth="1"/>
    <col min="63" max="63" width="11.33203125" hidden="1" customWidth="1"/>
    <col min="64" max="64" width="11.21875" hidden="1" customWidth="1"/>
    <col min="65" max="65" width="10.88671875" hidden="1" customWidth="1"/>
    <col min="66" max="67" width="11.109375" hidden="1" customWidth="1"/>
    <col min="68" max="68" width="11" hidden="1" customWidth="1"/>
    <col min="69" max="69" width="11.44140625" hidden="1" customWidth="1"/>
    <col min="70" max="70" width="11" hidden="1" customWidth="1"/>
    <col min="71" max="71" width="10.33203125" hidden="1" customWidth="1"/>
    <col min="72" max="72" width="11.44140625" hidden="1" customWidth="1"/>
    <col min="73" max="73" width="11.33203125" hidden="1" customWidth="1"/>
    <col min="74" max="74" width="10.88671875" hidden="1" customWidth="1"/>
    <col min="75" max="75" width="11.33203125" hidden="1" customWidth="1"/>
    <col min="76" max="76" width="11.21875" hidden="1" customWidth="1"/>
    <col min="77" max="77" width="10.88671875" hidden="1" customWidth="1"/>
    <col min="78" max="79" width="11.109375" hidden="1" customWidth="1"/>
    <col min="80" max="80" width="11" hidden="1" customWidth="1"/>
    <col min="81" max="81" width="11.44140625" hidden="1" customWidth="1"/>
    <col min="82" max="82" width="11" hidden="1" customWidth="1"/>
    <col min="83" max="83" width="10.33203125" hidden="1" customWidth="1"/>
    <col min="84" max="84" width="11.44140625" hidden="1" customWidth="1"/>
    <col min="85" max="85" width="11.33203125" hidden="1" customWidth="1"/>
    <col min="86" max="86" width="10.88671875" hidden="1" customWidth="1"/>
    <col min="87" max="87" width="11.33203125" hidden="1" customWidth="1"/>
    <col min="88" max="88" width="11.21875" hidden="1" customWidth="1"/>
    <col min="89" max="89" width="10.88671875" hidden="1" customWidth="1"/>
    <col min="90" max="91" width="11.109375" hidden="1" customWidth="1"/>
    <col min="92" max="92" width="11" hidden="1" customWidth="1"/>
    <col min="93" max="93" width="11.44140625" hidden="1" customWidth="1"/>
    <col min="94" max="94" width="11" hidden="1" customWidth="1"/>
    <col min="95" max="95" width="10.33203125" hidden="1" customWidth="1"/>
    <col min="96" max="96" width="11.44140625" hidden="1" customWidth="1"/>
    <col min="97" max="97" width="11.33203125" hidden="1" customWidth="1"/>
    <col min="98" max="98" width="10.88671875" hidden="1" customWidth="1"/>
    <col min="99" max="99" width="11.33203125" hidden="1" customWidth="1"/>
    <col min="100" max="100" width="11.21875" hidden="1" customWidth="1"/>
    <col min="101" max="101" width="10.88671875" hidden="1" customWidth="1"/>
    <col min="102" max="103" width="11.109375" hidden="1" customWidth="1"/>
    <col min="104" max="104" width="11" hidden="1" customWidth="1"/>
    <col min="105" max="105" width="11.44140625" hidden="1" customWidth="1"/>
    <col min="106" max="106" width="11" hidden="1" customWidth="1"/>
    <col min="107" max="107" width="10.33203125" hidden="1" customWidth="1"/>
    <col min="108" max="108" width="11.44140625" hidden="1" customWidth="1"/>
    <col min="109" max="109" width="11.33203125" hidden="1" customWidth="1"/>
    <col min="110" max="110" width="10.88671875" hidden="1" customWidth="1"/>
    <col min="111" max="111" width="11.33203125" hidden="1" customWidth="1"/>
    <col min="112" max="112" width="11.21875" hidden="1" customWidth="1"/>
    <col min="113" max="113" width="10.88671875" hidden="1" customWidth="1"/>
    <col min="114" max="115" width="11.109375" hidden="1" customWidth="1"/>
    <col min="116" max="116" width="11" hidden="1" customWidth="1"/>
    <col min="117" max="117" width="11.44140625" hidden="1" customWidth="1"/>
    <col min="118" max="118" width="11" hidden="1" customWidth="1"/>
    <col min="119" max="119" width="10.33203125" hidden="1" customWidth="1"/>
    <col min="120" max="120" width="11.44140625" hidden="1" customWidth="1"/>
    <col min="121" max="121" width="11.33203125" hidden="1" customWidth="1"/>
    <col min="122" max="122" width="10.88671875" hidden="1" customWidth="1"/>
    <col min="123" max="123" width="11.33203125" hidden="1" customWidth="1"/>
    <col min="124" max="124" width="11.21875" hidden="1" customWidth="1"/>
    <col min="125" max="125" width="10.88671875" hidden="1" customWidth="1"/>
    <col min="126" max="127" width="11.109375" hidden="1" customWidth="1"/>
    <col min="128" max="128" width="11" hidden="1" customWidth="1"/>
    <col min="129" max="129" width="11.44140625" hidden="1" customWidth="1"/>
    <col min="130" max="130" width="11" hidden="1" customWidth="1"/>
    <col min="131" max="131" width="10.33203125" hidden="1" customWidth="1"/>
    <col min="132" max="132" width="11.44140625" hidden="1" customWidth="1"/>
    <col min="133" max="133" width="11.33203125" hidden="1" customWidth="1"/>
    <col min="134" max="134" width="10.88671875" hidden="1" customWidth="1"/>
    <col min="135" max="135" width="11.33203125" hidden="1" customWidth="1"/>
    <col min="136" max="136" width="11.21875" hidden="1" customWidth="1"/>
    <col min="137" max="137" width="10.88671875" hidden="1" customWidth="1"/>
    <col min="138" max="139" width="11.109375" hidden="1" customWidth="1"/>
    <col min="140" max="140" width="11" hidden="1" customWidth="1"/>
    <col min="141" max="141" width="11.44140625" hidden="1" customWidth="1"/>
    <col min="142" max="142" width="11" hidden="1" customWidth="1"/>
    <col min="143" max="143" width="10.33203125" hidden="1" customWidth="1"/>
    <col min="144" max="144" width="11.44140625" hidden="1" customWidth="1"/>
    <col min="145" max="145" width="11.33203125" hidden="1" customWidth="1"/>
    <col min="146" max="146" width="10.88671875" hidden="1" customWidth="1"/>
    <col min="147" max="147" width="11.33203125" hidden="1" customWidth="1"/>
    <col min="148" max="148" width="11.21875" hidden="1" customWidth="1"/>
    <col min="149" max="149" width="10.88671875" hidden="1" customWidth="1"/>
    <col min="150" max="151" width="11.109375" hidden="1" customWidth="1"/>
    <col min="152" max="152" width="11" hidden="1" customWidth="1"/>
    <col min="153" max="153" width="11.44140625" hidden="1" customWidth="1"/>
    <col min="154" max="154" width="11" hidden="1" customWidth="1"/>
    <col min="155" max="155" width="10.33203125" hidden="1" customWidth="1"/>
    <col min="156" max="156" width="11.44140625" hidden="1" customWidth="1"/>
    <col min="157" max="157" width="11.33203125" hidden="1" customWidth="1"/>
    <col min="158" max="158" width="10.88671875" hidden="1" customWidth="1"/>
    <col min="159" max="159" width="11.33203125" hidden="1" customWidth="1"/>
    <col min="160" max="160" width="11.21875" hidden="1" customWidth="1"/>
    <col min="161" max="161" width="10.88671875" hidden="1" customWidth="1"/>
    <col min="162" max="163" width="11.109375" hidden="1" customWidth="1"/>
    <col min="164" max="164" width="11" hidden="1" customWidth="1"/>
    <col min="165" max="165" width="11.44140625" hidden="1" customWidth="1"/>
    <col min="166" max="166" width="11" hidden="1" customWidth="1"/>
    <col min="167" max="167" width="10.33203125" hidden="1" customWidth="1"/>
    <col min="168" max="168" width="11.44140625" hidden="1" customWidth="1"/>
    <col min="169" max="169" width="11.33203125" hidden="1" customWidth="1"/>
    <col min="170" max="170" width="10.88671875" hidden="1" customWidth="1"/>
    <col min="171" max="171" width="11.33203125" hidden="1" customWidth="1"/>
    <col min="172" max="172" width="11.21875" hidden="1" customWidth="1"/>
    <col min="173" max="173" width="10.88671875" hidden="1" customWidth="1"/>
    <col min="174" max="175" width="11.109375" hidden="1" customWidth="1"/>
    <col min="176" max="176" width="11" hidden="1" customWidth="1"/>
    <col min="177" max="177" width="11.44140625" hidden="1" customWidth="1"/>
    <col min="178" max="178" width="11" hidden="1" customWidth="1"/>
    <col min="179" max="179" width="10.33203125" hidden="1" customWidth="1"/>
    <col min="180" max="180" width="11.44140625" hidden="1" customWidth="1"/>
    <col min="181" max="181" width="11.33203125" hidden="1" customWidth="1"/>
    <col min="182" max="182" width="10.88671875" hidden="1" customWidth="1"/>
    <col min="183" max="183" width="11.33203125" hidden="1" customWidth="1"/>
    <col min="184" max="184" width="11.21875" hidden="1" customWidth="1"/>
    <col min="185" max="185" width="10.88671875" hidden="1" customWidth="1"/>
    <col min="186" max="187" width="11.109375" hidden="1" customWidth="1"/>
    <col min="188" max="16384" width="8.88671875" hidden="1"/>
  </cols>
  <sheetData>
    <row r="1" spans="1:187" s="1" customFormat="1" ht="12.6" x14ac:dyDescent="0.2">
      <c r="A1" s="1" t="str" cm="1">
        <f t="array" aca="1" ref="A1" ca="1">MID(CELL("filename"),FIND("[",CELL("filename"))+1,(FIND("]",CELL("filename"))-FIND("[",CELL("filename"))-6))</f>
        <v>FM Training Demo</v>
      </c>
    </row>
    <row r="2" spans="1:187" s="1" customFormat="1" ht="12.6" x14ac:dyDescent="0.2">
      <c r="A2" s="1" t="str" cm="1">
        <f t="array" aca="1" ref="A2" ca="1">MID(CELL("filename"),FIND("]",CELL("filename"))+1,LEN(CELL("filename")))</f>
        <v>Template (2)</v>
      </c>
    </row>
    <row r="3" spans="1:187" s="1" customFormat="1" ht="12.6" x14ac:dyDescent="0.2">
      <c r="G3" s="19" t="s">
        <v>33</v>
      </c>
      <c r="H3" s="1">
        <f>'Timing Sheet'!H3</f>
        <v>1</v>
      </c>
      <c r="I3" s="1">
        <f>'Timing Sheet'!I3</f>
        <v>2</v>
      </c>
      <c r="J3" s="1">
        <f>'Timing Sheet'!J3</f>
        <v>3</v>
      </c>
      <c r="K3" s="1">
        <f>'Timing Sheet'!K3</f>
        <v>4</v>
      </c>
      <c r="L3" s="1">
        <f>'Timing Sheet'!L3</f>
        <v>5</v>
      </c>
      <c r="M3" s="1">
        <f>'Timing Sheet'!M3</f>
        <v>6</v>
      </c>
      <c r="N3" s="1">
        <f>'Timing Sheet'!N3</f>
        <v>7</v>
      </c>
      <c r="O3" s="1">
        <f>'Timing Sheet'!O3</f>
        <v>8</v>
      </c>
      <c r="P3" s="1">
        <f>'Timing Sheet'!P3</f>
        <v>9</v>
      </c>
      <c r="Q3" s="1">
        <f>'Timing Sheet'!Q3</f>
        <v>10</v>
      </c>
      <c r="R3" s="1">
        <f>'Timing Sheet'!R3</f>
        <v>11</v>
      </c>
      <c r="S3" s="1">
        <f>'Timing Sheet'!S3</f>
        <v>12</v>
      </c>
      <c r="T3" s="1">
        <f>'Timing Sheet'!T3</f>
        <v>13</v>
      </c>
      <c r="U3" s="1">
        <f>'Timing Sheet'!U3</f>
        <v>14</v>
      </c>
      <c r="V3" s="1">
        <f>'Timing Sheet'!V3</f>
        <v>15</v>
      </c>
      <c r="W3" s="1" t="str">
        <f>'Timing Sheet'!W3</f>
        <v/>
      </c>
      <c r="X3" s="1" t="str">
        <f>'Timing Sheet'!X3</f>
        <v/>
      </c>
      <c r="Y3" s="1" t="str">
        <f>'Timing Sheet'!Y3</f>
        <v/>
      </c>
      <c r="Z3" s="1" t="str">
        <f>'Timing Sheet'!Z3</f>
        <v/>
      </c>
      <c r="AA3" s="1" t="str">
        <f>'Timing Sheet'!AA3</f>
        <v/>
      </c>
      <c r="AB3" s="1" t="str">
        <f>'Timing Sheet'!AB3</f>
        <v/>
      </c>
      <c r="AC3" s="1" t="str">
        <f>'Timing Sheet'!AC3</f>
        <v/>
      </c>
      <c r="AD3" s="1" t="str">
        <f>'Timing Sheet'!AD3</f>
        <v/>
      </c>
      <c r="AE3" s="1" t="str">
        <f>'Timing Sheet'!AE3</f>
        <v/>
      </c>
      <c r="AF3" s="1" t="str">
        <f>'Timing Sheet'!AF3</f>
        <v/>
      </c>
      <c r="AG3" s="1" t="str">
        <f>'Timing Sheet'!AG3</f>
        <v/>
      </c>
      <c r="AH3" s="1" t="str">
        <f>'Timing Sheet'!AH3</f>
        <v/>
      </c>
      <c r="AI3" s="1" t="str">
        <f>'Timing Sheet'!AI3</f>
        <v/>
      </c>
      <c r="AJ3" s="1" t="str">
        <f>'Timing Sheet'!AJ3</f>
        <v/>
      </c>
      <c r="AK3" s="1" t="str">
        <f>'Timing Sheet'!AK3</f>
        <v/>
      </c>
      <c r="AL3" s="1" t="str">
        <f>'Timing Sheet'!AL3</f>
        <v/>
      </c>
      <c r="AM3" s="1" t="str">
        <f>'Timing Sheet'!AM3</f>
        <v/>
      </c>
      <c r="AN3" s="1" t="str">
        <f>'Timing Sheet'!AN3</f>
        <v/>
      </c>
      <c r="AO3" s="1" t="str">
        <f>'Timing Sheet'!AO3</f>
        <v/>
      </c>
      <c r="AP3" s="1" t="str">
        <f>'Timing Sheet'!AP3</f>
        <v/>
      </c>
      <c r="AQ3" s="1" t="str">
        <f>'Timing Sheet'!AQ3</f>
        <v/>
      </c>
      <c r="AR3" s="1" t="str">
        <f>'Timing Sheet'!AR3</f>
        <v/>
      </c>
      <c r="AS3" s="1" t="str">
        <f>'Timing Sheet'!AS3</f>
        <v/>
      </c>
      <c r="AT3" s="1" t="str">
        <f>'Timing Sheet'!AT3</f>
        <v/>
      </c>
      <c r="AU3" s="1" t="str">
        <f>'Timing Sheet'!AU3</f>
        <v/>
      </c>
      <c r="AV3" s="1" t="str">
        <f>'Timing Sheet'!AV3</f>
        <v/>
      </c>
      <c r="AW3" s="1" t="str">
        <f>'Timing Sheet'!AW3</f>
        <v/>
      </c>
      <c r="AX3" s="1" t="str">
        <f>'Timing Sheet'!AX3</f>
        <v/>
      </c>
      <c r="AY3" s="1" t="str">
        <f>'Timing Sheet'!AY3</f>
        <v/>
      </c>
      <c r="AZ3" s="1" t="str">
        <f>'Timing Sheet'!AZ3</f>
        <v/>
      </c>
      <c r="BA3" s="1" t="str">
        <f>'Timing Sheet'!BA3</f>
        <v/>
      </c>
      <c r="BB3" s="1" t="str">
        <f>'Timing Sheet'!BB3</f>
        <v/>
      </c>
      <c r="BC3" s="1" t="str">
        <f>'Timing Sheet'!BC3</f>
        <v/>
      </c>
      <c r="BD3" s="1" t="str">
        <f>'Timing Sheet'!BD3</f>
        <v/>
      </c>
      <c r="BE3" s="1" t="str">
        <f>'Timing Sheet'!BE3</f>
        <v/>
      </c>
      <c r="BF3" s="1" t="str">
        <f>'Timing Sheet'!BF3</f>
        <v/>
      </c>
      <c r="BG3" s="1" t="str">
        <f>'Timing Sheet'!BG3</f>
        <v/>
      </c>
      <c r="BH3" s="1" t="str">
        <f>'Timing Sheet'!BH3</f>
        <v/>
      </c>
      <c r="BI3" s="1" t="str">
        <f>'Timing Sheet'!BI3</f>
        <v/>
      </c>
      <c r="BJ3" s="1" t="str">
        <f>'Timing Sheet'!BJ3</f>
        <v/>
      </c>
      <c r="BK3" s="1" t="str">
        <f>'Timing Sheet'!BK3</f>
        <v/>
      </c>
      <c r="BL3" s="1" t="str">
        <f>'Timing Sheet'!BL3</f>
        <v/>
      </c>
      <c r="BM3" s="1" t="str">
        <f>'Timing Sheet'!BM3</f>
        <v/>
      </c>
      <c r="BN3" s="1" t="str">
        <f>'Timing Sheet'!BN3</f>
        <v/>
      </c>
      <c r="BO3" s="1" t="str">
        <f>'Timing Sheet'!BO3</f>
        <v/>
      </c>
      <c r="BP3" s="1" t="str">
        <f>'Timing Sheet'!BP3</f>
        <v/>
      </c>
      <c r="BQ3" s="1" t="str">
        <f>'Timing Sheet'!BQ3</f>
        <v/>
      </c>
      <c r="BR3" s="1" t="str">
        <f>'Timing Sheet'!BR3</f>
        <v/>
      </c>
      <c r="BS3" s="1" t="str">
        <f>'Timing Sheet'!BS3</f>
        <v/>
      </c>
      <c r="BT3" s="1" t="str">
        <f>'Timing Sheet'!BT3</f>
        <v/>
      </c>
      <c r="BU3" s="1" t="str">
        <f>'Timing Sheet'!BU3</f>
        <v/>
      </c>
      <c r="BV3" s="1" t="str">
        <f>'Timing Sheet'!BV3</f>
        <v/>
      </c>
      <c r="BW3" s="1" t="str">
        <f>'Timing Sheet'!BW3</f>
        <v/>
      </c>
      <c r="BX3" s="1" t="str">
        <f>'Timing Sheet'!BX3</f>
        <v/>
      </c>
      <c r="BY3" s="1" t="str">
        <f>'Timing Sheet'!BY3</f>
        <v/>
      </c>
      <c r="BZ3" s="1" t="str">
        <f>'Timing Sheet'!BZ3</f>
        <v/>
      </c>
      <c r="CA3" s="1" t="str">
        <f>'Timing Sheet'!CA3</f>
        <v/>
      </c>
      <c r="CB3" s="1" t="str">
        <f>'Timing Sheet'!CB3</f>
        <v/>
      </c>
      <c r="CC3" s="1" t="str">
        <f>'Timing Sheet'!CC3</f>
        <v/>
      </c>
      <c r="CD3" s="1" t="str">
        <f>'Timing Sheet'!CD3</f>
        <v/>
      </c>
      <c r="CE3" s="1" t="str">
        <f>'Timing Sheet'!CE3</f>
        <v/>
      </c>
      <c r="CF3" s="1" t="str">
        <f>'Timing Sheet'!CF3</f>
        <v/>
      </c>
      <c r="CG3" s="1" t="str">
        <f>'Timing Sheet'!CG3</f>
        <v/>
      </c>
      <c r="CH3" s="1" t="str">
        <f>'Timing Sheet'!CH3</f>
        <v/>
      </c>
      <c r="CI3" s="1" t="str">
        <f>'Timing Sheet'!CI3</f>
        <v/>
      </c>
      <c r="CJ3" s="1" t="str">
        <f>'Timing Sheet'!CJ3</f>
        <v/>
      </c>
      <c r="CK3" s="1" t="str">
        <f>'Timing Sheet'!CK3</f>
        <v/>
      </c>
      <c r="CL3" s="1" t="str">
        <f>'Timing Sheet'!CL3</f>
        <v/>
      </c>
      <c r="CM3" s="1" t="str">
        <f>'Timing Sheet'!CM3</f>
        <v/>
      </c>
      <c r="CN3" s="1" t="str">
        <f>'Timing Sheet'!CN3</f>
        <v/>
      </c>
      <c r="CO3" s="1" t="str">
        <f>'Timing Sheet'!CO3</f>
        <v/>
      </c>
      <c r="CP3" s="1" t="str">
        <f>'Timing Sheet'!CP3</f>
        <v/>
      </c>
      <c r="CQ3" s="1" t="str">
        <f>'Timing Sheet'!CQ3</f>
        <v/>
      </c>
      <c r="CR3" s="1" t="str">
        <f>'Timing Sheet'!CR3</f>
        <v/>
      </c>
      <c r="CS3" s="1" t="str">
        <f>'Timing Sheet'!CS3</f>
        <v/>
      </c>
      <c r="CT3" s="1" t="str">
        <f>'Timing Sheet'!CT3</f>
        <v/>
      </c>
      <c r="CU3" s="1" t="str">
        <f>'Timing Sheet'!CU3</f>
        <v/>
      </c>
      <c r="CV3" s="1" t="str">
        <f>'Timing Sheet'!CV3</f>
        <v/>
      </c>
      <c r="CW3" s="1" t="str">
        <f>'Timing Sheet'!CW3</f>
        <v/>
      </c>
      <c r="CX3" s="1" t="str">
        <f>'Timing Sheet'!CX3</f>
        <v/>
      </c>
      <c r="CY3" s="1" t="str">
        <f>'Timing Sheet'!CY3</f>
        <v/>
      </c>
      <c r="CZ3" s="1" t="str">
        <f>'Timing Sheet'!CZ3</f>
        <v/>
      </c>
      <c r="DA3" s="1" t="str">
        <f>'Timing Sheet'!DA3</f>
        <v/>
      </c>
      <c r="DB3" s="1" t="str">
        <f>'Timing Sheet'!DB3</f>
        <v/>
      </c>
      <c r="DC3" s="1" t="str">
        <f>'Timing Sheet'!DC3</f>
        <v/>
      </c>
      <c r="DD3" s="1" t="str">
        <f>'Timing Sheet'!DD3</f>
        <v/>
      </c>
      <c r="DE3" s="1" t="str">
        <f>'Timing Sheet'!DE3</f>
        <v/>
      </c>
      <c r="DF3" s="1" t="str">
        <f>'Timing Sheet'!DF3</f>
        <v/>
      </c>
      <c r="DG3" s="1" t="str">
        <f>'Timing Sheet'!DG3</f>
        <v/>
      </c>
      <c r="DH3" s="1" t="str">
        <f>'Timing Sheet'!DH3</f>
        <v/>
      </c>
      <c r="DI3" s="1" t="str">
        <f>'Timing Sheet'!DI3</f>
        <v/>
      </c>
      <c r="DJ3" s="1" t="str">
        <f>'Timing Sheet'!DJ3</f>
        <v/>
      </c>
      <c r="DK3" s="1" t="str">
        <f>'Timing Sheet'!DK3</f>
        <v/>
      </c>
      <c r="DL3" s="1" t="str">
        <f>'Timing Sheet'!DL3</f>
        <v/>
      </c>
      <c r="DM3" s="1" t="str">
        <f>'Timing Sheet'!DM3</f>
        <v/>
      </c>
      <c r="DN3" s="1" t="str">
        <f>'Timing Sheet'!DN3</f>
        <v/>
      </c>
      <c r="DO3" s="1" t="str">
        <f>'Timing Sheet'!DO3</f>
        <v/>
      </c>
      <c r="DP3" s="1" t="str">
        <f>'Timing Sheet'!DP3</f>
        <v/>
      </c>
      <c r="DQ3" s="1" t="str">
        <f>'Timing Sheet'!DQ3</f>
        <v/>
      </c>
      <c r="DR3" s="1" t="str">
        <f>'Timing Sheet'!DR3</f>
        <v/>
      </c>
      <c r="DS3" s="1" t="str">
        <f>'Timing Sheet'!DS3</f>
        <v/>
      </c>
      <c r="DT3" s="1" t="str">
        <f>'Timing Sheet'!DT3</f>
        <v/>
      </c>
      <c r="DU3" s="1" t="str">
        <f>'Timing Sheet'!DU3</f>
        <v/>
      </c>
      <c r="DV3" s="1" t="str">
        <f>'Timing Sheet'!DV3</f>
        <v/>
      </c>
      <c r="DW3" s="1" t="str">
        <f>'Timing Sheet'!DW3</f>
        <v/>
      </c>
      <c r="DX3" s="1" t="str">
        <f>'Timing Sheet'!DX3</f>
        <v/>
      </c>
      <c r="DY3" s="1" t="str">
        <f>'Timing Sheet'!DY3</f>
        <v/>
      </c>
      <c r="DZ3" s="1" t="str">
        <f>'Timing Sheet'!DZ3</f>
        <v/>
      </c>
      <c r="EA3" s="1" t="str">
        <f>'Timing Sheet'!EA3</f>
        <v/>
      </c>
      <c r="EB3" s="1" t="str">
        <f>'Timing Sheet'!EB3</f>
        <v/>
      </c>
      <c r="EC3" s="1" t="str">
        <f>'Timing Sheet'!EC3</f>
        <v/>
      </c>
      <c r="ED3" s="1" t="str">
        <f>'Timing Sheet'!ED3</f>
        <v/>
      </c>
      <c r="EE3" s="1" t="str">
        <f>'Timing Sheet'!EE3</f>
        <v/>
      </c>
      <c r="EF3" s="1" t="str">
        <f>'Timing Sheet'!EF3</f>
        <v/>
      </c>
      <c r="EG3" s="1" t="str">
        <f>'Timing Sheet'!EG3</f>
        <v/>
      </c>
      <c r="EH3" s="1" t="str">
        <f>'Timing Sheet'!EH3</f>
        <v/>
      </c>
      <c r="EI3" s="1" t="str">
        <f>'Timing Sheet'!EI3</f>
        <v/>
      </c>
      <c r="EJ3" s="1" t="str">
        <f>'Timing Sheet'!EJ3</f>
        <v/>
      </c>
      <c r="EK3" s="1" t="str">
        <f>'Timing Sheet'!EK3</f>
        <v/>
      </c>
      <c r="EL3" s="1" t="str">
        <f>'Timing Sheet'!EL3</f>
        <v/>
      </c>
      <c r="EM3" s="1" t="str">
        <f>'Timing Sheet'!EM3</f>
        <v/>
      </c>
      <c r="EN3" s="1" t="str">
        <f>'Timing Sheet'!EN3</f>
        <v/>
      </c>
      <c r="EO3" s="1" t="str">
        <f>'Timing Sheet'!EO3</f>
        <v/>
      </c>
      <c r="EP3" s="1" t="str">
        <f>'Timing Sheet'!EP3</f>
        <v/>
      </c>
      <c r="EQ3" s="1" t="str">
        <f>'Timing Sheet'!EQ3</f>
        <v/>
      </c>
      <c r="ER3" s="1" t="str">
        <f>'Timing Sheet'!ER3</f>
        <v/>
      </c>
      <c r="ES3" s="1" t="str">
        <f>'Timing Sheet'!ES3</f>
        <v/>
      </c>
      <c r="ET3" s="1" t="str">
        <f>'Timing Sheet'!ET3</f>
        <v/>
      </c>
      <c r="EU3" s="1" t="str">
        <f>'Timing Sheet'!EU3</f>
        <v/>
      </c>
      <c r="EV3" s="1" t="str">
        <f>'Timing Sheet'!EV3</f>
        <v/>
      </c>
      <c r="EW3" s="1" t="str">
        <f>'Timing Sheet'!EW3</f>
        <v/>
      </c>
      <c r="EX3" s="1" t="str">
        <f>'Timing Sheet'!EX3</f>
        <v/>
      </c>
      <c r="EY3" s="1" t="str">
        <f>'Timing Sheet'!EY3</f>
        <v/>
      </c>
      <c r="EZ3" s="1" t="str">
        <f>'Timing Sheet'!EZ3</f>
        <v/>
      </c>
      <c r="FA3" s="1" t="str">
        <f>'Timing Sheet'!FA3</f>
        <v/>
      </c>
      <c r="FB3" s="1" t="str">
        <f>'Timing Sheet'!FB3</f>
        <v/>
      </c>
      <c r="FC3" s="1" t="str">
        <f>'Timing Sheet'!FC3</f>
        <v/>
      </c>
      <c r="FD3" s="1" t="str">
        <f>'Timing Sheet'!FD3</f>
        <v/>
      </c>
      <c r="FE3" s="1" t="str">
        <f>'Timing Sheet'!FE3</f>
        <v/>
      </c>
      <c r="FF3" s="1" t="str">
        <f>'Timing Sheet'!FF3</f>
        <v/>
      </c>
      <c r="FG3" s="1" t="str">
        <f>'Timing Sheet'!FG3</f>
        <v/>
      </c>
      <c r="FH3" s="1" t="str">
        <f>'Timing Sheet'!FH3</f>
        <v/>
      </c>
      <c r="FI3" s="1" t="str">
        <f>'Timing Sheet'!FI3</f>
        <v/>
      </c>
      <c r="FJ3" s="1" t="str">
        <f>'Timing Sheet'!FJ3</f>
        <v/>
      </c>
      <c r="FK3" s="1" t="str">
        <f>'Timing Sheet'!FK3</f>
        <v/>
      </c>
      <c r="FL3" s="1" t="str">
        <f>'Timing Sheet'!FL3</f>
        <v/>
      </c>
      <c r="FM3" s="1" t="str">
        <f>'Timing Sheet'!FM3</f>
        <v/>
      </c>
      <c r="FN3" s="1" t="str">
        <f>'Timing Sheet'!FN3</f>
        <v/>
      </c>
      <c r="FO3" s="1" t="str">
        <f>'Timing Sheet'!FO3</f>
        <v/>
      </c>
      <c r="FP3" s="1" t="str">
        <f>'Timing Sheet'!FP3</f>
        <v/>
      </c>
      <c r="FQ3" s="1" t="str">
        <f>'Timing Sheet'!FQ3</f>
        <v/>
      </c>
      <c r="FR3" s="1" t="str">
        <f>'Timing Sheet'!FR3</f>
        <v/>
      </c>
      <c r="FS3" s="1" t="str">
        <f>'Timing Sheet'!FS3</f>
        <v/>
      </c>
      <c r="FT3" s="1" t="str">
        <f>'Timing Sheet'!FT3</f>
        <v/>
      </c>
      <c r="FU3" s="1" t="str">
        <f>'Timing Sheet'!FU3</f>
        <v/>
      </c>
      <c r="FV3" s="1" t="str">
        <f>'Timing Sheet'!FV3</f>
        <v/>
      </c>
      <c r="FW3" s="1" t="str">
        <f>'Timing Sheet'!FW3</f>
        <v/>
      </c>
      <c r="FX3" s="1" t="str">
        <f>'Timing Sheet'!FX3</f>
        <v/>
      </c>
      <c r="FY3" s="1" t="str">
        <f>'Timing Sheet'!FY3</f>
        <v/>
      </c>
      <c r="FZ3" s="1" t="str">
        <f>'Timing Sheet'!FZ3</f>
        <v/>
      </c>
      <c r="GA3" s="1" t="str">
        <f>'Timing Sheet'!GA3</f>
        <v/>
      </c>
      <c r="GB3" s="1" t="str">
        <f>'Timing Sheet'!GB3</f>
        <v/>
      </c>
      <c r="GC3" s="1" t="str">
        <f>'Timing Sheet'!GC3</f>
        <v/>
      </c>
      <c r="GD3" s="1" t="str">
        <f>'Timing Sheet'!GD3</f>
        <v/>
      </c>
      <c r="GE3" s="1" t="str">
        <f>'Timing Sheet'!GE3</f>
        <v/>
      </c>
    </row>
    <row r="4" spans="1:187" s="1" customFormat="1" ht="12.6" x14ac:dyDescent="0.2">
      <c r="G4" s="19" t="s">
        <v>34</v>
      </c>
      <c r="H4" s="21">
        <f>'Timing Sheet'!H4</f>
        <v>42461</v>
      </c>
      <c r="I4" s="21">
        <f>'Timing Sheet'!I4</f>
        <v>42826</v>
      </c>
      <c r="J4" s="21">
        <f>'Timing Sheet'!J4</f>
        <v>43191</v>
      </c>
      <c r="K4" s="21">
        <f>'Timing Sheet'!K4</f>
        <v>43556</v>
      </c>
      <c r="L4" s="21">
        <f>'Timing Sheet'!L4</f>
        <v>43922</v>
      </c>
      <c r="M4" s="21">
        <f>'Timing Sheet'!M4</f>
        <v>44287</v>
      </c>
      <c r="N4" s="21">
        <f>'Timing Sheet'!N4</f>
        <v>44652</v>
      </c>
      <c r="O4" s="21">
        <f>'Timing Sheet'!O4</f>
        <v>45017</v>
      </c>
      <c r="P4" s="21">
        <f>'Timing Sheet'!P4</f>
        <v>45383</v>
      </c>
      <c r="Q4" s="21">
        <f>'Timing Sheet'!Q4</f>
        <v>45748</v>
      </c>
      <c r="R4" s="21">
        <f>'Timing Sheet'!R4</f>
        <v>46113</v>
      </c>
      <c r="S4" s="21">
        <f>'Timing Sheet'!S4</f>
        <v>46478</v>
      </c>
      <c r="T4" s="21">
        <f>'Timing Sheet'!T4</f>
        <v>46844</v>
      </c>
      <c r="U4" s="21">
        <f>'Timing Sheet'!U4</f>
        <v>47209</v>
      </c>
      <c r="V4" s="21">
        <f>'Timing Sheet'!V4</f>
        <v>47574</v>
      </c>
      <c r="W4" s="21" t="str">
        <f>'Timing Sheet'!W4</f>
        <v/>
      </c>
      <c r="X4" s="21" t="str">
        <f>'Timing Sheet'!X4</f>
        <v/>
      </c>
      <c r="Y4" s="21" t="str">
        <f>'Timing Sheet'!Y4</f>
        <v/>
      </c>
      <c r="Z4" s="21" t="str">
        <f>'Timing Sheet'!Z4</f>
        <v/>
      </c>
      <c r="AA4" s="21" t="str">
        <f>'Timing Sheet'!AA4</f>
        <v/>
      </c>
      <c r="AB4" s="21" t="str">
        <f>'Timing Sheet'!AB4</f>
        <v/>
      </c>
      <c r="AC4" s="21" t="str">
        <f>'Timing Sheet'!AC4</f>
        <v/>
      </c>
      <c r="AD4" s="21" t="str">
        <f>'Timing Sheet'!AD4</f>
        <v/>
      </c>
      <c r="AE4" s="21" t="str">
        <f>'Timing Sheet'!AE4</f>
        <v/>
      </c>
      <c r="AF4" s="21" t="str">
        <f>'Timing Sheet'!AF4</f>
        <v/>
      </c>
      <c r="AG4" s="21" t="str">
        <f>'Timing Sheet'!AG4</f>
        <v/>
      </c>
      <c r="AH4" s="21" t="str">
        <f>'Timing Sheet'!AH4</f>
        <v/>
      </c>
      <c r="AI4" s="21" t="str">
        <f>'Timing Sheet'!AI4</f>
        <v/>
      </c>
      <c r="AJ4" s="21" t="str">
        <f>'Timing Sheet'!AJ4</f>
        <v/>
      </c>
      <c r="AK4" s="21" t="str">
        <f>'Timing Sheet'!AK4</f>
        <v/>
      </c>
      <c r="AL4" s="21" t="str">
        <f>'Timing Sheet'!AL4</f>
        <v/>
      </c>
      <c r="AM4" s="21" t="str">
        <f>'Timing Sheet'!AM4</f>
        <v/>
      </c>
      <c r="AN4" s="21" t="str">
        <f>'Timing Sheet'!AN4</f>
        <v/>
      </c>
      <c r="AO4" s="21" t="str">
        <f>'Timing Sheet'!AO4</f>
        <v/>
      </c>
      <c r="AP4" s="21" t="str">
        <f>'Timing Sheet'!AP4</f>
        <v/>
      </c>
      <c r="AQ4" s="21" t="str">
        <f>'Timing Sheet'!AQ4</f>
        <v/>
      </c>
      <c r="AR4" s="21" t="str">
        <f>'Timing Sheet'!AR4</f>
        <v/>
      </c>
      <c r="AS4" s="21" t="str">
        <f>'Timing Sheet'!AS4</f>
        <v/>
      </c>
      <c r="AT4" s="21" t="str">
        <f>'Timing Sheet'!AT4</f>
        <v/>
      </c>
      <c r="AU4" s="21" t="str">
        <f>'Timing Sheet'!AU4</f>
        <v/>
      </c>
      <c r="AV4" s="21" t="str">
        <f>'Timing Sheet'!AV4</f>
        <v/>
      </c>
      <c r="AW4" s="21" t="str">
        <f>'Timing Sheet'!AW4</f>
        <v/>
      </c>
      <c r="AX4" s="21" t="str">
        <f>'Timing Sheet'!AX4</f>
        <v/>
      </c>
      <c r="AY4" s="21" t="str">
        <f>'Timing Sheet'!AY4</f>
        <v/>
      </c>
      <c r="AZ4" s="21" t="str">
        <f>'Timing Sheet'!AZ4</f>
        <v/>
      </c>
      <c r="BA4" s="21" t="str">
        <f>'Timing Sheet'!BA4</f>
        <v/>
      </c>
      <c r="BB4" s="21" t="str">
        <f>'Timing Sheet'!BB4</f>
        <v/>
      </c>
      <c r="BC4" s="21" t="str">
        <f>'Timing Sheet'!BC4</f>
        <v/>
      </c>
      <c r="BD4" s="21" t="str">
        <f>'Timing Sheet'!BD4</f>
        <v/>
      </c>
      <c r="BE4" s="21" t="str">
        <f>'Timing Sheet'!BE4</f>
        <v/>
      </c>
      <c r="BF4" s="21" t="str">
        <f>'Timing Sheet'!BF4</f>
        <v/>
      </c>
      <c r="BG4" s="21" t="str">
        <f>'Timing Sheet'!BG4</f>
        <v/>
      </c>
      <c r="BH4" s="21" t="str">
        <f>'Timing Sheet'!BH4</f>
        <v/>
      </c>
      <c r="BI4" s="21" t="str">
        <f>'Timing Sheet'!BI4</f>
        <v/>
      </c>
      <c r="BJ4" s="21" t="str">
        <f>'Timing Sheet'!BJ4</f>
        <v/>
      </c>
      <c r="BK4" s="21" t="str">
        <f>'Timing Sheet'!BK4</f>
        <v/>
      </c>
      <c r="BL4" s="21" t="str">
        <f>'Timing Sheet'!BL4</f>
        <v/>
      </c>
      <c r="BM4" s="21" t="str">
        <f>'Timing Sheet'!BM4</f>
        <v/>
      </c>
      <c r="BN4" s="21" t="str">
        <f>'Timing Sheet'!BN4</f>
        <v/>
      </c>
      <c r="BO4" s="21" t="str">
        <f>'Timing Sheet'!BO4</f>
        <v/>
      </c>
      <c r="BP4" s="21" t="str">
        <f>'Timing Sheet'!BP4</f>
        <v/>
      </c>
      <c r="BQ4" s="21" t="str">
        <f>'Timing Sheet'!BQ4</f>
        <v/>
      </c>
      <c r="BR4" s="21" t="str">
        <f>'Timing Sheet'!BR4</f>
        <v/>
      </c>
      <c r="BS4" s="21" t="str">
        <f>'Timing Sheet'!BS4</f>
        <v/>
      </c>
      <c r="BT4" s="21" t="str">
        <f>'Timing Sheet'!BT4</f>
        <v/>
      </c>
      <c r="BU4" s="21" t="str">
        <f>'Timing Sheet'!BU4</f>
        <v/>
      </c>
      <c r="BV4" s="21" t="str">
        <f>'Timing Sheet'!BV4</f>
        <v/>
      </c>
      <c r="BW4" s="21" t="str">
        <f>'Timing Sheet'!BW4</f>
        <v/>
      </c>
      <c r="BX4" s="21" t="str">
        <f>'Timing Sheet'!BX4</f>
        <v/>
      </c>
      <c r="BY4" s="21" t="str">
        <f>'Timing Sheet'!BY4</f>
        <v/>
      </c>
      <c r="BZ4" s="21" t="str">
        <f>'Timing Sheet'!BZ4</f>
        <v/>
      </c>
      <c r="CA4" s="21" t="str">
        <f>'Timing Sheet'!CA4</f>
        <v/>
      </c>
      <c r="CB4" s="21" t="str">
        <f>'Timing Sheet'!CB4</f>
        <v/>
      </c>
      <c r="CC4" s="21" t="str">
        <f>'Timing Sheet'!CC4</f>
        <v/>
      </c>
      <c r="CD4" s="21" t="str">
        <f>'Timing Sheet'!CD4</f>
        <v/>
      </c>
      <c r="CE4" s="21" t="str">
        <f>'Timing Sheet'!CE4</f>
        <v/>
      </c>
      <c r="CF4" s="21" t="str">
        <f>'Timing Sheet'!CF4</f>
        <v/>
      </c>
      <c r="CG4" s="21" t="str">
        <f>'Timing Sheet'!CG4</f>
        <v/>
      </c>
      <c r="CH4" s="21" t="str">
        <f>'Timing Sheet'!CH4</f>
        <v/>
      </c>
      <c r="CI4" s="21" t="str">
        <f>'Timing Sheet'!CI4</f>
        <v/>
      </c>
      <c r="CJ4" s="21" t="str">
        <f>'Timing Sheet'!CJ4</f>
        <v/>
      </c>
      <c r="CK4" s="21" t="str">
        <f>'Timing Sheet'!CK4</f>
        <v/>
      </c>
      <c r="CL4" s="21" t="str">
        <f>'Timing Sheet'!CL4</f>
        <v/>
      </c>
      <c r="CM4" s="21" t="str">
        <f>'Timing Sheet'!CM4</f>
        <v/>
      </c>
      <c r="CN4" s="21" t="str">
        <f>'Timing Sheet'!CN4</f>
        <v/>
      </c>
      <c r="CO4" s="21" t="str">
        <f>'Timing Sheet'!CO4</f>
        <v/>
      </c>
      <c r="CP4" s="21" t="str">
        <f>'Timing Sheet'!CP4</f>
        <v/>
      </c>
      <c r="CQ4" s="21" t="str">
        <f>'Timing Sheet'!CQ4</f>
        <v/>
      </c>
      <c r="CR4" s="21" t="str">
        <f>'Timing Sheet'!CR4</f>
        <v/>
      </c>
      <c r="CS4" s="21" t="str">
        <f>'Timing Sheet'!CS4</f>
        <v/>
      </c>
      <c r="CT4" s="21" t="str">
        <f>'Timing Sheet'!CT4</f>
        <v/>
      </c>
      <c r="CU4" s="21" t="str">
        <f>'Timing Sheet'!CU4</f>
        <v/>
      </c>
      <c r="CV4" s="21" t="str">
        <f>'Timing Sheet'!CV4</f>
        <v/>
      </c>
      <c r="CW4" s="21" t="str">
        <f>'Timing Sheet'!CW4</f>
        <v/>
      </c>
      <c r="CX4" s="21" t="str">
        <f>'Timing Sheet'!CX4</f>
        <v/>
      </c>
      <c r="CY4" s="21" t="str">
        <f>'Timing Sheet'!CY4</f>
        <v/>
      </c>
      <c r="CZ4" s="21" t="str">
        <f>'Timing Sheet'!CZ4</f>
        <v/>
      </c>
      <c r="DA4" s="21" t="str">
        <f>'Timing Sheet'!DA4</f>
        <v/>
      </c>
      <c r="DB4" s="21" t="str">
        <f>'Timing Sheet'!DB4</f>
        <v/>
      </c>
      <c r="DC4" s="21" t="str">
        <f>'Timing Sheet'!DC4</f>
        <v/>
      </c>
      <c r="DD4" s="21" t="str">
        <f>'Timing Sheet'!DD4</f>
        <v/>
      </c>
      <c r="DE4" s="21" t="str">
        <f>'Timing Sheet'!DE4</f>
        <v/>
      </c>
      <c r="DF4" s="21" t="str">
        <f>'Timing Sheet'!DF4</f>
        <v/>
      </c>
      <c r="DG4" s="21" t="str">
        <f>'Timing Sheet'!DG4</f>
        <v/>
      </c>
      <c r="DH4" s="21" t="str">
        <f>'Timing Sheet'!DH4</f>
        <v/>
      </c>
      <c r="DI4" s="21" t="str">
        <f>'Timing Sheet'!DI4</f>
        <v/>
      </c>
      <c r="DJ4" s="21" t="str">
        <f>'Timing Sheet'!DJ4</f>
        <v/>
      </c>
      <c r="DK4" s="21" t="str">
        <f>'Timing Sheet'!DK4</f>
        <v/>
      </c>
      <c r="DL4" s="21" t="str">
        <f>'Timing Sheet'!DL4</f>
        <v/>
      </c>
      <c r="DM4" s="21" t="str">
        <f>'Timing Sheet'!DM4</f>
        <v/>
      </c>
      <c r="DN4" s="21" t="str">
        <f>'Timing Sheet'!DN4</f>
        <v/>
      </c>
      <c r="DO4" s="21" t="str">
        <f>'Timing Sheet'!DO4</f>
        <v/>
      </c>
      <c r="DP4" s="21" t="str">
        <f>'Timing Sheet'!DP4</f>
        <v/>
      </c>
      <c r="DQ4" s="21" t="str">
        <f>'Timing Sheet'!DQ4</f>
        <v/>
      </c>
      <c r="DR4" s="21" t="str">
        <f>'Timing Sheet'!DR4</f>
        <v/>
      </c>
      <c r="DS4" s="21" t="str">
        <f>'Timing Sheet'!DS4</f>
        <v/>
      </c>
      <c r="DT4" s="21" t="str">
        <f>'Timing Sheet'!DT4</f>
        <v/>
      </c>
      <c r="DU4" s="21" t="str">
        <f>'Timing Sheet'!DU4</f>
        <v/>
      </c>
      <c r="DV4" s="21" t="str">
        <f>'Timing Sheet'!DV4</f>
        <v/>
      </c>
      <c r="DW4" s="21" t="str">
        <f>'Timing Sheet'!DW4</f>
        <v/>
      </c>
      <c r="DX4" s="21" t="str">
        <f>'Timing Sheet'!DX4</f>
        <v/>
      </c>
      <c r="DY4" s="21" t="str">
        <f>'Timing Sheet'!DY4</f>
        <v/>
      </c>
      <c r="DZ4" s="21" t="str">
        <f>'Timing Sheet'!DZ4</f>
        <v/>
      </c>
      <c r="EA4" s="21" t="str">
        <f>'Timing Sheet'!EA4</f>
        <v/>
      </c>
      <c r="EB4" s="21" t="str">
        <f>'Timing Sheet'!EB4</f>
        <v/>
      </c>
      <c r="EC4" s="21" t="str">
        <f>'Timing Sheet'!EC4</f>
        <v/>
      </c>
      <c r="ED4" s="21" t="str">
        <f>'Timing Sheet'!ED4</f>
        <v/>
      </c>
      <c r="EE4" s="21" t="str">
        <f>'Timing Sheet'!EE4</f>
        <v/>
      </c>
      <c r="EF4" s="21" t="str">
        <f>'Timing Sheet'!EF4</f>
        <v/>
      </c>
      <c r="EG4" s="21" t="str">
        <f>'Timing Sheet'!EG4</f>
        <v/>
      </c>
      <c r="EH4" s="21" t="str">
        <f>'Timing Sheet'!EH4</f>
        <v/>
      </c>
      <c r="EI4" s="21" t="str">
        <f>'Timing Sheet'!EI4</f>
        <v/>
      </c>
      <c r="EJ4" s="21" t="str">
        <f>'Timing Sheet'!EJ4</f>
        <v/>
      </c>
      <c r="EK4" s="21" t="str">
        <f>'Timing Sheet'!EK4</f>
        <v/>
      </c>
      <c r="EL4" s="21" t="str">
        <f>'Timing Sheet'!EL4</f>
        <v/>
      </c>
      <c r="EM4" s="21" t="str">
        <f>'Timing Sheet'!EM4</f>
        <v/>
      </c>
      <c r="EN4" s="21" t="str">
        <f>'Timing Sheet'!EN4</f>
        <v/>
      </c>
      <c r="EO4" s="21" t="str">
        <f>'Timing Sheet'!EO4</f>
        <v/>
      </c>
      <c r="EP4" s="21" t="str">
        <f>'Timing Sheet'!EP4</f>
        <v/>
      </c>
      <c r="EQ4" s="21" t="str">
        <f>'Timing Sheet'!EQ4</f>
        <v/>
      </c>
      <c r="ER4" s="21" t="str">
        <f>'Timing Sheet'!ER4</f>
        <v/>
      </c>
      <c r="ES4" s="21" t="str">
        <f>'Timing Sheet'!ES4</f>
        <v/>
      </c>
      <c r="ET4" s="21" t="str">
        <f>'Timing Sheet'!ET4</f>
        <v/>
      </c>
      <c r="EU4" s="21" t="str">
        <f>'Timing Sheet'!EU4</f>
        <v/>
      </c>
      <c r="EV4" s="21" t="str">
        <f>'Timing Sheet'!EV4</f>
        <v/>
      </c>
      <c r="EW4" s="21" t="str">
        <f>'Timing Sheet'!EW4</f>
        <v/>
      </c>
      <c r="EX4" s="21" t="str">
        <f>'Timing Sheet'!EX4</f>
        <v/>
      </c>
      <c r="EY4" s="21" t="str">
        <f>'Timing Sheet'!EY4</f>
        <v/>
      </c>
      <c r="EZ4" s="21" t="str">
        <f>'Timing Sheet'!EZ4</f>
        <v/>
      </c>
      <c r="FA4" s="21" t="str">
        <f>'Timing Sheet'!FA4</f>
        <v/>
      </c>
      <c r="FB4" s="21" t="str">
        <f>'Timing Sheet'!FB4</f>
        <v/>
      </c>
      <c r="FC4" s="21" t="str">
        <f>'Timing Sheet'!FC4</f>
        <v/>
      </c>
      <c r="FD4" s="21" t="str">
        <f>'Timing Sheet'!FD4</f>
        <v/>
      </c>
      <c r="FE4" s="21" t="str">
        <f>'Timing Sheet'!FE4</f>
        <v/>
      </c>
      <c r="FF4" s="21" t="str">
        <f>'Timing Sheet'!FF4</f>
        <v/>
      </c>
      <c r="FG4" s="21" t="str">
        <f>'Timing Sheet'!FG4</f>
        <v/>
      </c>
      <c r="FH4" s="21" t="str">
        <f>'Timing Sheet'!FH4</f>
        <v/>
      </c>
      <c r="FI4" s="21" t="str">
        <f>'Timing Sheet'!FI4</f>
        <v/>
      </c>
      <c r="FJ4" s="21" t="str">
        <f>'Timing Sheet'!FJ4</f>
        <v/>
      </c>
      <c r="FK4" s="21" t="str">
        <f>'Timing Sheet'!FK4</f>
        <v/>
      </c>
      <c r="FL4" s="21" t="str">
        <f>'Timing Sheet'!FL4</f>
        <v/>
      </c>
      <c r="FM4" s="21" t="str">
        <f>'Timing Sheet'!FM4</f>
        <v/>
      </c>
      <c r="FN4" s="21" t="str">
        <f>'Timing Sheet'!FN4</f>
        <v/>
      </c>
      <c r="FO4" s="21" t="str">
        <f>'Timing Sheet'!FO4</f>
        <v/>
      </c>
      <c r="FP4" s="21" t="str">
        <f>'Timing Sheet'!FP4</f>
        <v/>
      </c>
      <c r="FQ4" s="21" t="str">
        <f>'Timing Sheet'!FQ4</f>
        <v/>
      </c>
      <c r="FR4" s="21" t="str">
        <f>'Timing Sheet'!FR4</f>
        <v/>
      </c>
      <c r="FS4" s="21" t="str">
        <f>'Timing Sheet'!FS4</f>
        <v/>
      </c>
      <c r="FT4" s="21" t="str">
        <f>'Timing Sheet'!FT4</f>
        <v/>
      </c>
      <c r="FU4" s="21" t="str">
        <f>'Timing Sheet'!FU4</f>
        <v/>
      </c>
      <c r="FV4" s="21" t="str">
        <f>'Timing Sheet'!FV4</f>
        <v/>
      </c>
      <c r="FW4" s="21" t="str">
        <f>'Timing Sheet'!FW4</f>
        <v/>
      </c>
      <c r="FX4" s="21" t="str">
        <f>'Timing Sheet'!FX4</f>
        <v/>
      </c>
      <c r="FY4" s="21" t="str">
        <f>'Timing Sheet'!FY4</f>
        <v/>
      </c>
      <c r="FZ4" s="21" t="str">
        <f>'Timing Sheet'!FZ4</f>
        <v/>
      </c>
      <c r="GA4" s="21" t="str">
        <f>'Timing Sheet'!GA4</f>
        <v/>
      </c>
      <c r="GB4" s="21" t="str">
        <f>'Timing Sheet'!GB4</f>
        <v/>
      </c>
      <c r="GC4" s="21" t="str">
        <f>'Timing Sheet'!GC4</f>
        <v/>
      </c>
      <c r="GD4" s="21" t="str">
        <f>'Timing Sheet'!GD4</f>
        <v/>
      </c>
      <c r="GE4" s="21" t="str">
        <f>'Timing Sheet'!GE4</f>
        <v/>
      </c>
    </row>
    <row r="5" spans="1:187" s="1" customFormat="1" ht="12.6" x14ac:dyDescent="0.2">
      <c r="A5" s="24" t="str">
        <f>Checks!E7</f>
        <v>No errors, great Modell !</v>
      </c>
      <c r="E5" s="3" t="s">
        <v>7</v>
      </c>
      <c r="G5" s="19" t="s">
        <v>35</v>
      </c>
      <c r="H5" s="21">
        <f>'Timing Sheet'!H5</f>
        <v>42825</v>
      </c>
      <c r="I5" s="21">
        <f>'Timing Sheet'!I5</f>
        <v>43190</v>
      </c>
      <c r="J5" s="21">
        <f>'Timing Sheet'!J5</f>
        <v>43555</v>
      </c>
      <c r="K5" s="21">
        <f>'Timing Sheet'!K5</f>
        <v>43921</v>
      </c>
      <c r="L5" s="21">
        <f>'Timing Sheet'!L5</f>
        <v>44286</v>
      </c>
      <c r="M5" s="21">
        <f>'Timing Sheet'!M5</f>
        <v>44651</v>
      </c>
      <c r="N5" s="21">
        <f>'Timing Sheet'!N5</f>
        <v>45016</v>
      </c>
      <c r="O5" s="21">
        <f>'Timing Sheet'!O5</f>
        <v>45382</v>
      </c>
      <c r="P5" s="21">
        <f>'Timing Sheet'!P5</f>
        <v>45747</v>
      </c>
      <c r="Q5" s="21">
        <f>'Timing Sheet'!Q5</f>
        <v>46112</v>
      </c>
      <c r="R5" s="21">
        <f>'Timing Sheet'!R5</f>
        <v>46477</v>
      </c>
      <c r="S5" s="21">
        <f>'Timing Sheet'!S5</f>
        <v>46843</v>
      </c>
      <c r="T5" s="21">
        <f>'Timing Sheet'!T5</f>
        <v>47208</v>
      </c>
      <c r="U5" s="21">
        <f>'Timing Sheet'!U5</f>
        <v>47573</v>
      </c>
      <c r="V5" s="21">
        <f>'Timing Sheet'!V5</f>
        <v>47938</v>
      </c>
      <c r="W5" s="21" t="str">
        <f>'Timing Sheet'!W5</f>
        <v/>
      </c>
      <c r="X5" s="21" t="str">
        <f>'Timing Sheet'!X5</f>
        <v/>
      </c>
      <c r="Y5" s="21" t="str">
        <f>'Timing Sheet'!Y5</f>
        <v/>
      </c>
      <c r="Z5" s="21" t="str">
        <f>'Timing Sheet'!Z5</f>
        <v/>
      </c>
      <c r="AA5" s="21" t="str">
        <f>'Timing Sheet'!AA5</f>
        <v/>
      </c>
      <c r="AB5" s="21" t="str">
        <f>'Timing Sheet'!AB5</f>
        <v/>
      </c>
      <c r="AC5" s="21" t="str">
        <f>'Timing Sheet'!AC5</f>
        <v/>
      </c>
      <c r="AD5" s="21" t="str">
        <f>'Timing Sheet'!AD5</f>
        <v/>
      </c>
      <c r="AE5" s="21" t="str">
        <f>'Timing Sheet'!AE5</f>
        <v/>
      </c>
      <c r="AF5" s="21" t="str">
        <f>'Timing Sheet'!AF5</f>
        <v/>
      </c>
      <c r="AG5" s="21" t="str">
        <f>'Timing Sheet'!AG5</f>
        <v/>
      </c>
      <c r="AH5" s="21" t="str">
        <f>'Timing Sheet'!AH5</f>
        <v/>
      </c>
      <c r="AI5" s="21" t="str">
        <f>'Timing Sheet'!AI5</f>
        <v/>
      </c>
      <c r="AJ5" s="21" t="str">
        <f>'Timing Sheet'!AJ5</f>
        <v/>
      </c>
      <c r="AK5" s="21" t="str">
        <f>'Timing Sheet'!AK5</f>
        <v/>
      </c>
      <c r="AL5" s="21" t="str">
        <f>'Timing Sheet'!AL5</f>
        <v/>
      </c>
      <c r="AM5" s="21" t="str">
        <f>'Timing Sheet'!AM5</f>
        <v/>
      </c>
      <c r="AN5" s="21" t="str">
        <f>'Timing Sheet'!AN5</f>
        <v/>
      </c>
      <c r="AO5" s="21" t="str">
        <f>'Timing Sheet'!AO5</f>
        <v/>
      </c>
      <c r="AP5" s="21" t="str">
        <f>'Timing Sheet'!AP5</f>
        <v/>
      </c>
      <c r="AQ5" s="21" t="str">
        <f>'Timing Sheet'!AQ5</f>
        <v/>
      </c>
      <c r="AR5" s="21" t="str">
        <f>'Timing Sheet'!AR5</f>
        <v/>
      </c>
      <c r="AS5" s="21" t="str">
        <f>'Timing Sheet'!AS5</f>
        <v/>
      </c>
      <c r="AT5" s="21" t="str">
        <f>'Timing Sheet'!AT5</f>
        <v/>
      </c>
      <c r="AU5" s="21" t="str">
        <f>'Timing Sheet'!AU5</f>
        <v/>
      </c>
      <c r="AV5" s="21" t="str">
        <f>'Timing Sheet'!AV5</f>
        <v/>
      </c>
      <c r="AW5" s="21" t="str">
        <f>'Timing Sheet'!AW5</f>
        <v/>
      </c>
      <c r="AX5" s="21" t="str">
        <f>'Timing Sheet'!AX5</f>
        <v/>
      </c>
      <c r="AY5" s="21" t="str">
        <f>'Timing Sheet'!AY5</f>
        <v/>
      </c>
      <c r="AZ5" s="21" t="str">
        <f>'Timing Sheet'!AZ5</f>
        <v/>
      </c>
      <c r="BA5" s="21" t="str">
        <f>'Timing Sheet'!BA5</f>
        <v/>
      </c>
      <c r="BB5" s="21" t="str">
        <f>'Timing Sheet'!BB5</f>
        <v/>
      </c>
      <c r="BC5" s="21" t="str">
        <f>'Timing Sheet'!BC5</f>
        <v/>
      </c>
      <c r="BD5" s="21" t="str">
        <f>'Timing Sheet'!BD5</f>
        <v/>
      </c>
      <c r="BE5" s="21" t="str">
        <f>'Timing Sheet'!BE5</f>
        <v/>
      </c>
      <c r="BF5" s="21" t="str">
        <f>'Timing Sheet'!BF5</f>
        <v/>
      </c>
      <c r="BG5" s="21" t="str">
        <f>'Timing Sheet'!BG5</f>
        <v/>
      </c>
      <c r="BH5" s="21" t="str">
        <f>'Timing Sheet'!BH5</f>
        <v/>
      </c>
      <c r="BI5" s="21" t="str">
        <f>'Timing Sheet'!BI5</f>
        <v/>
      </c>
      <c r="BJ5" s="21" t="str">
        <f>'Timing Sheet'!BJ5</f>
        <v/>
      </c>
      <c r="BK5" s="21" t="str">
        <f>'Timing Sheet'!BK5</f>
        <v/>
      </c>
      <c r="BL5" s="21" t="str">
        <f>'Timing Sheet'!BL5</f>
        <v/>
      </c>
      <c r="BM5" s="21" t="str">
        <f>'Timing Sheet'!BM5</f>
        <v/>
      </c>
      <c r="BN5" s="21" t="str">
        <f>'Timing Sheet'!BN5</f>
        <v/>
      </c>
      <c r="BO5" s="21" t="str">
        <f>'Timing Sheet'!BO5</f>
        <v/>
      </c>
      <c r="BP5" s="21" t="str">
        <f>'Timing Sheet'!BP5</f>
        <v/>
      </c>
      <c r="BQ5" s="21" t="str">
        <f>'Timing Sheet'!BQ5</f>
        <v/>
      </c>
      <c r="BR5" s="21" t="str">
        <f>'Timing Sheet'!BR5</f>
        <v/>
      </c>
      <c r="BS5" s="21" t="str">
        <f>'Timing Sheet'!BS5</f>
        <v/>
      </c>
      <c r="BT5" s="21" t="str">
        <f>'Timing Sheet'!BT5</f>
        <v/>
      </c>
      <c r="BU5" s="21" t="str">
        <f>'Timing Sheet'!BU5</f>
        <v/>
      </c>
      <c r="BV5" s="21" t="str">
        <f>'Timing Sheet'!BV5</f>
        <v/>
      </c>
      <c r="BW5" s="21" t="str">
        <f>'Timing Sheet'!BW5</f>
        <v/>
      </c>
      <c r="BX5" s="21" t="str">
        <f>'Timing Sheet'!BX5</f>
        <v/>
      </c>
      <c r="BY5" s="21" t="str">
        <f>'Timing Sheet'!BY5</f>
        <v/>
      </c>
      <c r="BZ5" s="21" t="str">
        <f>'Timing Sheet'!BZ5</f>
        <v/>
      </c>
      <c r="CA5" s="21" t="str">
        <f>'Timing Sheet'!CA5</f>
        <v/>
      </c>
      <c r="CB5" s="21" t="str">
        <f>'Timing Sheet'!CB5</f>
        <v/>
      </c>
      <c r="CC5" s="21" t="str">
        <f>'Timing Sheet'!CC5</f>
        <v/>
      </c>
      <c r="CD5" s="21" t="str">
        <f>'Timing Sheet'!CD5</f>
        <v/>
      </c>
      <c r="CE5" s="21" t="str">
        <f>'Timing Sheet'!CE5</f>
        <v/>
      </c>
      <c r="CF5" s="21" t="str">
        <f>'Timing Sheet'!CF5</f>
        <v/>
      </c>
      <c r="CG5" s="21" t="str">
        <f>'Timing Sheet'!CG5</f>
        <v/>
      </c>
      <c r="CH5" s="21" t="str">
        <f>'Timing Sheet'!CH5</f>
        <v/>
      </c>
      <c r="CI5" s="21" t="str">
        <f>'Timing Sheet'!CI5</f>
        <v/>
      </c>
      <c r="CJ5" s="21" t="str">
        <f>'Timing Sheet'!CJ5</f>
        <v/>
      </c>
      <c r="CK5" s="21" t="str">
        <f>'Timing Sheet'!CK5</f>
        <v/>
      </c>
      <c r="CL5" s="21" t="str">
        <f>'Timing Sheet'!CL5</f>
        <v/>
      </c>
      <c r="CM5" s="21" t="str">
        <f>'Timing Sheet'!CM5</f>
        <v/>
      </c>
      <c r="CN5" s="21" t="str">
        <f>'Timing Sheet'!CN5</f>
        <v/>
      </c>
      <c r="CO5" s="21" t="str">
        <f>'Timing Sheet'!CO5</f>
        <v/>
      </c>
      <c r="CP5" s="21" t="str">
        <f>'Timing Sheet'!CP5</f>
        <v/>
      </c>
      <c r="CQ5" s="21" t="str">
        <f>'Timing Sheet'!CQ5</f>
        <v/>
      </c>
      <c r="CR5" s="21" t="str">
        <f>'Timing Sheet'!CR5</f>
        <v/>
      </c>
      <c r="CS5" s="21" t="str">
        <f>'Timing Sheet'!CS5</f>
        <v/>
      </c>
      <c r="CT5" s="21" t="str">
        <f>'Timing Sheet'!CT5</f>
        <v/>
      </c>
      <c r="CU5" s="21" t="str">
        <f>'Timing Sheet'!CU5</f>
        <v/>
      </c>
      <c r="CV5" s="21" t="str">
        <f>'Timing Sheet'!CV5</f>
        <v/>
      </c>
      <c r="CW5" s="21" t="str">
        <f>'Timing Sheet'!CW5</f>
        <v/>
      </c>
      <c r="CX5" s="21" t="str">
        <f>'Timing Sheet'!CX5</f>
        <v/>
      </c>
      <c r="CY5" s="21" t="str">
        <f>'Timing Sheet'!CY5</f>
        <v/>
      </c>
      <c r="CZ5" s="21" t="str">
        <f>'Timing Sheet'!CZ5</f>
        <v/>
      </c>
      <c r="DA5" s="21" t="str">
        <f>'Timing Sheet'!DA5</f>
        <v/>
      </c>
      <c r="DB5" s="21" t="str">
        <f>'Timing Sheet'!DB5</f>
        <v/>
      </c>
      <c r="DC5" s="21" t="str">
        <f>'Timing Sheet'!DC5</f>
        <v/>
      </c>
      <c r="DD5" s="21" t="str">
        <f>'Timing Sheet'!DD5</f>
        <v/>
      </c>
      <c r="DE5" s="21" t="str">
        <f>'Timing Sheet'!DE5</f>
        <v/>
      </c>
      <c r="DF5" s="21" t="str">
        <f>'Timing Sheet'!DF5</f>
        <v/>
      </c>
      <c r="DG5" s="21" t="str">
        <f>'Timing Sheet'!DG5</f>
        <v/>
      </c>
      <c r="DH5" s="21" t="str">
        <f>'Timing Sheet'!DH5</f>
        <v/>
      </c>
      <c r="DI5" s="21" t="str">
        <f>'Timing Sheet'!DI5</f>
        <v/>
      </c>
      <c r="DJ5" s="21" t="str">
        <f>'Timing Sheet'!DJ5</f>
        <v/>
      </c>
      <c r="DK5" s="21" t="str">
        <f>'Timing Sheet'!DK5</f>
        <v/>
      </c>
      <c r="DL5" s="21" t="str">
        <f>'Timing Sheet'!DL5</f>
        <v/>
      </c>
      <c r="DM5" s="21" t="str">
        <f>'Timing Sheet'!DM5</f>
        <v/>
      </c>
      <c r="DN5" s="21" t="str">
        <f>'Timing Sheet'!DN5</f>
        <v/>
      </c>
      <c r="DO5" s="21" t="str">
        <f>'Timing Sheet'!DO5</f>
        <v/>
      </c>
      <c r="DP5" s="21" t="str">
        <f>'Timing Sheet'!DP5</f>
        <v/>
      </c>
      <c r="DQ5" s="21" t="str">
        <f>'Timing Sheet'!DQ5</f>
        <v/>
      </c>
      <c r="DR5" s="21" t="str">
        <f>'Timing Sheet'!DR5</f>
        <v/>
      </c>
      <c r="DS5" s="21" t="str">
        <f>'Timing Sheet'!DS5</f>
        <v/>
      </c>
      <c r="DT5" s="21" t="str">
        <f>'Timing Sheet'!DT5</f>
        <v/>
      </c>
      <c r="DU5" s="21" t="str">
        <f>'Timing Sheet'!DU5</f>
        <v/>
      </c>
      <c r="DV5" s="21" t="str">
        <f>'Timing Sheet'!DV5</f>
        <v/>
      </c>
      <c r="DW5" s="21" t="str">
        <f>'Timing Sheet'!DW5</f>
        <v/>
      </c>
      <c r="DX5" s="21" t="str">
        <f>'Timing Sheet'!DX5</f>
        <v/>
      </c>
      <c r="DY5" s="21" t="str">
        <f>'Timing Sheet'!DY5</f>
        <v/>
      </c>
      <c r="DZ5" s="21" t="str">
        <f>'Timing Sheet'!DZ5</f>
        <v/>
      </c>
      <c r="EA5" s="21" t="str">
        <f>'Timing Sheet'!EA5</f>
        <v/>
      </c>
      <c r="EB5" s="21" t="str">
        <f>'Timing Sheet'!EB5</f>
        <v/>
      </c>
      <c r="EC5" s="21" t="str">
        <f>'Timing Sheet'!EC5</f>
        <v/>
      </c>
      <c r="ED5" s="21" t="str">
        <f>'Timing Sheet'!ED5</f>
        <v/>
      </c>
      <c r="EE5" s="21" t="str">
        <f>'Timing Sheet'!EE5</f>
        <v/>
      </c>
      <c r="EF5" s="21" t="str">
        <f>'Timing Sheet'!EF5</f>
        <v/>
      </c>
      <c r="EG5" s="21" t="str">
        <f>'Timing Sheet'!EG5</f>
        <v/>
      </c>
      <c r="EH5" s="21" t="str">
        <f>'Timing Sheet'!EH5</f>
        <v/>
      </c>
      <c r="EI5" s="21" t="str">
        <f>'Timing Sheet'!EI5</f>
        <v/>
      </c>
      <c r="EJ5" s="21" t="str">
        <f>'Timing Sheet'!EJ5</f>
        <v/>
      </c>
      <c r="EK5" s="21" t="str">
        <f>'Timing Sheet'!EK5</f>
        <v/>
      </c>
      <c r="EL5" s="21" t="str">
        <f>'Timing Sheet'!EL5</f>
        <v/>
      </c>
      <c r="EM5" s="21" t="str">
        <f>'Timing Sheet'!EM5</f>
        <v/>
      </c>
      <c r="EN5" s="21" t="str">
        <f>'Timing Sheet'!EN5</f>
        <v/>
      </c>
      <c r="EO5" s="21" t="str">
        <f>'Timing Sheet'!EO5</f>
        <v/>
      </c>
      <c r="EP5" s="21" t="str">
        <f>'Timing Sheet'!EP5</f>
        <v/>
      </c>
      <c r="EQ5" s="21" t="str">
        <f>'Timing Sheet'!EQ5</f>
        <v/>
      </c>
      <c r="ER5" s="21" t="str">
        <f>'Timing Sheet'!ER5</f>
        <v/>
      </c>
      <c r="ES5" s="21" t="str">
        <f>'Timing Sheet'!ES5</f>
        <v/>
      </c>
      <c r="ET5" s="21" t="str">
        <f>'Timing Sheet'!ET5</f>
        <v/>
      </c>
      <c r="EU5" s="21" t="str">
        <f>'Timing Sheet'!EU5</f>
        <v/>
      </c>
      <c r="EV5" s="21" t="str">
        <f>'Timing Sheet'!EV5</f>
        <v/>
      </c>
      <c r="EW5" s="21" t="str">
        <f>'Timing Sheet'!EW5</f>
        <v/>
      </c>
      <c r="EX5" s="21" t="str">
        <f>'Timing Sheet'!EX5</f>
        <v/>
      </c>
      <c r="EY5" s="21" t="str">
        <f>'Timing Sheet'!EY5</f>
        <v/>
      </c>
      <c r="EZ5" s="21" t="str">
        <f>'Timing Sheet'!EZ5</f>
        <v/>
      </c>
      <c r="FA5" s="21" t="str">
        <f>'Timing Sheet'!FA5</f>
        <v/>
      </c>
      <c r="FB5" s="21" t="str">
        <f>'Timing Sheet'!FB5</f>
        <v/>
      </c>
      <c r="FC5" s="21" t="str">
        <f>'Timing Sheet'!FC5</f>
        <v/>
      </c>
      <c r="FD5" s="21" t="str">
        <f>'Timing Sheet'!FD5</f>
        <v/>
      </c>
      <c r="FE5" s="21" t="str">
        <f>'Timing Sheet'!FE5</f>
        <v/>
      </c>
      <c r="FF5" s="21" t="str">
        <f>'Timing Sheet'!FF5</f>
        <v/>
      </c>
      <c r="FG5" s="21" t="str">
        <f>'Timing Sheet'!FG5</f>
        <v/>
      </c>
      <c r="FH5" s="21" t="str">
        <f>'Timing Sheet'!FH5</f>
        <v/>
      </c>
      <c r="FI5" s="21" t="str">
        <f>'Timing Sheet'!FI5</f>
        <v/>
      </c>
      <c r="FJ5" s="21" t="str">
        <f>'Timing Sheet'!FJ5</f>
        <v/>
      </c>
      <c r="FK5" s="21" t="str">
        <f>'Timing Sheet'!FK5</f>
        <v/>
      </c>
      <c r="FL5" s="21" t="str">
        <f>'Timing Sheet'!FL5</f>
        <v/>
      </c>
      <c r="FM5" s="21" t="str">
        <f>'Timing Sheet'!FM5</f>
        <v/>
      </c>
      <c r="FN5" s="21" t="str">
        <f>'Timing Sheet'!FN5</f>
        <v/>
      </c>
      <c r="FO5" s="21" t="str">
        <f>'Timing Sheet'!FO5</f>
        <v/>
      </c>
      <c r="FP5" s="21" t="str">
        <f>'Timing Sheet'!FP5</f>
        <v/>
      </c>
      <c r="FQ5" s="21" t="str">
        <f>'Timing Sheet'!FQ5</f>
        <v/>
      </c>
      <c r="FR5" s="21" t="str">
        <f>'Timing Sheet'!FR5</f>
        <v/>
      </c>
      <c r="FS5" s="21" t="str">
        <f>'Timing Sheet'!FS5</f>
        <v/>
      </c>
      <c r="FT5" s="21" t="str">
        <f>'Timing Sheet'!FT5</f>
        <v/>
      </c>
      <c r="FU5" s="21" t="str">
        <f>'Timing Sheet'!FU5</f>
        <v/>
      </c>
      <c r="FV5" s="21" t="str">
        <f>'Timing Sheet'!FV5</f>
        <v/>
      </c>
      <c r="FW5" s="21" t="str">
        <f>'Timing Sheet'!FW5</f>
        <v/>
      </c>
      <c r="FX5" s="21" t="str">
        <f>'Timing Sheet'!FX5</f>
        <v/>
      </c>
      <c r="FY5" s="21" t="str">
        <f>'Timing Sheet'!FY5</f>
        <v/>
      </c>
      <c r="FZ5" s="21" t="str">
        <f>'Timing Sheet'!FZ5</f>
        <v/>
      </c>
      <c r="GA5" s="21" t="str">
        <f>'Timing Sheet'!GA5</f>
        <v/>
      </c>
      <c r="GB5" s="21" t="str">
        <f>'Timing Sheet'!GB5</f>
        <v/>
      </c>
      <c r="GC5" s="21" t="str">
        <f>'Timing Sheet'!GC5</f>
        <v/>
      </c>
      <c r="GD5" s="21" t="str">
        <f>'Timing Sheet'!GD5</f>
        <v/>
      </c>
      <c r="GE5" s="21" t="str">
        <f>'Timing Sheet'!GE5</f>
        <v/>
      </c>
    </row>
    <row r="6" spans="1:187" s="4" customFormat="1" ht="12.6" x14ac:dyDescent="0.2"/>
    <row r="7" spans="1:187" s="4" customFormat="1" ht="12.6" x14ac:dyDescent="0.2">
      <c r="A7" s="4" t="s">
        <v>164</v>
      </c>
    </row>
    <row r="8" spans="1:187" s="4" customFormat="1" ht="12.6" x14ac:dyDescent="0.2">
      <c r="D8" s="4" t="s">
        <v>150</v>
      </c>
      <c r="E8" s="5" t="s">
        <v>152</v>
      </c>
      <c r="F8" s="9">
        <v>15000</v>
      </c>
    </row>
    <row r="9" spans="1:187" s="4" customFormat="1" ht="12.6" x14ac:dyDescent="0.2"/>
    <row r="10" spans="1:187" s="4" customFormat="1" ht="12.6" x14ac:dyDescent="0.2">
      <c r="D10" s="87" t="s">
        <v>151</v>
      </c>
    </row>
    <row r="11" spans="1:187" s="4" customFormat="1" ht="12.6" x14ac:dyDescent="0.2">
      <c r="D11" s="4" t="s">
        <v>153</v>
      </c>
      <c r="E11" s="5" t="s">
        <v>54</v>
      </c>
      <c r="F11" s="10">
        <v>0.8</v>
      </c>
    </row>
    <row r="12" spans="1:187" s="4" customFormat="1" ht="12.6" x14ac:dyDescent="0.2">
      <c r="D12" s="4" t="s">
        <v>154</v>
      </c>
      <c r="E12" s="5" t="s">
        <v>54</v>
      </c>
      <c r="F12" s="10">
        <v>0.03</v>
      </c>
    </row>
    <row r="13" spans="1:187" s="4" customFormat="1" ht="12.6" x14ac:dyDescent="0.2">
      <c r="D13" s="4" t="s">
        <v>155</v>
      </c>
      <c r="E13" s="5" t="s">
        <v>54</v>
      </c>
      <c r="F13" s="10">
        <v>0.92</v>
      </c>
    </row>
    <row r="14" spans="1:187" s="4" customFormat="1" ht="12.6" x14ac:dyDescent="0.2"/>
    <row r="15" spans="1:187" s="4" customFormat="1" ht="12.6" x14ac:dyDescent="0.2">
      <c r="D15" s="4" t="s">
        <v>73</v>
      </c>
      <c r="E15" s="4" t="s">
        <v>156</v>
      </c>
      <c r="F15" s="9">
        <v>240</v>
      </c>
    </row>
    <row r="16" spans="1:187" s="4" customFormat="1" ht="12.6" x14ac:dyDescent="0.2">
      <c r="D16" s="4" t="s">
        <v>157</v>
      </c>
      <c r="E16" s="4" t="s">
        <v>158</v>
      </c>
      <c r="F16" s="10">
        <v>0.05</v>
      </c>
    </row>
    <row r="17" spans="1:22" s="4" customFormat="1" ht="12.6" x14ac:dyDescent="0.2"/>
    <row r="18" spans="1:22" s="4" customFormat="1" ht="12.6" x14ac:dyDescent="0.2"/>
    <row r="19" spans="1:22" s="4" customFormat="1" ht="12.6" x14ac:dyDescent="0.2">
      <c r="D19" s="31" t="s">
        <v>159</v>
      </c>
      <c r="E19" s="32" t="s">
        <v>54</v>
      </c>
      <c r="F19" s="34"/>
      <c r="G19" s="33">
        <f>F11</f>
        <v>0.8</v>
      </c>
      <c r="H19" s="91">
        <f>MIN(G19*(1+$F$12),$F$13)</f>
        <v>0.82400000000000007</v>
      </c>
      <c r="I19" s="91">
        <f t="shared" ref="I19:V19" si="0">MIN(H19*(1+$F$12),$F$13)</f>
        <v>0.84872000000000014</v>
      </c>
      <c r="J19" s="91">
        <f t="shared" si="0"/>
        <v>0.87418160000000011</v>
      </c>
      <c r="K19" s="91">
        <f t="shared" si="0"/>
        <v>0.90040704800000015</v>
      </c>
      <c r="L19" s="91">
        <f t="shared" si="0"/>
        <v>0.92</v>
      </c>
      <c r="M19" s="91">
        <f t="shared" si="0"/>
        <v>0.92</v>
      </c>
      <c r="N19" s="91">
        <f t="shared" si="0"/>
        <v>0.92</v>
      </c>
      <c r="O19" s="91">
        <f t="shared" si="0"/>
        <v>0.92</v>
      </c>
      <c r="P19" s="91">
        <f t="shared" si="0"/>
        <v>0.92</v>
      </c>
      <c r="Q19" s="91">
        <f t="shared" si="0"/>
        <v>0.92</v>
      </c>
      <c r="R19" s="91">
        <f t="shared" si="0"/>
        <v>0.92</v>
      </c>
      <c r="S19" s="91">
        <f t="shared" si="0"/>
        <v>0.92</v>
      </c>
      <c r="T19" s="91">
        <f t="shared" si="0"/>
        <v>0.92</v>
      </c>
      <c r="U19" s="91">
        <f t="shared" si="0"/>
        <v>0.92</v>
      </c>
      <c r="V19" s="92">
        <f t="shared" si="0"/>
        <v>0.92</v>
      </c>
    </row>
    <row r="20" spans="1:22" s="4" customFormat="1" ht="12.6" x14ac:dyDescent="0.2">
      <c r="D20" s="37" t="s">
        <v>160</v>
      </c>
      <c r="E20" s="93" t="s">
        <v>152</v>
      </c>
      <c r="F20" s="94"/>
      <c r="G20" s="94"/>
      <c r="H20" s="78">
        <f>$F$8*H19</f>
        <v>12360.000000000002</v>
      </c>
      <c r="I20" s="78">
        <f t="shared" ref="I20:V20" si="1">$F$8*I19</f>
        <v>12730.800000000003</v>
      </c>
      <c r="J20" s="78">
        <f t="shared" si="1"/>
        <v>13112.724000000002</v>
      </c>
      <c r="K20" s="78">
        <f t="shared" si="1"/>
        <v>13506.105720000003</v>
      </c>
      <c r="L20" s="78">
        <f t="shared" si="1"/>
        <v>13800</v>
      </c>
      <c r="M20" s="78">
        <f t="shared" si="1"/>
        <v>13800</v>
      </c>
      <c r="N20" s="78">
        <f t="shared" si="1"/>
        <v>13800</v>
      </c>
      <c r="O20" s="78">
        <f t="shared" si="1"/>
        <v>13800</v>
      </c>
      <c r="P20" s="78">
        <f t="shared" si="1"/>
        <v>13800</v>
      </c>
      <c r="Q20" s="78">
        <f t="shared" si="1"/>
        <v>13800</v>
      </c>
      <c r="R20" s="78">
        <f t="shared" si="1"/>
        <v>13800</v>
      </c>
      <c r="S20" s="78">
        <f t="shared" si="1"/>
        <v>13800</v>
      </c>
      <c r="T20" s="78">
        <f t="shared" si="1"/>
        <v>13800</v>
      </c>
      <c r="U20" s="78">
        <f t="shared" si="1"/>
        <v>13800</v>
      </c>
      <c r="V20" s="82">
        <f t="shared" si="1"/>
        <v>13800</v>
      </c>
    </row>
    <row r="21" spans="1:22" s="4" customFormat="1" ht="12.6" x14ac:dyDescent="0.2">
      <c r="D21" s="37"/>
      <c r="E21" s="93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39"/>
    </row>
    <row r="22" spans="1:22" s="4" customFormat="1" ht="12.6" x14ac:dyDescent="0.2">
      <c r="D22" s="37" t="s">
        <v>80</v>
      </c>
      <c r="E22" s="93" t="s">
        <v>161</v>
      </c>
      <c r="F22" s="94"/>
      <c r="G22" s="95">
        <f>F15</f>
        <v>240</v>
      </c>
      <c r="H22" s="78">
        <f>G22*(1+$F$16)</f>
        <v>252</v>
      </c>
      <c r="I22" s="78">
        <f t="shared" ref="I22:V22" si="2">H22*(1+$F$16)</f>
        <v>264.60000000000002</v>
      </c>
      <c r="J22" s="78">
        <f t="shared" si="2"/>
        <v>277.83000000000004</v>
      </c>
      <c r="K22" s="78">
        <f t="shared" si="2"/>
        <v>291.72150000000005</v>
      </c>
      <c r="L22" s="78">
        <f t="shared" si="2"/>
        <v>306.30757500000004</v>
      </c>
      <c r="M22" s="78">
        <f t="shared" si="2"/>
        <v>321.62295375000008</v>
      </c>
      <c r="N22" s="78">
        <f t="shared" si="2"/>
        <v>337.70410143750007</v>
      </c>
      <c r="O22" s="78">
        <f t="shared" si="2"/>
        <v>354.58930650937509</v>
      </c>
      <c r="P22" s="78">
        <f t="shared" si="2"/>
        <v>372.31877183484386</v>
      </c>
      <c r="Q22" s="78">
        <f t="shared" si="2"/>
        <v>390.93471042658609</v>
      </c>
      <c r="R22" s="78">
        <f t="shared" si="2"/>
        <v>410.4814459479154</v>
      </c>
      <c r="S22" s="78">
        <f t="shared" si="2"/>
        <v>431.00551824531118</v>
      </c>
      <c r="T22" s="78">
        <f t="shared" si="2"/>
        <v>452.55579415757677</v>
      </c>
      <c r="U22" s="78">
        <f t="shared" si="2"/>
        <v>475.1835838654556</v>
      </c>
      <c r="V22" s="82">
        <f t="shared" si="2"/>
        <v>498.94276305872842</v>
      </c>
    </row>
    <row r="23" spans="1:22" s="4" customFormat="1" ht="12.6" x14ac:dyDescent="0.2">
      <c r="D23" s="37"/>
      <c r="E23" s="94"/>
      <c r="F23" s="94"/>
      <c r="G23" s="94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39"/>
    </row>
    <row r="24" spans="1:22" s="4" customFormat="1" ht="12.6" x14ac:dyDescent="0.2">
      <c r="D24" s="55" t="s">
        <v>162</v>
      </c>
      <c r="E24" s="56" t="s">
        <v>74</v>
      </c>
      <c r="F24" s="57"/>
      <c r="G24" s="57"/>
      <c r="H24" s="89">
        <f>H20*H22/Million</f>
        <v>3.1147200000000006</v>
      </c>
      <c r="I24" s="89">
        <f>I20*I22/Million</f>
        <v>3.3685696800000011</v>
      </c>
      <c r="J24" s="89">
        <f>J20*J22/Million</f>
        <v>3.6431081089200008</v>
      </c>
      <c r="K24" s="89">
        <f>K20*K22/Million</f>
        <v>3.9400214197969814</v>
      </c>
      <c r="L24" s="89">
        <f>L20*L22/Million</f>
        <v>4.2270445350000001</v>
      </c>
      <c r="M24" s="89">
        <f>M20*M22/Million</f>
        <v>4.4383967617500018</v>
      </c>
      <c r="N24" s="89">
        <f>N20*N22/Million</f>
        <v>4.6603165998375005</v>
      </c>
      <c r="O24" s="89">
        <f>O20*O22/Million</f>
        <v>4.8933324298293757</v>
      </c>
      <c r="P24" s="89">
        <f>P20*P22/Million</f>
        <v>5.1379990513208451</v>
      </c>
      <c r="Q24" s="89">
        <f>Q20*Q22/Million</f>
        <v>5.3948990038868878</v>
      </c>
      <c r="R24" s="89">
        <f>R20*R22/Million</f>
        <v>5.6646439540812326</v>
      </c>
      <c r="S24" s="89">
        <f>S20*S22/Million</f>
        <v>5.9478761517852945</v>
      </c>
      <c r="T24" s="89">
        <f>T20*T22/Million</f>
        <v>6.2452699593745589</v>
      </c>
      <c r="U24" s="89">
        <f>U20*U22/Million</f>
        <v>6.557533457343288</v>
      </c>
      <c r="V24" s="90">
        <f>V20*V22/Million</f>
        <v>6.8854101302104516</v>
      </c>
    </row>
    <row r="25" spans="1:22" s="4" customFormat="1" ht="12.6" x14ac:dyDescent="0.2"/>
    <row r="26" spans="1:22" s="4" customFormat="1" ht="12.6" x14ac:dyDescent="0.2"/>
    <row r="27" spans="1:22" s="4" customFormat="1" ht="12.6" x14ac:dyDescent="0.2">
      <c r="A27" s="4" t="s">
        <v>163</v>
      </c>
    </row>
    <row r="28" spans="1:22" s="4" customFormat="1" ht="12.6" x14ac:dyDescent="0.2"/>
    <row r="29" spans="1:22" s="4" customFormat="1" ht="12.6" x14ac:dyDescent="0.2">
      <c r="D29" s="4" t="s">
        <v>165</v>
      </c>
      <c r="E29" s="4" t="s">
        <v>4</v>
      </c>
      <c r="F29" s="11">
        <v>43282</v>
      </c>
    </row>
    <row r="30" spans="1:22" s="4" customFormat="1" ht="12.6" x14ac:dyDescent="0.2"/>
    <row r="31" spans="1:22" s="4" customFormat="1" ht="12.6" x14ac:dyDescent="0.2">
      <c r="D31" s="87" t="s">
        <v>166</v>
      </c>
    </row>
    <row r="32" spans="1:22" s="4" customFormat="1" ht="12.6" x14ac:dyDescent="0.2">
      <c r="D32" s="4" t="s">
        <v>167</v>
      </c>
      <c r="E32" s="5" t="s">
        <v>5</v>
      </c>
      <c r="F32" s="9">
        <v>450</v>
      </c>
    </row>
    <row r="33" spans="4:6" s="4" customFormat="1" ht="12.6" x14ac:dyDescent="0.2">
      <c r="D33" s="4" t="s">
        <v>168</v>
      </c>
      <c r="E33" s="5" t="s">
        <v>5</v>
      </c>
      <c r="F33" s="9">
        <v>100</v>
      </c>
    </row>
    <row r="34" spans="4:6" s="4" customFormat="1" ht="12.6" x14ac:dyDescent="0.2"/>
    <row r="35" spans="4:6" s="4" customFormat="1" ht="12.6" x14ac:dyDescent="0.2">
      <c r="D35" s="87" t="s">
        <v>169</v>
      </c>
    </row>
    <row r="36" spans="4:6" s="4" customFormat="1" ht="12.6" x14ac:dyDescent="0.2">
      <c r="D36" s="4" t="s">
        <v>167</v>
      </c>
      <c r="E36" s="5" t="s">
        <v>54</v>
      </c>
      <c r="F36" s="10">
        <v>0.7</v>
      </c>
    </row>
    <row r="37" spans="4:6" s="4" customFormat="1" ht="12.6" x14ac:dyDescent="0.2">
      <c r="D37" s="4" t="s">
        <v>168</v>
      </c>
      <c r="E37" s="5" t="s">
        <v>54</v>
      </c>
      <c r="F37" s="10">
        <v>0.65</v>
      </c>
    </row>
    <row r="38" spans="4:6" s="4" customFormat="1" ht="12.6" x14ac:dyDescent="0.2"/>
    <row r="39" spans="4:6" s="4" customFormat="1" ht="12.6" x14ac:dyDescent="0.2">
      <c r="D39" s="87" t="s">
        <v>170</v>
      </c>
    </row>
    <row r="40" spans="4:6" s="4" customFormat="1" ht="12.6" x14ac:dyDescent="0.2">
      <c r="D40" s="4" t="s">
        <v>167</v>
      </c>
      <c r="E40" s="5" t="s">
        <v>158</v>
      </c>
      <c r="F40" s="10">
        <v>0.04</v>
      </c>
    </row>
    <row r="41" spans="4:6" s="4" customFormat="1" ht="12.6" x14ac:dyDescent="0.2">
      <c r="D41" s="4" t="s">
        <v>168</v>
      </c>
      <c r="E41" s="5" t="s">
        <v>158</v>
      </c>
      <c r="F41" s="10">
        <v>0.03</v>
      </c>
    </row>
    <row r="42" spans="4:6" s="4" customFormat="1" ht="12.6" x14ac:dyDescent="0.2"/>
    <row r="43" spans="4:6" s="4" customFormat="1" ht="12.6" x14ac:dyDescent="0.2">
      <c r="D43" s="87" t="s">
        <v>171</v>
      </c>
    </row>
    <row r="44" spans="4:6" s="4" customFormat="1" ht="12.6" x14ac:dyDescent="0.2">
      <c r="D44" s="4" t="s">
        <v>167</v>
      </c>
      <c r="E44" s="5" t="s">
        <v>172</v>
      </c>
      <c r="F44" s="10">
        <v>0.85</v>
      </c>
    </row>
    <row r="45" spans="4:6" s="4" customFormat="1" ht="12.6" x14ac:dyDescent="0.2">
      <c r="D45" s="4" t="s">
        <v>168</v>
      </c>
      <c r="E45" s="5" t="s">
        <v>172</v>
      </c>
      <c r="F45" s="10">
        <v>0.82</v>
      </c>
    </row>
    <row r="46" spans="4:6" s="4" customFormat="1" ht="12.6" x14ac:dyDescent="0.2"/>
    <row r="47" spans="4:6" s="4" customFormat="1" ht="12.6" x14ac:dyDescent="0.2">
      <c r="D47" s="87" t="s">
        <v>173</v>
      </c>
    </row>
    <row r="48" spans="4:6" s="4" customFormat="1" ht="12.6" x14ac:dyDescent="0.2">
      <c r="D48" s="4" t="s">
        <v>167</v>
      </c>
      <c r="E48" s="5" t="s">
        <v>174</v>
      </c>
      <c r="F48" s="9">
        <v>2400</v>
      </c>
    </row>
    <row r="49" spans="4:22" s="4" customFormat="1" ht="12.6" x14ac:dyDescent="0.2">
      <c r="D49" s="4" t="s">
        <v>168</v>
      </c>
      <c r="E49" s="5" t="s">
        <v>174</v>
      </c>
      <c r="F49" s="9">
        <v>4600</v>
      </c>
    </row>
    <row r="50" spans="4:22" s="4" customFormat="1" ht="12.6" x14ac:dyDescent="0.2"/>
    <row r="51" spans="4:22" s="4" customFormat="1" ht="12.6" x14ac:dyDescent="0.2">
      <c r="D51" s="87" t="s">
        <v>175</v>
      </c>
    </row>
    <row r="52" spans="4:22" s="4" customFormat="1" ht="12.6" x14ac:dyDescent="0.2">
      <c r="D52" s="4" t="s">
        <v>167</v>
      </c>
      <c r="E52" s="5" t="s">
        <v>158</v>
      </c>
      <c r="F52" s="10">
        <v>0.04</v>
      </c>
    </row>
    <row r="53" spans="4:22" s="4" customFormat="1" ht="12.6" x14ac:dyDescent="0.2">
      <c r="D53" s="4" t="s">
        <v>168</v>
      </c>
      <c r="E53" s="5" t="s">
        <v>158</v>
      </c>
      <c r="F53" s="10">
        <v>0.04</v>
      </c>
    </row>
    <row r="54" spans="4:22" s="4" customFormat="1" ht="12.6" x14ac:dyDescent="0.2"/>
    <row r="55" spans="4:22" s="4" customFormat="1" ht="12.6" x14ac:dyDescent="0.2">
      <c r="D55" s="4" t="s">
        <v>77</v>
      </c>
      <c r="E55" s="5" t="s">
        <v>176</v>
      </c>
      <c r="H55" s="46">
        <f>(H$5&gt;=$F$29)*1</f>
        <v>0</v>
      </c>
      <c r="I55" s="46">
        <f t="shared" ref="I55:V55" si="3">(I$5&gt;=$F$29)*1</f>
        <v>0</v>
      </c>
      <c r="J55" s="46">
        <f t="shared" si="3"/>
        <v>1</v>
      </c>
      <c r="K55" s="46">
        <f t="shared" si="3"/>
        <v>1</v>
      </c>
      <c r="L55" s="46">
        <f t="shared" si="3"/>
        <v>1</v>
      </c>
      <c r="M55" s="46">
        <f t="shared" si="3"/>
        <v>1</v>
      </c>
      <c r="N55" s="46">
        <f t="shared" si="3"/>
        <v>1</v>
      </c>
      <c r="O55" s="46">
        <f t="shared" si="3"/>
        <v>1</v>
      </c>
      <c r="P55" s="46">
        <f t="shared" si="3"/>
        <v>1</v>
      </c>
      <c r="Q55" s="46">
        <f t="shared" si="3"/>
        <v>1</v>
      </c>
      <c r="R55" s="46">
        <f t="shared" si="3"/>
        <v>1</v>
      </c>
      <c r="S55" s="46">
        <f t="shared" si="3"/>
        <v>1</v>
      </c>
      <c r="T55" s="46">
        <f t="shared" si="3"/>
        <v>1</v>
      </c>
      <c r="U55" s="46">
        <f t="shared" si="3"/>
        <v>1</v>
      </c>
      <c r="V55" s="46">
        <f t="shared" si="3"/>
        <v>1</v>
      </c>
    </row>
    <row r="56" spans="4:22" s="4" customFormat="1" ht="12.6" x14ac:dyDescent="0.2">
      <c r="D56" s="4" t="s">
        <v>78</v>
      </c>
      <c r="E56" s="5" t="s">
        <v>5</v>
      </c>
      <c r="H56" s="47">
        <f>SUM($G55:H55)*H55</f>
        <v>0</v>
      </c>
      <c r="I56" s="47">
        <f>SUM($G55:I55)*I55</f>
        <v>0</v>
      </c>
      <c r="J56" s="47">
        <f>SUM($G55:J55)*J55</f>
        <v>1</v>
      </c>
      <c r="K56" s="47">
        <f>SUM($G55:K55)*K55</f>
        <v>2</v>
      </c>
      <c r="L56" s="47">
        <f>SUM($G55:L55)*L55</f>
        <v>3</v>
      </c>
      <c r="M56" s="47">
        <f>SUM($G55:M55)*M55</f>
        <v>4</v>
      </c>
      <c r="N56" s="47">
        <f>SUM($G55:N55)*N55</f>
        <v>5</v>
      </c>
      <c r="O56" s="47">
        <f>SUM($G55:O55)*O55</f>
        <v>6</v>
      </c>
      <c r="P56" s="47">
        <f>SUM($G55:P55)*P55</f>
        <v>7</v>
      </c>
      <c r="Q56" s="47">
        <f>SUM($G55:Q55)*Q55</f>
        <v>8</v>
      </c>
      <c r="R56" s="47">
        <f>SUM($G55:R55)*R55</f>
        <v>9</v>
      </c>
      <c r="S56" s="47">
        <f>SUM($G55:S55)*S55</f>
        <v>10</v>
      </c>
      <c r="T56" s="47">
        <f>SUM($G55:T55)*T55</f>
        <v>11</v>
      </c>
      <c r="U56" s="47">
        <f>SUM($G55:U55)*U55</f>
        <v>12</v>
      </c>
      <c r="V56" s="47">
        <f>SUM($G55:V55)*V55</f>
        <v>13</v>
      </c>
    </row>
    <row r="57" spans="4:22" s="4" customFormat="1" ht="12.6" x14ac:dyDescent="0.2"/>
    <row r="58" spans="4:22" s="4" customFormat="1" ht="12.6" x14ac:dyDescent="0.2">
      <c r="D58" s="4" t="s">
        <v>177</v>
      </c>
      <c r="E58" s="5" t="s">
        <v>54</v>
      </c>
      <c r="H58" s="88">
        <f>IF(H56=1,MIN((H$5-$F$29+1)/(H$5-H$4+1),1),1)*H55</f>
        <v>0</v>
      </c>
      <c r="I58" s="88">
        <f t="shared" ref="I58:V58" si="4">IF(I56=1,MIN((I$5-$F$29+1)/(I$5-I$4+1),1),1)*I55</f>
        <v>0</v>
      </c>
      <c r="J58" s="88">
        <f t="shared" si="4"/>
        <v>0.75068493150684934</v>
      </c>
      <c r="K58" s="88">
        <f t="shared" si="4"/>
        <v>1</v>
      </c>
      <c r="L58" s="88">
        <f t="shared" si="4"/>
        <v>1</v>
      </c>
      <c r="M58" s="88">
        <f t="shared" si="4"/>
        <v>1</v>
      </c>
      <c r="N58" s="88">
        <f t="shared" si="4"/>
        <v>1</v>
      </c>
      <c r="O58" s="88">
        <f t="shared" si="4"/>
        <v>1</v>
      </c>
      <c r="P58" s="88">
        <f t="shared" si="4"/>
        <v>1</v>
      </c>
      <c r="Q58" s="88">
        <f t="shared" si="4"/>
        <v>1</v>
      </c>
      <c r="R58" s="88">
        <f t="shared" si="4"/>
        <v>1</v>
      </c>
      <c r="S58" s="88">
        <f t="shared" si="4"/>
        <v>1</v>
      </c>
      <c r="T58" s="88">
        <f t="shared" si="4"/>
        <v>1</v>
      </c>
      <c r="U58" s="88">
        <f t="shared" si="4"/>
        <v>1</v>
      </c>
      <c r="V58" s="88">
        <f t="shared" si="4"/>
        <v>1</v>
      </c>
    </row>
    <row r="59" spans="4:22" s="4" customFormat="1" ht="12.6" x14ac:dyDescent="0.2">
      <c r="D59" s="4" t="s">
        <v>178</v>
      </c>
      <c r="E59" s="5" t="s">
        <v>5</v>
      </c>
      <c r="H59" s="46">
        <f>H58*(H5-H4+1)</f>
        <v>0</v>
      </c>
      <c r="I59" s="46">
        <f t="shared" ref="I59:V59" si="5">I58*(I5-I4+1)</f>
        <v>0</v>
      </c>
      <c r="J59" s="46">
        <f t="shared" si="5"/>
        <v>274</v>
      </c>
      <c r="K59" s="46">
        <f t="shared" si="5"/>
        <v>366</v>
      </c>
      <c r="L59" s="46">
        <f t="shared" si="5"/>
        <v>365</v>
      </c>
      <c r="M59" s="46">
        <f t="shared" si="5"/>
        <v>365</v>
      </c>
      <c r="N59" s="46">
        <f t="shared" si="5"/>
        <v>365</v>
      </c>
      <c r="O59" s="46">
        <f t="shared" si="5"/>
        <v>366</v>
      </c>
      <c r="P59" s="46">
        <f t="shared" si="5"/>
        <v>365</v>
      </c>
      <c r="Q59" s="46">
        <f t="shared" si="5"/>
        <v>365</v>
      </c>
      <c r="R59" s="46">
        <f t="shared" si="5"/>
        <v>365</v>
      </c>
      <c r="S59" s="46">
        <f t="shared" si="5"/>
        <v>366</v>
      </c>
      <c r="T59" s="46">
        <f t="shared" si="5"/>
        <v>365</v>
      </c>
      <c r="U59" s="46">
        <f t="shared" si="5"/>
        <v>365</v>
      </c>
      <c r="V59" s="46">
        <f t="shared" si="5"/>
        <v>365</v>
      </c>
    </row>
    <row r="60" spans="4:22" s="4" customFormat="1" ht="12.6" x14ac:dyDescent="0.2"/>
    <row r="61" spans="4:22" s="4" customFormat="1" ht="12.6" x14ac:dyDescent="0.2">
      <c r="D61" s="4" t="s">
        <v>179</v>
      </c>
      <c r="E61" s="5" t="s">
        <v>54</v>
      </c>
      <c r="G61" s="28">
        <f>F36</f>
        <v>0.7</v>
      </c>
      <c r="H61" s="27">
        <f>IF(H56=1,$G61,MIN(G61*(1+$F40),$F44))</f>
        <v>0.72799999999999998</v>
      </c>
      <c r="I61" s="27">
        <f t="shared" ref="I61:W61" si="6">IF(I56=1,$G61,MIN(H61*(1+$F40),$F44))</f>
        <v>0.75712000000000002</v>
      </c>
      <c r="J61" s="27">
        <f t="shared" si="6"/>
        <v>0.7</v>
      </c>
      <c r="K61" s="27">
        <f t="shared" si="6"/>
        <v>0.72799999999999998</v>
      </c>
      <c r="L61" s="27">
        <f t="shared" si="6"/>
        <v>0.75712000000000002</v>
      </c>
      <c r="M61" s="27">
        <f t="shared" si="6"/>
        <v>0.78740480000000002</v>
      </c>
      <c r="N61" s="27">
        <f t="shared" si="6"/>
        <v>0.81890099199999999</v>
      </c>
      <c r="O61" s="27">
        <f t="shared" si="6"/>
        <v>0.85</v>
      </c>
      <c r="P61" s="27">
        <f t="shared" si="6"/>
        <v>0.85</v>
      </c>
      <c r="Q61" s="27">
        <f t="shared" si="6"/>
        <v>0.85</v>
      </c>
      <c r="R61" s="27">
        <f t="shared" si="6"/>
        <v>0.85</v>
      </c>
      <c r="S61" s="27">
        <f t="shared" si="6"/>
        <v>0.85</v>
      </c>
      <c r="T61" s="27">
        <f t="shared" si="6"/>
        <v>0.85</v>
      </c>
      <c r="U61" s="27">
        <f t="shared" si="6"/>
        <v>0.85</v>
      </c>
      <c r="V61" s="27">
        <f t="shared" si="6"/>
        <v>0.85</v>
      </c>
    </row>
    <row r="62" spans="4:22" s="4" customFormat="1" ht="12.6" x14ac:dyDescent="0.2">
      <c r="D62" s="4" t="s">
        <v>180</v>
      </c>
      <c r="E62" s="5" t="s">
        <v>54</v>
      </c>
      <c r="G62" s="28">
        <f>F37</f>
        <v>0.65</v>
      </c>
      <c r="H62" s="27">
        <f>IF(H56=1,$G62,MIN(G62*(1+$F41),$F45))</f>
        <v>0.6695000000000001</v>
      </c>
      <c r="I62" s="27">
        <f t="shared" ref="I62:W62" si="7">IF(I56=1,$G62,MIN(H62*(1+$F41),$F45))</f>
        <v>0.68958500000000011</v>
      </c>
      <c r="J62" s="27">
        <f t="shared" si="7"/>
        <v>0.65</v>
      </c>
      <c r="K62" s="27">
        <f t="shared" si="7"/>
        <v>0.6695000000000001</v>
      </c>
      <c r="L62" s="27">
        <f t="shared" si="7"/>
        <v>0.68958500000000011</v>
      </c>
      <c r="M62" s="27">
        <f t="shared" si="7"/>
        <v>0.71027255000000011</v>
      </c>
      <c r="N62" s="27">
        <f t="shared" si="7"/>
        <v>0.73158072650000017</v>
      </c>
      <c r="O62" s="27">
        <f t="shared" si="7"/>
        <v>0.75352814829500014</v>
      </c>
      <c r="P62" s="27">
        <f t="shared" si="7"/>
        <v>0.7761339927438502</v>
      </c>
      <c r="Q62" s="27">
        <f t="shared" si="7"/>
        <v>0.79941801252616573</v>
      </c>
      <c r="R62" s="27">
        <f t="shared" si="7"/>
        <v>0.82</v>
      </c>
      <c r="S62" s="27">
        <f t="shared" si="7"/>
        <v>0.82</v>
      </c>
      <c r="T62" s="27">
        <f t="shared" si="7"/>
        <v>0.82</v>
      </c>
      <c r="U62" s="27">
        <f t="shared" si="7"/>
        <v>0.82</v>
      </c>
      <c r="V62" s="27">
        <f t="shared" si="7"/>
        <v>0.82</v>
      </c>
    </row>
    <row r="63" spans="4:22" s="4" customFormat="1" ht="12.6" x14ac:dyDescent="0.2"/>
    <row r="64" spans="4:22" s="4" customFormat="1" ht="12.6" x14ac:dyDescent="0.2">
      <c r="D64" s="4" t="s">
        <v>181</v>
      </c>
      <c r="E64" s="4" t="s">
        <v>183</v>
      </c>
      <c r="G64" s="46">
        <v>2400</v>
      </c>
      <c r="H64" s="96">
        <f>IF(H$56=1,$G64,G64*(1+$F52))*H55</f>
        <v>0</v>
      </c>
      <c r="I64" s="96">
        <f t="shared" ref="I64:V64" si="8">IF(I$56=1,$G64,H64*(1+$F52))*I55</f>
        <v>0</v>
      </c>
      <c r="J64" s="96">
        <f t="shared" si="8"/>
        <v>2400</v>
      </c>
      <c r="K64" s="96">
        <f t="shared" si="8"/>
        <v>2496</v>
      </c>
      <c r="L64" s="96">
        <f t="shared" si="8"/>
        <v>2595.84</v>
      </c>
      <c r="M64" s="96">
        <f t="shared" si="8"/>
        <v>2699.6736000000001</v>
      </c>
      <c r="N64" s="96">
        <f t="shared" si="8"/>
        <v>2807.6605440000003</v>
      </c>
      <c r="O64" s="96">
        <f t="shared" si="8"/>
        <v>2919.9669657600002</v>
      </c>
      <c r="P64" s="96">
        <f t="shared" si="8"/>
        <v>3036.7656443904002</v>
      </c>
      <c r="Q64" s="96">
        <f t="shared" si="8"/>
        <v>3158.2362701660163</v>
      </c>
      <c r="R64" s="96">
        <f t="shared" si="8"/>
        <v>3284.5657209726569</v>
      </c>
      <c r="S64" s="96">
        <f t="shared" si="8"/>
        <v>3415.9483498115633</v>
      </c>
      <c r="T64" s="96">
        <f t="shared" si="8"/>
        <v>3552.5862838040262</v>
      </c>
      <c r="U64" s="96">
        <f t="shared" si="8"/>
        <v>3694.6897351561875</v>
      </c>
      <c r="V64" s="96">
        <f t="shared" si="8"/>
        <v>3842.4773245624351</v>
      </c>
    </row>
    <row r="65" spans="4:22" s="4" customFormat="1" ht="12.6" x14ac:dyDescent="0.2">
      <c r="D65" s="4" t="s">
        <v>182</v>
      </c>
      <c r="E65" s="4" t="s">
        <v>183</v>
      </c>
      <c r="G65" s="46">
        <v>4600</v>
      </c>
      <c r="H65" s="96">
        <f>IF(H$56=1,$G65,G65*(1+$F53))*H55</f>
        <v>0</v>
      </c>
      <c r="I65" s="96">
        <f t="shared" ref="I65:V65" si="9">IF(I$56=1,$G65,H65*(1+$F53))*I55</f>
        <v>0</v>
      </c>
      <c r="J65" s="96">
        <f t="shared" si="9"/>
        <v>4600</v>
      </c>
      <c r="K65" s="96">
        <f t="shared" si="9"/>
        <v>4784</v>
      </c>
      <c r="L65" s="96">
        <f t="shared" si="9"/>
        <v>4975.3600000000006</v>
      </c>
      <c r="M65" s="96">
        <f t="shared" si="9"/>
        <v>5174.3744000000006</v>
      </c>
      <c r="N65" s="96">
        <f t="shared" si="9"/>
        <v>5381.349376000001</v>
      </c>
      <c r="O65" s="96">
        <f t="shared" si="9"/>
        <v>5596.6033510400011</v>
      </c>
      <c r="P65" s="96">
        <f t="shared" si="9"/>
        <v>5820.4674850816018</v>
      </c>
      <c r="Q65" s="96">
        <f t="shared" si="9"/>
        <v>6053.2861844848658</v>
      </c>
      <c r="R65" s="96">
        <f t="shared" si="9"/>
        <v>6295.4176318642603</v>
      </c>
      <c r="S65" s="96">
        <f t="shared" si="9"/>
        <v>6547.2343371388306</v>
      </c>
      <c r="T65" s="96">
        <f t="shared" si="9"/>
        <v>6809.1237106243843</v>
      </c>
      <c r="U65" s="96">
        <f t="shared" si="9"/>
        <v>7081.4886590493597</v>
      </c>
      <c r="V65" s="96">
        <f t="shared" si="9"/>
        <v>7364.7482054113343</v>
      </c>
    </row>
    <row r="66" spans="4:22" s="4" customFormat="1" ht="12.6" x14ac:dyDescent="0.2"/>
    <row r="67" spans="4:22" s="4" customFormat="1" ht="12.6" x14ac:dyDescent="0.2"/>
    <row r="68" spans="4:22" s="4" customFormat="1" ht="12.6" x14ac:dyDescent="0.2"/>
    <row r="69" spans="4:22" s="4" customFormat="1" ht="12.6" x14ac:dyDescent="0.2"/>
    <row r="70" spans="4:22" s="4" customFormat="1" ht="12.6" x14ac:dyDescent="0.2"/>
    <row r="71" spans="4:22" s="4" customFormat="1" ht="12.6" x14ac:dyDescent="0.2"/>
    <row r="72" spans="4:22" s="4" customFormat="1" ht="12.6" x14ac:dyDescent="0.2"/>
    <row r="73" spans="4:22" s="4" customFormat="1" ht="12.6" x14ac:dyDescent="0.2"/>
    <row r="74" spans="4:22" s="4" customFormat="1" ht="12.6" x14ac:dyDescent="0.2"/>
    <row r="75" spans="4:22" s="4" customFormat="1" ht="12.6" x14ac:dyDescent="0.2"/>
    <row r="76" spans="4:22" s="4" customFormat="1" ht="12.6" x14ac:dyDescent="0.2"/>
    <row r="77" spans="4:22" s="4" customFormat="1" ht="12.6" x14ac:dyDescent="0.2"/>
    <row r="78" spans="4:22" s="4" customFormat="1" ht="12.6" x14ac:dyDescent="0.2"/>
    <row r="79" spans="4:22" s="4" customFormat="1" ht="12.6" x14ac:dyDescent="0.2"/>
    <row r="80" spans="4:22" s="4" customFormat="1" ht="12.6" x14ac:dyDescent="0.2"/>
    <row r="81" s="4" customFormat="1" ht="12.6" x14ac:dyDescent="0.2"/>
    <row r="82" s="4" customFormat="1" ht="12.6" x14ac:dyDescent="0.2"/>
    <row r="83" s="4" customFormat="1" ht="12.6" x14ac:dyDescent="0.2"/>
    <row r="84" s="4" customFormat="1" ht="12.6" x14ac:dyDescent="0.2"/>
    <row r="85" s="4" customFormat="1" ht="12.6" x14ac:dyDescent="0.2"/>
    <row r="86" s="4" customFormat="1" ht="12.6" x14ac:dyDescent="0.2"/>
    <row r="87" s="4" customFormat="1" ht="12.6" x14ac:dyDescent="0.2"/>
    <row r="88" s="4" customFormat="1" ht="12.6" x14ac:dyDescent="0.2"/>
    <row r="89" s="4" customFormat="1" ht="12.6" x14ac:dyDescent="0.2"/>
    <row r="90" s="4" customFormat="1" ht="12.6" x14ac:dyDescent="0.2"/>
    <row r="91" s="4" customFormat="1" ht="12.6" x14ac:dyDescent="0.2"/>
    <row r="92" s="4" customFormat="1" ht="12.6" x14ac:dyDescent="0.2"/>
    <row r="93" s="4" customFormat="1" ht="12.6" x14ac:dyDescent="0.2"/>
    <row r="94" s="4" customFormat="1" ht="12.6" x14ac:dyDescent="0.2"/>
    <row r="95" s="4" customFormat="1" ht="12.6" x14ac:dyDescent="0.2"/>
    <row r="96" s="4" customFormat="1" ht="12.6" x14ac:dyDescent="0.2"/>
    <row r="97" s="4" customFormat="1" ht="12.6" x14ac:dyDescent="0.2"/>
    <row r="98" s="4" customFormat="1" ht="12.6" x14ac:dyDescent="0.2"/>
    <row r="99" s="4" customFormat="1" ht="12.6" x14ac:dyDescent="0.2"/>
    <row r="100" s="4" customFormat="1" ht="12.6" x14ac:dyDescent="0.2"/>
    <row r="101" s="4" customFormat="1" ht="12.6" x14ac:dyDescent="0.2"/>
    <row r="102" s="4" customFormat="1" ht="12.6" x14ac:dyDescent="0.2"/>
    <row r="103" s="4" customFormat="1" ht="12.6" x14ac:dyDescent="0.2"/>
    <row r="104" s="4" customFormat="1" ht="12.6" x14ac:dyDescent="0.2"/>
    <row r="105" s="4" customFormat="1" ht="12.6" x14ac:dyDescent="0.2"/>
    <row r="106" s="4" customFormat="1" ht="12.6" x14ac:dyDescent="0.2"/>
    <row r="107" s="4" customFormat="1" ht="12.6" x14ac:dyDescent="0.2"/>
    <row r="108" s="4" customFormat="1" ht="12.6" x14ac:dyDescent="0.2"/>
    <row r="109" s="4" customFormat="1" ht="12.6" x14ac:dyDescent="0.2"/>
    <row r="110" s="4" customFormat="1" ht="12.6" x14ac:dyDescent="0.2"/>
    <row r="111" s="4" customFormat="1" ht="12.6" x14ac:dyDescent="0.2"/>
    <row r="112" s="4" customFormat="1" ht="12.6" x14ac:dyDescent="0.2"/>
    <row r="113" s="4" customFormat="1" ht="12.6" x14ac:dyDescent="0.2"/>
    <row r="114" s="4" customFormat="1" ht="12.6" x14ac:dyDescent="0.2"/>
    <row r="115" s="4" customFormat="1" ht="12.6" x14ac:dyDescent="0.2"/>
    <row r="116" s="4" customFormat="1" ht="12.6" x14ac:dyDescent="0.2"/>
    <row r="117" s="4" customFormat="1" ht="12.6" x14ac:dyDescent="0.2"/>
    <row r="118" s="4" customFormat="1" ht="12.6" x14ac:dyDescent="0.2"/>
    <row r="119" s="4" customFormat="1" ht="12.6" x14ac:dyDescent="0.2"/>
    <row r="120" s="4" customFormat="1" ht="12.6" x14ac:dyDescent="0.2"/>
    <row r="121" s="4" customFormat="1" ht="12.6" x14ac:dyDescent="0.2"/>
    <row r="122" s="4" customFormat="1" ht="12.6" x14ac:dyDescent="0.2"/>
    <row r="123" s="4" customFormat="1" ht="12.6" x14ac:dyDescent="0.2"/>
    <row r="124" s="4" customFormat="1" ht="12.6" x14ac:dyDescent="0.2"/>
    <row r="125" s="4" customFormat="1" ht="12.6" x14ac:dyDescent="0.2"/>
    <row r="126" s="4" customFormat="1" ht="12.6" x14ac:dyDescent="0.2"/>
    <row r="127" s="4" customFormat="1" ht="12.6" x14ac:dyDescent="0.2"/>
    <row r="128" s="4" customFormat="1" ht="12.6" x14ac:dyDescent="0.2"/>
    <row r="129" s="4" customFormat="1" ht="12.6" x14ac:dyDescent="0.2"/>
    <row r="130" s="4" customFormat="1" ht="12.6" x14ac:dyDescent="0.2"/>
    <row r="131" s="4" customFormat="1" ht="12.6" x14ac:dyDescent="0.2"/>
    <row r="132" s="4" customFormat="1" ht="12.6" x14ac:dyDescent="0.2"/>
    <row r="133" s="4" customFormat="1" ht="12.6" x14ac:dyDescent="0.2"/>
    <row r="134" s="4" customFormat="1" ht="12.6" x14ac:dyDescent="0.2"/>
    <row r="135" s="4" customFormat="1" ht="12.6" x14ac:dyDescent="0.2"/>
    <row r="136" s="4" customFormat="1" ht="12.6" x14ac:dyDescent="0.2"/>
    <row r="137" s="4" customFormat="1" ht="12.6" x14ac:dyDescent="0.2"/>
    <row r="138" s="4" customFormat="1" ht="12.6" x14ac:dyDescent="0.2"/>
    <row r="139" s="4" customFormat="1" ht="12.6" x14ac:dyDescent="0.2"/>
    <row r="140" s="4" customFormat="1" ht="12.6" x14ac:dyDescent="0.2"/>
    <row r="141" s="4" customFormat="1" ht="12.6" x14ac:dyDescent="0.2"/>
    <row r="142" s="4" customFormat="1" ht="12.6" x14ac:dyDescent="0.2"/>
    <row r="143" s="4" customFormat="1" ht="12.6" x14ac:dyDescent="0.2"/>
    <row r="144" s="4" customFormat="1" ht="12.6" x14ac:dyDescent="0.2"/>
    <row r="145" s="4" customFormat="1" ht="12.6" x14ac:dyDescent="0.2"/>
    <row r="146" s="4" customFormat="1" ht="12.6" x14ac:dyDescent="0.2"/>
    <row r="147" s="4" customFormat="1" ht="12.6" x14ac:dyDescent="0.2"/>
    <row r="148" s="4" customFormat="1" ht="12.6" x14ac:dyDescent="0.2"/>
    <row r="149" s="4" customFormat="1" ht="12.6" x14ac:dyDescent="0.2"/>
    <row r="150" s="4" customFormat="1" ht="12.6" x14ac:dyDescent="0.2"/>
    <row r="151" s="4" customFormat="1" ht="12.6" x14ac:dyDescent="0.2"/>
    <row r="152" s="4" customFormat="1" ht="12.6" x14ac:dyDescent="0.2"/>
    <row r="153" s="4" customFormat="1" ht="12.6" x14ac:dyDescent="0.2"/>
    <row r="154" s="4" customFormat="1" ht="12.6" x14ac:dyDescent="0.2"/>
    <row r="155" s="4" customFormat="1" ht="12.6" x14ac:dyDescent="0.2"/>
    <row r="156" s="4" customFormat="1" ht="12.6" x14ac:dyDescent="0.2"/>
    <row r="157" s="4" customFormat="1" ht="12.6" x14ac:dyDescent="0.2"/>
    <row r="158" s="4" customFormat="1" ht="12.6" x14ac:dyDescent="0.2"/>
    <row r="159" s="4" customFormat="1" ht="12.6" x14ac:dyDescent="0.2"/>
    <row r="160" s="4" customFormat="1" ht="12.6" x14ac:dyDescent="0.2"/>
    <row r="161" s="4" customFormat="1" ht="12.6" x14ac:dyDescent="0.2"/>
    <row r="162" s="4" customFormat="1" ht="12.6" x14ac:dyDescent="0.2"/>
    <row r="163" s="4" customFormat="1" ht="12.6" x14ac:dyDescent="0.2"/>
    <row r="164" s="4" customFormat="1" ht="12.6" x14ac:dyDescent="0.2"/>
    <row r="165" s="4" customFormat="1" ht="12.6" x14ac:dyDescent="0.2"/>
    <row r="166" s="4" customFormat="1" ht="12.6" x14ac:dyDescent="0.2"/>
    <row r="167" s="4" customFormat="1" ht="12.6" x14ac:dyDescent="0.2"/>
    <row r="168" s="4" customFormat="1" ht="12.6" x14ac:dyDescent="0.2"/>
    <row r="169" s="4" customFormat="1" ht="12.6" x14ac:dyDescent="0.2"/>
    <row r="170" s="4" customFormat="1" ht="12.6" x14ac:dyDescent="0.2"/>
    <row r="171" s="4" customFormat="1" ht="12.6" x14ac:dyDescent="0.2"/>
    <row r="172" s="4" customFormat="1" ht="12.6" x14ac:dyDescent="0.2"/>
    <row r="173" s="4" customFormat="1" ht="12.6" x14ac:dyDescent="0.2"/>
    <row r="174" s="4" customFormat="1" ht="12.6" x14ac:dyDescent="0.2"/>
    <row r="175" s="4" customFormat="1" ht="12.6" x14ac:dyDescent="0.2"/>
    <row r="176" s="4" customFormat="1" ht="12.6" x14ac:dyDescent="0.2"/>
    <row r="177" s="4" customFormat="1" ht="12.6" x14ac:dyDescent="0.2"/>
    <row r="178" s="4" customFormat="1" ht="12.6" x14ac:dyDescent="0.2"/>
    <row r="179" s="4" customFormat="1" ht="12.6" x14ac:dyDescent="0.2"/>
    <row r="180" s="4" customFormat="1" ht="12.6" x14ac:dyDescent="0.2"/>
    <row r="181" s="4" customFormat="1" ht="12.6" x14ac:dyDescent="0.2"/>
    <row r="182" s="4" customFormat="1" ht="12.6" x14ac:dyDescent="0.2"/>
    <row r="183" s="4" customFormat="1" ht="12.6" x14ac:dyDescent="0.2"/>
    <row r="184" s="4" customFormat="1" ht="12.6" x14ac:dyDescent="0.2"/>
    <row r="185" s="4" customFormat="1" ht="12.6" x14ac:dyDescent="0.2"/>
    <row r="186" s="4" customFormat="1" ht="12.6" x14ac:dyDescent="0.2"/>
    <row r="187" s="4" customFormat="1" ht="12.6" x14ac:dyDescent="0.2"/>
    <row r="188" s="4" customFormat="1" ht="12.6" x14ac:dyDescent="0.2"/>
    <row r="189" s="4" customFormat="1" ht="12.6" x14ac:dyDescent="0.2"/>
    <row r="190" s="4" customFormat="1" ht="12.6" x14ac:dyDescent="0.2"/>
    <row r="191" s="4" customFormat="1" ht="12.6" x14ac:dyDescent="0.2"/>
    <row r="192" s="4" customFormat="1" ht="12.6" x14ac:dyDescent="0.2"/>
    <row r="193" s="4" customFormat="1" ht="12.6" x14ac:dyDescent="0.2"/>
    <row r="194" s="4" customFormat="1" ht="12.6" x14ac:dyDescent="0.2"/>
    <row r="195" s="4" customFormat="1" ht="12.6" x14ac:dyDescent="0.2"/>
    <row r="196" s="4" customFormat="1" ht="12.6" x14ac:dyDescent="0.2"/>
    <row r="197" s="4" customFormat="1" ht="12.6" x14ac:dyDescent="0.2"/>
    <row r="198" s="4" customFormat="1" ht="12.6" x14ac:dyDescent="0.2"/>
    <row r="199" s="4" customFormat="1" ht="12.6" x14ac:dyDescent="0.2"/>
    <row r="200" s="4" customFormat="1" ht="12.6" x14ac:dyDescent="0.2"/>
    <row r="201" s="4" customFormat="1" ht="12.6" x14ac:dyDescent="0.2"/>
    <row r="202" s="4" customFormat="1" ht="12.6" x14ac:dyDescent="0.2"/>
    <row r="203" s="4" customFormat="1" ht="12.6" x14ac:dyDescent="0.2"/>
    <row r="204" s="4" customFormat="1" ht="12.6" x14ac:dyDescent="0.2"/>
    <row r="205" s="4" customFormat="1" ht="12.6" x14ac:dyDescent="0.2"/>
    <row r="206" s="4" customFormat="1" ht="12.6" x14ac:dyDescent="0.2"/>
    <row r="207" s="4" customFormat="1" ht="12.6" x14ac:dyDescent="0.2"/>
    <row r="208" s="4" customFormat="1" ht="12.6" x14ac:dyDescent="0.2"/>
    <row r="209" s="4" customFormat="1" ht="12.6" x14ac:dyDescent="0.2"/>
    <row r="210" s="4" customFormat="1" ht="12.6" x14ac:dyDescent="0.2"/>
    <row r="211" s="4" customFormat="1" ht="12.6" x14ac:dyDescent="0.2"/>
    <row r="212" s="4" customFormat="1" ht="12.6" x14ac:dyDescent="0.2"/>
    <row r="213" s="4" customFormat="1" ht="12.6" x14ac:dyDescent="0.2"/>
    <row r="214" s="4" customFormat="1" ht="12.6" x14ac:dyDescent="0.2"/>
    <row r="215" s="4" customFormat="1" ht="12.6" x14ac:dyDescent="0.2"/>
    <row r="216" s="4" customFormat="1" ht="12.6" x14ac:dyDescent="0.2"/>
    <row r="217" s="4" customFormat="1" ht="12.6" x14ac:dyDescent="0.2"/>
    <row r="218" s="4" customFormat="1" ht="12.6" x14ac:dyDescent="0.2"/>
    <row r="219" s="4" customFormat="1" ht="12.6" x14ac:dyDescent="0.2"/>
    <row r="220" s="4" customFormat="1" ht="12.6" x14ac:dyDescent="0.2"/>
    <row r="221" s="4" customFormat="1" ht="12.6" x14ac:dyDescent="0.2"/>
    <row r="222" s="4" customFormat="1" ht="12.6" x14ac:dyDescent="0.2"/>
    <row r="223" s="4" customFormat="1" ht="12.6" x14ac:dyDescent="0.2"/>
    <row r="224" s="4" customFormat="1" ht="12.6" x14ac:dyDescent="0.2"/>
    <row r="225" s="4" customFormat="1" ht="12.6" x14ac:dyDescent="0.2"/>
    <row r="226" s="4" customFormat="1" ht="12.6" x14ac:dyDescent="0.2"/>
    <row r="227" s="4" customFormat="1" ht="12.6" x14ac:dyDescent="0.2"/>
    <row r="228" s="4" customFormat="1" ht="12.6" x14ac:dyDescent="0.2"/>
    <row r="229" s="4" customFormat="1" ht="12.6" x14ac:dyDescent="0.2"/>
    <row r="230" s="4" customFormat="1" ht="12.6" x14ac:dyDescent="0.2"/>
    <row r="231" s="4" customFormat="1" ht="12.6" x14ac:dyDescent="0.2"/>
    <row r="232" s="4" customFormat="1" ht="12.6" x14ac:dyDescent="0.2"/>
    <row r="233" s="4" customFormat="1" ht="12.6" x14ac:dyDescent="0.2"/>
    <row r="234" s="4" customFormat="1" ht="12.6" x14ac:dyDescent="0.2"/>
    <row r="235" s="4" customFormat="1" ht="12.6" x14ac:dyDescent="0.2"/>
    <row r="236" s="4" customFormat="1" ht="12.6" x14ac:dyDescent="0.2"/>
    <row r="237" s="4" customFormat="1" ht="12.6" x14ac:dyDescent="0.2"/>
    <row r="238" s="4" customFormat="1" ht="12.6" x14ac:dyDescent="0.2"/>
    <row r="239" s="4" customFormat="1" ht="12.6" x14ac:dyDescent="0.2"/>
    <row r="240" s="4" customFormat="1" ht="12.6" x14ac:dyDescent="0.2"/>
    <row r="241" s="4" customFormat="1" ht="12.6" x14ac:dyDescent="0.2"/>
    <row r="242" s="4" customFormat="1" ht="12.6" x14ac:dyDescent="0.2"/>
    <row r="243" s="4" customFormat="1" ht="12.6" x14ac:dyDescent="0.2"/>
    <row r="244" s="4" customFormat="1" ht="12.6" x14ac:dyDescent="0.2"/>
    <row r="245" s="4" customFormat="1" ht="12.6" x14ac:dyDescent="0.2"/>
    <row r="246" s="4" customFormat="1" ht="12.6" x14ac:dyDescent="0.2"/>
    <row r="247" s="4" customFormat="1" ht="12.6" x14ac:dyDescent="0.2"/>
    <row r="248" s="4" customFormat="1" ht="12.6" x14ac:dyDescent="0.2"/>
    <row r="249" s="4" customFormat="1" ht="12.6" x14ac:dyDescent="0.2"/>
    <row r="250" s="4" customFormat="1" ht="12.6" x14ac:dyDescent="0.2"/>
    <row r="251" s="4" customFormat="1" ht="12.6" x14ac:dyDescent="0.2"/>
    <row r="252" s="4" customFormat="1" ht="12.6" x14ac:dyDescent="0.2"/>
    <row r="253" s="4" customFormat="1" ht="12.6" x14ac:dyDescent="0.2"/>
    <row r="254" s="4" customFormat="1" ht="12.6" x14ac:dyDescent="0.2"/>
    <row r="255" s="4" customFormat="1" ht="12.6" x14ac:dyDescent="0.2"/>
    <row r="256" s="4" customFormat="1" ht="12.6" x14ac:dyDescent="0.2"/>
    <row r="257" s="4" customFormat="1" ht="12.6" x14ac:dyDescent="0.2"/>
    <row r="258" s="4" customFormat="1" ht="12.6" x14ac:dyDescent="0.2"/>
    <row r="259" s="4" customFormat="1" ht="12.6" x14ac:dyDescent="0.2"/>
    <row r="260" s="4" customFormat="1" ht="12.6" x14ac:dyDescent="0.2"/>
    <row r="261" s="4" customFormat="1" ht="12.6" x14ac:dyDescent="0.2"/>
    <row r="262" s="4" customFormat="1" ht="12.6" x14ac:dyDescent="0.2"/>
    <row r="263" s="4" customFormat="1" ht="12.6" x14ac:dyDescent="0.2"/>
    <row r="264" s="4" customFormat="1" ht="12.6" x14ac:dyDescent="0.2"/>
    <row r="265" s="4" customFormat="1" ht="12.6" x14ac:dyDescent="0.2"/>
    <row r="266" s="4" customFormat="1" ht="12.6" x14ac:dyDescent="0.2"/>
    <row r="267" s="4" customFormat="1" ht="12.6" x14ac:dyDescent="0.2"/>
    <row r="268" s="4" customFormat="1" ht="12.6" x14ac:dyDescent="0.2"/>
    <row r="269" s="4" customFormat="1" ht="12.6" x14ac:dyDescent="0.2"/>
    <row r="270" s="4" customFormat="1" ht="12.6" x14ac:dyDescent="0.2"/>
    <row r="271" s="4" customFormat="1" ht="12.6" x14ac:dyDescent="0.2"/>
    <row r="272" s="4" customFormat="1" ht="12.6" x14ac:dyDescent="0.2"/>
    <row r="273" s="4" customFormat="1" ht="12.6" x14ac:dyDescent="0.2"/>
    <row r="274" s="4" customFormat="1" ht="12.6" x14ac:dyDescent="0.2"/>
    <row r="275" s="4" customFormat="1" ht="12.6" x14ac:dyDescent="0.2"/>
    <row r="276" s="4" customFormat="1" ht="12.6" x14ac:dyDescent="0.2"/>
    <row r="277" s="4" customFormat="1" ht="12.6" x14ac:dyDescent="0.2"/>
    <row r="278" s="4" customFormat="1" ht="12.6" x14ac:dyDescent="0.2"/>
    <row r="279" s="4" customFormat="1" ht="12.6" x14ac:dyDescent="0.2"/>
    <row r="280" s="4" customFormat="1" ht="12.6" x14ac:dyDescent="0.2"/>
    <row r="281" s="4" customFormat="1" ht="12.6" x14ac:dyDescent="0.2"/>
    <row r="282" s="4" customFormat="1" ht="12.6" x14ac:dyDescent="0.2"/>
    <row r="283" s="4" customFormat="1" ht="12.6" x14ac:dyDescent="0.2"/>
    <row r="284" s="4" customFormat="1" ht="12.6" x14ac:dyDescent="0.2"/>
    <row r="285" s="4" customFormat="1" ht="12.6" x14ac:dyDescent="0.2"/>
    <row r="286" s="4" customFormat="1" ht="12.6" x14ac:dyDescent="0.2"/>
    <row r="287" s="4" customFormat="1" ht="12.6" x14ac:dyDescent="0.2"/>
    <row r="288" s="4" customFormat="1" ht="12.6" x14ac:dyDescent="0.2"/>
    <row r="289" s="4" customFormat="1" ht="12.6" x14ac:dyDescent="0.2"/>
    <row r="290" s="4" customFormat="1" ht="12.6" x14ac:dyDescent="0.2"/>
    <row r="291" s="4" customFormat="1" ht="12.6" x14ac:dyDescent="0.2"/>
    <row r="292" s="4" customFormat="1" ht="12.6" x14ac:dyDescent="0.2"/>
    <row r="293" s="4" customFormat="1" ht="12.6" x14ac:dyDescent="0.2"/>
    <row r="294" s="4" customFormat="1" ht="12.6" x14ac:dyDescent="0.2"/>
    <row r="295" s="4" customFormat="1" ht="12.6" x14ac:dyDescent="0.2"/>
    <row r="296" s="4" customFormat="1" ht="12.6" x14ac:dyDescent="0.2"/>
    <row r="297" s="4" customFormat="1" ht="12.6" x14ac:dyDescent="0.2"/>
    <row r="298" s="4" customFormat="1" ht="12.6" x14ac:dyDescent="0.2"/>
    <row r="299" s="4" customFormat="1" ht="12.6" x14ac:dyDescent="0.2"/>
    <row r="300" s="4" customFormat="1" ht="12.6" x14ac:dyDescent="0.2"/>
    <row r="301" s="4" customFormat="1" ht="12.6" x14ac:dyDescent="0.2"/>
    <row r="302" s="4" customFormat="1" ht="12.6" x14ac:dyDescent="0.2"/>
    <row r="303" s="4" customFormat="1" ht="12.6" x14ac:dyDescent="0.2"/>
    <row r="304" s="4" customFormat="1" ht="12.6" x14ac:dyDescent="0.2"/>
    <row r="305" s="4" customFormat="1" ht="12.6" x14ac:dyDescent="0.2"/>
    <row r="306" s="4" customFormat="1" ht="12.6" x14ac:dyDescent="0.2"/>
    <row r="307" s="4" customFormat="1" ht="12.6" x14ac:dyDescent="0.2"/>
    <row r="308" s="4" customFormat="1" ht="12.6" x14ac:dyDescent="0.2"/>
    <row r="309" s="4" customFormat="1" ht="12.6" x14ac:dyDescent="0.2"/>
    <row r="310" s="4" customFormat="1" ht="12.6" x14ac:dyDescent="0.2"/>
    <row r="311" s="4" customFormat="1" ht="12.6" x14ac:dyDescent="0.2"/>
    <row r="312" s="4" customFormat="1" ht="12.6" x14ac:dyDescent="0.2"/>
    <row r="313" s="4" customFormat="1" ht="12.6" x14ac:dyDescent="0.2"/>
    <row r="314" s="4" customFormat="1" ht="12.6" x14ac:dyDescent="0.2"/>
    <row r="315" s="4" customFormat="1" ht="12.6" x14ac:dyDescent="0.2"/>
    <row r="316" s="4" customFormat="1" ht="12.6" x14ac:dyDescent="0.2"/>
    <row r="317" s="4" customFormat="1" ht="12.6" x14ac:dyDescent="0.2"/>
    <row r="318" s="4" customFormat="1" ht="12.6" x14ac:dyDescent="0.2"/>
    <row r="319" s="4" customFormat="1" ht="12.6" x14ac:dyDescent="0.2"/>
    <row r="320" s="4" customFormat="1" ht="12.6" x14ac:dyDescent="0.2"/>
    <row r="321" s="4" customFormat="1" ht="12.6" x14ac:dyDescent="0.2"/>
    <row r="322" s="4" customFormat="1" ht="12.6" x14ac:dyDescent="0.2"/>
    <row r="323" s="4" customFormat="1" ht="12.6" x14ac:dyDescent="0.2"/>
    <row r="324" s="4" customFormat="1" ht="12.6" x14ac:dyDescent="0.2"/>
    <row r="325" s="4" customFormat="1" ht="12.6" x14ac:dyDescent="0.2"/>
    <row r="326" s="4" customFormat="1" ht="12.6" x14ac:dyDescent="0.2"/>
    <row r="327" s="4" customFormat="1" ht="12.6" x14ac:dyDescent="0.2"/>
    <row r="328" s="4" customFormat="1" ht="12.6" x14ac:dyDescent="0.2"/>
    <row r="329" s="4" customFormat="1" ht="12.6" x14ac:dyDescent="0.2"/>
    <row r="330" s="4" customFormat="1" ht="12.6" x14ac:dyDescent="0.2"/>
    <row r="331" s="4" customFormat="1" ht="12.6" x14ac:dyDescent="0.2"/>
    <row r="332" s="4" customFormat="1" ht="12.6" x14ac:dyDescent="0.2"/>
    <row r="333" s="4" customFormat="1" ht="12.6" x14ac:dyDescent="0.2"/>
    <row r="334" s="4" customFormat="1" ht="12.6" x14ac:dyDescent="0.2"/>
    <row r="335" s="4" customFormat="1" ht="12.6" x14ac:dyDescent="0.2"/>
    <row r="336" s="4" customFormat="1" ht="12.6" x14ac:dyDescent="0.2"/>
    <row r="337" s="4" customFormat="1" ht="12.6" x14ac:dyDescent="0.2"/>
    <row r="338" s="4" customFormat="1" ht="12.6" x14ac:dyDescent="0.2"/>
    <row r="339" s="4" customFormat="1" ht="12.6" x14ac:dyDescent="0.2"/>
    <row r="340" s="4" customFormat="1" ht="12.6" x14ac:dyDescent="0.2"/>
    <row r="341" s="4" customFormat="1" ht="12.6" x14ac:dyDescent="0.2"/>
    <row r="342" s="4" customFormat="1" ht="12.6" x14ac:dyDescent="0.2"/>
    <row r="343" s="4" customFormat="1" ht="12.6" x14ac:dyDescent="0.2"/>
    <row r="344" s="4" customFormat="1" ht="12.6" x14ac:dyDescent="0.2"/>
    <row r="345" s="4" customFormat="1" ht="12.6" x14ac:dyDescent="0.2"/>
    <row r="346" s="4" customFormat="1" ht="12.6" x14ac:dyDescent="0.2"/>
    <row r="347" s="4" customFormat="1" ht="12.6" x14ac:dyDescent="0.2"/>
    <row r="348" s="4" customFormat="1" ht="12.6" x14ac:dyDescent="0.2"/>
    <row r="349" s="4" customFormat="1" ht="12.6" x14ac:dyDescent="0.2"/>
    <row r="350" s="4" customFormat="1" ht="12.6" x14ac:dyDescent="0.2"/>
    <row r="351" s="4" customFormat="1" ht="12.6" x14ac:dyDescent="0.2"/>
    <row r="352" s="4" customFormat="1" ht="12.6" x14ac:dyDescent="0.2"/>
    <row r="353" s="4" customFormat="1" ht="12.6" x14ac:dyDescent="0.2"/>
    <row r="354" s="4" customFormat="1" ht="12.6" x14ac:dyDescent="0.2"/>
    <row r="355" s="4" customFormat="1" ht="12.6" x14ac:dyDescent="0.2"/>
    <row r="356" s="4" customFormat="1" ht="12.6" x14ac:dyDescent="0.2"/>
    <row r="357" s="4" customFormat="1" ht="12.6" x14ac:dyDescent="0.2"/>
    <row r="358" s="4" customFormat="1" ht="12.6" x14ac:dyDescent="0.2"/>
    <row r="359" s="4" customFormat="1" ht="12.6" x14ac:dyDescent="0.2"/>
    <row r="360" s="4" customFormat="1" ht="12.6" x14ac:dyDescent="0.2"/>
    <row r="361" s="4" customFormat="1" ht="12.6" x14ac:dyDescent="0.2"/>
    <row r="362" s="4" customFormat="1" ht="12.6" x14ac:dyDescent="0.2"/>
    <row r="363" s="4" customFormat="1" ht="12.6" x14ac:dyDescent="0.2"/>
    <row r="364" s="4" customFormat="1" ht="12.6" x14ac:dyDescent="0.2"/>
    <row r="365" s="4" customFormat="1" ht="12.6" x14ac:dyDescent="0.2"/>
    <row r="366" s="4" customFormat="1" ht="12.6" x14ac:dyDescent="0.2"/>
    <row r="367" s="4" customFormat="1" ht="12.6" x14ac:dyDescent="0.2"/>
    <row r="368" s="4" customFormat="1" ht="12.6" x14ac:dyDescent="0.2"/>
    <row r="369" s="4" customFormat="1" ht="12.6" x14ac:dyDescent="0.2"/>
    <row r="370" s="4" customFormat="1" ht="12.6" x14ac:dyDescent="0.2"/>
    <row r="371" s="4" customFormat="1" ht="12.6" x14ac:dyDescent="0.2"/>
    <row r="372" s="4" customFormat="1" ht="12.6" x14ac:dyDescent="0.2"/>
    <row r="373" s="4" customFormat="1" ht="12.6" x14ac:dyDescent="0.2"/>
    <row r="374" s="4" customFormat="1" ht="12.6" x14ac:dyDescent="0.2"/>
    <row r="375" s="4" customFormat="1" ht="12.6" x14ac:dyDescent="0.2"/>
    <row r="376" s="4" customFormat="1" ht="12.6" x14ac:dyDescent="0.2"/>
    <row r="377" s="4" customFormat="1" ht="12.6" x14ac:dyDescent="0.2"/>
    <row r="378" s="4" customFormat="1" ht="12.6" x14ac:dyDescent="0.2"/>
    <row r="379" s="4" customFormat="1" ht="12.6" x14ac:dyDescent="0.2"/>
    <row r="380" s="4" customFormat="1" ht="12.6" x14ac:dyDescent="0.2"/>
    <row r="381" s="4" customFormat="1" ht="12.6" x14ac:dyDescent="0.2"/>
    <row r="382" s="4" customFormat="1" ht="12.6" x14ac:dyDescent="0.2"/>
    <row r="383" s="4" customFormat="1" ht="12.6" x14ac:dyDescent="0.2"/>
    <row r="384" s="4" customFormat="1" ht="12.6" x14ac:dyDescent="0.2"/>
    <row r="385" s="4" customFormat="1" ht="12.6" x14ac:dyDescent="0.2"/>
    <row r="386" s="4" customFormat="1" ht="12.6" x14ac:dyDescent="0.2"/>
    <row r="387" s="4" customFormat="1" ht="12.6" x14ac:dyDescent="0.2"/>
    <row r="388" s="4" customFormat="1" ht="12.6" x14ac:dyDescent="0.2"/>
    <row r="389" s="4" customFormat="1" ht="12.6" x14ac:dyDescent="0.2"/>
    <row r="390" s="4" customFormat="1" ht="12.6" x14ac:dyDescent="0.2"/>
    <row r="391" s="4" customFormat="1" ht="12.6" x14ac:dyDescent="0.2"/>
    <row r="392" s="4" customFormat="1" ht="12.6" x14ac:dyDescent="0.2"/>
    <row r="393" s="4" customFormat="1" ht="12.6" x14ac:dyDescent="0.2"/>
    <row r="394" s="4" customFormat="1" ht="12.6" x14ac:dyDescent="0.2"/>
    <row r="395" s="4" customFormat="1" ht="12.6" x14ac:dyDescent="0.2"/>
    <row r="396" s="4" customFormat="1" ht="12.6" x14ac:dyDescent="0.2"/>
    <row r="397" s="4" customFormat="1" ht="12.6" x14ac:dyDescent="0.2"/>
    <row r="398" s="4" customFormat="1" ht="12.6" x14ac:dyDescent="0.2"/>
    <row r="399" s="4" customFormat="1" ht="12.6" x14ac:dyDescent="0.2"/>
    <row r="400" s="4" customFormat="1" ht="12.6" x14ac:dyDescent="0.2"/>
    <row r="401" s="4" customFormat="1" ht="12.6" x14ac:dyDescent="0.2"/>
    <row r="402" s="4" customFormat="1" ht="12.6" x14ac:dyDescent="0.2"/>
    <row r="403" s="4" customFormat="1" ht="12.6" x14ac:dyDescent="0.2"/>
    <row r="404" s="4" customFormat="1" ht="12.6" x14ac:dyDescent="0.2"/>
    <row r="405" s="4" customFormat="1" ht="12.6" x14ac:dyDescent="0.2"/>
    <row r="406" s="4" customFormat="1" ht="12.6" x14ac:dyDescent="0.2"/>
    <row r="407" s="4" customFormat="1" ht="12.6" x14ac:dyDescent="0.2"/>
    <row r="408" s="4" customFormat="1" ht="12.6" x14ac:dyDescent="0.2"/>
    <row r="409" s="4" customFormat="1" ht="12.6" x14ac:dyDescent="0.2"/>
    <row r="410" s="4" customFormat="1" ht="12.6" x14ac:dyDescent="0.2"/>
    <row r="411" s="4" customFormat="1" ht="12.6" x14ac:dyDescent="0.2"/>
    <row r="412" s="4" customFormat="1" ht="12.6" x14ac:dyDescent="0.2"/>
    <row r="413" s="4" customFormat="1" ht="12.6" x14ac:dyDescent="0.2"/>
    <row r="414" s="4" customFormat="1" ht="12.6" x14ac:dyDescent="0.2"/>
    <row r="415" s="4" customFormat="1" ht="12.6" x14ac:dyDescent="0.2"/>
    <row r="416" s="4" customFormat="1" ht="12.6" x14ac:dyDescent="0.2"/>
    <row r="417" s="4" customFormat="1" ht="12.6" x14ac:dyDescent="0.2"/>
    <row r="418" s="4" customFormat="1" ht="12.6" x14ac:dyDescent="0.2"/>
    <row r="419" s="4" customFormat="1" ht="12.6" x14ac:dyDescent="0.2"/>
    <row r="420" s="4" customFormat="1" ht="12.6" x14ac:dyDescent="0.2"/>
    <row r="421" s="4" customFormat="1" ht="12.6" x14ac:dyDescent="0.2"/>
    <row r="422" s="4" customFormat="1" ht="12.6" x14ac:dyDescent="0.2"/>
    <row r="423" s="4" customFormat="1" ht="12.6" x14ac:dyDescent="0.2"/>
    <row r="424" s="4" customFormat="1" ht="12.6" x14ac:dyDescent="0.2"/>
    <row r="425" s="4" customFormat="1" ht="12.6" x14ac:dyDescent="0.2"/>
    <row r="426" s="4" customFormat="1" ht="12.6" x14ac:dyDescent="0.2"/>
    <row r="427" s="4" customFormat="1" ht="12.6" x14ac:dyDescent="0.2"/>
    <row r="428" s="4" customFormat="1" ht="12.6" x14ac:dyDescent="0.2"/>
    <row r="429" s="4" customFormat="1" ht="12.6" x14ac:dyDescent="0.2"/>
    <row r="430" s="4" customFormat="1" ht="12.6" x14ac:dyDescent="0.2"/>
    <row r="431" s="4" customFormat="1" ht="12.6" x14ac:dyDescent="0.2"/>
    <row r="432" s="4" customFormat="1" ht="12.6" x14ac:dyDescent="0.2"/>
    <row r="433" s="4" customFormat="1" ht="12.6" x14ac:dyDescent="0.2"/>
    <row r="434" s="4" customFormat="1" ht="12.6" x14ac:dyDescent="0.2"/>
    <row r="435" s="4" customFormat="1" ht="12.6" x14ac:dyDescent="0.2"/>
    <row r="436" s="4" customFormat="1" ht="12.6" x14ac:dyDescent="0.2"/>
    <row r="437" s="4" customFormat="1" ht="12.6" x14ac:dyDescent="0.2"/>
    <row r="438" s="4" customFormat="1" ht="12.6" x14ac:dyDescent="0.2"/>
    <row r="439" s="4" customFormat="1" ht="12.6" x14ac:dyDescent="0.2"/>
    <row r="440" s="4" customFormat="1" ht="12.6" x14ac:dyDescent="0.2"/>
    <row r="441" s="4" customFormat="1" ht="12.6" x14ac:dyDescent="0.2"/>
    <row r="442" s="4" customFormat="1" ht="12.6" x14ac:dyDescent="0.2"/>
    <row r="443" s="4" customFormat="1" ht="12.6" x14ac:dyDescent="0.2"/>
    <row r="444" s="4" customFormat="1" ht="12.6" x14ac:dyDescent="0.2"/>
    <row r="445" s="4" customFormat="1" ht="12.6" x14ac:dyDescent="0.2"/>
    <row r="446" s="4" customFormat="1" ht="12.6" x14ac:dyDescent="0.2"/>
    <row r="447" s="4" customFormat="1" ht="12.6" x14ac:dyDescent="0.2"/>
    <row r="448" s="4" customFormat="1" ht="12.6" x14ac:dyDescent="0.2"/>
    <row r="449" s="4" customFormat="1" ht="12.6" x14ac:dyDescent="0.2"/>
    <row r="450" s="4" customFormat="1" ht="12.6" x14ac:dyDescent="0.2"/>
    <row r="451" s="4" customFormat="1" ht="12.6" x14ac:dyDescent="0.2"/>
    <row r="452" s="4" customFormat="1" ht="12.6" x14ac:dyDescent="0.2"/>
    <row r="453" s="4" customFormat="1" ht="12.6" x14ac:dyDescent="0.2"/>
    <row r="454" s="4" customFormat="1" ht="12.6" x14ac:dyDescent="0.2"/>
    <row r="455" s="4" customFormat="1" ht="12.6" x14ac:dyDescent="0.2"/>
    <row r="456" s="4" customFormat="1" ht="12.6" x14ac:dyDescent="0.2"/>
    <row r="457" s="4" customFormat="1" ht="12.6" x14ac:dyDescent="0.2"/>
    <row r="458" s="4" customFormat="1" ht="12.6" x14ac:dyDescent="0.2"/>
    <row r="459" s="4" customFormat="1" ht="12.6" x14ac:dyDescent="0.2"/>
    <row r="460" s="4" customFormat="1" ht="12.6" x14ac:dyDescent="0.2"/>
    <row r="461" s="4" customFormat="1" ht="12.6" x14ac:dyDescent="0.2"/>
    <row r="462" s="4" customFormat="1" ht="12.6" x14ac:dyDescent="0.2"/>
    <row r="463" s="4" customFormat="1" ht="12.6" x14ac:dyDescent="0.2"/>
    <row r="464" s="4" customFormat="1" ht="12.6" x14ac:dyDescent="0.2"/>
    <row r="465" s="4" customFormat="1" ht="12.6" x14ac:dyDescent="0.2"/>
    <row r="466" s="4" customFormat="1" ht="12.6" x14ac:dyDescent="0.2"/>
    <row r="467" s="4" customFormat="1" ht="12.6" x14ac:dyDescent="0.2"/>
    <row r="468" s="4" customFormat="1" ht="12.6" x14ac:dyDescent="0.2"/>
    <row r="469" s="4" customFormat="1" ht="12.6" x14ac:dyDescent="0.2"/>
    <row r="470" s="4" customFormat="1" ht="12.6" x14ac:dyDescent="0.2"/>
    <row r="471" s="4" customFormat="1" ht="12.6" x14ac:dyDescent="0.2"/>
    <row r="472" s="4" customFormat="1" ht="12.6" x14ac:dyDescent="0.2"/>
    <row r="473" s="4" customFormat="1" ht="12.6" x14ac:dyDescent="0.2"/>
    <row r="474" s="4" customFormat="1" ht="12.6" x14ac:dyDescent="0.2"/>
    <row r="475" s="4" customFormat="1" ht="12.6" x14ac:dyDescent="0.2"/>
    <row r="476" s="4" customFormat="1" ht="12.6" x14ac:dyDescent="0.2"/>
    <row r="477" s="4" customFormat="1" ht="12.6" x14ac:dyDescent="0.2"/>
    <row r="478" s="4" customFormat="1" ht="12.6" x14ac:dyDescent="0.2"/>
    <row r="479" s="4" customFormat="1" ht="12.6" x14ac:dyDescent="0.2"/>
    <row r="480" s="4" customFormat="1" ht="12.6" x14ac:dyDescent="0.2"/>
    <row r="481" s="4" customFormat="1" ht="12.6" x14ac:dyDescent="0.2"/>
    <row r="482" s="4" customFormat="1" ht="12.6" x14ac:dyDescent="0.2"/>
    <row r="483" s="4" customFormat="1" ht="12.6" x14ac:dyDescent="0.2"/>
    <row r="484" s="4" customFormat="1" ht="12.6" x14ac:dyDescent="0.2"/>
    <row r="485" s="4" customFormat="1" ht="12.6" x14ac:dyDescent="0.2"/>
    <row r="486" s="4" customFormat="1" ht="12.6" x14ac:dyDescent="0.2"/>
    <row r="487" s="4" customFormat="1" ht="12.6" x14ac:dyDescent="0.2"/>
    <row r="488" s="4" customFormat="1" ht="12.6" x14ac:dyDescent="0.2"/>
    <row r="489" s="4" customFormat="1" ht="12.6" x14ac:dyDescent="0.2"/>
    <row r="490" s="4" customFormat="1" ht="12.6" x14ac:dyDescent="0.2"/>
    <row r="491" s="4" customFormat="1" ht="12.6" x14ac:dyDescent="0.2"/>
    <row r="492" s="4" customFormat="1" ht="12.6" x14ac:dyDescent="0.2"/>
    <row r="493" s="4" customFormat="1" ht="12.6" x14ac:dyDescent="0.2"/>
    <row r="494" s="4" customFormat="1" ht="12.6" x14ac:dyDescent="0.2"/>
    <row r="495" s="4" customFormat="1" ht="12.6" x14ac:dyDescent="0.2"/>
    <row r="496" s="4" customFormat="1" ht="12.6" x14ac:dyDescent="0.2"/>
    <row r="497" s="4" customFormat="1" ht="12.6" x14ac:dyDescent="0.2"/>
    <row r="498" s="4" customFormat="1" ht="12.6" x14ac:dyDescent="0.2"/>
    <row r="499" s="4" customFormat="1" ht="12.6" x14ac:dyDescent="0.2"/>
    <row r="500" s="4" customFormat="1" ht="12.6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3</vt:i4>
      </vt:variant>
    </vt:vector>
  </HeadingPairs>
  <TitlesOfParts>
    <vt:vector size="12" baseType="lpstr">
      <vt:lpstr>Template</vt:lpstr>
      <vt:lpstr>Timing Sheet</vt:lpstr>
      <vt:lpstr>Format&amp;list</vt:lpstr>
      <vt:lpstr>Checks</vt:lpstr>
      <vt:lpstr>Calculations</vt:lpstr>
      <vt:lpstr>Scenario Example</vt:lpstr>
      <vt:lpstr>Flags&amp;Counters</vt:lpstr>
      <vt:lpstr>FS setup</vt:lpstr>
      <vt:lpstr>Template (2)</vt:lpstr>
      <vt:lpstr>Crore</vt:lpstr>
      <vt:lpstr>Million</vt:lpstr>
      <vt:lpstr>Thousand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singh</dc:creator>
  <cp:lastModifiedBy>harshit singh</cp:lastModifiedBy>
  <dcterms:created xsi:type="dcterms:W3CDTF">2025-07-07T15:48:44Z</dcterms:created>
  <dcterms:modified xsi:type="dcterms:W3CDTF">2025-07-22T17:34:09Z</dcterms:modified>
</cp:coreProperties>
</file>