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ERACY INDIA\Documents\Harshita 3-4\"/>
    </mc:Choice>
  </mc:AlternateContent>
  <xr:revisionPtr revIDLastSave="0" documentId="8_{C5C2D785-A13E-49F8-B600-B5CD34F56124}" xr6:coauthVersionLast="47" xr6:coauthVersionMax="47" xr10:uidLastSave="{00000000-0000-0000-0000-000000000000}"/>
  <bookViews>
    <workbookView xWindow="-110" yWindow="-110" windowWidth="19420" windowHeight="10300" xr2:uid="{B68F819E-FE58-47E3-8C8F-C837C72D6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7" i="1" l="1"/>
  <c r="M17" i="1"/>
  <c r="K17" i="1"/>
  <c r="H17" i="1"/>
  <c r="G17" i="1"/>
  <c r="I17" i="1" s="1"/>
  <c r="L17" i="1" s="1"/>
  <c r="O17" i="1" s="1"/>
  <c r="F17" i="1"/>
  <c r="N16" i="1"/>
  <c r="M16" i="1"/>
  <c r="K16" i="1"/>
  <c r="H16" i="1"/>
  <c r="I16" i="1" s="1"/>
  <c r="L16" i="1" s="1"/>
  <c r="O16" i="1" s="1"/>
  <c r="G16" i="1"/>
  <c r="F16" i="1"/>
  <c r="N15" i="1"/>
  <c r="M15" i="1"/>
  <c r="K15" i="1"/>
  <c r="I15" i="1"/>
  <c r="L15" i="1" s="1"/>
  <c r="O15" i="1" s="1"/>
  <c r="H15" i="1"/>
  <c r="G15" i="1"/>
  <c r="F15" i="1"/>
  <c r="N14" i="1"/>
  <c r="M14" i="1"/>
  <c r="L14" i="1"/>
  <c r="O14" i="1" s="1"/>
  <c r="K14" i="1"/>
  <c r="I14" i="1"/>
  <c r="H14" i="1"/>
  <c r="G14" i="1"/>
  <c r="F14" i="1"/>
  <c r="N13" i="1"/>
  <c r="M13" i="1"/>
  <c r="K13" i="1"/>
  <c r="H13" i="1"/>
  <c r="G13" i="1"/>
  <c r="F13" i="1"/>
  <c r="I13" i="1" s="1"/>
  <c r="L13" i="1" s="1"/>
  <c r="O13" i="1" s="1"/>
  <c r="N12" i="1"/>
  <c r="M12" i="1"/>
  <c r="K12" i="1"/>
  <c r="H12" i="1"/>
  <c r="G12" i="1"/>
  <c r="F12" i="1"/>
  <c r="I12" i="1" s="1"/>
  <c r="L12" i="1" s="1"/>
  <c r="O12" i="1" s="1"/>
  <c r="N11" i="1"/>
  <c r="M11" i="1"/>
  <c r="K11" i="1"/>
  <c r="H11" i="1"/>
  <c r="G11" i="1"/>
  <c r="F11" i="1"/>
  <c r="I11" i="1" s="1"/>
  <c r="L11" i="1" s="1"/>
  <c r="O11" i="1" s="1"/>
  <c r="N10" i="1"/>
  <c r="M10" i="1"/>
  <c r="K10" i="1"/>
  <c r="H10" i="1"/>
  <c r="G10" i="1"/>
  <c r="F10" i="1"/>
  <c r="I10" i="1" s="1"/>
  <c r="L10" i="1" s="1"/>
  <c r="O10" i="1" s="1"/>
  <c r="N9" i="1"/>
  <c r="M9" i="1"/>
  <c r="K9" i="1"/>
  <c r="H9" i="1"/>
  <c r="G9" i="1"/>
  <c r="I9" i="1" s="1"/>
  <c r="L9" i="1" s="1"/>
  <c r="O9" i="1" s="1"/>
  <c r="F9" i="1"/>
  <c r="N8" i="1"/>
  <c r="M8" i="1"/>
  <c r="K8" i="1"/>
  <c r="H8" i="1"/>
  <c r="I8" i="1" s="1"/>
  <c r="L8" i="1" s="1"/>
  <c r="O8" i="1" s="1"/>
  <c r="G8" i="1"/>
  <c r="F8" i="1"/>
  <c r="N7" i="1"/>
  <c r="M7" i="1"/>
  <c r="K7" i="1"/>
  <c r="I7" i="1"/>
  <c r="L7" i="1" s="1"/>
  <c r="O7" i="1" s="1"/>
  <c r="H7" i="1"/>
  <c r="G7" i="1"/>
  <c r="F7" i="1"/>
  <c r="N6" i="1"/>
  <c r="M6" i="1"/>
  <c r="L6" i="1"/>
  <c r="O6" i="1" s="1"/>
  <c r="K6" i="1"/>
  <c r="I6" i="1"/>
  <c r="H6" i="1"/>
  <c r="G6" i="1"/>
  <c r="F6" i="1"/>
  <c r="N5" i="1"/>
  <c r="M5" i="1"/>
  <c r="K5" i="1"/>
  <c r="H5" i="1"/>
  <c r="G5" i="1"/>
  <c r="F5" i="1"/>
  <c r="I5" i="1" s="1"/>
  <c r="L5" i="1" s="1"/>
  <c r="O5" i="1" s="1"/>
  <c r="N4" i="1"/>
  <c r="M4" i="1"/>
  <c r="K4" i="1"/>
  <c r="H4" i="1"/>
  <c r="G4" i="1"/>
  <c r="F4" i="1"/>
  <c r="I4" i="1" s="1"/>
  <c r="L4" i="1" s="1"/>
  <c r="O4" i="1" s="1"/>
  <c r="N3" i="1"/>
  <c r="M3" i="1"/>
  <c r="K3" i="1"/>
  <c r="H3" i="1"/>
  <c r="G3" i="1"/>
  <c r="F3" i="1"/>
  <c r="I3" i="1" s="1"/>
  <c r="L3" i="1" s="1"/>
  <c r="O3" i="1" s="1"/>
</calcChain>
</file>

<file path=xl/sharedStrings.xml><?xml version="1.0" encoding="utf-8"?>
<sst xmlns="http://schemas.openxmlformats.org/spreadsheetml/2006/main" count="61" uniqueCount="49">
  <si>
    <t>salary sheet</t>
  </si>
  <si>
    <t>sno</t>
  </si>
  <si>
    <t>employe name</t>
  </si>
  <si>
    <t>employe id</t>
  </si>
  <si>
    <t>designation</t>
  </si>
  <si>
    <t>basic salary</t>
  </si>
  <si>
    <t>H.R.A</t>
  </si>
  <si>
    <t>Ta</t>
  </si>
  <si>
    <t>Other allowance</t>
  </si>
  <si>
    <t>Totalallowance</t>
  </si>
  <si>
    <t>Overtime hours</t>
  </si>
  <si>
    <t>overtime amount</t>
  </si>
  <si>
    <t>gross salary</t>
  </si>
  <si>
    <t>p.f</t>
  </si>
  <si>
    <t>esl</t>
  </si>
  <si>
    <t>net salary</t>
  </si>
  <si>
    <t>Ritu</t>
  </si>
  <si>
    <t>E2020</t>
  </si>
  <si>
    <t>had</t>
  </si>
  <si>
    <t>Rinki</t>
  </si>
  <si>
    <t>E2021</t>
  </si>
  <si>
    <t>managar</t>
  </si>
  <si>
    <t>Mohit</t>
  </si>
  <si>
    <t>E2022</t>
  </si>
  <si>
    <t>supervirsar</t>
  </si>
  <si>
    <t>ankit</t>
  </si>
  <si>
    <t>E2023</t>
  </si>
  <si>
    <t>kajal</t>
  </si>
  <si>
    <t>E2024</t>
  </si>
  <si>
    <t>Bhavishek</t>
  </si>
  <si>
    <t>E2025</t>
  </si>
  <si>
    <t>Vishu</t>
  </si>
  <si>
    <t>E2026</t>
  </si>
  <si>
    <t>savita</t>
  </si>
  <si>
    <t>E2027</t>
  </si>
  <si>
    <t>rinki</t>
  </si>
  <si>
    <t>E2028</t>
  </si>
  <si>
    <t>harsh</t>
  </si>
  <si>
    <t>E2029</t>
  </si>
  <si>
    <t>nansy</t>
  </si>
  <si>
    <t>E2030</t>
  </si>
  <si>
    <t>depk</t>
  </si>
  <si>
    <t>E2031</t>
  </si>
  <si>
    <t>nitu</t>
  </si>
  <si>
    <t>E2032</t>
  </si>
  <si>
    <t>simran</t>
  </si>
  <si>
    <t>E2033</t>
  </si>
  <si>
    <t>aman</t>
  </si>
  <si>
    <t>E2034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</si>
</sst>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15"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7E7017-7033-4360-87A9-EE5B8070A93D}" name="Table1" displayName="Table1" ref="A2:O17" totalsRowShown="0" dataDxfId="14" tableBorderDxfId="13">
  <autoFilter ref="A2:O17" xr:uid="{147E7017-7033-4360-87A9-EE5B8070A93D}"/>
  <tableColumns count="15">
    <tableColumn id="1" xr3:uid="{5C69E908-F1C8-402B-ADFA-5F3925FBDF8B}" name="sno" dataDxfId="12"/>
    <tableColumn id="2" xr3:uid="{C92C9F89-5A06-4658-A98C-EBBC9A9DFD6F}" name="employe name" dataDxfId="11"/>
    <tableColumn id="3" xr3:uid="{F66351D5-B59B-4AD1-8CA3-98823A5A6E75}" name="employe id" dataDxfId="10"/>
    <tableColumn id="4" xr3:uid="{7C4F651D-4F4A-4F91-AA5C-F507C44AB893}" name="designation" dataDxfId="9"/>
    <tableColumn id="5" xr3:uid="{1ACE7463-EFE1-4C33-94BE-6C8345B565C2}" name="basic salary" dataDxfId="8"/>
    <tableColumn id="6" xr3:uid="{C2D48688-5C51-4F1A-8A21-0A266F9477D0}" name="H.R.A" dataDxfId="7">
      <calculatedColumnFormula>E3*50%</calculatedColumnFormula>
    </tableColumn>
    <tableColumn id="7" xr3:uid="{03D40EE9-EBCC-452A-8CAA-AEB81DAA9880}" name="Ta" dataDxfId="6">
      <calculatedColumnFormula>E3*20%</calculatedColumnFormula>
    </tableColumn>
    <tableColumn id="8" xr3:uid="{BF21DE51-F308-45DD-93F5-7F758DE07E00}" name="Other allowance" dataDxfId="5">
      <calculatedColumnFormula>E3*30%</calculatedColumnFormula>
    </tableColumn>
    <tableColumn id="9" xr3:uid="{D7878D74-9E4D-4844-BA2C-3A2B6D4B178F}" name="Totalallowance" dataDxfId="4">
      <calculatedColumnFormula>SUM(Table1[[#This Row],[H.R.A]:[Other allowance]])</calculatedColumnFormula>
    </tableColumn>
    <tableColumn id="10" xr3:uid="{6EA7C16F-1CDC-4A46-B6F1-70BF67FFECA8}" name="Overtime hours" dataDxfId="3"/>
    <tableColumn id="11" xr3:uid="{3A129D7F-B1E0-46F0-989A-FC5F66C0BBBA}" name="overtime amount">
      <calculatedColumnFormula>(J3*200)</calculatedColumnFormula>
    </tableColumn>
    <tableColumn id="12" xr3:uid="{723548C5-9020-4693-A0FD-2AAA7A0993E1}" name="gross salary" dataDxfId="2">
      <calculatedColumnFormula>E3+I3</calculatedColumnFormula>
    </tableColumn>
    <tableColumn id="13" xr3:uid="{C1389454-5B21-4E96-8CB8-B4D9494C9B00}" name="p.f" dataDxfId="1">
      <calculatedColumnFormula>E3*12%</calculatedColumnFormula>
    </tableColumn>
    <tableColumn id="14" xr3:uid="{9B954FF2-CCBD-43D5-AF70-62813B3B0BB8}" name="esl" dataDxfId="0">
      <calculatedColumnFormula>E3*5%</calculatedColumnFormula>
    </tableColumn>
    <tableColumn id="15" xr3:uid="{F4D1AC4C-93E7-438E-B520-64D031A13C4C}" name="net salary">
      <calculatedColumnFormula>L3+K3-M3-N3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8D0E0-F1E2-4070-A743-19F72D50D8E7}">
  <dimension ref="A1:O17"/>
  <sheetViews>
    <sheetView tabSelected="1" workbookViewId="0">
      <selection activeCell="H5" sqref="H5"/>
    </sheetView>
  </sheetViews>
  <sheetFormatPr defaultRowHeight="14.5" x14ac:dyDescent="0.35"/>
  <cols>
    <col min="1" max="1" width="2.81640625" bestFit="1" customWidth="1"/>
    <col min="2" max="2" width="15.54296875" bestFit="1" customWidth="1"/>
    <col min="3" max="3" width="12.26953125" bestFit="1" customWidth="1"/>
    <col min="4" max="4" width="12.81640625" bestFit="1" customWidth="1"/>
    <col min="5" max="5" width="12.6328125" bestFit="1" customWidth="1"/>
    <col min="6" max="6" width="7.7265625" bestFit="1" customWidth="1"/>
    <col min="7" max="7" width="9.08984375" customWidth="1"/>
    <col min="8" max="8" width="16.90625" bestFit="1" customWidth="1"/>
    <col min="9" max="9" width="15.81640625" bestFit="1" customWidth="1"/>
    <col min="10" max="10" width="16.26953125" bestFit="1" customWidth="1"/>
    <col min="11" max="11" width="17.81640625" bestFit="1" customWidth="1"/>
    <col min="12" max="12" width="12.81640625" bestFit="1" customWidth="1"/>
    <col min="13" max="14" width="5.36328125" bestFit="1" customWidth="1"/>
    <col min="15" max="15" width="11.26953125" bestFit="1" customWidth="1"/>
  </cols>
  <sheetData>
    <row r="1" spans="1:15" ht="46" x14ac:dyDescen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35">
      <c r="A3">
        <v>1</v>
      </c>
      <c r="B3" t="s">
        <v>16</v>
      </c>
      <c r="C3" t="s">
        <v>17</v>
      </c>
      <c r="D3" t="s">
        <v>18</v>
      </c>
      <c r="E3">
        <v>50000</v>
      </c>
      <c r="F3">
        <f>E3*50%</f>
        <v>25000</v>
      </c>
      <c r="G3">
        <f>E3*20%</f>
        <v>10000</v>
      </c>
      <c r="H3">
        <f>E3*30%</f>
        <v>15000</v>
      </c>
      <c r="I3">
        <f>SUM(Table1[[#This Row],[H.R.A]:[Other allowance]])</f>
        <v>50000</v>
      </c>
      <c r="J3">
        <v>12</v>
      </c>
      <c r="K3">
        <f>(J3*200)</f>
        <v>2400</v>
      </c>
      <c r="L3">
        <f>E3+I3</f>
        <v>100000</v>
      </c>
      <c r="M3">
        <f>E3*12%</f>
        <v>6000</v>
      </c>
      <c r="N3">
        <f>E3*5%</f>
        <v>2500</v>
      </c>
      <c r="O3">
        <f>L3+K3-M3-N3</f>
        <v>93900</v>
      </c>
    </row>
    <row r="4" spans="1:15" x14ac:dyDescent="0.35">
      <c r="A4" s="2">
        <v>2</v>
      </c>
      <c r="B4" s="2" t="s">
        <v>19</v>
      </c>
      <c r="C4" s="2" t="s">
        <v>20</v>
      </c>
      <c r="D4" s="2" t="s">
        <v>21</v>
      </c>
      <c r="E4" s="2">
        <v>40000</v>
      </c>
      <c r="F4" s="2">
        <f t="shared" ref="F4:F17" si="0">E4*50%</f>
        <v>20000</v>
      </c>
      <c r="G4" s="2">
        <f t="shared" ref="G4:G17" si="1">E4*20%</f>
        <v>8000</v>
      </c>
      <c r="H4" s="2">
        <f t="shared" ref="H4:H17" si="2">E4*30%</f>
        <v>12000</v>
      </c>
      <c r="I4">
        <f>SUM(Table1[[#This Row],[H.R.A]:[Other allowance]])</f>
        <v>40000</v>
      </c>
      <c r="J4" s="2">
        <v>10</v>
      </c>
      <c r="K4">
        <f t="shared" ref="K4:K17" si="3">(J4*200)</f>
        <v>2000</v>
      </c>
      <c r="L4" s="2">
        <f>E4+I4</f>
        <v>80000</v>
      </c>
      <c r="M4" s="2">
        <f>E4*12%</f>
        <v>4800</v>
      </c>
      <c r="N4" s="2">
        <f>E4*5%</f>
        <v>2000</v>
      </c>
      <c r="O4">
        <f>L4+K4-M4-N4</f>
        <v>75200</v>
      </c>
    </row>
    <row r="5" spans="1:15" x14ac:dyDescent="0.35">
      <c r="A5" s="2">
        <v>3</v>
      </c>
      <c r="B5" s="2" t="s">
        <v>22</v>
      </c>
      <c r="C5" s="2" t="s">
        <v>23</v>
      </c>
      <c r="D5" s="2" t="s">
        <v>24</v>
      </c>
      <c r="E5" s="2">
        <v>30000</v>
      </c>
      <c r="F5" s="2">
        <f t="shared" si="0"/>
        <v>15000</v>
      </c>
      <c r="G5" s="2">
        <f t="shared" si="1"/>
        <v>6000</v>
      </c>
      <c r="H5" s="2">
        <f t="shared" si="2"/>
        <v>9000</v>
      </c>
      <c r="I5">
        <f>SUM(Table1[[#This Row],[H.R.A]:[Other allowance]])</f>
        <v>30000</v>
      </c>
      <c r="J5" s="2">
        <v>11</v>
      </c>
      <c r="K5">
        <f t="shared" si="3"/>
        <v>2200</v>
      </c>
      <c r="L5" s="2">
        <f>E5+I5</f>
        <v>60000</v>
      </c>
      <c r="M5" s="2">
        <f>E5*12%</f>
        <v>3600</v>
      </c>
      <c r="N5" s="2">
        <f>E5*5%</f>
        <v>1500</v>
      </c>
      <c r="O5">
        <f>L5+K5-M5-N5</f>
        <v>57100</v>
      </c>
    </row>
    <row r="6" spans="1:15" x14ac:dyDescent="0.35">
      <c r="A6" s="2">
        <v>4</v>
      </c>
      <c r="B6" s="2" t="s">
        <v>25</v>
      </c>
      <c r="C6" s="2" t="s">
        <v>26</v>
      </c>
      <c r="D6" s="2" t="s">
        <v>24</v>
      </c>
      <c r="E6" s="2">
        <v>20000</v>
      </c>
      <c r="F6" s="2">
        <f t="shared" si="0"/>
        <v>10000</v>
      </c>
      <c r="G6" s="2">
        <f t="shared" si="1"/>
        <v>4000</v>
      </c>
      <c r="H6" s="2">
        <f t="shared" si="2"/>
        <v>6000</v>
      </c>
      <c r="I6">
        <f>SUM(Table1[[#This Row],[H.R.A]:[Other allowance]])</f>
        <v>20000</v>
      </c>
      <c r="J6" s="2">
        <v>13</v>
      </c>
      <c r="K6">
        <f t="shared" si="3"/>
        <v>2600</v>
      </c>
      <c r="L6" s="2">
        <f>E6+I6</f>
        <v>40000</v>
      </c>
      <c r="M6" s="2">
        <f>E6*12%</f>
        <v>2400</v>
      </c>
      <c r="N6" s="2">
        <f>E6*5%</f>
        <v>1000</v>
      </c>
      <c r="O6">
        <f>L6+K6-M6-N6</f>
        <v>39200</v>
      </c>
    </row>
    <row r="7" spans="1:15" x14ac:dyDescent="0.35">
      <c r="A7" s="2">
        <v>5</v>
      </c>
      <c r="B7" s="2" t="s">
        <v>27</v>
      </c>
      <c r="C7" s="2" t="s">
        <v>28</v>
      </c>
      <c r="D7" s="2" t="s">
        <v>24</v>
      </c>
      <c r="E7" s="2">
        <v>19000</v>
      </c>
      <c r="F7" s="2">
        <f t="shared" si="0"/>
        <v>9500</v>
      </c>
      <c r="G7" s="2">
        <f t="shared" si="1"/>
        <v>3800</v>
      </c>
      <c r="H7" s="2">
        <f t="shared" si="2"/>
        <v>5700</v>
      </c>
      <c r="I7">
        <f>SUM(Table1[[#This Row],[H.R.A]:[Other allowance]])</f>
        <v>19000</v>
      </c>
      <c r="J7" s="2">
        <v>14</v>
      </c>
      <c r="K7">
        <f t="shared" si="3"/>
        <v>2800</v>
      </c>
      <c r="L7" s="2">
        <f>E7+I7</f>
        <v>38000</v>
      </c>
      <c r="M7" s="2">
        <f>E7*12%</f>
        <v>2280</v>
      </c>
      <c r="N7" s="2">
        <f>E7*5%</f>
        <v>950</v>
      </c>
      <c r="O7">
        <f>L7+K7-M7-N7</f>
        <v>37570</v>
      </c>
    </row>
    <row r="8" spans="1:15" x14ac:dyDescent="0.35">
      <c r="A8" s="2">
        <v>6</v>
      </c>
      <c r="B8" s="2" t="s">
        <v>29</v>
      </c>
      <c r="C8" s="2" t="s">
        <v>30</v>
      </c>
      <c r="D8" s="2" t="s">
        <v>24</v>
      </c>
      <c r="E8" s="2">
        <v>18000</v>
      </c>
      <c r="F8" s="2">
        <f t="shared" si="0"/>
        <v>9000</v>
      </c>
      <c r="G8" s="2">
        <f t="shared" si="1"/>
        <v>3600</v>
      </c>
      <c r="H8" s="2">
        <f t="shared" si="2"/>
        <v>5400</v>
      </c>
      <c r="I8">
        <f>SUM(Table1[[#This Row],[H.R.A]:[Other allowance]])</f>
        <v>18000</v>
      </c>
      <c r="J8" s="2">
        <v>15</v>
      </c>
      <c r="K8">
        <f t="shared" si="3"/>
        <v>3000</v>
      </c>
      <c r="L8" s="2">
        <f>E8+I8</f>
        <v>36000</v>
      </c>
      <c r="M8" s="2">
        <f>E8*12%</f>
        <v>2160</v>
      </c>
      <c r="N8" s="2">
        <f>E8*5%</f>
        <v>900</v>
      </c>
      <c r="O8">
        <f>L8+K8-M8-N8</f>
        <v>35940</v>
      </c>
    </row>
    <row r="9" spans="1:15" x14ac:dyDescent="0.35">
      <c r="A9" s="2">
        <v>7</v>
      </c>
      <c r="B9" s="2" t="s">
        <v>31</v>
      </c>
      <c r="C9" s="2" t="s">
        <v>32</v>
      </c>
      <c r="D9" s="2" t="s">
        <v>24</v>
      </c>
      <c r="E9" s="2">
        <v>17000</v>
      </c>
      <c r="F9" s="2">
        <f t="shared" si="0"/>
        <v>8500</v>
      </c>
      <c r="G9" s="2">
        <f t="shared" si="1"/>
        <v>3400</v>
      </c>
      <c r="H9" s="2">
        <f t="shared" si="2"/>
        <v>5100</v>
      </c>
      <c r="I9">
        <f>SUM(Table1[[#This Row],[H.R.A]:[Other allowance]])</f>
        <v>17000</v>
      </c>
      <c r="J9" s="2">
        <v>16</v>
      </c>
      <c r="K9">
        <f t="shared" si="3"/>
        <v>3200</v>
      </c>
      <c r="L9" s="2">
        <f>E9+I9</f>
        <v>34000</v>
      </c>
      <c r="M9" s="2">
        <f>E9*12%</f>
        <v>2040</v>
      </c>
      <c r="N9" s="2">
        <f>E9*5%</f>
        <v>850</v>
      </c>
      <c r="O9">
        <f>L9+K9-M9-N9</f>
        <v>34310</v>
      </c>
    </row>
    <row r="10" spans="1:15" x14ac:dyDescent="0.35">
      <c r="A10" s="2">
        <v>8</v>
      </c>
      <c r="B10" s="2" t="s">
        <v>33</v>
      </c>
      <c r="C10" s="2" t="s">
        <v>34</v>
      </c>
      <c r="D10" s="2" t="s">
        <v>24</v>
      </c>
      <c r="E10" s="2">
        <v>16000</v>
      </c>
      <c r="F10" s="2">
        <f t="shared" si="0"/>
        <v>8000</v>
      </c>
      <c r="G10" s="2">
        <f t="shared" si="1"/>
        <v>3200</v>
      </c>
      <c r="H10" s="2">
        <f t="shared" si="2"/>
        <v>4800</v>
      </c>
      <c r="I10">
        <f>SUM(Table1[[#This Row],[H.R.A]:[Other allowance]])</f>
        <v>16000</v>
      </c>
      <c r="J10" s="2">
        <v>17</v>
      </c>
      <c r="K10">
        <f t="shared" si="3"/>
        <v>3400</v>
      </c>
      <c r="L10" s="2">
        <f>E10+I10</f>
        <v>32000</v>
      </c>
      <c r="M10" s="2">
        <f>E10*12%</f>
        <v>1920</v>
      </c>
      <c r="N10" s="2">
        <f>E10*5%</f>
        <v>800</v>
      </c>
      <c r="O10">
        <f>L10+K10-M10-N10</f>
        <v>32680</v>
      </c>
    </row>
    <row r="11" spans="1:15" x14ac:dyDescent="0.35">
      <c r="A11" s="2">
        <v>9</v>
      </c>
      <c r="B11" s="2" t="s">
        <v>35</v>
      </c>
      <c r="C11" s="2" t="s">
        <v>36</v>
      </c>
      <c r="D11" s="2" t="s">
        <v>24</v>
      </c>
      <c r="E11" s="2">
        <v>15000</v>
      </c>
      <c r="F11" s="2">
        <f t="shared" si="0"/>
        <v>7500</v>
      </c>
      <c r="G11" s="2">
        <f t="shared" si="1"/>
        <v>3000</v>
      </c>
      <c r="H11" s="2">
        <f t="shared" si="2"/>
        <v>4500</v>
      </c>
      <c r="I11">
        <f>SUM(Table1[[#This Row],[H.R.A]:[Other allowance]])</f>
        <v>15000</v>
      </c>
      <c r="J11" s="2">
        <v>18</v>
      </c>
      <c r="K11">
        <f t="shared" si="3"/>
        <v>3600</v>
      </c>
      <c r="L11" s="2">
        <f>E11+I11</f>
        <v>30000</v>
      </c>
      <c r="M11" s="2">
        <f>E11*12%</f>
        <v>1800</v>
      </c>
      <c r="N11" s="2">
        <f>E11*5%</f>
        <v>750</v>
      </c>
      <c r="O11">
        <f>L11+K11-M11-N11</f>
        <v>31050</v>
      </c>
    </row>
    <row r="12" spans="1:15" x14ac:dyDescent="0.35">
      <c r="A12" s="2">
        <v>10</v>
      </c>
      <c r="B12" s="2" t="s">
        <v>37</v>
      </c>
      <c r="C12" s="2" t="s">
        <v>38</v>
      </c>
      <c r="D12" s="2" t="s">
        <v>24</v>
      </c>
      <c r="E12" s="2">
        <v>14000</v>
      </c>
      <c r="F12" s="2">
        <f t="shared" si="0"/>
        <v>7000</v>
      </c>
      <c r="G12" s="2">
        <f t="shared" si="1"/>
        <v>2800</v>
      </c>
      <c r="H12" s="2">
        <f t="shared" si="2"/>
        <v>4200</v>
      </c>
      <c r="I12">
        <f>SUM(Table1[[#This Row],[H.R.A]:[Other allowance]])</f>
        <v>14000</v>
      </c>
      <c r="J12" s="2">
        <v>19</v>
      </c>
      <c r="K12">
        <f t="shared" si="3"/>
        <v>3800</v>
      </c>
      <c r="L12" s="2">
        <f>E12+I12</f>
        <v>28000</v>
      </c>
      <c r="M12" s="2">
        <f>E12*12%</f>
        <v>1680</v>
      </c>
      <c r="N12" s="2">
        <f>E12*5%</f>
        <v>700</v>
      </c>
      <c r="O12">
        <f>L12+K12-M12-N12</f>
        <v>29420</v>
      </c>
    </row>
    <row r="13" spans="1:15" x14ac:dyDescent="0.35">
      <c r="A13" s="2">
        <v>11</v>
      </c>
      <c r="B13" s="2" t="s">
        <v>39</v>
      </c>
      <c r="C13" s="2" t="s">
        <v>40</v>
      </c>
      <c r="D13" s="2" t="s">
        <v>24</v>
      </c>
      <c r="E13" s="2">
        <v>13000</v>
      </c>
      <c r="F13" s="2">
        <f t="shared" si="0"/>
        <v>6500</v>
      </c>
      <c r="G13" s="2">
        <f t="shared" si="1"/>
        <v>2600</v>
      </c>
      <c r="H13" s="2">
        <f t="shared" si="2"/>
        <v>3900</v>
      </c>
      <c r="I13">
        <f>SUM(Table1[[#This Row],[H.R.A]:[Other allowance]])</f>
        <v>13000</v>
      </c>
      <c r="J13" s="2">
        <v>12</v>
      </c>
      <c r="K13">
        <f t="shared" si="3"/>
        <v>2400</v>
      </c>
      <c r="L13" s="2">
        <f>E13+I13</f>
        <v>26000</v>
      </c>
      <c r="M13" s="2">
        <f>E13*12%</f>
        <v>1560</v>
      </c>
      <c r="N13" s="2">
        <f>E13*5%</f>
        <v>650</v>
      </c>
      <c r="O13">
        <f>L13+K13-M13-N13</f>
        <v>26190</v>
      </c>
    </row>
    <row r="14" spans="1:15" x14ac:dyDescent="0.35">
      <c r="A14" s="2">
        <v>12</v>
      </c>
      <c r="B14" s="2" t="s">
        <v>41</v>
      </c>
      <c r="C14" s="2" t="s">
        <v>42</v>
      </c>
      <c r="D14" s="2" t="s">
        <v>24</v>
      </c>
      <c r="E14" s="2">
        <v>12000</v>
      </c>
      <c r="F14" s="2">
        <f t="shared" si="0"/>
        <v>6000</v>
      </c>
      <c r="G14" s="2">
        <f t="shared" si="1"/>
        <v>2400</v>
      </c>
      <c r="H14" s="2">
        <f t="shared" si="2"/>
        <v>3600</v>
      </c>
      <c r="I14">
        <f>SUM(Table1[[#This Row],[H.R.A]:[Other allowance]])</f>
        <v>12000</v>
      </c>
      <c r="J14" s="2">
        <v>13</v>
      </c>
      <c r="K14">
        <f t="shared" si="3"/>
        <v>2600</v>
      </c>
      <c r="L14" s="2">
        <f>E14+I14</f>
        <v>24000</v>
      </c>
      <c r="M14" s="2">
        <f>E14*12%</f>
        <v>1440</v>
      </c>
      <c r="N14" s="2">
        <f>E14*5%</f>
        <v>600</v>
      </c>
      <c r="O14">
        <f>L14+K14-M14-N14</f>
        <v>24560</v>
      </c>
    </row>
    <row r="15" spans="1:15" x14ac:dyDescent="0.35">
      <c r="A15" s="2">
        <v>13</v>
      </c>
      <c r="B15" s="2" t="s">
        <v>43</v>
      </c>
      <c r="C15" s="2" t="s">
        <v>44</v>
      </c>
      <c r="D15" s="2" t="s">
        <v>24</v>
      </c>
      <c r="E15" s="2">
        <v>11000</v>
      </c>
      <c r="F15" s="2">
        <f t="shared" si="0"/>
        <v>5500</v>
      </c>
      <c r="G15" s="2">
        <f t="shared" si="1"/>
        <v>2200</v>
      </c>
      <c r="H15" s="2">
        <f t="shared" si="2"/>
        <v>3300</v>
      </c>
      <c r="I15">
        <f>SUM(Table1[[#This Row],[H.R.A]:[Other allowance]])</f>
        <v>11000</v>
      </c>
      <c r="J15" s="2">
        <v>14</v>
      </c>
      <c r="K15">
        <f t="shared" si="3"/>
        <v>2800</v>
      </c>
      <c r="L15" s="2">
        <f>E15+I15</f>
        <v>22000</v>
      </c>
      <c r="M15" s="2">
        <f>E15*12%</f>
        <v>1320</v>
      </c>
      <c r="N15" s="2">
        <f>E15*5%</f>
        <v>550</v>
      </c>
      <c r="O15">
        <f>L15+K15-M15-N15</f>
        <v>22930</v>
      </c>
    </row>
    <row r="16" spans="1:15" x14ac:dyDescent="0.35">
      <c r="A16" s="2">
        <v>14</v>
      </c>
      <c r="B16" s="2" t="s">
        <v>45</v>
      </c>
      <c r="C16" s="2" t="s">
        <v>46</v>
      </c>
      <c r="D16" s="2" t="s">
        <v>24</v>
      </c>
      <c r="E16" s="2">
        <v>10000</v>
      </c>
      <c r="F16" s="2">
        <f t="shared" si="0"/>
        <v>5000</v>
      </c>
      <c r="G16" s="2">
        <f t="shared" si="1"/>
        <v>2000</v>
      </c>
      <c r="H16" s="2">
        <f t="shared" si="2"/>
        <v>3000</v>
      </c>
      <c r="I16">
        <f>SUM(Table1[[#This Row],[H.R.A]:[Other allowance]])</f>
        <v>10000</v>
      </c>
      <c r="J16" s="2">
        <v>15</v>
      </c>
      <c r="K16">
        <f t="shared" si="3"/>
        <v>3000</v>
      </c>
      <c r="L16" s="2">
        <f>E16+I16</f>
        <v>20000</v>
      </c>
      <c r="M16" s="2">
        <f>E16*12%</f>
        <v>1200</v>
      </c>
      <c r="N16" s="2">
        <f>E16*5%</f>
        <v>500</v>
      </c>
      <c r="O16">
        <f>L16+K16-M16-N16</f>
        <v>21300</v>
      </c>
    </row>
    <row r="17" spans="1:15" x14ac:dyDescent="0.35">
      <c r="A17" s="2">
        <v>15</v>
      </c>
      <c r="B17" s="2" t="s">
        <v>47</v>
      </c>
      <c r="C17" s="2" t="s">
        <v>48</v>
      </c>
      <c r="D17" s="2" t="s">
        <v>24</v>
      </c>
      <c r="E17" s="2">
        <v>9000</v>
      </c>
      <c r="F17" s="2">
        <f t="shared" si="0"/>
        <v>4500</v>
      </c>
      <c r="G17" s="2">
        <f t="shared" si="1"/>
        <v>1800</v>
      </c>
      <c r="H17" s="2">
        <f t="shared" si="2"/>
        <v>2700</v>
      </c>
      <c r="I17">
        <f>SUM(Table1[[#This Row],[H.R.A]:[Other allowance]])</f>
        <v>9000</v>
      </c>
      <c r="J17" s="2">
        <v>16</v>
      </c>
      <c r="K17">
        <f t="shared" si="3"/>
        <v>3200</v>
      </c>
      <c r="L17" s="2">
        <f>E17+I17</f>
        <v>18000</v>
      </c>
      <c r="M17" s="2">
        <f>E17*12%</f>
        <v>1080</v>
      </c>
      <c r="N17" s="2">
        <f>E17*5%</f>
        <v>450</v>
      </c>
      <c r="O17">
        <f>L17+K17-M17-N17</f>
        <v>19670</v>
      </c>
    </row>
  </sheetData>
  <mergeCells count="1">
    <mergeCell ref="A1:O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LITERACY INDIA</dc:creator>
  <cp:lastModifiedBy>LITERACY INDIA</cp:lastModifiedBy>
  <dcterms:created xsi:type="dcterms:W3CDTF">2024-12-28T10:10:15Z</dcterms:created>
  <dcterms:modified xsi:type="dcterms:W3CDTF">2024-12-28T10:11:49Z</dcterms:modified>
</cp:coreProperties>
</file>