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itha\OneDrive\"/>
    </mc:Choice>
  </mc:AlternateContent>
  <xr:revisionPtr revIDLastSave="0" documentId="13_ncr:1_{8166BAFA-EEE7-4AD9-8925-99AB1732DC03}" xr6:coauthVersionLast="47" xr6:coauthVersionMax="47" xr10:uidLastSave="{00000000-0000-0000-0000-000000000000}"/>
  <bookViews>
    <workbookView xWindow="-110" yWindow="-110" windowWidth="19420" windowHeight="10300" xr2:uid="{86306A42-EFDE-45BD-B3F3-D8B56C95CD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5" i="1" l="1"/>
  <c r="D59" i="1"/>
  <c r="D53" i="1"/>
  <c r="D47" i="1"/>
  <c r="D41" i="1"/>
  <c r="D35" i="1"/>
  <c r="D26" i="1"/>
  <c r="D17" i="1"/>
  <c r="D11" i="1"/>
  <c r="D5" i="1"/>
</calcChain>
</file>

<file path=xl/sharedStrings.xml><?xml version="1.0" encoding="utf-8"?>
<sst xmlns="http://schemas.openxmlformats.org/spreadsheetml/2006/main" count="58" uniqueCount="28">
  <si>
    <t>EMI CALCULATOR</t>
  </si>
  <si>
    <t xml:space="preserve">INTEREST RATE </t>
  </si>
  <si>
    <t>PERIOD</t>
  </si>
  <si>
    <t>YEAR</t>
  </si>
  <si>
    <t xml:space="preserve"> LOAN AMOUNT</t>
  </si>
  <si>
    <t>EMI AMOUNT MONTHLY</t>
  </si>
  <si>
    <t xml:space="preserve"> </t>
  </si>
  <si>
    <t>CALCULATION</t>
  </si>
  <si>
    <t>FUTURE VALUE</t>
  </si>
  <si>
    <t>AMOUNT</t>
  </si>
  <si>
    <t>PRESENT VALUE</t>
  </si>
  <si>
    <t xml:space="preserve">PV OF FUTURE </t>
  </si>
  <si>
    <t>YEARS</t>
  </si>
  <si>
    <t>INTEREST RATE/YEAR</t>
  </si>
  <si>
    <t>YEAR 1</t>
  </si>
  <si>
    <t>YEAR 2</t>
  </si>
  <si>
    <t>YEAR 3</t>
  </si>
  <si>
    <t>YEAR 4</t>
  </si>
  <si>
    <t>YEAR 5</t>
  </si>
  <si>
    <t xml:space="preserve">DISCOUNT RATE </t>
  </si>
  <si>
    <t>IRR</t>
  </si>
  <si>
    <t xml:space="preserve">TOTAL PAYMENT </t>
  </si>
  <si>
    <t xml:space="preserve">LOAN AMOUNT </t>
  </si>
  <si>
    <t xml:space="preserve">FV OF ANNUITY </t>
  </si>
  <si>
    <t>INTEREST RATE</t>
  </si>
  <si>
    <t>NPER</t>
  </si>
  <si>
    <t>INVESTED AMOUNT</t>
  </si>
  <si>
    <t>LOAN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</si>
</sst>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CF850-503C-48C1-884D-5771D542D501}">
  <dimension ref="A1:F65"/>
  <sheetViews>
    <sheetView tabSelected="1" workbookViewId="0">
      <selection activeCell="F5" sqref="F5"/>
    </sheetView>
  </sheetViews>
  <sheetFormatPr defaultRowHeight="14.5" x14ac:dyDescent="0.35"/>
  <cols>
    <col min="3" max="3" width="9.90625" bestFit="1" customWidth="1"/>
    <col min="4" max="4" width="12.36328125" bestFit="1" customWidth="1"/>
  </cols>
  <sheetData>
    <row r="1" spans="1:6" x14ac:dyDescent="0.35">
      <c r="A1" t="s">
        <v>0</v>
      </c>
      <c r="C1" t="s">
        <v>6</v>
      </c>
      <c r="D1" t="s">
        <v>7</v>
      </c>
    </row>
    <row r="2" spans="1:6" x14ac:dyDescent="0.35">
      <c r="A2" t="s">
        <v>4</v>
      </c>
      <c r="D2">
        <v>200000</v>
      </c>
    </row>
    <row r="3" spans="1:6" x14ac:dyDescent="0.35">
      <c r="A3" t="s">
        <v>1</v>
      </c>
      <c r="C3" s="1"/>
      <c r="D3" s="1">
        <v>0.06</v>
      </c>
    </row>
    <row r="4" spans="1:6" x14ac:dyDescent="0.35">
      <c r="A4" t="s">
        <v>3</v>
      </c>
      <c r="D4">
        <v>5</v>
      </c>
    </row>
    <row r="5" spans="1:6" x14ac:dyDescent="0.35">
      <c r="A5" t="s">
        <v>5</v>
      </c>
      <c r="C5" s="2"/>
      <c r="D5" s="2">
        <f>-PMT(D3/12,D4*12,D2)</f>
        <v>3866.5603058855831</v>
      </c>
      <c r="F5" s="2"/>
    </row>
    <row r="7" spans="1:6" x14ac:dyDescent="0.35">
      <c r="A7" t="s">
        <v>8</v>
      </c>
      <c r="D7" t="s">
        <v>7</v>
      </c>
    </row>
    <row r="8" spans="1:6" x14ac:dyDescent="0.35">
      <c r="A8" t="s">
        <v>9</v>
      </c>
      <c r="D8">
        <v>5000</v>
      </c>
    </row>
    <row r="9" spans="1:6" x14ac:dyDescent="0.35">
      <c r="A9" t="s">
        <v>1</v>
      </c>
      <c r="D9" s="1">
        <v>0.08</v>
      </c>
    </row>
    <row r="10" spans="1:6" x14ac:dyDescent="0.35">
      <c r="A10" t="s">
        <v>3</v>
      </c>
      <c r="D10">
        <v>10</v>
      </c>
    </row>
    <row r="11" spans="1:6" x14ac:dyDescent="0.35">
      <c r="D11" s="2">
        <f>FV(D9*1,D10*1,-D8,0)</f>
        <v>72432.812329549241</v>
      </c>
    </row>
    <row r="13" spans="1:6" x14ac:dyDescent="0.35">
      <c r="A13" t="s">
        <v>10</v>
      </c>
      <c r="D13" t="s">
        <v>7</v>
      </c>
    </row>
    <row r="14" spans="1:6" x14ac:dyDescent="0.35">
      <c r="A14" t="s">
        <v>11</v>
      </c>
      <c r="D14">
        <v>50000</v>
      </c>
    </row>
    <row r="15" spans="1:6" x14ac:dyDescent="0.35">
      <c r="A15" t="s">
        <v>12</v>
      </c>
      <c r="D15">
        <v>3</v>
      </c>
    </row>
    <row r="16" spans="1:6" x14ac:dyDescent="0.35">
      <c r="A16" t="s">
        <v>13</v>
      </c>
      <c r="D16" s="1">
        <v>0.05</v>
      </c>
    </row>
    <row r="17" spans="1:4" x14ac:dyDescent="0.35">
      <c r="D17" s="2">
        <f>PV(D16,D15,0,D14)</f>
        <v>-43191.879926573798</v>
      </c>
    </row>
    <row r="19" spans="1:4" x14ac:dyDescent="0.35">
      <c r="A19" t="s">
        <v>10</v>
      </c>
      <c r="D19" t="s">
        <v>7</v>
      </c>
    </row>
    <row r="20" spans="1:4" x14ac:dyDescent="0.35">
      <c r="A20" t="s">
        <v>14</v>
      </c>
      <c r="D20">
        <v>-10000</v>
      </c>
    </row>
    <row r="21" spans="1:4" x14ac:dyDescent="0.35">
      <c r="A21" t="s">
        <v>15</v>
      </c>
      <c r="D21">
        <v>3000</v>
      </c>
    </row>
    <row r="22" spans="1:4" x14ac:dyDescent="0.35">
      <c r="A22" t="s">
        <v>16</v>
      </c>
      <c r="D22">
        <v>6000</v>
      </c>
    </row>
    <row r="23" spans="1:4" x14ac:dyDescent="0.35">
      <c r="A23" t="s">
        <v>17</v>
      </c>
      <c r="D23">
        <v>8000</v>
      </c>
    </row>
    <row r="24" spans="1:4" x14ac:dyDescent="0.35">
      <c r="A24" t="s">
        <v>18</v>
      </c>
      <c r="D24">
        <v>12000</v>
      </c>
    </row>
    <row r="25" spans="1:4" x14ac:dyDescent="0.35">
      <c r="A25" t="s">
        <v>19</v>
      </c>
      <c r="D25" s="1">
        <v>7.0000000000000007E-2</v>
      </c>
    </row>
    <row r="26" spans="1:4" x14ac:dyDescent="0.35">
      <c r="D26" s="2">
        <f>NPV(D25,D20:D24)</f>
        <v>12831.304903825603</v>
      </c>
    </row>
    <row r="28" spans="1:4" x14ac:dyDescent="0.35">
      <c r="A28" t="s">
        <v>20</v>
      </c>
      <c r="D28" t="s">
        <v>7</v>
      </c>
    </row>
    <row r="29" spans="1:4" x14ac:dyDescent="0.35">
      <c r="A29" t="s">
        <v>14</v>
      </c>
      <c r="D29">
        <v>-10000</v>
      </c>
    </row>
    <row r="30" spans="1:4" x14ac:dyDescent="0.35">
      <c r="A30" t="s">
        <v>15</v>
      </c>
      <c r="D30">
        <v>3000</v>
      </c>
    </row>
    <row r="31" spans="1:4" x14ac:dyDescent="0.35">
      <c r="A31" t="s">
        <v>16</v>
      </c>
      <c r="D31">
        <v>6000</v>
      </c>
    </row>
    <row r="32" spans="1:4" x14ac:dyDescent="0.35">
      <c r="A32" t="s">
        <v>17</v>
      </c>
      <c r="D32">
        <v>8000</v>
      </c>
    </row>
    <row r="33" spans="1:4" x14ac:dyDescent="0.35">
      <c r="A33" t="s">
        <v>18</v>
      </c>
      <c r="D33">
        <v>12000</v>
      </c>
    </row>
    <row r="34" spans="1:4" x14ac:dyDescent="0.35">
      <c r="A34" t="s">
        <v>19</v>
      </c>
      <c r="D34" s="1">
        <v>7.0000000000000007E-2</v>
      </c>
    </row>
    <row r="35" spans="1:4" x14ac:dyDescent="0.35">
      <c r="D35" s="1">
        <f>IRR(D29:D33)</f>
        <v>0.46459409467915624</v>
      </c>
    </row>
    <row r="37" spans="1:4" x14ac:dyDescent="0.35">
      <c r="A37" t="s">
        <v>21</v>
      </c>
      <c r="D37" t="s">
        <v>7</v>
      </c>
    </row>
    <row r="38" spans="1:4" x14ac:dyDescent="0.35">
      <c r="A38" t="s">
        <v>22</v>
      </c>
      <c r="D38">
        <v>150000</v>
      </c>
    </row>
    <row r="39" spans="1:4" x14ac:dyDescent="0.35">
      <c r="A39" t="s">
        <v>1</v>
      </c>
      <c r="D39" s="1">
        <v>0.1</v>
      </c>
    </row>
    <row r="40" spans="1:4" x14ac:dyDescent="0.35">
      <c r="A40" t="s">
        <v>2</v>
      </c>
      <c r="D40">
        <v>8</v>
      </c>
    </row>
    <row r="41" spans="1:4" x14ac:dyDescent="0.35">
      <c r="D41" s="2">
        <f>-PMT(D39/12,D40*12,D38)</f>
        <v>2276.1246146706494</v>
      </c>
    </row>
    <row r="43" spans="1:4" x14ac:dyDescent="0.35">
      <c r="A43" t="s">
        <v>23</v>
      </c>
      <c r="D43" t="s">
        <v>7</v>
      </c>
    </row>
    <row r="44" spans="1:4" x14ac:dyDescent="0.35">
      <c r="A44" t="s">
        <v>9</v>
      </c>
      <c r="D44">
        <v>2500</v>
      </c>
    </row>
    <row r="45" spans="1:4" x14ac:dyDescent="0.35">
      <c r="A45" t="s">
        <v>24</v>
      </c>
      <c r="D45" s="1">
        <v>0.06</v>
      </c>
    </row>
    <row r="46" spans="1:4" x14ac:dyDescent="0.35">
      <c r="A46" t="s">
        <v>12</v>
      </c>
      <c r="D46">
        <v>15</v>
      </c>
    </row>
    <row r="47" spans="1:4" x14ac:dyDescent="0.35">
      <c r="D47" s="2">
        <f>FV(D45/12,D46*12,-D44)</f>
        <v>727046.78112357296</v>
      </c>
    </row>
    <row r="49" spans="1:4" x14ac:dyDescent="0.35">
      <c r="A49" t="s">
        <v>25</v>
      </c>
      <c r="D49" t="s">
        <v>7</v>
      </c>
    </row>
    <row r="50" spans="1:4" x14ac:dyDescent="0.35">
      <c r="A50" t="s">
        <v>8</v>
      </c>
      <c r="D50">
        <v>1000000</v>
      </c>
    </row>
    <row r="51" spans="1:4" x14ac:dyDescent="0.35">
      <c r="A51" t="s">
        <v>26</v>
      </c>
      <c r="D51">
        <v>10000</v>
      </c>
    </row>
    <row r="52" spans="1:4" x14ac:dyDescent="0.35">
      <c r="A52" t="s">
        <v>24</v>
      </c>
      <c r="D52" s="1">
        <v>0.12</v>
      </c>
    </row>
    <row r="53" spans="1:4" x14ac:dyDescent="0.35">
      <c r="D53">
        <f>NPER(D52/100,-D51,0,D50)</f>
        <v>94.49722410574185</v>
      </c>
    </row>
    <row r="55" spans="1:4" x14ac:dyDescent="0.35">
      <c r="A55" t="s">
        <v>0</v>
      </c>
      <c r="D55" t="s">
        <v>7</v>
      </c>
    </row>
    <row r="56" spans="1:4" x14ac:dyDescent="0.35">
      <c r="A56" t="s">
        <v>27</v>
      </c>
      <c r="D56">
        <v>300000</v>
      </c>
    </row>
    <row r="57" spans="1:4" x14ac:dyDescent="0.35">
      <c r="A57" t="s">
        <v>1</v>
      </c>
      <c r="D57" s="1">
        <v>0.09</v>
      </c>
    </row>
    <row r="58" spans="1:4" x14ac:dyDescent="0.35">
      <c r="A58" t="s">
        <v>2</v>
      </c>
      <c r="D58">
        <v>5</v>
      </c>
    </row>
    <row r="59" spans="1:4" x14ac:dyDescent="0.35">
      <c r="D59" s="2">
        <f>PMT(D57/12,D58*12,D56)</f>
        <v>-6227.5065679062027</v>
      </c>
    </row>
    <row r="61" spans="1:4" x14ac:dyDescent="0.35">
      <c r="A61" t="s">
        <v>10</v>
      </c>
      <c r="D61" t="s">
        <v>7</v>
      </c>
    </row>
    <row r="62" spans="1:4" x14ac:dyDescent="0.35">
      <c r="A62" t="s">
        <v>9</v>
      </c>
      <c r="D62">
        <v>50000</v>
      </c>
    </row>
    <row r="63" spans="1:4" x14ac:dyDescent="0.35">
      <c r="A63" t="s">
        <v>2</v>
      </c>
      <c r="D63">
        <v>10</v>
      </c>
    </row>
    <row r="64" spans="1:4" x14ac:dyDescent="0.35">
      <c r="A64" t="s">
        <v>24</v>
      </c>
      <c r="D64" s="1">
        <v>7.0000000000000007E-2</v>
      </c>
    </row>
    <row r="65" spans="4:4" x14ac:dyDescent="0.35">
      <c r="D65" s="2">
        <f>PV(D64,D63,0,-D62)</f>
        <v>25417.464606735888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sahithi mutnuru</dc:creator>
  <cp:lastModifiedBy>aditya sahithi mutnuru</cp:lastModifiedBy>
  <dcterms:created xsi:type="dcterms:W3CDTF">2024-03-02T17:25:54Z</dcterms:created>
  <dcterms:modified xsi:type="dcterms:W3CDTF">2024-03-03T14:27:09Z</dcterms:modified>
</cp:coreProperties>
</file>