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llovilla\Documents\Excel 102\6. Lookups\7.5 Index Match Magic\"/>
    </mc:Choice>
  </mc:AlternateContent>
  <xr:revisionPtr revIDLastSave="0" documentId="8_{AC5AA33D-FFA5-42F6-95AD-800A876AC951}" xr6:coauthVersionLast="45" xr6:coauthVersionMax="45" xr10:uidLastSave="{00000000-0000-0000-0000-000000000000}"/>
  <bookViews>
    <workbookView xWindow="-108" yWindow="-108" windowWidth="23256" windowHeight="12576" xr2:uid="{F8809029-BB75-4AD1-ACEA-16AF752BC8AB}"/>
  </bookViews>
  <sheets>
    <sheet name="Consolidated" sheetId="1" r:id="rId1"/>
    <sheet name="Details" sheetId="8" r:id="rId2"/>
    <sheet name="Platform" sheetId="3" r:id="rId3"/>
    <sheet name="Brand &amp; Category" sheetId="4" r:id="rId4"/>
    <sheet name="Class" sheetId="2" r:id="rId5"/>
    <sheet name="Discount" sheetId="6" r:id="rId6"/>
  </sheets>
  <definedNames>
    <definedName name="_xlnm._FilterDatabase" localSheetId="3" hidden="1">'Brand &amp; Category'!$A$4:$C$445</definedName>
    <definedName name="_xlnm._FilterDatabase" localSheetId="0" hidden="1">Consolidated!$A$4:$L$445</definedName>
    <definedName name="_xlnm._FilterDatabase" localSheetId="1" hidden="1">Details!$A$4:$E$445</definedName>
    <definedName name="_xlnm._FilterDatabase" localSheetId="2" hidden="1">Platform!$C$413:$C$445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5" i="1"/>
  <c r="E3" i="1"/>
  <c r="F3" i="1"/>
  <c r="G3" i="1"/>
  <c r="H3" i="1"/>
  <c r="E6" i="1" l="1"/>
  <c r="F6" i="1"/>
  <c r="G6" i="1"/>
  <c r="H6" i="1"/>
  <c r="I6" i="1" s="1"/>
  <c r="E7" i="1"/>
  <c r="F7" i="1"/>
  <c r="G7" i="1"/>
  <c r="H7" i="1"/>
  <c r="I7" i="1" s="1"/>
  <c r="E8" i="1"/>
  <c r="F8" i="1"/>
  <c r="G8" i="1"/>
  <c r="H8" i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E12" i="1"/>
  <c r="F12" i="1"/>
  <c r="G12" i="1"/>
  <c r="H12" i="1"/>
  <c r="I12" i="1" s="1"/>
  <c r="E13" i="1"/>
  <c r="F13" i="1"/>
  <c r="G13" i="1"/>
  <c r="H13" i="1"/>
  <c r="I13" i="1" s="1"/>
  <c r="E14" i="1"/>
  <c r="F14" i="1"/>
  <c r="G14" i="1"/>
  <c r="H14" i="1"/>
  <c r="I14" i="1" s="1"/>
  <c r="E15" i="1"/>
  <c r="F15" i="1"/>
  <c r="G15" i="1"/>
  <c r="H15" i="1"/>
  <c r="I15" i="1" s="1"/>
  <c r="E16" i="1"/>
  <c r="F16" i="1"/>
  <c r="G16" i="1"/>
  <c r="H16" i="1"/>
  <c r="I16" i="1" s="1"/>
  <c r="E17" i="1"/>
  <c r="F17" i="1"/>
  <c r="G17" i="1"/>
  <c r="H17" i="1"/>
  <c r="I17" i="1" s="1"/>
  <c r="E18" i="1"/>
  <c r="F18" i="1"/>
  <c r="G18" i="1"/>
  <c r="H18" i="1"/>
  <c r="I18" i="1" s="1"/>
  <c r="E19" i="1"/>
  <c r="F19" i="1"/>
  <c r="G19" i="1"/>
  <c r="H19" i="1"/>
  <c r="I19" i="1" s="1"/>
  <c r="E20" i="1"/>
  <c r="F20" i="1"/>
  <c r="G20" i="1"/>
  <c r="H20" i="1"/>
  <c r="I20" i="1" s="1"/>
  <c r="E21" i="1"/>
  <c r="F21" i="1"/>
  <c r="G21" i="1"/>
  <c r="H21" i="1"/>
  <c r="I21" i="1" s="1"/>
  <c r="E22" i="1"/>
  <c r="F22" i="1"/>
  <c r="G22" i="1"/>
  <c r="H22" i="1"/>
  <c r="I22" i="1" s="1"/>
  <c r="E23" i="1"/>
  <c r="F23" i="1"/>
  <c r="G23" i="1"/>
  <c r="H23" i="1"/>
  <c r="I23" i="1" s="1"/>
  <c r="E24" i="1"/>
  <c r="F24" i="1"/>
  <c r="G24" i="1"/>
  <c r="H24" i="1"/>
  <c r="I24" i="1" s="1"/>
  <c r="E25" i="1"/>
  <c r="F25" i="1"/>
  <c r="G25" i="1"/>
  <c r="H25" i="1"/>
  <c r="I25" i="1" s="1"/>
  <c r="E26" i="1"/>
  <c r="F26" i="1"/>
  <c r="G26" i="1"/>
  <c r="H26" i="1"/>
  <c r="I26" i="1" s="1"/>
  <c r="E27" i="1"/>
  <c r="F27" i="1"/>
  <c r="G27" i="1"/>
  <c r="H27" i="1"/>
  <c r="I27" i="1" s="1"/>
  <c r="E28" i="1"/>
  <c r="F28" i="1"/>
  <c r="G28" i="1"/>
  <c r="H28" i="1"/>
  <c r="I28" i="1" s="1"/>
  <c r="E29" i="1"/>
  <c r="F29" i="1"/>
  <c r="G29" i="1"/>
  <c r="H29" i="1"/>
  <c r="I29" i="1" s="1"/>
  <c r="E30" i="1"/>
  <c r="F30" i="1"/>
  <c r="G30" i="1"/>
  <c r="H30" i="1"/>
  <c r="I30" i="1" s="1"/>
  <c r="E31" i="1"/>
  <c r="F31" i="1"/>
  <c r="G31" i="1"/>
  <c r="H31" i="1"/>
  <c r="I31" i="1" s="1"/>
  <c r="E32" i="1"/>
  <c r="F32" i="1"/>
  <c r="G32" i="1"/>
  <c r="H32" i="1"/>
  <c r="I32" i="1" s="1"/>
  <c r="E33" i="1"/>
  <c r="F33" i="1"/>
  <c r="G33" i="1"/>
  <c r="H33" i="1"/>
  <c r="I33" i="1" s="1"/>
  <c r="E34" i="1"/>
  <c r="F34" i="1"/>
  <c r="G34" i="1"/>
  <c r="H34" i="1"/>
  <c r="I34" i="1" s="1"/>
  <c r="E35" i="1"/>
  <c r="F35" i="1"/>
  <c r="G35" i="1"/>
  <c r="H35" i="1"/>
  <c r="I35" i="1" s="1"/>
  <c r="E36" i="1"/>
  <c r="F36" i="1"/>
  <c r="G36" i="1"/>
  <c r="H36" i="1"/>
  <c r="I36" i="1" s="1"/>
  <c r="E37" i="1"/>
  <c r="F37" i="1"/>
  <c r="G37" i="1"/>
  <c r="H37" i="1"/>
  <c r="I37" i="1" s="1"/>
  <c r="E38" i="1"/>
  <c r="F38" i="1"/>
  <c r="G38" i="1"/>
  <c r="H38" i="1"/>
  <c r="I38" i="1" s="1"/>
  <c r="E39" i="1"/>
  <c r="F39" i="1"/>
  <c r="G39" i="1"/>
  <c r="H39" i="1"/>
  <c r="I39" i="1" s="1"/>
  <c r="E40" i="1"/>
  <c r="F40" i="1"/>
  <c r="G40" i="1"/>
  <c r="H40" i="1"/>
  <c r="I40" i="1" s="1"/>
  <c r="E41" i="1"/>
  <c r="F41" i="1"/>
  <c r="G41" i="1"/>
  <c r="H41" i="1"/>
  <c r="I41" i="1" s="1"/>
  <c r="E42" i="1"/>
  <c r="F42" i="1"/>
  <c r="G42" i="1"/>
  <c r="H42" i="1"/>
  <c r="I42" i="1" s="1"/>
  <c r="E43" i="1"/>
  <c r="F43" i="1"/>
  <c r="G43" i="1"/>
  <c r="H43" i="1"/>
  <c r="I43" i="1" s="1"/>
  <c r="E44" i="1"/>
  <c r="F44" i="1"/>
  <c r="G44" i="1"/>
  <c r="H44" i="1"/>
  <c r="I44" i="1" s="1"/>
  <c r="E45" i="1"/>
  <c r="F45" i="1"/>
  <c r="G45" i="1"/>
  <c r="H45" i="1"/>
  <c r="I45" i="1" s="1"/>
  <c r="E46" i="1"/>
  <c r="F46" i="1"/>
  <c r="G46" i="1"/>
  <c r="H46" i="1"/>
  <c r="I46" i="1" s="1"/>
  <c r="E47" i="1"/>
  <c r="F47" i="1"/>
  <c r="G47" i="1"/>
  <c r="H47" i="1"/>
  <c r="I47" i="1" s="1"/>
  <c r="E48" i="1"/>
  <c r="F48" i="1"/>
  <c r="G48" i="1"/>
  <c r="H48" i="1"/>
  <c r="I48" i="1" s="1"/>
  <c r="E49" i="1"/>
  <c r="F49" i="1"/>
  <c r="G49" i="1"/>
  <c r="H49" i="1"/>
  <c r="I49" i="1" s="1"/>
  <c r="E50" i="1"/>
  <c r="F50" i="1"/>
  <c r="G50" i="1"/>
  <c r="H50" i="1"/>
  <c r="I50" i="1" s="1"/>
  <c r="E51" i="1"/>
  <c r="F51" i="1"/>
  <c r="G51" i="1"/>
  <c r="H51" i="1"/>
  <c r="I51" i="1" s="1"/>
  <c r="E52" i="1"/>
  <c r="F52" i="1"/>
  <c r="G52" i="1"/>
  <c r="H52" i="1"/>
  <c r="I52" i="1" s="1"/>
  <c r="E53" i="1"/>
  <c r="F53" i="1"/>
  <c r="G53" i="1"/>
  <c r="H53" i="1"/>
  <c r="I53" i="1" s="1"/>
  <c r="E54" i="1"/>
  <c r="F54" i="1"/>
  <c r="G54" i="1"/>
  <c r="H54" i="1"/>
  <c r="I54" i="1" s="1"/>
  <c r="E55" i="1"/>
  <c r="F55" i="1"/>
  <c r="G55" i="1"/>
  <c r="H55" i="1"/>
  <c r="I55" i="1" s="1"/>
  <c r="E56" i="1"/>
  <c r="F56" i="1"/>
  <c r="G56" i="1"/>
  <c r="H56" i="1"/>
  <c r="I56" i="1" s="1"/>
  <c r="E57" i="1"/>
  <c r="F57" i="1"/>
  <c r="G57" i="1"/>
  <c r="H57" i="1"/>
  <c r="I57" i="1" s="1"/>
  <c r="E58" i="1"/>
  <c r="F58" i="1"/>
  <c r="G58" i="1"/>
  <c r="H58" i="1"/>
  <c r="I58" i="1" s="1"/>
  <c r="E59" i="1"/>
  <c r="F59" i="1"/>
  <c r="G59" i="1"/>
  <c r="H59" i="1"/>
  <c r="I59" i="1" s="1"/>
  <c r="E60" i="1"/>
  <c r="F60" i="1"/>
  <c r="G60" i="1"/>
  <c r="H60" i="1"/>
  <c r="I60" i="1" s="1"/>
  <c r="E61" i="1"/>
  <c r="F61" i="1"/>
  <c r="G61" i="1"/>
  <c r="H61" i="1"/>
  <c r="I61" i="1" s="1"/>
  <c r="E62" i="1"/>
  <c r="F62" i="1"/>
  <c r="G62" i="1"/>
  <c r="H62" i="1"/>
  <c r="I62" i="1" s="1"/>
  <c r="E63" i="1"/>
  <c r="F63" i="1"/>
  <c r="G63" i="1"/>
  <c r="H63" i="1"/>
  <c r="I63" i="1" s="1"/>
  <c r="E64" i="1"/>
  <c r="F64" i="1"/>
  <c r="G64" i="1"/>
  <c r="H64" i="1"/>
  <c r="I64" i="1" s="1"/>
  <c r="E65" i="1"/>
  <c r="F65" i="1"/>
  <c r="G65" i="1"/>
  <c r="H65" i="1"/>
  <c r="I65" i="1" s="1"/>
  <c r="E66" i="1"/>
  <c r="F66" i="1"/>
  <c r="G66" i="1"/>
  <c r="H66" i="1"/>
  <c r="I66" i="1" s="1"/>
  <c r="E67" i="1"/>
  <c r="F67" i="1"/>
  <c r="G67" i="1"/>
  <c r="H67" i="1"/>
  <c r="I67" i="1" s="1"/>
  <c r="E68" i="1"/>
  <c r="F68" i="1"/>
  <c r="G68" i="1"/>
  <c r="H68" i="1"/>
  <c r="I68" i="1" s="1"/>
  <c r="E69" i="1"/>
  <c r="F69" i="1"/>
  <c r="G69" i="1"/>
  <c r="H69" i="1"/>
  <c r="I69" i="1" s="1"/>
  <c r="E70" i="1"/>
  <c r="F70" i="1"/>
  <c r="G70" i="1"/>
  <c r="H70" i="1"/>
  <c r="I70" i="1" s="1"/>
  <c r="E71" i="1"/>
  <c r="F71" i="1"/>
  <c r="G71" i="1"/>
  <c r="H71" i="1"/>
  <c r="I71" i="1" s="1"/>
  <c r="E72" i="1"/>
  <c r="F72" i="1"/>
  <c r="G72" i="1"/>
  <c r="H72" i="1"/>
  <c r="I72" i="1" s="1"/>
  <c r="E73" i="1"/>
  <c r="F73" i="1"/>
  <c r="G73" i="1"/>
  <c r="H73" i="1"/>
  <c r="I73" i="1" s="1"/>
  <c r="E74" i="1"/>
  <c r="F74" i="1"/>
  <c r="G74" i="1"/>
  <c r="H74" i="1"/>
  <c r="I74" i="1" s="1"/>
  <c r="E75" i="1"/>
  <c r="F75" i="1"/>
  <c r="G75" i="1"/>
  <c r="H75" i="1"/>
  <c r="I75" i="1" s="1"/>
  <c r="E76" i="1"/>
  <c r="F76" i="1"/>
  <c r="G76" i="1"/>
  <c r="H76" i="1"/>
  <c r="I76" i="1" s="1"/>
  <c r="E77" i="1"/>
  <c r="F77" i="1"/>
  <c r="G77" i="1"/>
  <c r="H77" i="1"/>
  <c r="I77" i="1" s="1"/>
  <c r="E78" i="1"/>
  <c r="F78" i="1"/>
  <c r="G78" i="1"/>
  <c r="H78" i="1"/>
  <c r="I78" i="1" s="1"/>
  <c r="E79" i="1"/>
  <c r="F79" i="1"/>
  <c r="G79" i="1"/>
  <c r="H79" i="1"/>
  <c r="I79" i="1" s="1"/>
  <c r="E80" i="1"/>
  <c r="F80" i="1"/>
  <c r="G80" i="1"/>
  <c r="H80" i="1"/>
  <c r="I80" i="1" s="1"/>
  <c r="E81" i="1"/>
  <c r="F81" i="1"/>
  <c r="G81" i="1"/>
  <c r="H81" i="1"/>
  <c r="I81" i="1" s="1"/>
  <c r="E82" i="1"/>
  <c r="F82" i="1"/>
  <c r="G82" i="1"/>
  <c r="H82" i="1"/>
  <c r="I82" i="1" s="1"/>
  <c r="E83" i="1"/>
  <c r="F83" i="1"/>
  <c r="G83" i="1"/>
  <c r="H83" i="1"/>
  <c r="I83" i="1" s="1"/>
  <c r="E84" i="1"/>
  <c r="F84" i="1"/>
  <c r="G84" i="1"/>
  <c r="H84" i="1"/>
  <c r="I84" i="1" s="1"/>
  <c r="E85" i="1"/>
  <c r="F85" i="1"/>
  <c r="G85" i="1"/>
  <c r="H85" i="1"/>
  <c r="I85" i="1" s="1"/>
  <c r="E86" i="1"/>
  <c r="F86" i="1"/>
  <c r="G86" i="1"/>
  <c r="H86" i="1"/>
  <c r="I86" i="1" s="1"/>
  <c r="E87" i="1"/>
  <c r="F87" i="1"/>
  <c r="G87" i="1"/>
  <c r="H87" i="1"/>
  <c r="I87" i="1" s="1"/>
  <c r="E88" i="1"/>
  <c r="F88" i="1"/>
  <c r="G88" i="1"/>
  <c r="H88" i="1"/>
  <c r="I88" i="1" s="1"/>
  <c r="E89" i="1"/>
  <c r="F89" i="1"/>
  <c r="G89" i="1"/>
  <c r="H89" i="1"/>
  <c r="I89" i="1" s="1"/>
  <c r="E90" i="1"/>
  <c r="F90" i="1"/>
  <c r="G90" i="1"/>
  <c r="H90" i="1"/>
  <c r="I90" i="1" s="1"/>
  <c r="E91" i="1"/>
  <c r="F91" i="1"/>
  <c r="G91" i="1"/>
  <c r="H91" i="1"/>
  <c r="I91" i="1" s="1"/>
  <c r="E92" i="1"/>
  <c r="F92" i="1"/>
  <c r="G92" i="1"/>
  <c r="H92" i="1"/>
  <c r="I92" i="1" s="1"/>
  <c r="E93" i="1"/>
  <c r="F93" i="1"/>
  <c r="G93" i="1"/>
  <c r="H93" i="1"/>
  <c r="I93" i="1" s="1"/>
  <c r="E94" i="1"/>
  <c r="F94" i="1"/>
  <c r="G94" i="1"/>
  <c r="H94" i="1"/>
  <c r="I94" i="1" s="1"/>
  <c r="E95" i="1"/>
  <c r="F95" i="1"/>
  <c r="G95" i="1"/>
  <c r="H95" i="1"/>
  <c r="I95" i="1" s="1"/>
  <c r="E96" i="1"/>
  <c r="F96" i="1"/>
  <c r="G96" i="1"/>
  <c r="H96" i="1"/>
  <c r="I96" i="1" s="1"/>
  <c r="E97" i="1"/>
  <c r="F97" i="1"/>
  <c r="G97" i="1"/>
  <c r="H97" i="1"/>
  <c r="I97" i="1" s="1"/>
  <c r="E98" i="1"/>
  <c r="F98" i="1"/>
  <c r="G98" i="1"/>
  <c r="H98" i="1"/>
  <c r="I98" i="1" s="1"/>
  <c r="E99" i="1"/>
  <c r="F99" i="1"/>
  <c r="G99" i="1"/>
  <c r="H99" i="1"/>
  <c r="I99" i="1" s="1"/>
  <c r="E100" i="1"/>
  <c r="F100" i="1"/>
  <c r="G100" i="1"/>
  <c r="H100" i="1"/>
  <c r="I100" i="1" s="1"/>
  <c r="E101" i="1"/>
  <c r="F101" i="1"/>
  <c r="G101" i="1"/>
  <c r="H101" i="1"/>
  <c r="I101" i="1" s="1"/>
  <c r="E102" i="1"/>
  <c r="F102" i="1"/>
  <c r="G102" i="1"/>
  <c r="H102" i="1"/>
  <c r="I102" i="1" s="1"/>
  <c r="E103" i="1"/>
  <c r="F103" i="1"/>
  <c r="G103" i="1"/>
  <c r="H103" i="1"/>
  <c r="I103" i="1" s="1"/>
  <c r="E104" i="1"/>
  <c r="F104" i="1"/>
  <c r="G104" i="1"/>
  <c r="H104" i="1"/>
  <c r="I104" i="1" s="1"/>
  <c r="E105" i="1"/>
  <c r="F105" i="1"/>
  <c r="G105" i="1"/>
  <c r="H105" i="1"/>
  <c r="I105" i="1" s="1"/>
  <c r="E106" i="1"/>
  <c r="F106" i="1"/>
  <c r="G106" i="1"/>
  <c r="H106" i="1"/>
  <c r="I106" i="1" s="1"/>
  <c r="E107" i="1"/>
  <c r="F107" i="1"/>
  <c r="G107" i="1"/>
  <c r="H107" i="1"/>
  <c r="I107" i="1" s="1"/>
  <c r="E108" i="1"/>
  <c r="F108" i="1"/>
  <c r="G108" i="1"/>
  <c r="H108" i="1"/>
  <c r="I108" i="1" s="1"/>
  <c r="E109" i="1"/>
  <c r="F109" i="1"/>
  <c r="G109" i="1"/>
  <c r="H109" i="1"/>
  <c r="I109" i="1" s="1"/>
  <c r="E110" i="1"/>
  <c r="F110" i="1"/>
  <c r="G110" i="1"/>
  <c r="H110" i="1"/>
  <c r="I110" i="1" s="1"/>
  <c r="E111" i="1"/>
  <c r="F111" i="1"/>
  <c r="G111" i="1"/>
  <c r="H111" i="1"/>
  <c r="I111" i="1" s="1"/>
  <c r="E112" i="1"/>
  <c r="F112" i="1"/>
  <c r="G112" i="1"/>
  <c r="H112" i="1"/>
  <c r="I112" i="1" s="1"/>
  <c r="E113" i="1"/>
  <c r="F113" i="1"/>
  <c r="G113" i="1"/>
  <c r="H113" i="1"/>
  <c r="I113" i="1" s="1"/>
  <c r="E114" i="1"/>
  <c r="F114" i="1"/>
  <c r="G114" i="1"/>
  <c r="H114" i="1"/>
  <c r="I114" i="1" s="1"/>
  <c r="E115" i="1"/>
  <c r="F115" i="1"/>
  <c r="G115" i="1"/>
  <c r="H115" i="1"/>
  <c r="I115" i="1" s="1"/>
  <c r="E116" i="1"/>
  <c r="F116" i="1"/>
  <c r="G116" i="1"/>
  <c r="H116" i="1"/>
  <c r="I116" i="1" s="1"/>
  <c r="E117" i="1"/>
  <c r="F117" i="1"/>
  <c r="G117" i="1"/>
  <c r="H117" i="1"/>
  <c r="I117" i="1" s="1"/>
  <c r="E118" i="1"/>
  <c r="F118" i="1"/>
  <c r="G118" i="1"/>
  <c r="H118" i="1"/>
  <c r="I118" i="1" s="1"/>
  <c r="E119" i="1"/>
  <c r="F119" i="1"/>
  <c r="G119" i="1"/>
  <c r="H119" i="1"/>
  <c r="I119" i="1" s="1"/>
  <c r="E120" i="1"/>
  <c r="F120" i="1"/>
  <c r="G120" i="1"/>
  <c r="H120" i="1"/>
  <c r="I120" i="1" s="1"/>
  <c r="E121" i="1"/>
  <c r="F121" i="1"/>
  <c r="G121" i="1"/>
  <c r="H121" i="1"/>
  <c r="I121" i="1" s="1"/>
  <c r="E122" i="1"/>
  <c r="F122" i="1"/>
  <c r="G122" i="1"/>
  <c r="H122" i="1"/>
  <c r="I122" i="1" s="1"/>
  <c r="E123" i="1"/>
  <c r="F123" i="1"/>
  <c r="G123" i="1"/>
  <c r="H123" i="1"/>
  <c r="I123" i="1" s="1"/>
  <c r="E124" i="1"/>
  <c r="F124" i="1"/>
  <c r="G124" i="1"/>
  <c r="H124" i="1"/>
  <c r="I124" i="1" s="1"/>
  <c r="E125" i="1"/>
  <c r="F125" i="1"/>
  <c r="G125" i="1"/>
  <c r="H125" i="1"/>
  <c r="I125" i="1" s="1"/>
  <c r="E126" i="1"/>
  <c r="F126" i="1"/>
  <c r="G126" i="1"/>
  <c r="H126" i="1"/>
  <c r="I126" i="1" s="1"/>
  <c r="E127" i="1"/>
  <c r="F127" i="1"/>
  <c r="G127" i="1"/>
  <c r="H127" i="1"/>
  <c r="I127" i="1" s="1"/>
  <c r="E128" i="1"/>
  <c r="F128" i="1"/>
  <c r="G128" i="1"/>
  <c r="H128" i="1"/>
  <c r="I128" i="1" s="1"/>
  <c r="E129" i="1"/>
  <c r="F129" i="1"/>
  <c r="G129" i="1"/>
  <c r="H129" i="1"/>
  <c r="I129" i="1" s="1"/>
  <c r="E130" i="1"/>
  <c r="F130" i="1"/>
  <c r="G130" i="1"/>
  <c r="H130" i="1"/>
  <c r="I130" i="1" s="1"/>
  <c r="E131" i="1"/>
  <c r="F131" i="1"/>
  <c r="G131" i="1"/>
  <c r="H131" i="1"/>
  <c r="I131" i="1" s="1"/>
  <c r="E132" i="1"/>
  <c r="F132" i="1"/>
  <c r="G132" i="1"/>
  <c r="H132" i="1"/>
  <c r="I132" i="1" s="1"/>
  <c r="E133" i="1"/>
  <c r="F133" i="1"/>
  <c r="G133" i="1"/>
  <c r="H133" i="1"/>
  <c r="I133" i="1" s="1"/>
  <c r="E134" i="1"/>
  <c r="F134" i="1"/>
  <c r="G134" i="1"/>
  <c r="H134" i="1"/>
  <c r="I134" i="1" s="1"/>
  <c r="E135" i="1"/>
  <c r="F135" i="1"/>
  <c r="G135" i="1"/>
  <c r="H135" i="1"/>
  <c r="I135" i="1" s="1"/>
  <c r="E136" i="1"/>
  <c r="F136" i="1"/>
  <c r="G136" i="1"/>
  <c r="H136" i="1"/>
  <c r="I136" i="1" s="1"/>
  <c r="E137" i="1"/>
  <c r="F137" i="1"/>
  <c r="G137" i="1"/>
  <c r="H137" i="1"/>
  <c r="I137" i="1" s="1"/>
  <c r="E138" i="1"/>
  <c r="F138" i="1"/>
  <c r="G138" i="1"/>
  <c r="H138" i="1"/>
  <c r="I138" i="1" s="1"/>
  <c r="E139" i="1"/>
  <c r="F139" i="1"/>
  <c r="G139" i="1"/>
  <c r="H139" i="1"/>
  <c r="I139" i="1" s="1"/>
  <c r="E140" i="1"/>
  <c r="F140" i="1"/>
  <c r="G140" i="1"/>
  <c r="H140" i="1"/>
  <c r="I140" i="1" s="1"/>
  <c r="E141" i="1"/>
  <c r="F141" i="1"/>
  <c r="G141" i="1"/>
  <c r="H141" i="1"/>
  <c r="I141" i="1" s="1"/>
  <c r="E142" i="1"/>
  <c r="F142" i="1"/>
  <c r="G142" i="1"/>
  <c r="H142" i="1"/>
  <c r="I142" i="1" s="1"/>
  <c r="E143" i="1"/>
  <c r="F143" i="1"/>
  <c r="G143" i="1"/>
  <c r="H143" i="1"/>
  <c r="I143" i="1" s="1"/>
  <c r="E144" i="1"/>
  <c r="F144" i="1"/>
  <c r="G144" i="1"/>
  <c r="H144" i="1"/>
  <c r="I144" i="1" s="1"/>
  <c r="E145" i="1"/>
  <c r="F145" i="1"/>
  <c r="G145" i="1"/>
  <c r="H145" i="1"/>
  <c r="I145" i="1" s="1"/>
  <c r="E146" i="1"/>
  <c r="F146" i="1"/>
  <c r="G146" i="1"/>
  <c r="H146" i="1"/>
  <c r="I146" i="1" s="1"/>
  <c r="E147" i="1"/>
  <c r="F147" i="1"/>
  <c r="G147" i="1"/>
  <c r="H147" i="1"/>
  <c r="I147" i="1" s="1"/>
  <c r="E148" i="1"/>
  <c r="F148" i="1"/>
  <c r="G148" i="1"/>
  <c r="H148" i="1"/>
  <c r="I148" i="1" s="1"/>
  <c r="E149" i="1"/>
  <c r="F149" i="1"/>
  <c r="G149" i="1"/>
  <c r="H149" i="1"/>
  <c r="I149" i="1" s="1"/>
  <c r="E150" i="1"/>
  <c r="F150" i="1"/>
  <c r="G150" i="1"/>
  <c r="H150" i="1"/>
  <c r="I150" i="1" s="1"/>
  <c r="E151" i="1"/>
  <c r="F151" i="1"/>
  <c r="G151" i="1"/>
  <c r="H151" i="1"/>
  <c r="I151" i="1" s="1"/>
  <c r="E152" i="1"/>
  <c r="F152" i="1"/>
  <c r="G152" i="1"/>
  <c r="H152" i="1"/>
  <c r="I152" i="1" s="1"/>
  <c r="E153" i="1"/>
  <c r="F153" i="1"/>
  <c r="G153" i="1"/>
  <c r="H153" i="1"/>
  <c r="I153" i="1" s="1"/>
  <c r="E154" i="1"/>
  <c r="F154" i="1"/>
  <c r="G154" i="1"/>
  <c r="H154" i="1"/>
  <c r="I154" i="1" s="1"/>
  <c r="E155" i="1"/>
  <c r="F155" i="1"/>
  <c r="G155" i="1"/>
  <c r="H155" i="1"/>
  <c r="I155" i="1" s="1"/>
  <c r="E156" i="1"/>
  <c r="F156" i="1"/>
  <c r="G156" i="1"/>
  <c r="H156" i="1"/>
  <c r="I156" i="1" s="1"/>
  <c r="E157" i="1"/>
  <c r="F157" i="1"/>
  <c r="G157" i="1"/>
  <c r="H157" i="1"/>
  <c r="I157" i="1" s="1"/>
  <c r="E158" i="1"/>
  <c r="F158" i="1"/>
  <c r="G158" i="1"/>
  <c r="H158" i="1"/>
  <c r="I158" i="1" s="1"/>
  <c r="E159" i="1"/>
  <c r="F159" i="1"/>
  <c r="G159" i="1"/>
  <c r="H159" i="1"/>
  <c r="I159" i="1" s="1"/>
  <c r="E160" i="1"/>
  <c r="F160" i="1"/>
  <c r="G160" i="1"/>
  <c r="H160" i="1"/>
  <c r="I160" i="1" s="1"/>
  <c r="E161" i="1"/>
  <c r="F161" i="1"/>
  <c r="G161" i="1"/>
  <c r="H161" i="1"/>
  <c r="I161" i="1" s="1"/>
  <c r="E162" i="1"/>
  <c r="F162" i="1"/>
  <c r="G162" i="1"/>
  <c r="H162" i="1"/>
  <c r="I162" i="1" s="1"/>
  <c r="E163" i="1"/>
  <c r="F163" i="1"/>
  <c r="G163" i="1"/>
  <c r="H163" i="1"/>
  <c r="I163" i="1" s="1"/>
  <c r="E164" i="1"/>
  <c r="F164" i="1"/>
  <c r="G164" i="1"/>
  <c r="H164" i="1"/>
  <c r="I164" i="1" s="1"/>
  <c r="E165" i="1"/>
  <c r="F165" i="1"/>
  <c r="G165" i="1"/>
  <c r="H165" i="1"/>
  <c r="I165" i="1" s="1"/>
  <c r="E166" i="1"/>
  <c r="F166" i="1"/>
  <c r="G166" i="1"/>
  <c r="H166" i="1"/>
  <c r="I166" i="1" s="1"/>
  <c r="E167" i="1"/>
  <c r="F167" i="1"/>
  <c r="G167" i="1"/>
  <c r="H167" i="1"/>
  <c r="I167" i="1" s="1"/>
  <c r="E168" i="1"/>
  <c r="F168" i="1"/>
  <c r="G168" i="1"/>
  <c r="H168" i="1"/>
  <c r="I168" i="1" s="1"/>
  <c r="E169" i="1"/>
  <c r="F169" i="1"/>
  <c r="G169" i="1"/>
  <c r="H169" i="1"/>
  <c r="I169" i="1" s="1"/>
  <c r="E170" i="1"/>
  <c r="F170" i="1"/>
  <c r="G170" i="1"/>
  <c r="H170" i="1"/>
  <c r="I170" i="1" s="1"/>
  <c r="E171" i="1"/>
  <c r="F171" i="1"/>
  <c r="G171" i="1"/>
  <c r="H171" i="1"/>
  <c r="I171" i="1" s="1"/>
  <c r="E172" i="1"/>
  <c r="F172" i="1"/>
  <c r="G172" i="1"/>
  <c r="H172" i="1"/>
  <c r="I172" i="1" s="1"/>
  <c r="E173" i="1"/>
  <c r="F173" i="1"/>
  <c r="G173" i="1"/>
  <c r="H173" i="1"/>
  <c r="I173" i="1" s="1"/>
  <c r="E174" i="1"/>
  <c r="F174" i="1"/>
  <c r="G174" i="1"/>
  <c r="H174" i="1"/>
  <c r="I174" i="1" s="1"/>
  <c r="E175" i="1"/>
  <c r="F175" i="1"/>
  <c r="G175" i="1"/>
  <c r="H175" i="1"/>
  <c r="I175" i="1" s="1"/>
  <c r="E176" i="1"/>
  <c r="F176" i="1"/>
  <c r="G176" i="1"/>
  <c r="H176" i="1"/>
  <c r="I176" i="1" s="1"/>
  <c r="E177" i="1"/>
  <c r="F177" i="1"/>
  <c r="G177" i="1"/>
  <c r="H177" i="1"/>
  <c r="I177" i="1" s="1"/>
  <c r="E178" i="1"/>
  <c r="F178" i="1"/>
  <c r="G178" i="1"/>
  <c r="H178" i="1"/>
  <c r="I178" i="1" s="1"/>
  <c r="E179" i="1"/>
  <c r="F179" i="1"/>
  <c r="G179" i="1"/>
  <c r="H179" i="1"/>
  <c r="I179" i="1" s="1"/>
  <c r="E180" i="1"/>
  <c r="F180" i="1"/>
  <c r="G180" i="1"/>
  <c r="H180" i="1"/>
  <c r="I180" i="1" s="1"/>
  <c r="E181" i="1"/>
  <c r="F181" i="1"/>
  <c r="G181" i="1"/>
  <c r="H181" i="1"/>
  <c r="I181" i="1" s="1"/>
  <c r="E182" i="1"/>
  <c r="F182" i="1"/>
  <c r="G182" i="1"/>
  <c r="H182" i="1"/>
  <c r="I182" i="1" s="1"/>
  <c r="E183" i="1"/>
  <c r="F183" i="1"/>
  <c r="G183" i="1"/>
  <c r="H183" i="1"/>
  <c r="I183" i="1" s="1"/>
  <c r="E184" i="1"/>
  <c r="F184" i="1"/>
  <c r="G184" i="1"/>
  <c r="H184" i="1"/>
  <c r="I184" i="1" s="1"/>
  <c r="E185" i="1"/>
  <c r="F185" i="1"/>
  <c r="G185" i="1"/>
  <c r="H185" i="1"/>
  <c r="I185" i="1" s="1"/>
  <c r="E186" i="1"/>
  <c r="F186" i="1"/>
  <c r="G186" i="1"/>
  <c r="H186" i="1"/>
  <c r="I186" i="1" s="1"/>
  <c r="E187" i="1"/>
  <c r="F187" i="1"/>
  <c r="G187" i="1"/>
  <c r="H187" i="1"/>
  <c r="I187" i="1" s="1"/>
  <c r="E188" i="1"/>
  <c r="F188" i="1"/>
  <c r="G188" i="1"/>
  <c r="H188" i="1"/>
  <c r="I188" i="1" s="1"/>
  <c r="E189" i="1"/>
  <c r="F189" i="1"/>
  <c r="G189" i="1"/>
  <c r="H189" i="1"/>
  <c r="I189" i="1" s="1"/>
  <c r="E190" i="1"/>
  <c r="F190" i="1"/>
  <c r="G190" i="1"/>
  <c r="H190" i="1"/>
  <c r="I190" i="1" s="1"/>
  <c r="E191" i="1"/>
  <c r="F191" i="1"/>
  <c r="G191" i="1"/>
  <c r="H191" i="1"/>
  <c r="I191" i="1" s="1"/>
  <c r="E192" i="1"/>
  <c r="F192" i="1"/>
  <c r="G192" i="1"/>
  <c r="H192" i="1"/>
  <c r="I192" i="1" s="1"/>
  <c r="E193" i="1"/>
  <c r="F193" i="1"/>
  <c r="G193" i="1"/>
  <c r="H193" i="1"/>
  <c r="I193" i="1" s="1"/>
  <c r="E194" i="1"/>
  <c r="F194" i="1"/>
  <c r="G194" i="1"/>
  <c r="H194" i="1"/>
  <c r="I194" i="1" s="1"/>
  <c r="E195" i="1"/>
  <c r="F195" i="1"/>
  <c r="G195" i="1"/>
  <c r="H195" i="1"/>
  <c r="I195" i="1" s="1"/>
  <c r="E196" i="1"/>
  <c r="F196" i="1"/>
  <c r="G196" i="1"/>
  <c r="H196" i="1"/>
  <c r="I196" i="1" s="1"/>
  <c r="E197" i="1"/>
  <c r="F197" i="1"/>
  <c r="G197" i="1"/>
  <c r="H197" i="1"/>
  <c r="I197" i="1" s="1"/>
  <c r="E198" i="1"/>
  <c r="F198" i="1"/>
  <c r="G198" i="1"/>
  <c r="H198" i="1"/>
  <c r="I198" i="1" s="1"/>
  <c r="E199" i="1"/>
  <c r="F199" i="1"/>
  <c r="G199" i="1"/>
  <c r="H199" i="1"/>
  <c r="I199" i="1" s="1"/>
  <c r="E200" i="1"/>
  <c r="F200" i="1"/>
  <c r="G200" i="1"/>
  <c r="H200" i="1"/>
  <c r="I200" i="1" s="1"/>
  <c r="E201" i="1"/>
  <c r="F201" i="1"/>
  <c r="G201" i="1"/>
  <c r="H201" i="1"/>
  <c r="I201" i="1" s="1"/>
  <c r="E202" i="1"/>
  <c r="F202" i="1"/>
  <c r="G202" i="1"/>
  <c r="H202" i="1"/>
  <c r="I202" i="1" s="1"/>
  <c r="E203" i="1"/>
  <c r="F203" i="1"/>
  <c r="G203" i="1"/>
  <c r="H203" i="1"/>
  <c r="I203" i="1" s="1"/>
  <c r="E204" i="1"/>
  <c r="F204" i="1"/>
  <c r="G204" i="1"/>
  <c r="H204" i="1"/>
  <c r="I204" i="1" s="1"/>
  <c r="E205" i="1"/>
  <c r="F205" i="1"/>
  <c r="G205" i="1"/>
  <c r="H205" i="1"/>
  <c r="I205" i="1" s="1"/>
  <c r="E206" i="1"/>
  <c r="F206" i="1"/>
  <c r="G206" i="1"/>
  <c r="H206" i="1"/>
  <c r="I206" i="1" s="1"/>
  <c r="E207" i="1"/>
  <c r="F207" i="1"/>
  <c r="G207" i="1"/>
  <c r="H207" i="1"/>
  <c r="I207" i="1" s="1"/>
  <c r="E208" i="1"/>
  <c r="F208" i="1"/>
  <c r="G208" i="1"/>
  <c r="H208" i="1"/>
  <c r="I208" i="1" s="1"/>
  <c r="E209" i="1"/>
  <c r="F209" i="1"/>
  <c r="G209" i="1"/>
  <c r="H209" i="1"/>
  <c r="I209" i="1" s="1"/>
  <c r="E210" i="1"/>
  <c r="F210" i="1"/>
  <c r="G210" i="1"/>
  <c r="H210" i="1"/>
  <c r="I210" i="1" s="1"/>
  <c r="E211" i="1"/>
  <c r="F211" i="1"/>
  <c r="G211" i="1"/>
  <c r="H211" i="1"/>
  <c r="I211" i="1" s="1"/>
  <c r="E212" i="1"/>
  <c r="F212" i="1"/>
  <c r="G212" i="1"/>
  <c r="H212" i="1"/>
  <c r="I212" i="1" s="1"/>
  <c r="E213" i="1"/>
  <c r="F213" i="1"/>
  <c r="G213" i="1"/>
  <c r="H213" i="1"/>
  <c r="I213" i="1" s="1"/>
  <c r="E214" i="1"/>
  <c r="F214" i="1"/>
  <c r="G214" i="1"/>
  <c r="H214" i="1"/>
  <c r="I214" i="1" s="1"/>
  <c r="E215" i="1"/>
  <c r="F215" i="1"/>
  <c r="G215" i="1"/>
  <c r="H215" i="1"/>
  <c r="I215" i="1" s="1"/>
  <c r="E216" i="1"/>
  <c r="F216" i="1"/>
  <c r="G216" i="1"/>
  <c r="H216" i="1"/>
  <c r="I216" i="1" s="1"/>
  <c r="E217" i="1"/>
  <c r="F217" i="1"/>
  <c r="G217" i="1"/>
  <c r="H217" i="1"/>
  <c r="I217" i="1" s="1"/>
  <c r="E218" i="1"/>
  <c r="F218" i="1"/>
  <c r="G218" i="1"/>
  <c r="H218" i="1"/>
  <c r="I218" i="1" s="1"/>
  <c r="E219" i="1"/>
  <c r="F219" i="1"/>
  <c r="G219" i="1"/>
  <c r="H219" i="1"/>
  <c r="I219" i="1" s="1"/>
  <c r="E220" i="1"/>
  <c r="F220" i="1"/>
  <c r="G220" i="1"/>
  <c r="H220" i="1"/>
  <c r="I220" i="1" s="1"/>
  <c r="E221" i="1"/>
  <c r="F221" i="1"/>
  <c r="G221" i="1"/>
  <c r="H221" i="1"/>
  <c r="I221" i="1" s="1"/>
  <c r="E222" i="1"/>
  <c r="F222" i="1"/>
  <c r="G222" i="1"/>
  <c r="H222" i="1"/>
  <c r="I222" i="1" s="1"/>
  <c r="E223" i="1"/>
  <c r="F223" i="1"/>
  <c r="G223" i="1"/>
  <c r="H223" i="1"/>
  <c r="I223" i="1" s="1"/>
  <c r="E224" i="1"/>
  <c r="F224" i="1"/>
  <c r="G224" i="1"/>
  <c r="H224" i="1"/>
  <c r="I224" i="1" s="1"/>
  <c r="E225" i="1"/>
  <c r="F225" i="1"/>
  <c r="G225" i="1"/>
  <c r="H225" i="1"/>
  <c r="I225" i="1" s="1"/>
  <c r="E226" i="1"/>
  <c r="F226" i="1"/>
  <c r="G226" i="1"/>
  <c r="H226" i="1"/>
  <c r="I226" i="1" s="1"/>
  <c r="E227" i="1"/>
  <c r="F227" i="1"/>
  <c r="G227" i="1"/>
  <c r="H227" i="1"/>
  <c r="I227" i="1" s="1"/>
  <c r="E228" i="1"/>
  <c r="F228" i="1"/>
  <c r="G228" i="1"/>
  <c r="H228" i="1"/>
  <c r="I228" i="1" s="1"/>
  <c r="E229" i="1"/>
  <c r="F229" i="1"/>
  <c r="G229" i="1"/>
  <c r="H229" i="1"/>
  <c r="I229" i="1" s="1"/>
  <c r="E230" i="1"/>
  <c r="F230" i="1"/>
  <c r="G230" i="1"/>
  <c r="H230" i="1"/>
  <c r="I230" i="1" s="1"/>
  <c r="E231" i="1"/>
  <c r="F231" i="1"/>
  <c r="G231" i="1"/>
  <c r="H231" i="1"/>
  <c r="I231" i="1" s="1"/>
  <c r="E232" i="1"/>
  <c r="F232" i="1"/>
  <c r="G232" i="1"/>
  <c r="H232" i="1"/>
  <c r="I232" i="1" s="1"/>
  <c r="E233" i="1"/>
  <c r="F233" i="1"/>
  <c r="G233" i="1"/>
  <c r="H233" i="1"/>
  <c r="I233" i="1" s="1"/>
  <c r="E234" i="1"/>
  <c r="F234" i="1"/>
  <c r="G234" i="1"/>
  <c r="H234" i="1"/>
  <c r="I234" i="1" s="1"/>
  <c r="E235" i="1"/>
  <c r="F235" i="1"/>
  <c r="G235" i="1"/>
  <c r="H235" i="1"/>
  <c r="I235" i="1" s="1"/>
  <c r="E236" i="1"/>
  <c r="F236" i="1"/>
  <c r="G236" i="1"/>
  <c r="H236" i="1"/>
  <c r="I236" i="1" s="1"/>
  <c r="E237" i="1"/>
  <c r="F237" i="1"/>
  <c r="G237" i="1"/>
  <c r="H237" i="1"/>
  <c r="I237" i="1" s="1"/>
  <c r="E238" i="1"/>
  <c r="F238" i="1"/>
  <c r="G238" i="1"/>
  <c r="H238" i="1"/>
  <c r="I238" i="1" s="1"/>
  <c r="E239" i="1"/>
  <c r="F239" i="1"/>
  <c r="G239" i="1"/>
  <c r="H239" i="1"/>
  <c r="I239" i="1" s="1"/>
  <c r="E240" i="1"/>
  <c r="F240" i="1"/>
  <c r="G240" i="1"/>
  <c r="H240" i="1"/>
  <c r="I240" i="1" s="1"/>
  <c r="E241" i="1"/>
  <c r="F241" i="1"/>
  <c r="G241" i="1"/>
  <c r="H241" i="1"/>
  <c r="I241" i="1" s="1"/>
  <c r="E242" i="1"/>
  <c r="F242" i="1"/>
  <c r="G242" i="1"/>
  <c r="H242" i="1"/>
  <c r="I242" i="1" s="1"/>
  <c r="E243" i="1"/>
  <c r="F243" i="1"/>
  <c r="G243" i="1"/>
  <c r="H243" i="1"/>
  <c r="I243" i="1" s="1"/>
  <c r="E244" i="1"/>
  <c r="F244" i="1"/>
  <c r="G244" i="1"/>
  <c r="H244" i="1"/>
  <c r="I244" i="1" s="1"/>
  <c r="E245" i="1"/>
  <c r="F245" i="1"/>
  <c r="G245" i="1"/>
  <c r="H245" i="1"/>
  <c r="I245" i="1" s="1"/>
  <c r="E246" i="1"/>
  <c r="F246" i="1"/>
  <c r="G246" i="1"/>
  <c r="H246" i="1"/>
  <c r="I246" i="1" s="1"/>
  <c r="E247" i="1"/>
  <c r="F247" i="1"/>
  <c r="G247" i="1"/>
  <c r="H247" i="1"/>
  <c r="I247" i="1" s="1"/>
  <c r="E248" i="1"/>
  <c r="F248" i="1"/>
  <c r="G248" i="1"/>
  <c r="H248" i="1"/>
  <c r="I248" i="1" s="1"/>
  <c r="E249" i="1"/>
  <c r="F249" i="1"/>
  <c r="G249" i="1"/>
  <c r="H249" i="1"/>
  <c r="I249" i="1" s="1"/>
  <c r="E250" i="1"/>
  <c r="F250" i="1"/>
  <c r="G250" i="1"/>
  <c r="H250" i="1"/>
  <c r="I250" i="1" s="1"/>
  <c r="E251" i="1"/>
  <c r="F251" i="1"/>
  <c r="G251" i="1"/>
  <c r="H251" i="1"/>
  <c r="I251" i="1" s="1"/>
  <c r="E252" i="1"/>
  <c r="F252" i="1"/>
  <c r="G252" i="1"/>
  <c r="H252" i="1"/>
  <c r="I252" i="1" s="1"/>
  <c r="E253" i="1"/>
  <c r="F253" i="1"/>
  <c r="G253" i="1"/>
  <c r="H253" i="1"/>
  <c r="I253" i="1" s="1"/>
  <c r="E254" i="1"/>
  <c r="F254" i="1"/>
  <c r="G254" i="1"/>
  <c r="H254" i="1"/>
  <c r="I254" i="1" s="1"/>
  <c r="E255" i="1"/>
  <c r="F255" i="1"/>
  <c r="G255" i="1"/>
  <c r="H255" i="1"/>
  <c r="I255" i="1" s="1"/>
  <c r="E256" i="1"/>
  <c r="F256" i="1"/>
  <c r="G256" i="1"/>
  <c r="H256" i="1"/>
  <c r="I256" i="1" s="1"/>
  <c r="E257" i="1"/>
  <c r="F257" i="1"/>
  <c r="G257" i="1"/>
  <c r="H257" i="1"/>
  <c r="I257" i="1" s="1"/>
  <c r="E258" i="1"/>
  <c r="F258" i="1"/>
  <c r="G258" i="1"/>
  <c r="H258" i="1"/>
  <c r="I258" i="1" s="1"/>
  <c r="E259" i="1"/>
  <c r="F259" i="1"/>
  <c r="G259" i="1"/>
  <c r="H259" i="1"/>
  <c r="I259" i="1" s="1"/>
  <c r="E260" i="1"/>
  <c r="F260" i="1"/>
  <c r="G260" i="1"/>
  <c r="H260" i="1"/>
  <c r="I260" i="1" s="1"/>
  <c r="E261" i="1"/>
  <c r="F261" i="1"/>
  <c r="G261" i="1"/>
  <c r="H261" i="1"/>
  <c r="I261" i="1" s="1"/>
  <c r="E262" i="1"/>
  <c r="F262" i="1"/>
  <c r="G262" i="1"/>
  <c r="H262" i="1"/>
  <c r="I262" i="1" s="1"/>
  <c r="E263" i="1"/>
  <c r="F263" i="1"/>
  <c r="G263" i="1"/>
  <c r="H263" i="1"/>
  <c r="I263" i="1" s="1"/>
  <c r="E264" i="1"/>
  <c r="F264" i="1"/>
  <c r="G264" i="1"/>
  <c r="H264" i="1"/>
  <c r="I264" i="1" s="1"/>
  <c r="E265" i="1"/>
  <c r="F265" i="1"/>
  <c r="G265" i="1"/>
  <c r="H265" i="1"/>
  <c r="I265" i="1" s="1"/>
  <c r="E266" i="1"/>
  <c r="F266" i="1"/>
  <c r="G266" i="1"/>
  <c r="H266" i="1"/>
  <c r="I266" i="1" s="1"/>
  <c r="E267" i="1"/>
  <c r="F267" i="1"/>
  <c r="G267" i="1"/>
  <c r="H267" i="1"/>
  <c r="I267" i="1" s="1"/>
  <c r="E268" i="1"/>
  <c r="F268" i="1"/>
  <c r="G268" i="1"/>
  <c r="H268" i="1"/>
  <c r="I268" i="1" s="1"/>
  <c r="E269" i="1"/>
  <c r="F269" i="1"/>
  <c r="G269" i="1"/>
  <c r="H269" i="1"/>
  <c r="I269" i="1" s="1"/>
  <c r="E270" i="1"/>
  <c r="F270" i="1"/>
  <c r="G270" i="1"/>
  <c r="H270" i="1"/>
  <c r="I270" i="1" s="1"/>
  <c r="E271" i="1"/>
  <c r="F271" i="1"/>
  <c r="G271" i="1"/>
  <c r="H271" i="1"/>
  <c r="I271" i="1" s="1"/>
  <c r="E272" i="1"/>
  <c r="F272" i="1"/>
  <c r="G272" i="1"/>
  <c r="H272" i="1"/>
  <c r="I272" i="1" s="1"/>
  <c r="E273" i="1"/>
  <c r="F273" i="1"/>
  <c r="G273" i="1"/>
  <c r="H273" i="1"/>
  <c r="I273" i="1" s="1"/>
  <c r="E274" i="1"/>
  <c r="F274" i="1"/>
  <c r="G274" i="1"/>
  <c r="H274" i="1"/>
  <c r="I274" i="1" s="1"/>
  <c r="E275" i="1"/>
  <c r="F275" i="1"/>
  <c r="G275" i="1"/>
  <c r="H275" i="1"/>
  <c r="I275" i="1" s="1"/>
  <c r="E276" i="1"/>
  <c r="F276" i="1"/>
  <c r="G276" i="1"/>
  <c r="H276" i="1"/>
  <c r="I276" i="1" s="1"/>
  <c r="E277" i="1"/>
  <c r="F277" i="1"/>
  <c r="G277" i="1"/>
  <c r="H277" i="1"/>
  <c r="I277" i="1" s="1"/>
  <c r="E278" i="1"/>
  <c r="F278" i="1"/>
  <c r="G278" i="1"/>
  <c r="H278" i="1"/>
  <c r="I278" i="1" s="1"/>
  <c r="E279" i="1"/>
  <c r="F279" i="1"/>
  <c r="G279" i="1"/>
  <c r="H279" i="1"/>
  <c r="I279" i="1" s="1"/>
  <c r="E280" i="1"/>
  <c r="F280" i="1"/>
  <c r="G280" i="1"/>
  <c r="H280" i="1"/>
  <c r="I280" i="1" s="1"/>
  <c r="E281" i="1"/>
  <c r="F281" i="1"/>
  <c r="G281" i="1"/>
  <c r="H281" i="1"/>
  <c r="I281" i="1" s="1"/>
  <c r="E282" i="1"/>
  <c r="F282" i="1"/>
  <c r="G282" i="1"/>
  <c r="H282" i="1"/>
  <c r="I282" i="1" s="1"/>
  <c r="E283" i="1"/>
  <c r="F283" i="1"/>
  <c r="G283" i="1"/>
  <c r="H283" i="1"/>
  <c r="I283" i="1" s="1"/>
  <c r="E284" i="1"/>
  <c r="F284" i="1"/>
  <c r="G284" i="1"/>
  <c r="H284" i="1"/>
  <c r="I284" i="1" s="1"/>
  <c r="E285" i="1"/>
  <c r="F285" i="1"/>
  <c r="G285" i="1"/>
  <c r="H285" i="1"/>
  <c r="I285" i="1" s="1"/>
  <c r="E286" i="1"/>
  <c r="F286" i="1"/>
  <c r="G286" i="1"/>
  <c r="H286" i="1"/>
  <c r="I286" i="1" s="1"/>
  <c r="E287" i="1"/>
  <c r="F287" i="1"/>
  <c r="G287" i="1"/>
  <c r="H287" i="1"/>
  <c r="I287" i="1" s="1"/>
  <c r="E288" i="1"/>
  <c r="F288" i="1"/>
  <c r="G288" i="1"/>
  <c r="H288" i="1"/>
  <c r="I288" i="1" s="1"/>
  <c r="E289" i="1"/>
  <c r="F289" i="1"/>
  <c r="G289" i="1"/>
  <c r="H289" i="1"/>
  <c r="I289" i="1" s="1"/>
  <c r="E290" i="1"/>
  <c r="F290" i="1"/>
  <c r="G290" i="1"/>
  <c r="H290" i="1"/>
  <c r="I290" i="1" s="1"/>
  <c r="E291" i="1"/>
  <c r="F291" i="1"/>
  <c r="G291" i="1"/>
  <c r="H291" i="1"/>
  <c r="I291" i="1" s="1"/>
  <c r="E292" i="1"/>
  <c r="F292" i="1"/>
  <c r="G292" i="1"/>
  <c r="H292" i="1"/>
  <c r="I292" i="1" s="1"/>
  <c r="E293" i="1"/>
  <c r="F293" i="1"/>
  <c r="G293" i="1"/>
  <c r="H293" i="1"/>
  <c r="I293" i="1" s="1"/>
  <c r="E294" i="1"/>
  <c r="F294" i="1"/>
  <c r="G294" i="1"/>
  <c r="H294" i="1"/>
  <c r="I294" i="1" s="1"/>
  <c r="E295" i="1"/>
  <c r="F295" i="1"/>
  <c r="G295" i="1"/>
  <c r="H295" i="1"/>
  <c r="I295" i="1" s="1"/>
  <c r="E296" i="1"/>
  <c r="F296" i="1"/>
  <c r="G296" i="1"/>
  <c r="H296" i="1"/>
  <c r="I296" i="1" s="1"/>
  <c r="E297" i="1"/>
  <c r="F297" i="1"/>
  <c r="G297" i="1"/>
  <c r="H297" i="1"/>
  <c r="I297" i="1" s="1"/>
  <c r="E298" i="1"/>
  <c r="F298" i="1"/>
  <c r="G298" i="1"/>
  <c r="H298" i="1"/>
  <c r="I298" i="1" s="1"/>
  <c r="E299" i="1"/>
  <c r="F299" i="1"/>
  <c r="G299" i="1"/>
  <c r="H299" i="1"/>
  <c r="I299" i="1" s="1"/>
  <c r="E300" i="1"/>
  <c r="F300" i="1"/>
  <c r="G300" i="1"/>
  <c r="H300" i="1"/>
  <c r="I300" i="1" s="1"/>
  <c r="E301" i="1"/>
  <c r="F301" i="1"/>
  <c r="G301" i="1"/>
  <c r="H301" i="1"/>
  <c r="I301" i="1" s="1"/>
  <c r="E302" i="1"/>
  <c r="F302" i="1"/>
  <c r="G302" i="1"/>
  <c r="H302" i="1"/>
  <c r="I302" i="1" s="1"/>
  <c r="E303" i="1"/>
  <c r="F303" i="1"/>
  <c r="G303" i="1"/>
  <c r="H303" i="1"/>
  <c r="I303" i="1" s="1"/>
  <c r="E304" i="1"/>
  <c r="F304" i="1"/>
  <c r="G304" i="1"/>
  <c r="H304" i="1"/>
  <c r="I304" i="1" s="1"/>
  <c r="E305" i="1"/>
  <c r="F305" i="1"/>
  <c r="G305" i="1"/>
  <c r="H305" i="1"/>
  <c r="I305" i="1" s="1"/>
  <c r="E306" i="1"/>
  <c r="F306" i="1"/>
  <c r="G306" i="1"/>
  <c r="H306" i="1"/>
  <c r="I306" i="1" s="1"/>
  <c r="E307" i="1"/>
  <c r="F307" i="1"/>
  <c r="G307" i="1"/>
  <c r="H307" i="1"/>
  <c r="I307" i="1" s="1"/>
  <c r="E308" i="1"/>
  <c r="F308" i="1"/>
  <c r="G308" i="1"/>
  <c r="H308" i="1"/>
  <c r="I308" i="1" s="1"/>
  <c r="E309" i="1"/>
  <c r="F309" i="1"/>
  <c r="G309" i="1"/>
  <c r="H309" i="1"/>
  <c r="I309" i="1" s="1"/>
  <c r="E310" i="1"/>
  <c r="F310" i="1"/>
  <c r="G310" i="1"/>
  <c r="H310" i="1"/>
  <c r="I310" i="1" s="1"/>
  <c r="E311" i="1"/>
  <c r="F311" i="1"/>
  <c r="G311" i="1"/>
  <c r="H311" i="1"/>
  <c r="I311" i="1" s="1"/>
  <c r="E312" i="1"/>
  <c r="F312" i="1"/>
  <c r="G312" i="1"/>
  <c r="H312" i="1"/>
  <c r="I312" i="1" s="1"/>
  <c r="E313" i="1"/>
  <c r="F313" i="1"/>
  <c r="G313" i="1"/>
  <c r="H313" i="1"/>
  <c r="I313" i="1" s="1"/>
  <c r="E314" i="1"/>
  <c r="F314" i="1"/>
  <c r="G314" i="1"/>
  <c r="H314" i="1"/>
  <c r="I314" i="1" s="1"/>
  <c r="E315" i="1"/>
  <c r="F315" i="1"/>
  <c r="G315" i="1"/>
  <c r="H315" i="1"/>
  <c r="I315" i="1" s="1"/>
  <c r="E316" i="1"/>
  <c r="F316" i="1"/>
  <c r="G316" i="1"/>
  <c r="H316" i="1"/>
  <c r="I316" i="1" s="1"/>
  <c r="E317" i="1"/>
  <c r="F317" i="1"/>
  <c r="G317" i="1"/>
  <c r="H317" i="1"/>
  <c r="I317" i="1" s="1"/>
  <c r="E318" i="1"/>
  <c r="F318" i="1"/>
  <c r="G318" i="1"/>
  <c r="H318" i="1"/>
  <c r="I318" i="1" s="1"/>
  <c r="E319" i="1"/>
  <c r="F319" i="1"/>
  <c r="G319" i="1"/>
  <c r="H319" i="1"/>
  <c r="I319" i="1" s="1"/>
  <c r="E320" i="1"/>
  <c r="F320" i="1"/>
  <c r="G320" i="1"/>
  <c r="H320" i="1"/>
  <c r="I320" i="1" s="1"/>
  <c r="E321" i="1"/>
  <c r="F321" i="1"/>
  <c r="G321" i="1"/>
  <c r="H321" i="1"/>
  <c r="I321" i="1" s="1"/>
  <c r="E322" i="1"/>
  <c r="F322" i="1"/>
  <c r="G322" i="1"/>
  <c r="H322" i="1"/>
  <c r="I322" i="1" s="1"/>
  <c r="E323" i="1"/>
  <c r="F323" i="1"/>
  <c r="G323" i="1"/>
  <c r="H323" i="1"/>
  <c r="I323" i="1" s="1"/>
  <c r="E324" i="1"/>
  <c r="F324" i="1"/>
  <c r="G324" i="1"/>
  <c r="H324" i="1"/>
  <c r="I324" i="1" s="1"/>
  <c r="E325" i="1"/>
  <c r="F325" i="1"/>
  <c r="G325" i="1"/>
  <c r="H325" i="1"/>
  <c r="I325" i="1" s="1"/>
  <c r="E326" i="1"/>
  <c r="F326" i="1"/>
  <c r="G326" i="1"/>
  <c r="H326" i="1"/>
  <c r="I326" i="1" s="1"/>
  <c r="E327" i="1"/>
  <c r="F327" i="1"/>
  <c r="G327" i="1"/>
  <c r="H327" i="1"/>
  <c r="I327" i="1" s="1"/>
  <c r="E328" i="1"/>
  <c r="F328" i="1"/>
  <c r="G328" i="1"/>
  <c r="H328" i="1"/>
  <c r="I328" i="1" s="1"/>
  <c r="E329" i="1"/>
  <c r="F329" i="1"/>
  <c r="G329" i="1"/>
  <c r="H329" i="1"/>
  <c r="I329" i="1" s="1"/>
  <c r="E330" i="1"/>
  <c r="F330" i="1"/>
  <c r="G330" i="1"/>
  <c r="H330" i="1"/>
  <c r="I330" i="1" s="1"/>
  <c r="E331" i="1"/>
  <c r="F331" i="1"/>
  <c r="G331" i="1"/>
  <c r="H331" i="1"/>
  <c r="I331" i="1" s="1"/>
  <c r="E332" i="1"/>
  <c r="F332" i="1"/>
  <c r="G332" i="1"/>
  <c r="H332" i="1"/>
  <c r="I332" i="1" s="1"/>
  <c r="E333" i="1"/>
  <c r="F333" i="1"/>
  <c r="G333" i="1"/>
  <c r="H333" i="1"/>
  <c r="I333" i="1" s="1"/>
  <c r="E334" i="1"/>
  <c r="F334" i="1"/>
  <c r="G334" i="1"/>
  <c r="H334" i="1"/>
  <c r="I334" i="1" s="1"/>
  <c r="E335" i="1"/>
  <c r="F335" i="1"/>
  <c r="G335" i="1"/>
  <c r="H335" i="1"/>
  <c r="I335" i="1" s="1"/>
  <c r="E336" i="1"/>
  <c r="F336" i="1"/>
  <c r="G336" i="1"/>
  <c r="H336" i="1"/>
  <c r="I336" i="1" s="1"/>
  <c r="E337" i="1"/>
  <c r="F337" i="1"/>
  <c r="G337" i="1"/>
  <c r="H337" i="1"/>
  <c r="I337" i="1" s="1"/>
  <c r="E338" i="1"/>
  <c r="F338" i="1"/>
  <c r="G338" i="1"/>
  <c r="H338" i="1"/>
  <c r="I338" i="1" s="1"/>
  <c r="E339" i="1"/>
  <c r="F339" i="1"/>
  <c r="G339" i="1"/>
  <c r="H339" i="1"/>
  <c r="I339" i="1" s="1"/>
  <c r="E340" i="1"/>
  <c r="F340" i="1"/>
  <c r="G340" i="1"/>
  <c r="H340" i="1"/>
  <c r="I340" i="1" s="1"/>
  <c r="E341" i="1"/>
  <c r="F341" i="1"/>
  <c r="G341" i="1"/>
  <c r="H341" i="1"/>
  <c r="I341" i="1" s="1"/>
  <c r="E342" i="1"/>
  <c r="F342" i="1"/>
  <c r="G342" i="1"/>
  <c r="H342" i="1"/>
  <c r="I342" i="1" s="1"/>
  <c r="E343" i="1"/>
  <c r="F343" i="1"/>
  <c r="G343" i="1"/>
  <c r="H343" i="1"/>
  <c r="I343" i="1" s="1"/>
  <c r="E344" i="1"/>
  <c r="F344" i="1"/>
  <c r="G344" i="1"/>
  <c r="H344" i="1"/>
  <c r="I344" i="1" s="1"/>
  <c r="E345" i="1"/>
  <c r="F345" i="1"/>
  <c r="G345" i="1"/>
  <c r="H345" i="1"/>
  <c r="I345" i="1" s="1"/>
  <c r="E346" i="1"/>
  <c r="F346" i="1"/>
  <c r="G346" i="1"/>
  <c r="H346" i="1"/>
  <c r="I346" i="1" s="1"/>
  <c r="E347" i="1"/>
  <c r="F347" i="1"/>
  <c r="G347" i="1"/>
  <c r="H347" i="1"/>
  <c r="I347" i="1" s="1"/>
  <c r="E348" i="1"/>
  <c r="F348" i="1"/>
  <c r="G348" i="1"/>
  <c r="H348" i="1"/>
  <c r="I348" i="1" s="1"/>
  <c r="E349" i="1"/>
  <c r="F349" i="1"/>
  <c r="G349" i="1"/>
  <c r="H349" i="1"/>
  <c r="I349" i="1" s="1"/>
  <c r="E350" i="1"/>
  <c r="F350" i="1"/>
  <c r="G350" i="1"/>
  <c r="H350" i="1"/>
  <c r="I350" i="1" s="1"/>
  <c r="E351" i="1"/>
  <c r="F351" i="1"/>
  <c r="G351" i="1"/>
  <c r="H351" i="1"/>
  <c r="I351" i="1" s="1"/>
  <c r="E352" i="1"/>
  <c r="F352" i="1"/>
  <c r="G352" i="1"/>
  <c r="H352" i="1"/>
  <c r="I352" i="1" s="1"/>
  <c r="E353" i="1"/>
  <c r="F353" i="1"/>
  <c r="G353" i="1"/>
  <c r="H353" i="1"/>
  <c r="I353" i="1" s="1"/>
  <c r="E354" i="1"/>
  <c r="F354" i="1"/>
  <c r="G354" i="1"/>
  <c r="H354" i="1"/>
  <c r="I354" i="1" s="1"/>
  <c r="E355" i="1"/>
  <c r="F355" i="1"/>
  <c r="G355" i="1"/>
  <c r="H355" i="1"/>
  <c r="I355" i="1" s="1"/>
  <c r="E356" i="1"/>
  <c r="F356" i="1"/>
  <c r="G356" i="1"/>
  <c r="H356" i="1"/>
  <c r="I356" i="1" s="1"/>
  <c r="E357" i="1"/>
  <c r="F357" i="1"/>
  <c r="G357" i="1"/>
  <c r="H357" i="1"/>
  <c r="I357" i="1" s="1"/>
  <c r="E358" i="1"/>
  <c r="F358" i="1"/>
  <c r="G358" i="1"/>
  <c r="H358" i="1"/>
  <c r="I358" i="1" s="1"/>
  <c r="E359" i="1"/>
  <c r="F359" i="1"/>
  <c r="G359" i="1"/>
  <c r="H359" i="1"/>
  <c r="I359" i="1" s="1"/>
  <c r="E360" i="1"/>
  <c r="F360" i="1"/>
  <c r="G360" i="1"/>
  <c r="H360" i="1"/>
  <c r="I360" i="1" s="1"/>
  <c r="E361" i="1"/>
  <c r="F361" i="1"/>
  <c r="G361" i="1"/>
  <c r="H361" i="1"/>
  <c r="I361" i="1" s="1"/>
  <c r="E362" i="1"/>
  <c r="F362" i="1"/>
  <c r="G362" i="1"/>
  <c r="H362" i="1"/>
  <c r="I362" i="1" s="1"/>
  <c r="E363" i="1"/>
  <c r="F363" i="1"/>
  <c r="G363" i="1"/>
  <c r="H363" i="1"/>
  <c r="I363" i="1" s="1"/>
  <c r="E364" i="1"/>
  <c r="F364" i="1"/>
  <c r="G364" i="1"/>
  <c r="H364" i="1"/>
  <c r="I364" i="1" s="1"/>
  <c r="E365" i="1"/>
  <c r="F365" i="1"/>
  <c r="G365" i="1"/>
  <c r="H365" i="1"/>
  <c r="I365" i="1" s="1"/>
  <c r="E366" i="1"/>
  <c r="F366" i="1"/>
  <c r="G366" i="1"/>
  <c r="H366" i="1"/>
  <c r="I366" i="1" s="1"/>
  <c r="E367" i="1"/>
  <c r="F367" i="1"/>
  <c r="G367" i="1"/>
  <c r="H367" i="1"/>
  <c r="I367" i="1" s="1"/>
  <c r="E368" i="1"/>
  <c r="F368" i="1"/>
  <c r="G368" i="1"/>
  <c r="H368" i="1"/>
  <c r="I368" i="1" s="1"/>
  <c r="E369" i="1"/>
  <c r="F369" i="1"/>
  <c r="G369" i="1"/>
  <c r="H369" i="1"/>
  <c r="I369" i="1" s="1"/>
  <c r="E370" i="1"/>
  <c r="F370" i="1"/>
  <c r="G370" i="1"/>
  <c r="H370" i="1"/>
  <c r="I370" i="1" s="1"/>
  <c r="E371" i="1"/>
  <c r="F371" i="1"/>
  <c r="G371" i="1"/>
  <c r="H371" i="1"/>
  <c r="I371" i="1" s="1"/>
  <c r="E372" i="1"/>
  <c r="F372" i="1"/>
  <c r="G372" i="1"/>
  <c r="H372" i="1"/>
  <c r="I372" i="1" s="1"/>
  <c r="E373" i="1"/>
  <c r="F373" i="1"/>
  <c r="G373" i="1"/>
  <c r="H373" i="1"/>
  <c r="I373" i="1" s="1"/>
  <c r="E374" i="1"/>
  <c r="F374" i="1"/>
  <c r="G374" i="1"/>
  <c r="H374" i="1"/>
  <c r="I374" i="1" s="1"/>
  <c r="E375" i="1"/>
  <c r="F375" i="1"/>
  <c r="G375" i="1"/>
  <c r="H375" i="1"/>
  <c r="I375" i="1" s="1"/>
  <c r="E376" i="1"/>
  <c r="F376" i="1"/>
  <c r="G376" i="1"/>
  <c r="H376" i="1"/>
  <c r="I376" i="1" s="1"/>
  <c r="E377" i="1"/>
  <c r="F377" i="1"/>
  <c r="G377" i="1"/>
  <c r="H377" i="1"/>
  <c r="I377" i="1" s="1"/>
  <c r="E378" i="1"/>
  <c r="F378" i="1"/>
  <c r="G378" i="1"/>
  <c r="H378" i="1"/>
  <c r="I378" i="1" s="1"/>
  <c r="E379" i="1"/>
  <c r="F379" i="1"/>
  <c r="G379" i="1"/>
  <c r="H379" i="1"/>
  <c r="I379" i="1" s="1"/>
  <c r="E380" i="1"/>
  <c r="F380" i="1"/>
  <c r="G380" i="1"/>
  <c r="H380" i="1"/>
  <c r="I380" i="1" s="1"/>
  <c r="E381" i="1"/>
  <c r="F381" i="1"/>
  <c r="G381" i="1"/>
  <c r="H381" i="1"/>
  <c r="I381" i="1" s="1"/>
  <c r="E382" i="1"/>
  <c r="F382" i="1"/>
  <c r="G382" i="1"/>
  <c r="H382" i="1"/>
  <c r="I382" i="1" s="1"/>
  <c r="E383" i="1"/>
  <c r="F383" i="1"/>
  <c r="G383" i="1"/>
  <c r="H383" i="1"/>
  <c r="I383" i="1" s="1"/>
  <c r="E384" i="1"/>
  <c r="F384" i="1"/>
  <c r="G384" i="1"/>
  <c r="H384" i="1"/>
  <c r="I384" i="1" s="1"/>
  <c r="E385" i="1"/>
  <c r="F385" i="1"/>
  <c r="G385" i="1"/>
  <c r="H385" i="1"/>
  <c r="I385" i="1" s="1"/>
  <c r="E386" i="1"/>
  <c r="F386" i="1"/>
  <c r="G386" i="1"/>
  <c r="H386" i="1"/>
  <c r="I386" i="1" s="1"/>
  <c r="E387" i="1"/>
  <c r="F387" i="1"/>
  <c r="G387" i="1"/>
  <c r="H387" i="1"/>
  <c r="I387" i="1" s="1"/>
  <c r="E388" i="1"/>
  <c r="F388" i="1"/>
  <c r="G388" i="1"/>
  <c r="H388" i="1"/>
  <c r="I388" i="1" s="1"/>
  <c r="E389" i="1"/>
  <c r="F389" i="1"/>
  <c r="G389" i="1"/>
  <c r="H389" i="1"/>
  <c r="I389" i="1" s="1"/>
  <c r="E390" i="1"/>
  <c r="F390" i="1"/>
  <c r="G390" i="1"/>
  <c r="H390" i="1"/>
  <c r="I390" i="1" s="1"/>
  <c r="E391" i="1"/>
  <c r="F391" i="1"/>
  <c r="G391" i="1"/>
  <c r="H391" i="1"/>
  <c r="I391" i="1" s="1"/>
  <c r="E392" i="1"/>
  <c r="F392" i="1"/>
  <c r="G392" i="1"/>
  <c r="H392" i="1"/>
  <c r="I392" i="1" s="1"/>
  <c r="E393" i="1"/>
  <c r="F393" i="1"/>
  <c r="G393" i="1"/>
  <c r="H393" i="1"/>
  <c r="I393" i="1" s="1"/>
  <c r="E394" i="1"/>
  <c r="F394" i="1"/>
  <c r="G394" i="1"/>
  <c r="H394" i="1"/>
  <c r="I394" i="1" s="1"/>
  <c r="E395" i="1"/>
  <c r="F395" i="1"/>
  <c r="G395" i="1"/>
  <c r="H395" i="1"/>
  <c r="I395" i="1" s="1"/>
  <c r="E396" i="1"/>
  <c r="F396" i="1"/>
  <c r="G396" i="1"/>
  <c r="H396" i="1"/>
  <c r="I396" i="1" s="1"/>
  <c r="E397" i="1"/>
  <c r="F397" i="1"/>
  <c r="G397" i="1"/>
  <c r="H397" i="1"/>
  <c r="I397" i="1" s="1"/>
  <c r="E398" i="1"/>
  <c r="F398" i="1"/>
  <c r="G398" i="1"/>
  <c r="H398" i="1"/>
  <c r="I398" i="1" s="1"/>
  <c r="E399" i="1"/>
  <c r="F399" i="1"/>
  <c r="G399" i="1"/>
  <c r="H399" i="1"/>
  <c r="I399" i="1" s="1"/>
  <c r="E400" i="1"/>
  <c r="F400" i="1"/>
  <c r="G400" i="1"/>
  <c r="H400" i="1"/>
  <c r="I400" i="1" s="1"/>
  <c r="E401" i="1"/>
  <c r="F401" i="1"/>
  <c r="G401" i="1"/>
  <c r="H401" i="1"/>
  <c r="I401" i="1" s="1"/>
  <c r="E402" i="1"/>
  <c r="F402" i="1"/>
  <c r="G402" i="1"/>
  <c r="H402" i="1"/>
  <c r="I402" i="1" s="1"/>
  <c r="E403" i="1"/>
  <c r="F403" i="1"/>
  <c r="G403" i="1"/>
  <c r="H403" i="1"/>
  <c r="I403" i="1" s="1"/>
  <c r="E404" i="1"/>
  <c r="F404" i="1"/>
  <c r="G404" i="1"/>
  <c r="H404" i="1"/>
  <c r="I404" i="1" s="1"/>
  <c r="E405" i="1"/>
  <c r="F405" i="1"/>
  <c r="G405" i="1"/>
  <c r="H405" i="1"/>
  <c r="I405" i="1" s="1"/>
  <c r="E406" i="1"/>
  <c r="F406" i="1"/>
  <c r="G406" i="1"/>
  <c r="H406" i="1"/>
  <c r="I406" i="1" s="1"/>
  <c r="E407" i="1"/>
  <c r="F407" i="1"/>
  <c r="G407" i="1"/>
  <c r="H407" i="1"/>
  <c r="I407" i="1" s="1"/>
  <c r="E408" i="1"/>
  <c r="F408" i="1"/>
  <c r="G408" i="1"/>
  <c r="H408" i="1"/>
  <c r="I408" i="1" s="1"/>
  <c r="E409" i="1"/>
  <c r="F409" i="1"/>
  <c r="G409" i="1"/>
  <c r="H409" i="1"/>
  <c r="I409" i="1" s="1"/>
  <c r="E410" i="1"/>
  <c r="F410" i="1"/>
  <c r="G410" i="1"/>
  <c r="H410" i="1"/>
  <c r="I410" i="1" s="1"/>
  <c r="E411" i="1"/>
  <c r="F411" i="1"/>
  <c r="G411" i="1"/>
  <c r="H411" i="1"/>
  <c r="I411" i="1" s="1"/>
  <c r="E412" i="1"/>
  <c r="F412" i="1"/>
  <c r="G412" i="1"/>
  <c r="H412" i="1"/>
  <c r="I412" i="1" s="1"/>
  <c r="E413" i="1"/>
  <c r="F413" i="1"/>
  <c r="G413" i="1"/>
  <c r="H413" i="1"/>
  <c r="I413" i="1" s="1"/>
  <c r="E414" i="1"/>
  <c r="F414" i="1"/>
  <c r="G414" i="1"/>
  <c r="H414" i="1"/>
  <c r="I414" i="1" s="1"/>
  <c r="E415" i="1"/>
  <c r="F415" i="1"/>
  <c r="G415" i="1"/>
  <c r="H415" i="1"/>
  <c r="I415" i="1" s="1"/>
  <c r="E416" i="1"/>
  <c r="F416" i="1"/>
  <c r="G416" i="1"/>
  <c r="H416" i="1"/>
  <c r="I416" i="1" s="1"/>
  <c r="E417" i="1"/>
  <c r="F417" i="1"/>
  <c r="G417" i="1"/>
  <c r="H417" i="1"/>
  <c r="I417" i="1" s="1"/>
  <c r="E418" i="1"/>
  <c r="F418" i="1"/>
  <c r="G418" i="1"/>
  <c r="H418" i="1"/>
  <c r="I418" i="1" s="1"/>
  <c r="E419" i="1"/>
  <c r="F419" i="1"/>
  <c r="G419" i="1"/>
  <c r="H419" i="1"/>
  <c r="I419" i="1" s="1"/>
  <c r="E420" i="1"/>
  <c r="F420" i="1"/>
  <c r="G420" i="1"/>
  <c r="H420" i="1"/>
  <c r="I420" i="1" s="1"/>
  <c r="E421" i="1"/>
  <c r="F421" i="1"/>
  <c r="G421" i="1"/>
  <c r="H421" i="1"/>
  <c r="I421" i="1" s="1"/>
  <c r="E422" i="1"/>
  <c r="F422" i="1"/>
  <c r="G422" i="1"/>
  <c r="H422" i="1"/>
  <c r="I422" i="1" s="1"/>
  <c r="E423" i="1"/>
  <c r="F423" i="1"/>
  <c r="G423" i="1"/>
  <c r="H423" i="1"/>
  <c r="I423" i="1" s="1"/>
  <c r="E424" i="1"/>
  <c r="F424" i="1"/>
  <c r="G424" i="1"/>
  <c r="H424" i="1"/>
  <c r="I424" i="1" s="1"/>
  <c r="E425" i="1"/>
  <c r="F425" i="1"/>
  <c r="G425" i="1"/>
  <c r="H425" i="1"/>
  <c r="I425" i="1" s="1"/>
  <c r="E426" i="1"/>
  <c r="F426" i="1"/>
  <c r="G426" i="1"/>
  <c r="H426" i="1"/>
  <c r="I426" i="1" s="1"/>
  <c r="E427" i="1"/>
  <c r="F427" i="1"/>
  <c r="G427" i="1"/>
  <c r="H427" i="1"/>
  <c r="I427" i="1" s="1"/>
  <c r="E428" i="1"/>
  <c r="F428" i="1"/>
  <c r="G428" i="1"/>
  <c r="H428" i="1"/>
  <c r="I428" i="1" s="1"/>
  <c r="E429" i="1"/>
  <c r="F429" i="1"/>
  <c r="G429" i="1"/>
  <c r="H429" i="1"/>
  <c r="I429" i="1" s="1"/>
  <c r="E430" i="1"/>
  <c r="F430" i="1"/>
  <c r="G430" i="1"/>
  <c r="H430" i="1"/>
  <c r="I430" i="1" s="1"/>
  <c r="E431" i="1"/>
  <c r="F431" i="1"/>
  <c r="G431" i="1"/>
  <c r="H431" i="1"/>
  <c r="I431" i="1" s="1"/>
  <c r="E432" i="1"/>
  <c r="F432" i="1"/>
  <c r="G432" i="1"/>
  <c r="H432" i="1"/>
  <c r="I432" i="1" s="1"/>
  <c r="E433" i="1"/>
  <c r="F433" i="1"/>
  <c r="G433" i="1"/>
  <c r="H433" i="1"/>
  <c r="I433" i="1" s="1"/>
  <c r="E434" i="1"/>
  <c r="F434" i="1"/>
  <c r="G434" i="1"/>
  <c r="H434" i="1"/>
  <c r="I434" i="1" s="1"/>
  <c r="E435" i="1"/>
  <c r="F435" i="1"/>
  <c r="G435" i="1"/>
  <c r="H435" i="1"/>
  <c r="I435" i="1" s="1"/>
  <c r="E436" i="1"/>
  <c r="F436" i="1"/>
  <c r="G436" i="1"/>
  <c r="H436" i="1"/>
  <c r="I436" i="1" s="1"/>
  <c r="E437" i="1"/>
  <c r="F437" i="1"/>
  <c r="G437" i="1"/>
  <c r="H437" i="1"/>
  <c r="I437" i="1" s="1"/>
  <c r="E438" i="1"/>
  <c r="F438" i="1"/>
  <c r="G438" i="1"/>
  <c r="H438" i="1"/>
  <c r="I438" i="1" s="1"/>
  <c r="E439" i="1"/>
  <c r="F439" i="1"/>
  <c r="G439" i="1"/>
  <c r="H439" i="1"/>
  <c r="I439" i="1" s="1"/>
  <c r="E440" i="1"/>
  <c r="F440" i="1"/>
  <c r="G440" i="1"/>
  <c r="H440" i="1"/>
  <c r="I440" i="1" s="1"/>
  <c r="E441" i="1"/>
  <c r="F441" i="1"/>
  <c r="G441" i="1"/>
  <c r="H441" i="1"/>
  <c r="I441" i="1" s="1"/>
  <c r="E442" i="1"/>
  <c r="F442" i="1"/>
  <c r="G442" i="1"/>
  <c r="H442" i="1"/>
  <c r="I442" i="1" s="1"/>
  <c r="E443" i="1"/>
  <c r="F443" i="1"/>
  <c r="G443" i="1"/>
  <c r="H443" i="1"/>
  <c r="I443" i="1" s="1"/>
  <c r="E444" i="1"/>
  <c r="F444" i="1"/>
  <c r="G444" i="1"/>
  <c r="H444" i="1"/>
  <c r="I444" i="1" s="1"/>
  <c r="E445" i="1"/>
  <c r="F445" i="1"/>
  <c r="G445" i="1"/>
  <c r="H445" i="1"/>
  <c r="I445" i="1" s="1"/>
  <c r="H5" i="1"/>
  <c r="I5" i="1" s="1"/>
  <c r="G5" i="1"/>
  <c r="F5" i="1"/>
  <c r="E5" i="1"/>
  <c r="K5" i="1" l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D5" i="1"/>
  <c r="C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5" i="1"/>
  <c r="L5" i="1" l="1"/>
</calcChain>
</file>

<file path=xl/sharedStrings.xml><?xml version="1.0" encoding="utf-8"?>
<sst xmlns="http://schemas.openxmlformats.org/spreadsheetml/2006/main" count="3524" uniqueCount="1093">
  <si>
    <t>360fly</t>
  </si>
  <si>
    <t>4K Video Camera</t>
  </si>
  <si>
    <t>Acer</t>
  </si>
  <si>
    <t>Acer 15.6 Chromebook CB5-571-C4G4</t>
  </si>
  <si>
    <t>Actiontec</t>
  </si>
  <si>
    <t>Actiontec 300 Mbps Wireless-N ADSL Modem Router (GT784WN)</t>
  </si>
  <si>
    <t>Aiwa</t>
  </si>
  <si>
    <t>Details About Aiwa Exos9 Portable Bluetooth Speaker</t>
  </si>
  <si>
    <t>Alpine</t>
  </si>
  <si>
    <t>Alpine - Rear View Camera - Black</t>
  </si>
  <si>
    <t>Alpine PDXM12 1200W Mono RMS Digital Amplifier</t>
  </si>
  <si>
    <t>Alpine CDESXM145BT Advanced Bluetooth CD / SiriusXM Receiver</t>
  </si>
  <si>
    <t>Alpine SPR-60 6-1/2 Coaxial 2-Way Type-R Speaker Set"</t>
  </si>
  <si>
    <t>Aluratek</t>
  </si>
  <si>
    <t>Aluratek AIRMM03F Wi-Fi Internet Radio Streaming Pandora</t>
  </si>
  <si>
    <t>Anker</t>
  </si>
  <si>
    <t>Details About Anker Powercore 20000 Qc 3.0 Black A1272h11</t>
  </si>
  <si>
    <t>Antec</t>
  </si>
  <si>
    <t>One System Cabinet</t>
  </si>
  <si>
    <t>AOC</t>
  </si>
  <si>
    <t>AOC - 18.5 LED Monitor - Black"</t>
  </si>
  <si>
    <t>Apple</t>
  </si>
  <si>
    <t>128GB iPod touch (Gold) (6th Generation)</t>
  </si>
  <si>
    <t>15.4 MacBook Pro with Touch Bar (Late 2016, Space Gray)</t>
  </si>
  <si>
    <t>21.5 iMac with Retina 4K Display (Mid 2017)</t>
  </si>
  <si>
    <t>Apple MD825AM/A Lightning to VGA Adapter for iPhones</t>
  </si>
  <si>
    <t>Apple - iPad mini 4 Wi-Fi + Cellular 128GB - Sprint - Silver</t>
  </si>
  <si>
    <t>Apple MNF72LL/A 61W USB-C Power Adapter</t>
  </si>
  <si>
    <t>12 MacBook (Mid 2017, Gold)</t>
  </si>
  <si>
    <t>128GB iPod touch (Space Gray) (6th Generation)</t>
  </si>
  <si>
    <t>27 iMac with Retina 5K Display (Mid 2017)</t>
  </si>
  <si>
    <t>Apple - iPad Air 2 Wi-Fi + Cellular 128GB - Gold</t>
  </si>
  <si>
    <t>Apple - Pre-Owned iPad 3 - 32GB - White</t>
  </si>
  <si>
    <t>Apple - Pre-Owned iPad 3 - 64GB - Black</t>
  </si>
  <si>
    <t>Apple - Pre-Owned iPad mini 4 - 16GB - Space gray</t>
  </si>
  <si>
    <t>Apple iPhone SE Gold 16GB for Sprint ( MLY92LL/A )</t>
  </si>
  <si>
    <t>Apple iPod Touch 128GB Blue</t>
  </si>
  <si>
    <t>Apple USB-C VGA Multiport Adapter</t>
  </si>
  <si>
    <t>ASUS</t>
  </si>
  <si>
    <t>MG278Q 27 Widescreen LED Backlit TN Gaming Monitor</t>
  </si>
  <si>
    <t>PA248Q 24 LED Backlit IPS Widescreen Monitor</t>
  </si>
  <si>
    <t>VE278Q 27 Widescreen LCD Computer Display</t>
  </si>
  <si>
    <t>VS278Q-P 27 16:9 LCD Monitor</t>
  </si>
  <si>
    <t>AudioQuest</t>
  </si>
  <si>
    <t>AudioQuest - Golden Gate 6.6' Analog RCA Cable - Red</t>
  </si>
  <si>
    <t>AudioQuest - RJE Cinnamon 2.5' Ethernet Cable - Black/Red</t>
  </si>
  <si>
    <t>AudioQuest - RJE Cinnamon 4.9' Ethernet Cable - Black/Red</t>
  </si>
  <si>
    <t>AudioQuest - RJE Vodka 4.9' Ethernet Cable - Black/Blue</t>
  </si>
  <si>
    <t>AudioQuest - RJE Vodka 2.5' Ethernet Cable - Black/Blue</t>
  </si>
  <si>
    <t>Belkin</t>
  </si>
  <si>
    <t>Ultimate Keyboard Case for iPad 2nd, 3rd, 4th Gen</t>
  </si>
  <si>
    <t>Belkin Inc.</t>
  </si>
  <si>
    <t>Belkin Travel RockStar Surge Protector with 2 AC Outlets</t>
  </si>
  <si>
    <t>BenQ</t>
  </si>
  <si>
    <t>BenQ - CineHome HT2050A 1080p DLP Projector - White</t>
  </si>
  <si>
    <t>BIC America</t>
  </si>
  <si>
    <t>BIC America - 6-1/2 Floor Speaker (Each) - Black"</t>
  </si>
  <si>
    <t>Bic America Rtr1530 15 Rtr Series 3-way Tower Speaker"</t>
  </si>
  <si>
    <t>Bose</t>
  </si>
  <si>
    <t>Acoustimass 6 Series V Home Theater Speaker System (Black)</t>
  </si>
  <si>
    <t>Bose SoundLink Color Bluetooth Speaker (Black)</t>
  </si>
  <si>
    <t>Bose SoundTrue around-ear headphones II - Apple devices</t>
  </si>
  <si>
    <t>Virtually Invisible 891 In-Wall Speakers (Pair)</t>
  </si>
  <si>
    <t>151 SE Outdoor Environmental Speakers (White)</t>
  </si>
  <si>
    <t>251 Outdoor Environmental Speakers (White)</t>
  </si>
  <si>
    <t>BoseÂ®</t>
  </si>
  <si>
    <t>BoseÂ® - SoundSportÂ® In-Ear Headphones (Android) - Charcoal</t>
  </si>
  <si>
    <t>Bower</t>
  </si>
  <si>
    <t>120 Bulb LED Video Light (Daylight)</t>
  </si>
  <si>
    <t>Energizer Nikon D5100/3100 Battery Grip</t>
  </si>
  <si>
    <t>inactive</t>
  </si>
  <si>
    <t>Bowers &amp; Wilkins</t>
  </si>
  <si>
    <t>Bowers and Wilkins - P7 Over-the-Ear Headphones - Black</t>
  </si>
  <si>
    <t>Boytone</t>
  </si>
  <si>
    <t>Boytone - 2500W 2.1-Ch. Home Theater System - Black Diamond</t>
  </si>
  <si>
    <t>Boytone - Portable Bluetooth Speaker - Blue</t>
  </si>
  <si>
    <t>Braven</t>
  </si>
  <si>
    <t>Buffalo</t>
  </si>
  <si>
    <t>BS-GS2024P 24 Gigabit PoE Smart Switch</t>
  </si>
  <si>
    <t>Canon</t>
  </si>
  <si>
    <t>PowerShot G5 X Digital Camera Free Accessory Kit</t>
  </si>
  <si>
    <t>LP-E6N Lithium-Ion Battery Pack (7.2V, 1865mAh)</t>
  </si>
  <si>
    <t>NB-13L Lithium-Ion Battery Pack (3.6V, 1250mAh)</t>
  </si>
  <si>
    <t>Case Logic</t>
  </si>
  <si>
    <t>14 Checkpoint Friendly Laptop Case</t>
  </si>
  <si>
    <t>Cerwin Vega</t>
  </si>
  <si>
    <t>Cerwin Vega - SL Series 2-Way Center-Channel Speaker - Black</t>
  </si>
  <si>
    <t>Cerwin-Vega</t>
  </si>
  <si>
    <t>XD3 - 3 Active Desktop Monitor System (Pair)</t>
  </si>
  <si>
    <t>SL-15 Floorstanding Speaker</t>
  </si>
  <si>
    <t>Chief</t>
  </si>
  <si>
    <t>Chief PDRUB Wall Mount for Flat Panel Display 42-71</t>
  </si>
  <si>
    <t>CLARITY-TELECOM</t>
  </si>
  <si>
    <t>Clarity - Super-Loud Phone Ringer - White</t>
  </si>
  <si>
    <t>Cobra</t>
  </si>
  <si>
    <t>Cobra - CDR895D Front and Rear Camera Dash Cam - Black</t>
  </si>
  <si>
    <t>Cobra Electronics</t>
  </si>
  <si>
    <t>Cobra - Radar and Laser Detector</t>
  </si>
  <si>
    <t>Cooler Master</t>
  </si>
  <si>
    <t>Silencio 352 microATX Case (Black)</t>
  </si>
  <si>
    <t>Cooler Master - HAF X Ultimate Full-Tower Chassis - Black</t>
  </si>
  <si>
    <t>Corsair</t>
  </si>
  <si>
    <t>CORSAIR - AX760 760-Watt ATX Power Supply - Black</t>
  </si>
  <si>
    <t>CORSAIR HYDRO SERIES H100i v2 AIO Liquid CPU Cooler</t>
  </si>
  <si>
    <t>AX860i Digital ATX 860W Power Supply</t>
  </si>
  <si>
    <t>CORSAIR - ML Series 140mm Case Cooling Fan - White</t>
  </si>
  <si>
    <t>CORSAIR - MM800 Polaris RGB Gaming Mouse Pad - Black</t>
  </si>
  <si>
    <t>CORSAIR CL-9011109-WW Lighting Node PRO</t>
  </si>
  <si>
    <t>Crystal 460X RGB Mid-Tower Case</t>
  </si>
  <si>
    <t>Definitive Technology</t>
  </si>
  <si>
    <t>AW6500 All-Weather Outdoor Speaker (White, Single)</t>
  </si>
  <si>
    <t>Dell</t>
  </si>
  <si>
    <t>Dell DW316 External USB Slim DVD R/W Optical Drive 429-AAUX</t>
  </si>
  <si>
    <t>Dell - P2418HT 24 IPS LED FHD Touch-Screen Monitor - Black"</t>
  </si>
  <si>
    <t>XPS 8920 Tower Desktop Computer</t>
  </si>
  <si>
    <t>Denon</t>
  </si>
  <si>
    <t>DP-300F Fully Automatic Turntable</t>
  </si>
  <si>
    <t>HEOS 5 Wireless Speaker System (Series 2, White)</t>
  </si>
  <si>
    <t>AVR-S530BT 5.2-Channel A/V Receiver</t>
  </si>
  <si>
    <t>AVR-X1400H 7.2-Channel Network A/V Receiver</t>
  </si>
  <si>
    <t>AVR-X3400H 7.2-Channel Network A/V Receiver</t>
  </si>
  <si>
    <t>DENON - HEOS</t>
  </si>
  <si>
    <t>7.2CH AVR WITH WIFI _ BLUETOOTH 2 HDMI OUTPUTS 90 WATTS/CH.</t>
  </si>
  <si>
    <t>Digipower</t>
  </si>
  <si>
    <t>Digipower - Dual Battery Charger - Gray</t>
  </si>
  <si>
    <t>DreamWave</t>
  </si>
  <si>
    <t>DreamWave - Tremor Portable Bluetooth Speaker - Green,Black</t>
  </si>
  <si>
    <t>ECO STYLE</t>
  </si>
  <si>
    <t>ECO STYLE - Sports Voyage Backpack - Black/Platinum</t>
  </si>
  <si>
    <t>ECOXGEAR</t>
  </si>
  <si>
    <t>Grace Digital</t>
  </si>
  <si>
    <t>ECOXGEAR ECOXBT Waterproof Bluetooth Speaker</t>
  </si>
  <si>
    <t>ECOXGEAR - ECOSTONE Bluetooth Waterproof Speaker - Blue</t>
  </si>
  <si>
    <t>ECOXGEAR ECOXBT Rugged and Waterproof Wireless Bluetooth Speaker (Orange)</t>
  </si>
  <si>
    <t>EcoJam Waterproof Bluetooth Speaker, Black</t>
  </si>
  <si>
    <t>ECOXGEAR - SolJam Portable Bluetooth Speaker - Black</t>
  </si>
  <si>
    <t>Ecoxgear Ecocarbon Bluetooth Waterproof Speaker (black)</t>
  </si>
  <si>
    <t>Elite Screens</t>
  </si>
  <si>
    <t>M80UWH Manual Series Projection Screen (39.6 x 69.6)</t>
  </si>
  <si>
    <t>R120WH2 ezFrame 2 58.7 x 104.7 Fixed Frame Projection Screen</t>
  </si>
  <si>
    <t>T92UWH Portable Tripod Screen (45x80)</t>
  </si>
  <si>
    <t>Energizer</t>
  </si>
  <si>
    <t>Energizer - Recharge Rechargeable AA Batteries (8-Pack)</t>
  </si>
  <si>
    <t>Epson</t>
  </si>
  <si>
    <t>Epson - Home Cinema 2045 LCD Projector - White</t>
  </si>
  <si>
    <t>Epson EX5250 Pro Wireless Business Projector</t>
  </si>
  <si>
    <t>Universal Projector Mount with 3 Extension Column</t>
  </si>
  <si>
    <t>Fitbit</t>
  </si>
  <si>
    <t>Flyer Wireless Fitness Headphones (Nightfall Blue)</t>
  </si>
  <si>
    <t>FUGOO</t>
  </si>
  <si>
    <t>Tough Portable Bluetooth Speaker (Black and Silver)</t>
  </si>
  <si>
    <t>Garmin</t>
  </si>
  <si>
    <t>BC 30 Wireless Backup Camera with Car Adapter Power Cable</t>
  </si>
  <si>
    <t>QuickFit 22 Stainless Steel Watch Band (Slate Gray)</t>
  </si>
  <si>
    <t>QuickFit 26 Stainless Steel Watch Band (Slate Gray)</t>
  </si>
  <si>
    <t>VIRB 360 Action Camera</t>
  </si>
  <si>
    <t>GEKO</t>
  </si>
  <si>
    <t>E100 1080p Dash Camera</t>
  </si>
  <si>
    <t>Goal Zero</t>
  </si>
  <si>
    <t>Goal Zero Nomad 7 Plus Solar Panel</t>
  </si>
  <si>
    <t>Google</t>
  </si>
  <si>
    <t>Google Daydream View - VR Headset (Slate)</t>
  </si>
  <si>
    <t>GoPro</t>
  </si>
  <si>
    <t>Skeleton Housing for HERO3 / HERO3+ / HERO4</t>
  </si>
  <si>
    <t>Roll Bar Mount</t>
  </si>
  <si>
    <t>EcoXGear Ecostone Bluetooth Speaker</t>
  </si>
  <si>
    <t>Grace Digital - 100W 2.0-Ch. Amplifier - Black</t>
  </si>
  <si>
    <t>Grace Digital - 3Play Bluetooth Audio Adapter - Black</t>
  </si>
  <si>
    <t>Grace Digital - 50W 2.0-Ch. Amplifier - Black</t>
  </si>
  <si>
    <t>G-Technology</t>
  </si>
  <si>
    <t>10TB G-DRIVE with Thunderbolt</t>
  </si>
  <si>
    <t>Hauppauge</t>
  </si>
  <si>
    <t>Hauppauge - WinTV-dualHD Cordcutter - Black</t>
  </si>
  <si>
    <t>Hisense</t>
  </si>
  <si>
    <t>Hisense 50H4D Roku 50-inch HD Smart DLED TV</t>
  </si>
  <si>
    <t>House of Marley</t>
  </si>
  <si>
    <t>Get Up Stand Bluetooth Home Audio System</t>
  </si>
  <si>
    <t>House of Marley Smile Jamaica In-Ear Earbuds</t>
  </si>
  <si>
    <t>The Rebel BT On-Ear Wireless Bluetooth Headphones (Black)</t>
  </si>
  <si>
    <t>I.am+</t>
  </si>
  <si>
    <t>i.am+ BUTTONS</t>
  </si>
  <si>
    <t>iLive</t>
  </si>
  <si>
    <t>Portable Bluetooth Wireless Speaker, Red</t>
  </si>
  <si>
    <t>Insignia</t>
  </si>
  <si>
    <t>Insignia 47 - 80" Full Motion TV Wall Mount"</t>
  </si>
  <si>
    <t>Insignia NS-HDRAD2 Tabletop HD Radio</t>
  </si>
  <si>
    <t>IOGEAR</t>
  </si>
  <si>
    <t>IOGEAR - USB-C 4-in-1 4K UHD Multiport Laptop Adapter</t>
  </si>
  <si>
    <t>IOGEAR Wireless Screen Sharing and MiraCast Kit (GWSSKIT)</t>
  </si>
  <si>
    <t>iSimple</t>
  </si>
  <si>
    <t>iSimple - TranzIt Bluetooth Factory Radio Module - Black</t>
  </si>
  <si>
    <t>iSimple - BluStream Bluetooth Factory Radio Module - Black</t>
  </si>
  <si>
    <t>j5create</t>
  </si>
  <si>
    <t>j5create - VGA to HDMI Video adapter - White</t>
  </si>
  <si>
    <t>Jabra</t>
  </si>
  <si>
    <t>Jabra Sport Coach Special Edition Sport Headset</t>
  </si>
  <si>
    <t>JBL</t>
  </si>
  <si>
    <t>Everest Elite 700 Around-Ear Wireless Headphones (White)</t>
  </si>
  <si>
    <t>JBL - Free True Wireless In-Ear Headphones - Black</t>
  </si>
  <si>
    <t>JBL - Reflect Contour 2 Wireless In-Ear Headphones - Black</t>
  </si>
  <si>
    <t>JBL Cinema SB350 Soundbar System</t>
  </si>
  <si>
    <t>JBL Flip 3 Splashproof Portable Bluetooth Speaker (Teal)</t>
  </si>
  <si>
    <t>Under Armour Sport Wireless Flex Neckband In-Ear Headphones</t>
  </si>
  <si>
    <t>Joby</t>
  </si>
  <si>
    <t>Kanto</t>
  </si>
  <si>
    <t>Kanto - sub6 6 80W Powered Subwoofer - Gloss Black"</t>
  </si>
  <si>
    <t>Kanto - sub8 8 120W Powered Subwoofer - Gloss Black"</t>
  </si>
  <si>
    <t>Kanto Living 8 Powered Subwoofer -Gloss White"</t>
  </si>
  <si>
    <t>Kanto Living</t>
  </si>
  <si>
    <t>P101 Ceiling Projector Mount (White)</t>
  </si>
  <si>
    <t>YU2 Powered Desktop Speakers (Matte Black)</t>
  </si>
  <si>
    <t>sub6 100W 6 Active Subwoofer (Matte Gray)</t>
  </si>
  <si>
    <t>YU2 Powered Desktop Speakers (Glossy Black)</t>
  </si>
  <si>
    <t>KEF</t>
  </si>
  <si>
    <t>KEF - Dual 4-1/2 2-1/2-Way Center-Channel Speaker - Black"</t>
  </si>
  <si>
    <t>Kensington</t>
  </si>
  <si>
    <t>Expert Mouse Wireless Trackball</t>
  </si>
  <si>
    <t>Kenwood</t>
  </si>
  <si>
    <t>Kenwood KFC-1653MRW 6.5 2-way Marine Speakers Pair (White)"</t>
  </si>
  <si>
    <t>Kenwood KDC-HD262U CD Receiver with Built-in HD Radio</t>
  </si>
  <si>
    <t>Kicker</t>
  </si>
  <si>
    <t>KICKER - 6.5 2-Way Full-Range Speakers (Pair) - White"</t>
  </si>
  <si>
    <t>KICKER - FrontRow 6-Channel Digital Signal Processor - Black</t>
  </si>
  <si>
    <t>Klipsch</t>
  </si>
  <si>
    <t>AS-5i Pro Sport Earphones (Blue)</t>
  </si>
  <si>
    <t>Klipsch AW-4i In-Ear Headphones</t>
  </si>
  <si>
    <t>R6i In-Ear Headphones (Black)</t>
  </si>
  <si>
    <t>Klipsch Xr8i In-Ear Headphones</t>
  </si>
  <si>
    <t>Klipsch X20i In-Ear Headphones</t>
  </si>
  <si>
    <t>Leef</t>
  </si>
  <si>
    <t>Leef Liacmwk000e1 iAccess iOS microSD Card Reader</t>
  </si>
  <si>
    <t>Lenovo</t>
  </si>
  <si>
    <t>Lenovo - YOGA Wireless Optical Mouse - Black</t>
  </si>
  <si>
    <t>Lenovo - AC Adapter for Select Lenovo Yoga Laptops - Black</t>
  </si>
  <si>
    <t>Lenovo Yoga Mouse</t>
  </si>
  <si>
    <t>LG</t>
  </si>
  <si>
    <t>GP60NB50 8x Super-Multi Portable DVD Rewriter with M-DISC</t>
  </si>
  <si>
    <t>LG - 28 Class (27.5" Diag.) - LED - 720p - HDTV"</t>
  </si>
  <si>
    <t>LG - MiniBeam PH550 720p DLP Projector - White</t>
  </si>
  <si>
    <t>Verizon LG Transpyre 4G LTE Prepaid Smartphone</t>
  </si>
  <si>
    <t>LifeProof</t>
  </si>
  <si>
    <t>ND Case for iPad mini 1/2/3 (Black)</t>
  </si>
  <si>
    <t>Logitech</t>
  </si>
  <si>
    <t>Logitech - Harmony 950 Universal Remote - Black</t>
  </si>
  <si>
    <t>Circle 2 2MP Wire-Free Network Camera with Night Vision</t>
  </si>
  <si>
    <t>Details About Logitech G403 Prodigy Wireless Gaming Mouse</t>
  </si>
  <si>
    <t>Details About New Logitech G230 981000541 Headset</t>
  </si>
  <si>
    <t>Logitech - Harmony 665 10-Device Universal Remote - Black</t>
  </si>
  <si>
    <t>Logitech - Harmony Home Hub - Black</t>
  </si>
  <si>
    <t>MX Anywhere 2S Wireless Mouse</t>
  </si>
  <si>
    <t>Lowepro</t>
  </si>
  <si>
    <t>Adventura SH 140 II Shoulder Bag (Black)</t>
  </si>
  <si>
    <t>Flipside 300 Backpack (Black)</t>
  </si>
  <si>
    <t>Lowepro - Slingshot Edge 250 AW Camera Backpack - Black</t>
  </si>
  <si>
    <t>Lowepro Dashpoint AVC 1, Blue</t>
  </si>
  <si>
    <t>SF Slim Lens Pouch 75 AW</t>
  </si>
  <si>
    <t>Photo Hatchback Series BP 150 AW II Backpack (Black/Gray)</t>
  </si>
  <si>
    <t>Pro Runner BP 450 AW II Backpack (Black)</t>
  </si>
  <si>
    <t>Manfrotto</t>
  </si>
  <si>
    <t>Lumimuse 6 On-Camera LED Light (Black)</t>
  </si>
  <si>
    <t>Stile Collection Bella IV Shoulder Bag (Black)</t>
  </si>
  <si>
    <t>Marantz</t>
  </si>
  <si>
    <t>Marantz - 280W 2.0-Ch. Stereo Power Amplifier - Black</t>
  </si>
  <si>
    <t>MM8077 7-Channel Power Amplifier</t>
  </si>
  <si>
    <t>Master Dynamic</t>
  </si>
  <si>
    <t>Master and Dynamic MH40S2 Award Winning Over-ear</t>
  </si>
  <si>
    <t>MH30 Foldable On-Ear Headphones (Brown/Silver)</t>
  </si>
  <si>
    <t>M-Audio</t>
  </si>
  <si>
    <t>M-Audio - Over-the-Ear Headphones - Black</t>
  </si>
  <si>
    <t>MEE audio</t>
  </si>
  <si>
    <t>Pinnacle P1 High Fidelity Audiophile In-Ear Headphones</t>
  </si>
  <si>
    <t>Connect Dual-Headphone Bluetooth Audio Transmitter</t>
  </si>
  <si>
    <t>Microsoft</t>
  </si>
  <si>
    <t>Microsoft Surface Pro 4 Type Cover with Fingerprint ID</t>
  </si>
  <si>
    <t>Universal Foldable Bluetooth Keyboard for Mobile Devices</t>
  </si>
  <si>
    <t>Midland</t>
  </si>
  <si>
    <t>Details About Midland Wr120c Noaa Weather Alert Radio</t>
  </si>
  <si>
    <t>Monster</t>
  </si>
  <si>
    <t>Monster - iSport Achieve In-Ear Wireless Headphones - Green</t>
  </si>
  <si>
    <t>mophie</t>
  </si>
  <si>
    <t>Powerstation Plus Mini 4000mAh Battery Pack (Gold)</t>
  </si>
  <si>
    <t>Powerstation XXL Three-USB 20,000mAh Battery Pack (Rose Gold)</t>
  </si>
  <si>
    <t>Motorola</t>
  </si>
  <si>
    <t>Motorola Wi-Fi Pet Video Camera</t>
  </si>
  <si>
    <t>MSI</t>
  </si>
  <si>
    <t>17.3 WE72 7RJ Mobile Workstation</t>
  </si>
  <si>
    <t>MTX</t>
  </si>
  <si>
    <t>MTX - Dual 4 50W RMS Loudspeaker (Each) - Black"</t>
  </si>
  <si>
    <t>MTX Audio</t>
  </si>
  <si>
    <t>MTX Audio - MTX 8 225W 2-way Speaker (Each) - Black"</t>
  </si>
  <si>
    <t>Netgear</t>
  </si>
  <si>
    <t>Details About Netgear 16 X 4 Docsis 3.0 Cable Modem Black</t>
  </si>
  <si>
    <t>NETGEAR AC1000 Dual Band Smart WiFi Router</t>
  </si>
  <si>
    <t>ProSafe 16-Port Gigabit Desktop Switch</t>
  </si>
  <si>
    <t>R8000P Nighthawk X6S AC4000 Wireless Tri-Band Gigabit Router</t>
  </si>
  <si>
    <t>Nikon</t>
  </si>
  <si>
    <t>AF-S NIKKOR 85mm f/1.8G Lens</t>
  </si>
  <si>
    <t>Niles</t>
  </si>
  <si>
    <t>Niles - 6-Pair Speaker Selector with Volume Control - Black</t>
  </si>
  <si>
    <t>Niles - SS-4 4-Pair Speaker Selector - Black</t>
  </si>
  <si>
    <t>NVIDIA</t>
  </si>
  <si>
    <t>NVIDIA - SHIELD Wireless Controller - Black</t>
  </si>
  <si>
    <t>NZXT</t>
  </si>
  <si>
    <t>Phantom 410 Mid-Tower Case (White)</t>
  </si>
  <si>
    <t>Phantom 410 Mid-Tower Case (Gunmetal)</t>
  </si>
  <si>
    <t>Olympus</t>
  </si>
  <si>
    <t>M.Zuiko Digital ED 40-150mm f/4-5.6 R Lens (Silver)</t>
  </si>
  <si>
    <t>Olympus TG-5 Waterproof Camera with 3-Inch LCD</t>
  </si>
  <si>
    <t>OmniMount</t>
  </si>
  <si>
    <t>OC100T Tilt Mount for 23 to 42 TVs (Black)</t>
  </si>
  <si>
    <t>Onkyo</t>
  </si>
  <si>
    <t>Onkyo - 5.1-Ch. Home Theater System - Black</t>
  </si>
  <si>
    <t>Onkyo - Dual 6-1/4 2-Way Floor Speakers (Pair) - Black"</t>
  </si>
  <si>
    <t>Onkyo M-5010 2-Channel Amplifier (Black)</t>
  </si>
  <si>
    <t>Onkyo TX-NR555 7.2-Channel Network A/V Receiver</t>
  </si>
  <si>
    <t>SKW-204 10 230W Powered Subwoofer</t>
  </si>
  <si>
    <t>Onkyo TX-8270 2 Channel Network Stereo Receiver with 4k HDMI</t>
  </si>
  <si>
    <t>ONLINE</t>
  </si>
  <si>
    <t>House of Marley - TTR Over-the-Ear Headphones - Silver/Black</t>
  </si>
  <si>
    <t>Outdoor Tech</t>
  </si>
  <si>
    <t>Outdoor Tech Buckshot Pro Bluetooth Speaker</t>
  </si>
  <si>
    <t>Panamax</t>
  </si>
  <si>
    <t>Panamax - 11-Outlet Surge Protector - Black</t>
  </si>
  <si>
    <t>Panamax - 2-Outlet Surge Protector - White</t>
  </si>
  <si>
    <t>Panamax - 8-Outlet Power Conditioner/Surge Protector - Black</t>
  </si>
  <si>
    <t>Panamax - 8-Outlet Power Conditioner/Surge Protector - Gray</t>
  </si>
  <si>
    <t>PANAMX</t>
  </si>
  <si>
    <t>Panasonic</t>
  </si>
  <si>
    <t>Lumix G 25mm f/1.7 ASPH. Lens</t>
  </si>
  <si>
    <t>Lumix G 42.5mm f/1.7 ASPH. POWER O.I.S. Lens</t>
  </si>
  <si>
    <t>Papago</t>
  </si>
  <si>
    <t>GoSafe S30 1080p Dash Cam</t>
  </si>
  <si>
    <t>Peak Design</t>
  </si>
  <si>
    <t>CapturePRO Camera Clip with PROplate</t>
  </si>
  <si>
    <t>SlideLITE Camera Strap SLL-1 (Black)</t>
  </si>
  <si>
    <t>Peak Design Slide Strap 2.0 Camera Strap</t>
  </si>
  <si>
    <t>Peerless-AV</t>
  </si>
  <si>
    <t>PS200 A/V Component Shelf</t>
  </si>
  <si>
    <t>2PJ4280 - Peerless-AV Wall Mount for Tablet PC</t>
  </si>
  <si>
    <t>ST640P Universal Tilt Wall Mount for 32 to 50 Displays</t>
  </si>
  <si>
    <t>PELICAN</t>
  </si>
  <si>
    <t>PELICAN - ProGear Case for Most Tablets - Black</t>
  </si>
  <si>
    <t>Pioneer</t>
  </si>
  <si>
    <t>Elite A-20 2-Channel Integrated Amplifier</t>
  </si>
  <si>
    <t>SP-C22 Andrew Jones Designed Center Channel Speaker</t>
  </si>
  <si>
    <t>SP-FS52 Andrew Jones Designed Floorstanding Loudspeaker</t>
  </si>
  <si>
    <t>Elite SC-LX501 7.2-Channel Network A/V Receiver</t>
  </si>
  <si>
    <t>Pioneer - XDP-300R 32GB* Video MP3 Player - Black</t>
  </si>
  <si>
    <t>Pny</t>
  </si>
  <si>
    <t>HP - Bluetooth Laser Mouse - Black</t>
  </si>
  <si>
    <t>PNY - 8GB 1.6 GHz DDR3 DIMM Desktop Memory - Green</t>
  </si>
  <si>
    <t>Polaroid</t>
  </si>
  <si>
    <t>65 Ultra-Light Carbon Fiber Tripod with Ball Head (Black)</t>
  </si>
  <si>
    <t>Polk Audio</t>
  </si>
  <si>
    <t>Polk Audio - 50 W Woofer - Black</t>
  </si>
  <si>
    <t>Polk Audio - Dual 6.5 Center-Channel Speaker - Cherry"</t>
  </si>
  <si>
    <t>Power Acoustik</t>
  </si>
  <si>
    <t>Power Acoustik - MOFO 15.50 1700 W Woofer - Royal Blue"</t>
  </si>
  <si>
    <t>Pro-Ject</t>
  </si>
  <si>
    <t>Pro-Ject - Box E Digital-to-Analog Converter - Black</t>
  </si>
  <si>
    <t>PYLE</t>
  </si>
  <si>
    <t>PYLE - Amplifier - Black</t>
  </si>
  <si>
    <t>Pyle Pro</t>
  </si>
  <si>
    <t>PP999 Phono Preamplifier</t>
  </si>
  <si>
    <t>PyleHome</t>
  </si>
  <si>
    <t>PyleHome - LCD Projector - Silver/White</t>
  </si>
  <si>
    <t>Rand McNally</t>
  </si>
  <si>
    <t>Rand McNally 0528011715 IntelliRoute 7 TND 730 GPS Unit"</t>
  </si>
  <si>
    <t>Rand McNally 7 Connected Car Tablet Overdryve 7c</t>
  </si>
  <si>
    <t>Razer</t>
  </si>
  <si>
    <t>Leviathan Elite Gaming Soundbar</t>
  </si>
  <si>
    <t>Details About Razer Blade Laptop 14 Full Hd (i77700hq"</t>
  </si>
  <si>
    <t>RCA</t>
  </si>
  <si>
    <t>RCA Indoor Digital TV Antenna, Amplified, 40-Mile Range</t>
  </si>
  <si>
    <t>Retrak</t>
  </si>
  <si>
    <t>Lightning Charge and Sync Cable, Black</t>
  </si>
  <si>
    <t>RODE</t>
  </si>
  <si>
    <t>RODE - NTG1 Condenser Shotgun Microphone</t>
  </si>
  <si>
    <t>Russound</t>
  </si>
  <si>
    <t>Russound - 150W Indoor/Outdoor Speaker (Each) - Black</t>
  </si>
  <si>
    <t>Samsung</t>
  </si>
  <si>
    <t>Samsung J1 (Verizon LTE Prepaid)</t>
  </si>
  <si>
    <t>Samsung - Adaptive Fast Charging Wall Charger - White</t>
  </si>
  <si>
    <t>Samsung 55 Class 4K (2160P) Smart LED TV (UN55KU7000)"</t>
  </si>
  <si>
    <t>Samsung J3 - Verizon Prepaid</t>
  </si>
  <si>
    <t>UBD-M9500 HDR UHD Upscaling Blu-ray Disc Player</t>
  </si>
  <si>
    <t>Gear 360 Spherical VR Camera</t>
  </si>
  <si>
    <t>1TB T5 Portable Solid-State Drive (Black)</t>
  </si>
  <si>
    <t>Details About Samsung Gear Fit2 Pro Fitness Smartwatch Red</t>
  </si>
  <si>
    <t>J5202-Series 43-Class Full HD Smart LED TV</t>
  </si>
  <si>
    <t>LED Wallet Cover for Galaxy S8+ (Black)</t>
  </si>
  <si>
    <t>Level Active Wireless In-Ear Headphones (Black)</t>
  </si>
  <si>
    <t>MU8000-Series 65-Class HDR UHD Smart LED TV</t>
  </si>
  <si>
    <t>MU9000-Series 65-Class HDR UHD Smart LED TV</t>
  </si>
  <si>
    <t>Samsung - LED Wallet Cover for Samsung Galaxy S8 - Black</t>
  </si>
  <si>
    <t>Samsung Galaxy Tab S3 Keyboard Cover</t>
  </si>
  <si>
    <t>Samsung SNH-P6410BN SmartCam HD Pro 1080p WiFi IP Camera</t>
  </si>
  <si>
    <t>Samsung-3-Pack-Connect-Home-Smart-Wi-Fi-System-AC1300</t>
  </si>
  <si>
    <t>S-View Flip Cover for Galaxy Note 8 (Orchid Gray)</t>
  </si>
  <si>
    <t>Sandisk</t>
  </si>
  <si>
    <t>SanDisk - Extreme PRO 64GB SDXC UHS-II Memory Card</t>
  </si>
  <si>
    <t>SanDisk  Extreme Pro 32 GB SDHC</t>
  </si>
  <si>
    <t>SanDisk 8GB Clip Jam MP3 Player (Pink)</t>
  </si>
  <si>
    <t>480GB Extreme Pro Solid State Drive</t>
  </si>
  <si>
    <t>8GB Clip Jam MP3 Player (Black)</t>
  </si>
  <si>
    <t>SanDisk - 120GB Internal SATA Solid State Drive for Laptops</t>
  </si>
  <si>
    <t>SanDisk - High Endurance 64GB microSDXC Memory Card</t>
  </si>
  <si>
    <t>SanDisk Extreme 500 Portable SSD 500GB SDSSDEXT-500G-G25</t>
  </si>
  <si>
    <t>Sanus</t>
  </si>
  <si>
    <t>Sanus - Speaker Stands (Pair) - Black</t>
  </si>
  <si>
    <t>Sanus WSS2-W1 White Sonos Speaker Stands</t>
  </si>
  <si>
    <t>Secur</t>
  </si>
  <si>
    <t>Mini Solar Cell Phone Charger</t>
  </si>
  <si>
    <t>Sengled</t>
  </si>
  <si>
    <t>Pulse LED Light Bulb with Wireless Speaker (Pair, Pewter)</t>
  </si>
  <si>
    <t>Sennheiser</t>
  </si>
  <si>
    <t>Sennheiser - HD 800 Over-the-Ear Headphones - Silver/Black</t>
  </si>
  <si>
    <t>Sennheiser - Digital Headphone Amplifier - Silver</t>
  </si>
  <si>
    <t>Sennheiser - Earbud Headphones - Black</t>
  </si>
  <si>
    <t>HD 4.40 BT Wireless Bluetooth Headphones</t>
  </si>
  <si>
    <t>RS 195 Digital Wireless Headphone System</t>
  </si>
  <si>
    <t>Sennheiser - CX 3.00 Earbud Headphones - Red</t>
  </si>
  <si>
    <t>Sennheiser CX 7.00BT Wireless In-Ear Headphone</t>
  </si>
  <si>
    <t>Sennheiser Momentum 2.0 for Samsung Galaxy - Black</t>
  </si>
  <si>
    <t>SHARKK</t>
  </si>
  <si>
    <t>Boombox+ Bluetooth Wireless Speaker</t>
  </si>
  <si>
    <t>Sharp</t>
  </si>
  <si>
    <t>Sharp Aquos N7000 65 Class 4K Ultra WiFi Smart LED HDTV"</t>
  </si>
  <si>
    <t>Sharp - 350W 5-Disc Mini Component System - Black</t>
  </si>
  <si>
    <t>Sharp - 50W Executive Hi-Fi Component System - Black</t>
  </si>
  <si>
    <t>Sharp - 5-Disc Micro System - Black</t>
  </si>
  <si>
    <t>Sherwood</t>
  </si>
  <si>
    <t>Sherwood - 200W 2.0-Ch. A/V Home Theater Receiver - Black</t>
  </si>
  <si>
    <t>Sigma</t>
  </si>
  <si>
    <t>EF-610 DG ST Flash for Sony/Minolta Cameras</t>
  </si>
  <si>
    <t>Silicondust</t>
  </si>
  <si>
    <t>Silicondust HDHomeRun-HD-Television-Tuner</t>
  </si>
  <si>
    <t>Sima</t>
  </si>
  <si>
    <t>SIMA SSW-6 1 x 6 Speaker Selector with Impedance Protection</t>
  </si>
  <si>
    <t>Siriusxm</t>
  </si>
  <si>
    <t>SiriusXM Commander Touch Full-Color</t>
  </si>
  <si>
    <t>SKB</t>
  </si>
  <si>
    <t>Audio Video Shelf</t>
  </si>
  <si>
    <t>Skullcandy</t>
  </si>
  <si>
    <t>Grind Headphones with Single-Button TapTech and Mic (Black)</t>
  </si>
  <si>
    <t>Sling Media</t>
  </si>
  <si>
    <t>Slingbox M2</t>
  </si>
  <si>
    <t>SOL REPUBLIC</t>
  </si>
  <si>
    <t>Amps Air Bluetooth Wireless Earbuds (Deep Blue)</t>
  </si>
  <si>
    <t>Amps Air Bluetooth Wireless Earbuds (Rich Teal)</t>
  </si>
  <si>
    <t>Amps Air Bluetooth Wireless Earbuds (Rose Gold)</t>
  </si>
  <si>
    <t>Relays Sports Wireless In-Ear Headphones (Gray)</t>
  </si>
  <si>
    <t>Sonax</t>
  </si>
  <si>
    <t>Sonax PM-2200 Wall Mount Stand for 28-Inch to 50-Inch TV</t>
  </si>
  <si>
    <t>Sonic Alert</t>
  </si>
  <si>
    <t>Sonic Alert Sb300ss Sonic Boom Alarm Clock White</t>
  </si>
  <si>
    <t>Sony</t>
  </si>
  <si>
    <t>HDR-AS200V Full HD Action Cam</t>
  </si>
  <si>
    <t>32GB High Speed UHS-I SDHC U3 Memory Card (Class 10)</t>
  </si>
  <si>
    <t>4GB NW-WS413 Sports Walkman Digital Music Player (Black)</t>
  </si>
  <si>
    <t>64GB High Speed UHS-I SDXC U3 Memory Card (Class 10)</t>
  </si>
  <si>
    <t>BC-TRW W Series Battery Charger (Black)</t>
  </si>
  <si>
    <t>Cyber-shot DSC-RX100 V Digital Camera</t>
  </si>
  <si>
    <t>Cyber-shot DSC-WX220 Digital Camera (Black)</t>
  </si>
  <si>
    <t>h.ear go Wireless Speaker (Cinnabar Red)</t>
  </si>
  <si>
    <t>h.ear go Wireless Speaker (Viridian Blue)</t>
  </si>
  <si>
    <t>HT-XT2 170W 2.1-Channel TV Speaker Base (Black)</t>
  </si>
  <si>
    <t>Sony - BC-TRX Battery Charger - Black</t>
  </si>
  <si>
    <t>Sony LBT-GPX555 Mini-System with Bluetooth and NFC</t>
  </si>
  <si>
    <t>Sony Mini Digital Video Cassettes - DVC - 1 Hour</t>
  </si>
  <si>
    <t>Sony SRSHG1/BLK Hi-Res Wireless Speaker- Charcoal black</t>
  </si>
  <si>
    <t>Sony STR DN860 7.2 Channel 165 Watt Receiver</t>
  </si>
  <si>
    <t>Sony STRDN1070 7.2-channel AV Receiver w/ Bluetooth</t>
  </si>
  <si>
    <t>Sony Ultra-Portable Bluetooth Speaker</t>
  </si>
  <si>
    <t>SRS-XB2 Portable Bluetooth Wireless Speaker (Red)</t>
  </si>
  <si>
    <t>VPL-HW45ES Full HD Home Theater Projector (Black)</t>
  </si>
  <si>
    <t>24-70mm f/2.8 GM Lens and 82mm Circular Polarizer Filter Kit</t>
  </si>
  <si>
    <t>64GB High Speed microSDXC UHS-I Memory Card (Class 10, U3)</t>
  </si>
  <si>
    <t>Alpha a6500 Mirrorless Digital Camera (Body Only)</t>
  </si>
  <si>
    <t>GTK-XB90 Bluetooth Speaker</t>
  </si>
  <si>
    <t>Sony - High Power XB60 Portable Bluetooth Speaker - Black</t>
  </si>
  <si>
    <t>Sony - SF-UY2 Series 64GB SDXC UHS-I Memory Card</t>
  </si>
  <si>
    <t>Sony - Shake Audio System - Black</t>
  </si>
  <si>
    <t>Sony - SRS-XB21 Portable Bluetooth Speaker - Black</t>
  </si>
  <si>
    <t>Sony - XB20 Portable Bluetooth Speaker - Blue</t>
  </si>
  <si>
    <t>Sony 43 Class 4K UHD (2160P) Smart LED TV (XBR43X800E)"</t>
  </si>
  <si>
    <t>Sony SELP18105G E PZ 18-105mm F4 G OSS</t>
  </si>
  <si>
    <t>SRS-XB40 Bluetooth Speaker (Black)</t>
  </si>
  <si>
    <t>SRS-XB40 Bluetooth Speaker (Blue)</t>
  </si>
  <si>
    <t>SRS-ZR7 Wireless Speaker</t>
  </si>
  <si>
    <t>W650D-Series 48-Class Full HD Smart LED TV</t>
  </si>
  <si>
    <t>WI-SP500 Wireless In-Ear Sports Headphones (Black)</t>
  </si>
  <si>
    <t>X900F-Series 55-Class HDR UHD Smart LED TV</t>
  </si>
  <si>
    <t>X900F-Series 75-Class HDR UHD Smart LED TV</t>
  </si>
  <si>
    <t>XB550AP EXTRA BASS Headphones (Black)</t>
  </si>
  <si>
    <t>XBR-X850E-Series 75-Class HDR UHD Smart LED TV</t>
  </si>
  <si>
    <t>Spartan</t>
  </si>
  <si>
    <t>Spartan - 1-Target 24x DVD/CD Duplicator - Black</t>
  </si>
  <si>
    <t>Spartan - 3-Target 24x DVD/CD Duplicator - Black</t>
  </si>
  <si>
    <t>SpeakerCraft</t>
  </si>
  <si>
    <t>SpeakerCraft - 6-1/2 In-Ceiling Speakers (5-Pack) - White"</t>
  </si>
  <si>
    <t>Speck</t>
  </si>
  <si>
    <t>SeeThru Hard Shell Case for 13 MacBook Pro (Clear)</t>
  </si>
  <si>
    <t>StarTech</t>
  </si>
  <si>
    <t>Startech VGA Video Extender Over Cat5, Point to Point</t>
  </si>
  <si>
    <t>StarTech - 2 Port PCI IDE Controller Adapter Card - Green</t>
  </si>
  <si>
    <t>SunBriteTV</t>
  </si>
  <si>
    <t>Pro-Series 49-Class Full HD Outdoor LED TV (Silver)</t>
  </si>
  <si>
    <t>Signature Series 43-Class UHD Outdoor LED TV (Black)</t>
  </si>
  <si>
    <t>Veranda Series 55-Class UHD Outdoor LED TV</t>
  </si>
  <si>
    <t>SVS</t>
  </si>
  <si>
    <t>Prime Three-Way Center Channel Speaker (Premium Black Ash)</t>
  </si>
  <si>
    <t>SB-2000 12 500W Subwoofer (Piano Gloss Black)</t>
  </si>
  <si>
    <t>SVS - 12 500W Powered Subwoofer - Gloss piano black"</t>
  </si>
  <si>
    <t>SVS - 12 800W Powered Subwoofer - Black oak veneer"</t>
  </si>
  <si>
    <t>SVS - 12 800W Powered Subwoofer - Black"</t>
  </si>
  <si>
    <t>SVS - 12 800W Powered Subwoofer - Gloss piano black"</t>
  </si>
  <si>
    <t>Tenba</t>
  </si>
  <si>
    <t>DNA 15 Slim Messenger Bag (Cobalt)</t>
  </si>
  <si>
    <t>DNA 15 Slim Messenger Bag (Graphite)</t>
  </si>
  <si>
    <t>Thermaltake</t>
  </si>
  <si>
    <t>Thermaltake - SMART Series 650W Bronze Power Supply - Black</t>
  </si>
  <si>
    <t>Thule</t>
  </si>
  <si>
    <t>Vectros Bumper for 13 MacBook Pro Retina (Black)</t>
  </si>
  <si>
    <t>Tiffen</t>
  </si>
  <si>
    <t>Tiffen - 72mm Neutral-Density 0.9 Lens Filter</t>
  </si>
  <si>
    <t>TiVo</t>
  </si>
  <si>
    <t>TiVo Mini Receiver</t>
  </si>
  <si>
    <t>TiVo - BOLT VOX 1TB DVR and Streaming Player - Black</t>
  </si>
  <si>
    <t>TiVo - BOLT VOX 3TB DVR and Streaming Player - Black</t>
  </si>
  <si>
    <t>TiVo - Roamio OTA VOX 1TB Digital Video Recorder - Black</t>
  </si>
  <si>
    <t>Toshiba</t>
  </si>
  <si>
    <t>Toshiba - 2TB Internal SATA Hard Drive for Desktops</t>
  </si>
  <si>
    <t>TP-Link</t>
  </si>
  <si>
    <t>TP-Link AV500 2-port Powerline Starter Kit</t>
  </si>
  <si>
    <t>450 Mbps 2.4/5GHz Wireless N Dual Band PCI Express Adapter</t>
  </si>
  <si>
    <t>RE270K AC750 Wi-Fi Range Extender with Smart Plug</t>
  </si>
  <si>
    <t>TL-SG108 8-Port 10/100/1000 Mbps Unmanaged Desktop Switch</t>
  </si>
  <si>
    <t>Urban Armor Gear</t>
  </si>
  <si>
    <t>Case for Microsoft Surface Pro and Pro 4 (Black)</t>
  </si>
  <si>
    <t>Victrola</t>
  </si>
  <si>
    <t>Victrola - Bluetooth Stereo Turntable - Map</t>
  </si>
  <si>
    <t>ViewSonic</t>
  </si>
  <si>
    <t>22 Widescreen Full HD 1080p LED Monitor</t>
  </si>
  <si>
    <t>VG939SM 19 Ergonomic LED LCD Multimedia Display</t>
  </si>
  <si>
    <t>Visidec</t>
  </si>
  <si>
    <t>Visidec - Focus Double Swing Arm Mount - Polished Silver</t>
  </si>
  <si>
    <t>VisionTek</t>
  </si>
  <si>
    <t>VisionTek Black Label 8GB DDR3 SDRAM Memory Module</t>
  </si>
  <si>
    <t>VIZIO</t>
  </si>
  <si>
    <t>P-Series 55-Class UHD SmartCast LED Home Theater Display</t>
  </si>
  <si>
    <t>V-MODA</t>
  </si>
  <si>
    <t>V-MODA - CROSSFADE M-100 Over-the-Ear Headphones - Black</t>
  </si>
  <si>
    <t>V-MODA - CROSSFADE M-100 Over-the-Ear Headphones - Shadow</t>
  </si>
  <si>
    <t>V-MODA - Crossfade Wireless Headphones - Gunmetal Black</t>
  </si>
  <si>
    <t>V-MODA Crossfade 2 Wireless Over-Ear Headphone - Matte Black</t>
  </si>
  <si>
    <t>VXi</t>
  </si>
  <si>
    <t>VXi - BlueParrott B450-XT Bluetooth Headset - Black</t>
  </si>
  <si>
    <t>Wacom</t>
  </si>
  <si>
    <t>Intuos Creative Pen Tablet (Small, Black)</t>
  </si>
  <si>
    <t>Wacom CS610PK Bamboo Sketch</t>
  </si>
  <si>
    <t>WD</t>
  </si>
  <si>
    <t>Western Digital</t>
  </si>
  <si>
    <t>4TB Red 5400 rpm SATA III 3.5 Internal NAS HDD Retail Kit</t>
  </si>
  <si>
    <t>1TB WD Black Mobile OEM Hard Drive (WD10JPLX)</t>
  </si>
  <si>
    <t>2TB Red 5400 rpm SATA III 3.5 Internal NAS HDD</t>
  </si>
  <si>
    <t>WD - My Book 6TB External USB 3.0 Hard Drive - Black</t>
  </si>
  <si>
    <t>Westone</t>
  </si>
  <si>
    <t>UM Pro10 Single-Driver Universal In-Ear Monitors (Clear)</t>
  </si>
  <si>
    <t>Yamaha</t>
  </si>
  <si>
    <t>CD-C600 5-Disc CD Changer</t>
  </si>
  <si>
    <t>CRX-322 CD Receiver</t>
  </si>
  <si>
    <t>MCR-B043 30W Bluetooth Wireless Music System (Black)</t>
  </si>
  <si>
    <t>MusicCast Wireless Speaker, White</t>
  </si>
  <si>
    <t>NS-PA40 5.1-Channel Speaker System (Black)</t>
  </si>
  <si>
    <t>NS-SP1800BL 5.1-Channel Home Theater System (Black)</t>
  </si>
  <si>
    <t>R-S300 Natural Sound Stereo Receiver</t>
  </si>
  <si>
    <t>Yamaha - 6-1/2 130-Watt Powered Subwoofer - Black"</t>
  </si>
  <si>
    <t>Yamaha - 6-1/2 2-Way In-Ceiling Speakers (Pair) - White"</t>
  </si>
  <si>
    <t>Yamaha RX-V379BL 5.1-Channel AV Receiver (Black)</t>
  </si>
  <si>
    <t>Yamaha RX-V479BL 5.1-Channel AV Receiver (Black)</t>
  </si>
  <si>
    <t>A-S501 Integrated Amplifier (Black)</t>
  </si>
  <si>
    <t>A-S801 Integrated Amplifier (Black)</t>
  </si>
  <si>
    <t>A-S801 Integrated Amplifier (Silver)</t>
  </si>
  <si>
    <t>R-S202 Stereo Receiver with Bluetooth (Black)</t>
  </si>
  <si>
    <t>AVENTAGE RX-A1070 7.2-Channel Network A/V Receiver</t>
  </si>
  <si>
    <t>MCR-B043 30W Bluetooth Wireless Music System (Red)</t>
  </si>
  <si>
    <t>NS-6490 Bookshelf Speaker (Pair)</t>
  </si>
  <si>
    <t>RX-V583 7.2-Channel Network A/V Receiver</t>
  </si>
  <si>
    <t>Yamaha - 10 250W Powered Subwoofer - High-Gloss Piano Black"</t>
  </si>
  <si>
    <t>Yamaha - 30W Desktop Audio System - Black</t>
  </si>
  <si>
    <t>Yamaha - 30W Desktop Audio System - Brick</t>
  </si>
  <si>
    <t>Yamaha - 30W Desktop Audio System - White</t>
  </si>
  <si>
    <t>Yamaha - A-S2100 320W 2-Ch. Integrated Amplifier - Black</t>
  </si>
  <si>
    <t>Yamaha - Micro Component System - Black</t>
  </si>
  <si>
    <t>Yamaha - Micro Component System - Blue</t>
  </si>
  <si>
    <t>Yamaha - Micro Component System - White</t>
  </si>
  <si>
    <t>ZAGG</t>
  </si>
  <si>
    <t>Rugged Book Keyboard and Case for iPad Air 2</t>
  </si>
  <si>
    <t>Zoom</t>
  </si>
  <si>
    <t>H6 Handy Recorder Kit with Resident Audio R100 Headphones</t>
  </si>
  <si>
    <t>Zoom - H1 Handy Recorder - Black</t>
  </si>
  <si>
    <t>ZTE</t>
  </si>
  <si>
    <t>ZTE Warp Elite No Contract Phone - Retail Packaging - Boost</t>
  </si>
  <si>
    <t>ZTE - Spro 2 Wireless Smart DLP Projector - Silver</t>
  </si>
  <si>
    <t>Zubie</t>
  </si>
  <si>
    <t>Zubie - In-Car Wi-Fi and Vehicle Monitoring Device - Black</t>
  </si>
  <si>
    <t>Quantity</t>
  </si>
  <si>
    <t>Rating</t>
  </si>
  <si>
    <t>Walmart</t>
  </si>
  <si>
    <t>Amazon</t>
  </si>
  <si>
    <t>BestBuy</t>
  </si>
  <si>
    <t>Ebay</t>
  </si>
  <si>
    <t>Best Selling</t>
  </si>
  <si>
    <t>Limited Stock</t>
  </si>
  <si>
    <t>Featured</t>
  </si>
  <si>
    <t>Clearance Sale</t>
  </si>
  <si>
    <t>Single DIN Head Unit Receiver</t>
  </si>
  <si>
    <t>JOBY GorillaPod 3K Kit.</t>
  </si>
  <si>
    <t>CORSAIR - VOID Surround Hybrid Wired Stereo Gaming Headset</t>
  </si>
  <si>
    <t>BRAVEN BRV-HD Wireless Bluetooth Speaker</t>
  </si>
  <si>
    <t>Braven BRV-BLADE Wireless Portable Bluetooth Speaker</t>
  </si>
  <si>
    <t xml:space="preserve">MSI - WS Series 15.6 Laptop - Intel Core i7 - 16GB Memory </t>
  </si>
  <si>
    <t>Product ID</t>
  </si>
  <si>
    <t>PYLE-4478</t>
  </si>
  <si>
    <t>Joby-3762</t>
  </si>
  <si>
    <t>Corsair-6323</t>
  </si>
  <si>
    <t>Braven-7807</t>
  </si>
  <si>
    <t>Braven-8899</t>
  </si>
  <si>
    <t>MSI-1355</t>
  </si>
  <si>
    <t>ECOXGEAR-7394</t>
  </si>
  <si>
    <t>mophie-7021</t>
  </si>
  <si>
    <t>Sony-2269</t>
  </si>
  <si>
    <t>Alpine-6890</t>
  </si>
  <si>
    <t>Apple-9288</t>
  </si>
  <si>
    <t>BoseÂ®-8254</t>
  </si>
  <si>
    <t>Cerwin Vega-6115</t>
  </si>
  <si>
    <t>ONLINE-2034</t>
  </si>
  <si>
    <t>Kicker-7513</t>
  </si>
  <si>
    <t>Onkyo-2017</t>
  </si>
  <si>
    <t>Panamax-1660</t>
  </si>
  <si>
    <t>Elite Screens-5098</t>
  </si>
  <si>
    <t>Netgear-6289</t>
  </si>
  <si>
    <t>V-MODA-3916</t>
  </si>
  <si>
    <t>Yamaha-6223</t>
  </si>
  <si>
    <t>DENON - HEOS-5230</t>
  </si>
  <si>
    <t>Boytone-3821</t>
  </si>
  <si>
    <t>Dell-9414</t>
  </si>
  <si>
    <t>Dell-4433</t>
  </si>
  <si>
    <t>DreamWave-7504</t>
  </si>
  <si>
    <t>Skullcandy-2922</t>
  </si>
  <si>
    <t>Kenwood-6690</t>
  </si>
  <si>
    <t>Monster-9227</t>
  </si>
  <si>
    <t>Niles-4844</t>
  </si>
  <si>
    <t>Panamax-9858</t>
  </si>
  <si>
    <t>PANAMX-9562</t>
  </si>
  <si>
    <t>Sandisk-3678</t>
  </si>
  <si>
    <t>Sima-4497</t>
  </si>
  <si>
    <t>Thermaltake-6557</t>
  </si>
  <si>
    <t>JBL-1814</t>
  </si>
  <si>
    <t>ZTE-2941</t>
  </si>
  <si>
    <t>TP-Link-8612</t>
  </si>
  <si>
    <t>Sony-1159</t>
  </si>
  <si>
    <t>Bose-1404</t>
  </si>
  <si>
    <t>Samsung-1394</t>
  </si>
  <si>
    <t>iSimple-6171</t>
  </si>
  <si>
    <t>JBL-5651</t>
  </si>
  <si>
    <t>KEF-9330</t>
  </si>
  <si>
    <t>Lenovo-3392</t>
  </si>
  <si>
    <t>SVS-7763</t>
  </si>
  <si>
    <t>Sennheiser-3755</t>
  </si>
  <si>
    <t>SpeakerCraft-2558</t>
  </si>
  <si>
    <t>Zubie-9084</t>
  </si>
  <si>
    <t>WD-5815</t>
  </si>
  <si>
    <t>Polaroid-6425</t>
  </si>
  <si>
    <t>Actiontec-5351</t>
  </si>
  <si>
    <t>AudioQuest-2723</t>
  </si>
  <si>
    <t>AudioQuest-9751</t>
  </si>
  <si>
    <t>Garmin-1184</t>
  </si>
  <si>
    <t>Cooler Master-2957</t>
  </si>
  <si>
    <t>Anker-9618</t>
  </si>
  <si>
    <t>Logitech-7259</t>
  </si>
  <si>
    <t>Netgear-8697</t>
  </si>
  <si>
    <t>LG-7915</t>
  </si>
  <si>
    <t>Zoom-5531</t>
  </si>
  <si>
    <t>IOGEAR-1355</t>
  </si>
  <si>
    <t>Logitech-1652</t>
  </si>
  <si>
    <t>Lowepro-7665</t>
  </si>
  <si>
    <t>Sengled-7340</t>
  </si>
  <si>
    <t>Sherwood-3081</t>
  </si>
  <si>
    <t>Sony-3705</t>
  </si>
  <si>
    <t>StarTech-6130</t>
  </si>
  <si>
    <t>House of Marley-1134</t>
  </si>
  <si>
    <t>TP-Link-3196</t>
  </si>
  <si>
    <t>V-MODA-5424</t>
  </si>
  <si>
    <t>Sony-1498</t>
  </si>
  <si>
    <t>Aluratek-9260</t>
  </si>
  <si>
    <t>Belkin Inc.-3872</t>
  </si>
  <si>
    <t>JBL-3190</t>
  </si>
  <si>
    <t>iSimple-1847</t>
  </si>
  <si>
    <t>JBL-4044</t>
  </si>
  <si>
    <t>VIZIO-4515</t>
  </si>
  <si>
    <t>Rand McNally-5724</t>
  </si>
  <si>
    <t>Samsung-1847</t>
  </si>
  <si>
    <t>Samsung-4944</t>
  </si>
  <si>
    <t>Sandisk-7625</t>
  </si>
  <si>
    <t>Sharp-3921</t>
  </si>
  <si>
    <t>Sonax-8128</t>
  </si>
  <si>
    <t>TiVo-5217</t>
  </si>
  <si>
    <t>Westone-1949</t>
  </si>
  <si>
    <t>Microsoft-4683</t>
  </si>
  <si>
    <t>Visidec-7816</t>
  </si>
  <si>
    <t>V-MODA-4716</t>
  </si>
  <si>
    <t>Yamaha-3454</t>
  </si>
  <si>
    <t>Yamaha-2574</t>
  </si>
  <si>
    <t>Apple-5265</t>
  </si>
  <si>
    <t>AudioQuest-2954</t>
  </si>
  <si>
    <t>AudioQuest-5007</t>
  </si>
  <si>
    <t>Bose-5811</t>
  </si>
  <si>
    <t>Bowers &amp; Wilkins-6107</t>
  </si>
  <si>
    <t>Logitech-2356</t>
  </si>
  <si>
    <t>ECOXGEAR-9433</t>
  </si>
  <si>
    <t>ECOXGEAR-2547</t>
  </si>
  <si>
    <t>Energizer-7121</t>
  </si>
  <si>
    <t>Lowepro-4370</t>
  </si>
  <si>
    <t>Onkyo-2416</t>
  </si>
  <si>
    <t>Power Acoustik-3110</t>
  </si>
  <si>
    <t>RCA-8899</t>
  </si>
  <si>
    <t>Sony-4533</t>
  </si>
  <si>
    <t>Sony-8907</t>
  </si>
  <si>
    <t>Pioneer-2932</t>
  </si>
  <si>
    <t>V-MODA-5519</t>
  </si>
  <si>
    <t>BIC America-5888</t>
  </si>
  <si>
    <t>Cobra-7913</t>
  </si>
  <si>
    <t>Razer-7101</t>
  </si>
  <si>
    <t>Kicker-9205</t>
  </si>
  <si>
    <t>Microsoft-7351</t>
  </si>
  <si>
    <t>MEE audio-9061</t>
  </si>
  <si>
    <t>Polk Audio-3203</t>
  </si>
  <si>
    <t>Samsung-2988</t>
  </si>
  <si>
    <t>Peerless-AV-8051</t>
  </si>
  <si>
    <t>Alpine-6635</t>
  </si>
  <si>
    <t>Midland-6466</t>
  </si>
  <si>
    <t>Grace Digital-1795</t>
  </si>
  <si>
    <t>IOGEAR-8689</t>
  </si>
  <si>
    <t>Kenwood-9320</t>
  </si>
  <si>
    <t>Marantz-6028</t>
  </si>
  <si>
    <t>Russound-8745</t>
  </si>
  <si>
    <t>Samsung-1663</t>
  </si>
  <si>
    <t>Samsung-3585</t>
  </si>
  <si>
    <t>StarTech-6956</t>
  </si>
  <si>
    <t>Sony-8641</t>
  </si>
  <si>
    <t>Sony-2597</t>
  </si>
  <si>
    <t>Apple-1318</t>
  </si>
  <si>
    <t>AudioQuest-9176</t>
  </si>
  <si>
    <t>Corsair-6123</t>
  </si>
  <si>
    <t>ECOXGEAR-3682</t>
  </si>
  <si>
    <t>Kanto-8732</t>
  </si>
  <si>
    <t>Elite Screens-9044</t>
  </si>
  <si>
    <t>Yamaha-2718</t>
  </si>
  <si>
    <t>MTX Audio-3517</t>
  </si>
  <si>
    <t>Pro-Ject-7543</t>
  </si>
  <si>
    <t>Sharp-1896</t>
  </si>
  <si>
    <t>SunBriteTV-8692</t>
  </si>
  <si>
    <t>SVS-7167</t>
  </si>
  <si>
    <t>SVS-9093</t>
  </si>
  <si>
    <t>TiVo-5714</t>
  </si>
  <si>
    <t>TiVo-6498</t>
  </si>
  <si>
    <t>Western Digital-1102</t>
  </si>
  <si>
    <t>BenQ-6240</t>
  </si>
  <si>
    <t>Chief-5060</t>
  </si>
  <si>
    <t>Corsair-8120</t>
  </si>
  <si>
    <t>Aiwa-9810</t>
  </si>
  <si>
    <t>ECO STYLE-4136</t>
  </si>
  <si>
    <t>Kanto-5893</t>
  </si>
  <si>
    <t>Olympus-5640</t>
  </si>
  <si>
    <t>Yamaha-1647</t>
  </si>
  <si>
    <t>SunBriteTV-3267</t>
  </si>
  <si>
    <t>Garmin-8272</t>
  </si>
  <si>
    <t>Garmin-6921</t>
  </si>
  <si>
    <t>Sandisk-2669</t>
  </si>
  <si>
    <t>Sony-3298</t>
  </si>
  <si>
    <t>Pioneer-6267</t>
  </si>
  <si>
    <t>SVS-5868</t>
  </si>
  <si>
    <t>Toshiba-7720</t>
  </si>
  <si>
    <t>FUGOO-5839</t>
  </si>
  <si>
    <t>VXi-2597</t>
  </si>
  <si>
    <t>Apple-7692</t>
  </si>
  <si>
    <t>Yamaha-4372</t>
  </si>
  <si>
    <t>Definitive Technology-7758</t>
  </si>
  <si>
    <t>MEE audio-3743</t>
  </si>
  <si>
    <t>Corsair-9668</t>
  </si>
  <si>
    <t>Fitbit-7578</t>
  </si>
  <si>
    <t>JBL-2826</t>
  </si>
  <si>
    <t>Yamaha-8642</t>
  </si>
  <si>
    <t>ASUS-5547</t>
  </si>
  <si>
    <t>Pny-9956</t>
  </si>
  <si>
    <t>mophie-5349</t>
  </si>
  <si>
    <t>Sandisk-4993</t>
  </si>
  <si>
    <t>Speck-9299</t>
  </si>
  <si>
    <t>Sennheiser-1285</t>
  </si>
  <si>
    <t>Sony-9525</t>
  </si>
  <si>
    <t>Sony-3446</t>
  </si>
  <si>
    <t>VisionTek-3190</t>
  </si>
  <si>
    <t>Sony-7091</t>
  </si>
  <si>
    <t>Yamaha-4925</t>
  </si>
  <si>
    <t>ZTE-6718</t>
  </si>
  <si>
    <t>Sony-1235</t>
  </si>
  <si>
    <t>Apple-8928</t>
  </si>
  <si>
    <t>BIC America-1627</t>
  </si>
  <si>
    <t>Corsair-7570</t>
  </si>
  <si>
    <t>Logitech-6964</t>
  </si>
  <si>
    <t>Leef-7652</t>
  </si>
  <si>
    <t>Pioneer-9986</t>
  </si>
  <si>
    <t>TP-Link-2955</t>
  </si>
  <si>
    <t>Sennheiser-6706</t>
  </si>
  <si>
    <t>Sharp-6774</t>
  </si>
  <si>
    <t>Sony-6804</t>
  </si>
  <si>
    <t>Samsung-4161</t>
  </si>
  <si>
    <t>Belkin-3153</t>
  </si>
  <si>
    <t>Epson-6425</t>
  </si>
  <si>
    <t>Sony-6369</t>
  </si>
  <si>
    <t>Apple-8733</t>
  </si>
  <si>
    <t>Urban Armor Gear-3712</t>
  </si>
  <si>
    <t>Denon-7928</t>
  </si>
  <si>
    <t>LG-1320</t>
  </si>
  <si>
    <t>Master Dynamic-5917</t>
  </si>
  <si>
    <t>MTX-4889</t>
  </si>
  <si>
    <t>Canon-3510</t>
  </si>
  <si>
    <t>Rand McNally-8700</t>
  </si>
  <si>
    <t>Sonic Alert-2257</t>
  </si>
  <si>
    <t>Sony-6472</t>
  </si>
  <si>
    <t>Sony-4187</t>
  </si>
  <si>
    <t>Spartan-1703</t>
  </si>
  <si>
    <t>Spartan-4583</t>
  </si>
  <si>
    <t>Thule-5807</t>
  </si>
  <si>
    <t>Yamaha-7717</t>
  </si>
  <si>
    <t>Yamaha-4664</t>
  </si>
  <si>
    <t>SOL REPUBLIC-4686</t>
  </si>
  <si>
    <t>SOL REPUBLIC-3988</t>
  </si>
  <si>
    <t>SOL REPUBLIC-9880</t>
  </si>
  <si>
    <t>Pioneer-7181</t>
  </si>
  <si>
    <t>Sony-9379</t>
  </si>
  <si>
    <t>Jabra-9464</t>
  </si>
  <si>
    <t>Samsung-9400</t>
  </si>
  <si>
    <t>Logitech-4782</t>
  </si>
  <si>
    <t>Canon-1651</t>
  </si>
  <si>
    <t>Canon-2821</t>
  </si>
  <si>
    <t>Onkyo-1077</t>
  </si>
  <si>
    <t>PELICAN-6825</t>
  </si>
  <si>
    <t>SOL REPUBLIC-1964</t>
  </si>
  <si>
    <t>Samsung-5931</t>
  </si>
  <si>
    <t>ViewSonic-8330</t>
  </si>
  <si>
    <t>Bose-7043</t>
  </si>
  <si>
    <t>Apple-2331</t>
  </si>
  <si>
    <t>Peerless-AV-7293</t>
  </si>
  <si>
    <t>WD-5089</t>
  </si>
  <si>
    <t>Alpine-2481</t>
  </si>
  <si>
    <t>Bose-9823</t>
  </si>
  <si>
    <t>Epson-3453</t>
  </si>
  <si>
    <t>Grace Digital-7949</t>
  </si>
  <si>
    <t>Kanto-8948</t>
  </si>
  <si>
    <t>LG-3040</t>
  </si>
  <si>
    <t>Master Dynamic-2732</t>
  </si>
  <si>
    <t>Olympus-5387</t>
  </si>
  <si>
    <t>Sennheiser-7684</t>
  </si>
  <si>
    <t>Manfrotto-5814</t>
  </si>
  <si>
    <t>LG-3694</t>
  </si>
  <si>
    <t>Sony-2877</t>
  </si>
  <si>
    <t>Bose-7476</t>
  </si>
  <si>
    <t>WD-4472</t>
  </si>
  <si>
    <t>Grace Digital-7330</t>
  </si>
  <si>
    <t>Yamaha-1512</t>
  </si>
  <si>
    <t>SVS-7243</t>
  </si>
  <si>
    <t>Sony-1799</t>
  </si>
  <si>
    <t>Tiffen-9181</t>
  </si>
  <si>
    <t>ECOXGEAR-5175</t>
  </si>
  <si>
    <t>Epson-9913</t>
  </si>
  <si>
    <t>House of Marley-7172</t>
  </si>
  <si>
    <t>Insignia-9900</t>
  </si>
  <si>
    <t>j5create-2679</t>
  </si>
  <si>
    <t>Lenovo-3900</t>
  </si>
  <si>
    <t>Panasonic-6140</t>
  </si>
  <si>
    <t>Niles-2608</t>
  </si>
  <si>
    <t>ASUS-8441</t>
  </si>
  <si>
    <t>ZAGG-6888</t>
  </si>
  <si>
    <t>Sennheiser-6817</t>
  </si>
  <si>
    <t>Sony-2483</t>
  </si>
  <si>
    <t>Cerwin-Vega-6398</t>
  </si>
  <si>
    <t>Apple-2591</t>
  </si>
  <si>
    <t>Denon-5369</t>
  </si>
  <si>
    <t>Denon-4648</t>
  </si>
  <si>
    <t>Boytone-5038</t>
  </si>
  <si>
    <t>Sony-3150</t>
  </si>
  <si>
    <t>Sigma-3167</t>
  </si>
  <si>
    <t>Hauppauge-8507</t>
  </si>
  <si>
    <t>Hisense-1919</t>
  </si>
  <si>
    <t>Samsung-6472</t>
  </si>
  <si>
    <t>Samsung-2289</t>
  </si>
  <si>
    <t>NVIDIA-4614</t>
  </si>
  <si>
    <t>Onkyo-3708</t>
  </si>
  <si>
    <t>Outdoor Tech-9070</t>
  </si>
  <si>
    <t>Panamax-5297</t>
  </si>
  <si>
    <t>GoPro-2278</t>
  </si>
  <si>
    <t>Victrola-2308</t>
  </si>
  <si>
    <t>Kanto Living-4347</t>
  </si>
  <si>
    <t>Bose-7032</t>
  </si>
  <si>
    <t>ECOXGEAR-9598</t>
  </si>
  <si>
    <t>Samsung-4505</t>
  </si>
  <si>
    <t>Netgear-6780</t>
  </si>
  <si>
    <t>Yamaha-8078</t>
  </si>
  <si>
    <t>OmniMount-3529</t>
  </si>
  <si>
    <t>Panamax-3238</t>
  </si>
  <si>
    <t>TP-Link-6951</t>
  </si>
  <si>
    <t>SunBriteTV-1801</t>
  </si>
  <si>
    <t>Sony-2723</t>
  </si>
  <si>
    <t>Sony-7465</t>
  </si>
  <si>
    <t>Sony-7235</t>
  </si>
  <si>
    <t>Kanto Living-6263</t>
  </si>
  <si>
    <t>Samsung-8309</t>
  </si>
  <si>
    <t>Apple-6212</t>
  </si>
  <si>
    <t>CLARITY-TELECOM-6639</t>
  </si>
  <si>
    <t>Pioneer-4394</t>
  </si>
  <si>
    <t>Google-6511</t>
  </si>
  <si>
    <t>Sony-8748</t>
  </si>
  <si>
    <t>Wacom-3962</t>
  </si>
  <si>
    <t>M-Audio-6626</t>
  </si>
  <si>
    <t>Silicondust-5566</t>
  </si>
  <si>
    <t>Kanto Living-5181</t>
  </si>
  <si>
    <t>ASUS-3109</t>
  </si>
  <si>
    <t>Yamaha-8221</t>
  </si>
  <si>
    <t>Yamaha-5801</t>
  </si>
  <si>
    <t>Yamaha-6521</t>
  </si>
  <si>
    <t>Apple-1944</t>
  </si>
  <si>
    <t>Lowepro-5806</t>
  </si>
  <si>
    <t>House of Marley-7954</t>
  </si>
  <si>
    <t>Sony-8025</t>
  </si>
  <si>
    <t>Sennheiser-4900</t>
  </si>
  <si>
    <t>Onkyo-8773</t>
  </si>
  <si>
    <t>Peak Design-9860</t>
  </si>
  <si>
    <t>iLive-8204</t>
  </si>
  <si>
    <t>Lowepro-5480</t>
  </si>
  <si>
    <t>RODE-9035</t>
  </si>
  <si>
    <t>Sennheiser-1256</t>
  </si>
  <si>
    <t>Yamaha-7188</t>
  </si>
  <si>
    <t>Sanus-5877</t>
  </si>
  <si>
    <t>SVS-4819</t>
  </si>
  <si>
    <t>ViewSonic-8807</t>
  </si>
  <si>
    <t>Apple-3315</t>
  </si>
  <si>
    <t>Apple-6376</t>
  </si>
  <si>
    <t>Apple-7626</t>
  </si>
  <si>
    <t>Sony-4109</t>
  </si>
  <si>
    <t>Corsair-9099</t>
  </si>
  <si>
    <t>Digipower-5205</t>
  </si>
  <si>
    <t>Bower-6441</t>
  </si>
  <si>
    <t>Samsung-3079</t>
  </si>
  <si>
    <t>PyleHome-3492</t>
  </si>
  <si>
    <t>Yamaha-5597</t>
  </si>
  <si>
    <t>Yamaha-5257</t>
  </si>
  <si>
    <t>Buffalo-8228</t>
  </si>
  <si>
    <t>Retrak-6651</t>
  </si>
  <si>
    <t>Manfrotto-5673</t>
  </si>
  <si>
    <t>Netgear-3449</t>
  </si>
  <si>
    <t>Sandisk-9508</t>
  </si>
  <si>
    <t>Sennheiser-3837</t>
  </si>
  <si>
    <t>Sony-6777</t>
  </si>
  <si>
    <t>Yamaha-5238</t>
  </si>
  <si>
    <t>Sony-1934</t>
  </si>
  <si>
    <t>NZXT-8470</t>
  </si>
  <si>
    <t>Sanus-5796</t>
  </si>
  <si>
    <t>Sony-2849</t>
  </si>
  <si>
    <t>Sony-5588</t>
  </si>
  <si>
    <t>Elite Screens-3522</t>
  </si>
  <si>
    <t>Sony-8345</t>
  </si>
  <si>
    <t>Yamaha-6971</t>
  </si>
  <si>
    <t>Corsair-3246</t>
  </si>
  <si>
    <t>Peak Design-4090</t>
  </si>
  <si>
    <t>Tenba-2638</t>
  </si>
  <si>
    <t>Insignia-7104</t>
  </si>
  <si>
    <t>Kanto Living-9848</t>
  </si>
  <si>
    <t>Yamaha-9766</t>
  </si>
  <si>
    <t>Samsung-2469</t>
  </si>
  <si>
    <t>Peak Design-4277</t>
  </si>
  <si>
    <t>Bower-4489</t>
  </si>
  <si>
    <t>Sandisk-2383</t>
  </si>
  <si>
    <t>Yamaha-4070</t>
  </si>
  <si>
    <t>Yamaha-9262</t>
  </si>
  <si>
    <t>Denon-7672</t>
  </si>
  <si>
    <t>SHARKK-2658</t>
  </si>
  <si>
    <t>Grace Digital-4568</t>
  </si>
  <si>
    <t>Logitech-8129</t>
  </si>
  <si>
    <t>LifeProof-2318</t>
  </si>
  <si>
    <t>Sharp-1204</t>
  </si>
  <si>
    <t>Siriusxm-3653</t>
  </si>
  <si>
    <t>Case Logic-7477</t>
  </si>
  <si>
    <t>Tenba-3004</t>
  </si>
  <si>
    <t>Goal Zero-1530</t>
  </si>
  <si>
    <t>Pny-6588</t>
  </si>
  <si>
    <t>NZXT-3393</t>
  </si>
  <si>
    <t>Cooler Master-7116</t>
  </si>
  <si>
    <t>Sony-3256</t>
  </si>
  <si>
    <t>Acer-3969</t>
  </si>
  <si>
    <t>Alpine-9632</t>
  </si>
  <si>
    <t>Apple-8509</t>
  </si>
  <si>
    <t>Denon-7252</t>
  </si>
  <si>
    <t>Yamaha-9401</t>
  </si>
  <si>
    <t>Onkyo-8400</t>
  </si>
  <si>
    <t>Sony-2096</t>
  </si>
  <si>
    <t>Sony-6164</t>
  </si>
  <si>
    <t>MSI-9147</t>
  </si>
  <si>
    <t>Klipsch-8557</t>
  </si>
  <si>
    <t>Cobra Electronics-3303</t>
  </si>
  <si>
    <t>JBL-7529</t>
  </si>
  <si>
    <t>Marantz-1410</t>
  </si>
  <si>
    <t>Yamaha-6553</t>
  </si>
  <si>
    <t>Polk Audio-9722</t>
  </si>
  <si>
    <t>Samsung-7485</t>
  </si>
  <si>
    <t>Zoom-3535</t>
  </si>
  <si>
    <t>Sandisk-9740</t>
  </si>
  <si>
    <t>AOC-6039</t>
  </si>
  <si>
    <t>Corsair-2589</t>
  </si>
  <si>
    <t>Kensington-5124</t>
  </si>
  <si>
    <t>Klipsch-7157</t>
  </si>
  <si>
    <t>Razer-3329</t>
  </si>
  <si>
    <t>Motorola-7228</t>
  </si>
  <si>
    <t>Sandisk-3257</t>
  </si>
  <si>
    <t>Dell-7541</t>
  </si>
  <si>
    <t>Klipsch Xr8i In-Ear Headphones-6789</t>
  </si>
  <si>
    <t>G-Technology-1031</t>
  </si>
  <si>
    <t>Lowepro-6369</t>
  </si>
  <si>
    <t>Sony-4540</t>
  </si>
  <si>
    <t>Lowepro-5802</t>
  </si>
  <si>
    <t>Panasonic-6619</t>
  </si>
  <si>
    <t>Secur-8546</t>
  </si>
  <si>
    <t>Logitech-1116</t>
  </si>
  <si>
    <t>Klipsch-1827</t>
  </si>
  <si>
    <t>Nikon-4142</t>
  </si>
  <si>
    <t>Samsung-3782</t>
  </si>
  <si>
    <t>Samsung-2391</t>
  </si>
  <si>
    <t>ASUS-5839</t>
  </si>
  <si>
    <t>Apple-5190</t>
  </si>
  <si>
    <t>Apple-6457</t>
  </si>
  <si>
    <t>Cerwin-Vega-4037</t>
  </si>
  <si>
    <t>Wacom-8044</t>
  </si>
  <si>
    <t>Sony-4651</t>
  </si>
  <si>
    <t>Yamaha-5055</t>
  </si>
  <si>
    <t>Papago-8558</t>
  </si>
  <si>
    <t>Peerless-AV-1688</t>
  </si>
  <si>
    <t>Pyle Pro-7647</t>
  </si>
  <si>
    <t>PYLE-2817</t>
  </si>
  <si>
    <t>Lowepro-3520</t>
  </si>
  <si>
    <t>Sony-9804</t>
  </si>
  <si>
    <t>GEKO-6454</t>
  </si>
  <si>
    <t>Garmin-6507</t>
  </si>
  <si>
    <t>Yamaha-1738</t>
  </si>
  <si>
    <t>Antec-2415</t>
  </si>
  <si>
    <t>TiVo-7280</t>
  </si>
  <si>
    <t>SKB-9087</t>
  </si>
  <si>
    <t>Lenovo-1165</t>
  </si>
  <si>
    <t>360fly-7598</t>
  </si>
  <si>
    <t>House of Marley-6236</t>
  </si>
  <si>
    <t>GoPro-5294</t>
  </si>
  <si>
    <t>I.am+-8524</t>
  </si>
  <si>
    <t>Sling Media-1184</t>
  </si>
  <si>
    <t>Bower-7730</t>
  </si>
  <si>
    <t>CAT-001</t>
  </si>
  <si>
    <t>CAT-005</t>
  </si>
  <si>
    <t>CAT-014</t>
  </si>
  <si>
    <t>CAT-102</t>
  </si>
  <si>
    <t>CAT-035</t>
  </si>
  <si>
    <t>CAT-083</t>
  </si>
  <si>
    <t>CAT-133</t>
  </si>
  <si>
    <t>Brand</t>
  </si>
  <si>
    <t>Primary Category</t>
  </si>
  <si>
    <t>Platform</t>
  </si>
  <si>
    <t>Target</t>
  </si>
  <si>
    <t>Avg. Price</t>
  </si>
  <si>
    <t>Bad Product</t>
  </si>
  <si>
    <t>Bronze</t>
  </si>
  <si>
    <t>Silver</t>
  </si>
  <si>
    <t>Gold</t>
  </si>
  <si>
    <t>Platinum</t>
  </si>
  <si>
    <t>Diamond</t>
  </si>
  <si>
    <t>Class</t>
  </si>
  <si>
    <t>Discount</t>
  </si>
  <si>
    <t>New year sales</t>
  </si>
  <si>
    <t>Platform Mapping</t>
  </si>
  <si>
    <t>Brand category Mapping</t>
  </si>
  <si>
    <t>Discount Structure</t>
  </si>
  <si>
    <t>Name</t>
  </si>
  <si>
    <t>More Details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</si>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</sst>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0" fillId="6" borderId="0" xfId="0" applyFill="1" applyAlignment="1">
      <alignment horizontal="left" vertical="top"/>
    </xf>
    <xf numFmtId="164" fontId="0" fillId="6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9" fontId="0" fillId="4" borderId="0" xfId="2" applyFont="1" applyFill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C1C15-D573-418F-8404-A847E3445309}" name="Details" displayName="Details" ref="A4:E445" totalsRowShown="0" headerRowDxfId="9">
  <tableColumns count="5">
    <tableColumn id="1" xr3:uid="{B34DB827-3B55-4F1F-B02D-8E71D40C8F10}" name="Product ID" dataDxfId="8"/>
    <tableColumn id="2" xr3:uid="{F354B363-BE49-4DF2-AC70-FB7CE7E866E1}" name="Quantity" dataDxfId="7" dataCellStyle="Comma"/>
    <tableColumn id="3" xr3:uid="{1B3F6522-92C8-4B02-99BC-4A7CC971B8AE}" name="Rating" dataDxfId="6"/>
    <tableColumn id="4" xr3:uid="{73525B46-CA89-41F3-B2F6-9C6F2AAAA3BE}" name="Avg. Price" dataDxfId="5" dataCellStyle="Comma"/>
    <tableColumn id="5" xr3:uid="{6B07A6F5-1484-4067-9FE9-708BB39186C1}" name="Nam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857F83-544B-4F05-8B0B-2987FD2965E1}" name="Platform" displayName="Platform" ref="A4:B412" totalsRowShown="0" headerRowDxfId="3" dataDxfId="2">
  <tableColumns count="2">
    <tableColumn id="1" xr3:uid="{407616AD-C1B1-4C2C-AAA5-0515ECB2F36D}" name="Product ID" dataDxfId="1"/>
    <tableColumn id="2" xr3:uid="{4B765510-5923-4491-BC31-A0076A90BBA0}" name="Platfor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27D3-DC8A-458E-988C-58FDC39BED3C}">
  <dimension ref="A1:T445"/>
  <sheetViews>
    <sheetView tabSelected="1" workbookViewId="0">
      <selection activeCell="J5" sqref="J5"/>
    </sheetView>
  </sheetViews>
  <sheetFormatPr defaultRowHeight="14.4" x14ac:dyDescent="0.3"/>
  <cols>
    <col min="1" max="1" width="30" bestFit="1" customWidth="1"/>
    <col min="2" max="2" width="7.77734375" bestFit="1" customWidth="1"/>
    <col min="3" max="3" width="25.33203125" hidden="1" customWidth="1"/>
    <col min="4" max="4" width="14.77734375" hidden="1" customWidth="1"/>
    <col min="5" max="5" width="65.77734375" hidden="1" customWidth="1"/>
    <col min="6" max="6" width="10.21875" hidden="1" customWidth="1"/>
    <col min="7" max="7" width="8.77734375" hidden="1" customWidth="1"/>
    <col min="8" max="8" width="7.109375" hidden="1" customWidth="1"/>
    <col min="9" max="9" width="7.5546875" bestFit="1" customWidth="1"/>
    <col min="10" max="10" width="8.77734375" customWidth="1"/>
    <col min="11" max="11" width="19.6640625" customWidth="1"/>
    <col min="12" max="12" width="17" customWidth="1"/>
    <col min="13" max="13" width="4.109375" customWidth="1"/>
    <col min="14" max="14" width="8.21875" bestFit="1" customWidth="1"/>
    <col min="15" max="15" width="16.6640625" bestFit="1" customWidth="1"/>
    <col min="16" max="16" width="8.21875" bestFit="1" customWidth="1"/>
    <col min="17" max="17" width="7.88671875" bestFit="1" customWidth="1"/>
    <col min="18" max="18" width="7.77734375" bestFit="1" customWidth="1"/>
    <col min="19" max="19" width="6.33203125" bestFit="1" customWidth="1"/>
    <col min="20" max="20" width="5.109375" bestFit="1" customWidth="1"/>
  </cols>
  <sheetData>
    <row r="1" spans="1:20" ht="21" x14ac:dyDescent="0.3">
      <c r="A1" s="14" t="s">
        <v>1085</v>
      </c>
      <c r="B1" s="14"/>
    </row>
    <row r="3" spans="1:20" x14ac:dyDescent="0.3">
      <c r="E3">
        <f>MATCH(E$4,Details[#Headers],0)</f>
        <v>5</v>
      </c>
      <c r="F3">
        <f>MATCH(F$4,Details[#Headers],0)</f>
        <v>4</v>
      </c>
      <c r="G3">
        <f>MATCH(G$4,Details[#Headers],0)</f>
        <v>2</v>
      </c>
      <c r="H3">
        <f>MATCH(H$4,Details[#Headers],0)</f>
        <v>3</v>
      </c>
    </row>
    <row r="4" spans="1:20" x14ac:dyDescent="0.3">
      <c r="A4" s="2" t="s">
        <v>623</v>
      </c>
      <c r="B4" s="2" t="s">
        <v>1074</v>
      </c>
      <c r="C4" s="2" t="s">
        <v>1072</v>
      </c>
      <c r="D4" s="2" t="s">
        <v>1073</v>
      </c>
      <c r="E4" s="2" t="s">
        <v>1089</v>
      </c>
      <c r="F4" s="2" t="s">
        <v>1076</v>
      </c>
      <c r="G4" s="2" t="s">
        <v>607</v>
      </c>
      <c r="H4" s="2" t="s">
        <v>608</v>
      </c>
      <c r="I4" s="2" t="s">
        <v>1083</v>
      </c>
      <c r="J4" s="2" t="s">
        <v>1084</v>
      </c>
      <c r="K4" s="2" t="s">
        <v>1091</v>
      </c>
      <c r="L4" s="2" t="s">
        <v>1092</v>
      </c>
      <c r="O4" s="9" t="s">
        <v>1088</v>
      </c>
      <c r="P4" s="9" t="s">
        <v>609</v>
      </c>
      <c r="Q4" s="9" t="s">
        <v>610</v>
      </c>
      <c r="R4" s="9" t="s">
        <v>611</v>
      </c>
      <c r="S4" s="9" t="s">
        <v>1075</v>
      </c>
      <c r="T4" s="9" t="s">
        <v>612</v>
      </c>
    </row>
    <row r="5" spans="1:20" x14ac:dyDescent="0.3">
      <c r="A5" s="3" t="s">
        <v>698</v>
      </c>
      <c r="B5" s="3" t="str">
        <f>IFERROR(VLOOKUP(A5,Platform[],2,FALSE),"offline")</f>
        <v>Ebay</v>
      </c>
      <c r="C5" s="3" t="str">
        <f>VLOOKUP($A5,'Brand &amp; Category'!$A$4:$C$445,2,FALSE)</f>
        <v>JBL</v>
      </c>
      <c r="D5" s="3" t="str">
        <f>VLOOKUP($A5,'Brand &amp; Category'!$A$4:$C$445,3,FALSE)</f>
        <v>CAT-014</v>
      </c>
      <c r="E5" s="4" t="str">
        <f>VLOOKUP($A5,Details[],E$3,FALSE)</f>
        <v>Everest Elite 700 Around-Ear Wireless Headphones (White)</v>
      </c>
      <c r="F5" s="4">
        <f>VLOOKUP($A5,Details[],F$3,FALSE)</f>
        <v>247.30333333333337</v>
      </c>
      <c r="G5" s="4">
        <f>VLOOKUP($A5,Details[],G$3,FALSE)</f>
        <v>178</v>
      </c>
      <c r="H5" s="4">
        <f>VLOOKUP($A5,Details[],H$3,FALSE)</f>
        <v>2.8</v>
      </c>
      <c r="I5" s="4" t="str">
        <f>VLOOKUP(H5,Class!$W$3:$X$9,2,TRUE)</f>
        <v>Silver</v>
      </c>
      <c r="J5" s="17">
        <f>IFERROR(INDEX(O4:T10,MATCH(I5,$O$4:$O$10,0),MATCH(B5,$O$4:$T$4,0)),"will be updated later")</f>
        <v>0.31999999999999995</v>
      </c>
      <c r="K5">
        <f>MATCH(I5,$O$4:$O$10,0)</f>
        <v>4</v>
      </c>
      <c r="L5">
        <f>MATCH(B5,$O$4:$T$4,0)</f>
        <v>6</v>
      </c>
      <c r="O5" s="10" t="s">
        <v>1077</v>
      </c>
      <c r="P5" s="1">
        <v>0.7</v>
      </c>
      <c r="Q5" s="1">
        <v>0.65</v>
      </c>
      <c r="R5" s="1">
        <v>0.4</v>
      </c>
      <c r="S5" s="1">
        <v>0.65</v>
      </c>
      <c r="T5" s="1">
        <v>0.5</v>
      </c>
    </row>
    <row r="6" spans="1:20" x14ac:dyDescent="0.3">
      <c r="A6" s="3" t="s">
        <v>935</v>
      </c>
      <c r="B6" s="3" t="str">
        <f>IFERROR(VLOOKUP(A6,Platform[],2,FALSE),"offline")</f>
        <v>Target</v>
      </c>
      <c r="C6" s="3" t="str">
        <f>VLOOKUP($A6,'Brand &amp; Category'!$A$4:$C$445,2,FALSE)</f>
        <v>House of Marley</v>
      </c>
      <c r="D6" s="3" t="str">
        <f>VLOOKUP($A6,'Brand &amp; Category'!$A$4:$C$445,3,FALSE)</f>
        <v>CAT-014</v>
      </c>
      <c r="E6" s="4" t="str">
        <f>VLOOKUP($A6,Details[],E$3,FALSE)</f>
        <v>Get Up Stand Bluetooth Home Audio System</v>
      </c>
      <c r="F6" s="4">
        <f>VLOOKUP($A6,Details[],F$3,FALSE)</f>
        <v>268.72700000000003</v>
      </c>
      <c r="G6" s="4">
        <f>VLOOKUP($A6,Details[],G$3,FALSE)</f>
        <v>37</v>
      </c>
      <c r="H6" s="4">
        <f>VLOOKUP($A6,Details[],H$3,FALSE)</f>
        <v>1.4</v>
      </c>
      <c r="I6" s="4" t="str">
        <f>VLOOKUP(H6,Class!$W$3:$X$9,2,TRUE)</f>
        <v>Bronze</v>
      </c>
      <c r="J6" s="17">
        <f t="shared" ref="J6:J69" si="0">IFERROR(INDEX(O5:T11,MATCH(I6,$O$4:$O$10,0),MATCH(B6,$O$4:$T$4,0)),"will be updated later")</f>
        <v>0.59</v>
      </c>
      <c r="O6" s="10" t="s">
        <v>1078</v>
      </c>
      <c r="P6" s="1">
        <v>0.65999999999999992</v>
      </c>
      <c r="Q6" s="1">
        <v>0.64</v>
      </c>
      <c r="R6" s="1">
        <v>0.38</v>
      </c>
      <c r="S6" s="1">
        <v>0.61</v>
      </c>
      <c r="T6" s="1">
        <v>0.47</v>
      </c>
    </row>
    <row r="7" spans="1:20" x14ac:dyDescent="0.3">
      <c r="A7" s="3" t="s">
        <v>816</v>
      </c>
      <c r="B7" s="3" t="str">
        <f>IFERROR(VLOOKUP(A7,Platform[],2,FALSE),"offline")</f>
        <v>BestBuy</v>
      </c>
      <c r="C7" s="3" t="str">
        <f>VLOOKUP($A7,'Brand &amp; Category'!$A$4:$C$445,2,FALSE)</f>
        <v>Sharp</v>
      </c>
      <c r="D7" s="3" t="str">
        <f>VLOOKUP($A7,'Brand &amp; Category'!$A$4:$C$445,3,FALSE)</f>
        <v>CAT-035</v>
      </c>
      <c r="E7" s="4" t="str">
        <f>VLOOKUP($A7,Details[],E$3,FALSE)</f>
        <v>Sharp - 350W 5-Disc Mini Component System - Black</v>
      </c>
      <c r="F7" s="4">
        <f>VLOOKUP($A7,Details[],F$3,FALSE)</f>
        <v>261.89000000000004</v>
      </c>
      <c r="G7" s="4">
        <f>VLOOKUP($A7,Details[],G$3,FALSE)</f>
        <v>176</v>
      </c>
      <c r="H7" s="4">
        <f>VLOOKUP($A7,Details[],H$3,FALSE)</f>
        <v>3.5</v>
      </c>
      <c r="I7" s="4" t="str">
        <f>VLOOKUP(H7,Class!$W$3:$X$9,2,TRUE)</f>
        <v>Gold</v>
      </c>
      <c r="J7" s="17">
        <f t="shared" si="0"/>
        <v>0.12</v>
      </c>
      <c r="O7" s="10" t="s">
        <v>1079</v>
      </c>
      <c r="P7" s="1">
        <v>0.57999999999999996</v>
      </c>
      <c r="Q7" s="1">
        <v>0.48</v>
      </c>
      <c r="R7" s="1">
        <v>0.18</v>
      </c>
      <c r="S7" s="1">
        <v>0.59</v>
      </c>
      <c r="T7" s="1">
        <v>0.31999999999999995</v>
      </c>
    </row>
    <row r="8" spans="1:20" x14ac:dyDescent="0.3">
      <c r="A8" s="3" t="s">
        <v>711</v>
      </c>
      <c r="B8" s="3" t="str">
        <f>IFERROR(VLOOKUP(A8,Platform[],2,FALSE),"offline")</f>
        <v>offline</v>
      </c>
      <c r="C8" s="3" t="str">
        <f>VLOOKUP($A8,'Brand &amp; Category'!$A$4:$C$445,2,FALSE)</f>
        <v>Visidec</v>
      </c>
      <c r="D8" s="3" t="str">
        <f>VLOOKUP($A8,'Brand &amp; Category'!$A$4:$C$445,3,FALSE)</f>
        <v>CAT-133</v>
      </c>
      <c r="E8" s="4" t="str">
        <f>VLOOKUP($A8,Details[],E$3,FALSE)</f>
        <v>Visidec - Focus Double Swing Arm Mount - Polished Silver</v>
      </c>
      <c r="F8" s="4">
        <f>VLOOKUP($A8,Details[],F$3,FALSE)</f>
        <v>126.676</v>
      </c>
      <c r="G8" s="4">
        <f>VLOOKUP($A8,Details[],G$3,FALSE)</f>
        <v>302</v>
      </c>
      <c r="H8" s="4">
        <f>VLOOKUP($A8,Details[],H$3,FALSE)</f>
        <v>4.7</v>
      </c>
      <c r="I8" s="4" t="str">
        <f>VLOOKUP(H8,Class!$W$3:$X$9,2,TRUE)</f>
        <v>Platinum</v>
      </c>
      <c r="J8" s="17" t="str">
        <f t="shared" si="0"/>
        <v>will be updated later</v>
      </c>
      <c r="O8" s="10" t="s">
        <v>1080</v>
      </c>
      <c r="P8" s="1">
        <v>0.55999999999999994</v>
      </c>
      <c r="Q8" s="1">
        <v>0.35</v>
      </c>
      <c r="R8" s="1">
        <v>0.09</v>
      </c>
      <c r="S8" s="1">
        <v>0.53999999999999992</v>
      </c>
      <c r="T8" s="1">
        <v>0.27999999999999997</v>
      </c>
    </row>
    <row r="9" spans="1:20" x14ac:dyDescent="0.3">
      <c r="A9" s="3" t="s">
        <v>656</v>
      </c>
      <c r="B9" s="3" t="str">
        <f>IFERROR(VLOOKUP(A9,Platform[],2,FALSE),"offline")</f>
        <v>BestBuy</v>
      </c>
      <c r="C9" s="3" t="str">
        <f>VLOOKUP($A9,'Brand &amp; Category'!$A$4:$C$445,2,FALSE)</f>
        <v>Sandisk</v>
      </c>
      <c r="D9" s="3" t="str">
        <f>VLOOKUP($A9,'Brand &amp; Category'!$A$4:$C$445,3,FALSE)</f>
        <v>CAT-005</v>
      </c>
      <c r="E9" s="4" t="str">
        <f>VLOOKUP($A9,Details[],E$3,FALSE)</f>
        <v>SanDisk - 120GB Internal SATA Solid State Drive for Laptops</v>
      </c>
      <c r="F9" s="4">
        <f>VLOOKUP($A9,Details[],F$3,FALSE)</f>
        <v>57.420000000000009</v>
      </c>
      <c r="G9" s="4">
        <f>VLOOKUP($A9,Details[],G$3,FALSE)</f>
        <v>177</v>
      </c>
      <c r="H9" s="4">
        <f>VLOOKUP($A9,Details[],H$3,FALSE)</f>
        <v>2.4</v>
      </c>
      <c r="I9" s="4" t="str">
        <f>VLOOKUP(H9,Class!$W$3:$X$9,2,TRUE)</f>
        <v>Silver</v>
      </c>
      <c r="J9" s="17">
        <f t="shared" si="0"/>
        <v>0</v>
      </c>
      <c r="O9" s="10" t="s">
        <v>1081</v>
      </c>
      <c r="P9" s="1">
        <v>0.43999999999999995</v>
      </c>
      <c r="Q9" s="1">
        <v>0.31</v>
      </c>
      <c r="R9" s="1">
        <v>0.1</v>
      </c>
      <c r="S9" s="1">
        <v>0.33999999999999991</v>
      </c>
      <c r="T9" s="1">
        <v>0.22999999999999998</v>
      </c>
    </row>
    <row r="10" spans="1:20" x14ac:dyDescent="0.3">
      <c r="A10" s="3" t="s">
        <v>743</v>
      </c>
      <c r="B10" s="3" t="str">
        <f>IFERROR(VLOOKUP(A10,Platform[],2,FALSE),"offline")</f>
        <v>Target</v>
      </c>
      <c r="C10" s="3" t="str">
        <f>VLOOKUP($A10,'Brand &amp; Category'!$A$4:$C$445,2,FALSE)</f>
        <v>Grace Digital</v>
      </c>
      <c r="D10" s="3" t="str">
        <f>VLOOKUP($A10,'Brand &amp; Category'!$A$4:$C$445,3,FALSE)</f>
        <v>CAT-083</v>
      </c>
      <c r="E10" s="4" t="str">
        <f>VLOOKUP($A10,Details[],E$3,FALSE)</f>
        <v>Grace Digital - 3Play Bluetooth Audio Adapter - Black</v>
      </c>
      <c r="F10" s="4">
        <f>VLOOKUP($A10,Details[],F$3,FALSE)</f>
        <v>37.400000000000006</v>
      </c>
      <c r="G10" s="4">
        <f>VLOOKUP($A10,Details[],G$3,FALSE)</f>
        <v>741</v>
      </c>
      <c r="H10" s="4">
        <f>VLOOKUP($A10,Details[],H$3,FALSE)</f>
        <v>3.2</v>
      </c>
      <c r="I10" s="4" t="str">
        <f>VLOOKUP(H10,Class!$W$3:$X$9,2,TRUE)</f>
        <v>Gold</v>
      </c>
      <c r="J10" s="17">
        <f t="shared" si="0"/>
        <v>0</v>
      </c>
      <c r="O10" s="10" t="s">
        <v>1082</v>
      </c>
      <c r="P10" s="1">
        <v>0.40999999999999992</v>
      </c>
      <c r="Q10" s="1">
        <v>0.16999999999999998</v>
      </c>
      <c r="R10" s="1">
        <v>0.12</v>
      </c>
      <c r="S10" s="1">
        <v>0.30999999999999994</v>
      </c>
      <c r="T10" s="1">
        <v>0.18999999999999997</v>
      </c>
    </row>
    <row r="11" spans="1:20" x14ac:dyDescent="0.3">
      <c r="A11" s="3" t="s">
        <v>927</v>
      </c>
      <c r="B11" s="3" t="str">
        <f>IFERROR(VLOOKUP(A11,Platform[],2,FALSE),"offline")</f>
        <v>offline</v>
      </c>
      <c r="C11" s="3" t="str">
        <f>VLOOKUP($A11,'Brand &amp; Category'!$A$4:$C$445,2,FALSE)</f>
        <v>Silicondust</v>
      </c>
      <c r="D11" s="3" t="str">
        <f>VLOOKUP($A11,'Brand &amp; Category'!$A$4:$C$445,3,FALSE)</f>
        <v>CAT-014</v>
      </c>
      <c r="E11" s="4" t="str">
        <f>VLOOKUP($A11,Details[],E$3,FALSE)</f>
        <v>Silicondust HDHomeRun-HD-Television-Tuner</v>
      </c>
      <c r="F11" s="4">
        <f>VLOOKUP($A11,Details[],F$3,FALSE)</f>
        <v>95.178235294117641</v>
      </c>
      <c r="G11" s="4">
        <f>VLOOKUP($A11,Details[],G$3,FALSE)</f>
        <v>354</v>
      </c>
      <c r="H11" s="4">
        <f>VLOOKUP($A11,Details[],H$3,FALSE)</f>
        <v>2.7</v>
      </c>
      <c r="I11" s="4" t="str">
        <f>VLOOKUP(H11,Class!$W$3:$X$9,2,TRUE)</f>
        <v>Silver</v>
      </c>
      <c r="J11" s="17" t="str">
        <f t="shared" si="0"/>
        <v>will be updated later</v>
      </c>
    </row>
    <row r="12" spans="1:20" x14ac:dyDescent="0.3">
      <c r="A12" s="3" t="s">
        <v>685</v>
      </c>
      <c r="B12" s="3" t="str">
        <f>IFERROR(VLOOKUP(A12,Platform[],2,FALSE),"offline")</f>
        <v>offline</v>
      </c>
      <c r="C12" s="3" t="str">
        <f>VLOOKUP($A12,'Brand &amp; Category'!$A$4:$C$445,2,FALSE)</f>
        <v>IOGEAR</v>
      </c>
      <c r="D12" s="3" t="str">
        <f>VLOOKUP($A12,'Brand &amp; Category'!$A$4:$C$445,3,FALSE)</f>
        <v>CAT-035</v>
      </c>
      <c r="E12" s="4" t="str">
        <f>VLOOKUP($A12,Details[],E$3,FALSE)</f>
        <v>IOGEAR Wireless Screen Sharing and MiraCast Kit (GWSSKIT)</v>
      </c>
      <c r="F12" s="4">
        <f>VLOOKUP($A12,Details[],F$3,FALSE)</f>
        <v>59.99</v>
      </c>
      <c r="G12" s="4">
        <f>VLOOKUP($A12,Details[],G$3,FALSE)</f>
        <v>989</v>
      </c>
      <c r="H12" s="4">
        <f>VLOOKUP($A12,Details[],H$3,FALSE)</f>
        <v>1.6</v>
      </c>
      <c r="I12" s="4" t="str">
        <f>VLOOKUP(H12,Class!$W$3:$X$9,2,TRUE)</f>
        <v>Bronze</v>
      </c>
      <c r="J12" s="17" t="str">
        <f t="shared" si="0"/>
        <v>will be updated later</v>
      </c>
    </row>
    <row r="13" spans="1:20" x14ac:dyDescent="0.3">
      <c r="A13" s="3" t="s">
        <v>633</v>
      </c>
      <c r="B13" s="3" t="str">
        <f>IFERROR(VLOOKUP(A13,Platform[],2,FALSE),"offline")</f>
        <v>Walmart</v>
      </c>
      <c r="C13" s="3" t="str">
        <f>VLOOKUP($A13,'Brand &amp; Category'!$A$4:$C$445,2,FALSE)</f>
        <v>Alpine</v>
      </c>
      <c r="D13" s="3" t="str">
        <f>VLOOKUP($A13,'Brand &amp; Category'!$A$4:$C$445,3,FALSE)</f>
        <v>CAT-014</v>
      </c>
      <c r="E13" s="4" t="str">
        <f>VLOOKUP($A13,Details[],E$3,FALSE)</f>
        <v>Alpine CDESXM145BT Advanced Bluetooth CD / SiriusXM Receiver</v>
      </c>
      <c r="F13" s="4">
        <f>VLOOKUP($A13,Details[],F$3,FALSE)</f>
        <v>171.79428571428573</v>
      </c>
      <c r="G13" s="4">
        <f>VLOOKUP($A13,Details[],G$3,FALSE)</f>
        <v>318</v>
      </c>
      <c r="H13" s="4">
        <f>VLOOKUP($A13,Details[],H$3,FALSE)</f>
        <v>3.2</v>
      </c>
      <c r="I13" s="4" t="str">
        <f>VLOOKUP(H13,Class!$W$3:$X$9,2,TRUE)</f>
        <v>Gold</v>
      </c>
      <c r="J13" s="17">
        <f t="shared" si="0"/>
        <v>0</v>
      </c>
    </row>
    <row r="14" spans="1:20" x14ac:dyDescent="0.3">
      <c r="A14" s="3" t="s">
        <v>905</v>
      </c>
      <c r="B14" s="3" t="str">
        <f>IFERROR(VLOOKUP(A14,Platform[],2,FALSE),"offline")</f>
        <v>Target</v>
      </c>
      <c r="C14" s="3" t="str">
        <f>VLOOKUP($A14,'Brand &amp; Category'!$A$4:$C$445,2,FALSE)</f>
        <v>Kanto Living</v>
      </c>
      <c r="D14" s="3" t="str">
        <f>VLOOKUP($A14,'Brand &amp; Category'!$A$4:$C$445,3,FALSE)</f>
        <v>CAT-001</v>
      </c>
      <c r="E14" s="4" t="str">
        <f>VLOOKUP($A14,Details[],E$3,FALSE)</f>
        <v>YU2 Powered Desktop Speakers (Glossy Black)</v>
      </c>
      <c r="F14" s="4">
        <f>VLOOKUP($A14,Details[],F$3,FALSE)</f>
        <v>199.99</v>
      </c>
      <c r="G14" s="4">
        <f>VLOOKUP($A14,Details[],G$3,FALSE)</f>
        <v>32</v>
      </c>
      <c r="H14" s="4">
        <f>VLOOKUP($A14,Details[],H$3,FALSE)</f>
        <v>3.9</v>
      </c>
      <c r="I14" s="4" t="str">
        <f>VLOOKUP(H14,Class!$W$3:$X$9,2,TRUE)</f>
        <v>Gold</v>
      </c>
      <c r="J14" s="17">
        <f t="shared" si="0"/>
        <v>0</v>
      </c>
    </row>
    <row r="15" spans="1:20" x14ac:dyDescent="0.3">
      <c r="A15" s="3" t="s">
        <v>645</v>
      </c>
      <c r="B15" s="3" t="str">
        <f>IFERROR(VLOOKUP(A15,Platform[],2,FALSE),"offline")</f>
        <v>BestBuy</v>
      </c>
      <c r="C15" s="3" t="str">
        <f>VLOOKUP($A15,'Brand &amp; Category'!$A$4:$C$445,2,FALSE)</f>
        <v>DENON - HEOS</v>
      </c>
      <c r="D15" s="3" t="str">
        <f>VLOOKUP($A15,'Brand &amp; Category'!$A$4:$C$445,3,FALSE)</f>
        <v>CAT-083</v>
      </c>
      <c r="E15" s="4" t="str">
        <f>VLOOKUP($A15,Details[],E$3,FALSE)</f>
        <v>7.2CH AVR WITH WIFI _ BLUETOOTH 2 HDMI OUTPUTS 90 WATTS/CH.</v>
      </c>
      <c r="F15" s="4">
        <f>VLOOKUP($A15,Details[],F$3,FALSE)</f>
        <v>502.3266666666666</v>
      </c>
      <c r="G15" s="4">
        <f>VLOOKUP($A15,Details[],G$3,FALSE)</f>
        <v>102</v>
      </c>
      <c r="H15" s="4">
        <f>VLOOKUP($A15,Details[],H$3,FALSE)</f>
        <v>4.9000000000000004</v>
      </c>
      <c r="I15" s="4" t="str">
        <f>VLOOKUP(H15,Class!$W$3:$X$9,2,TRUE)</f>
        <v>Platinum</v>
      </c>
      <c r="J15" s="17">
        <f t="shared" si="0"/>
        <v>0</v>
      </c>
    </row>
    <row r="16" spans="1:20" x14ac:dyDescent="0.3">
      <c r="A16" s="3" t="s">
        <v>664</v>
      </c>
      <c r="B16" s="3" t="str">
        <f>IFERROR(VLOOKUP(A16,Platform[],2,FALSE),"offline")</f>
        <v>BestBuy</v>
      </c>
      <c r="C16" s="3" t="str">
        <f>VLOOKUP($A16,'Brand &amp; Category'!$A$4:$C$445,2,FALSE)</f>
        <v>Samsung</v>
      </c>
      <c r="D16" s="3" t="str">
        <f>VLOOKUP($A16,'Brand &amp; Category'!$A$4:$C$445,3,FALSE)</f>
        <v>CAT-035</v>
      </c>
      <c r="E16" s="4" t="str">
        <f>VLOOKUP($A16,Details[],E$3,FALSE)</f>
        <v>Details About Samsung Gear Fit2 Pro Fitness Smartwatch Red</v>
      </c>
      <c r="F16" s="4">
        <f>VLOOKUP($A16,Details[],F$3,FALSE)</f>
        <v>174.99</v>
      </c>
      <c r="G16" s="4">
        <f>VLOOKUP($A16,Details[],G$3,FALSE)</f>
        <v>510</v>
      </c>
      <c r="H16" s="4">
        <f>VLOOKUP($A16,Details[],H$3,FALSE)</f>
        <v>2</v>
      </c>
      <c r="I16" s="4" t="str">
        <f>VLOOKUP(H16,Class!$W$3:$X$9,2,TRUE)</f>
        <v>Silver</v>
      </c>
      <c r="J16" s="17">
        <f t="shared" si="0"/>
        <v>0</v>
      </c>
    </row>
    <row r="17" spans="1:10" x14ac:dyDescent="0.3">
      <c r="A17" s="3" t="s">
        <v>860</v>
      </c>
      <c r="B17" s="3" t="str">
        <f>IFERROR(VLOOKUP(A17,Platform[],2,FALSE),"offline")</f>
        <v>Target</v>
      </c>
      <c r="C17" s="3" t="str">
        <f>VLOOKUP($A17,'Brand &amp; Category'!$A$4:$C$445,2,FALSE)</f>
        <v>Grace Digital</v>
      </c>
      <c r="D17" s="3" t="str">
        <f>VLOOKUP($A17,'Brand &amp; Category'!$A$4:$C$445,3,FALSE)</f>
        <v>CAT-133</v>
      </c>
      <c r="E17" s="4" t="str">
        <f>VLOOKUP($A17,Details[],E$3,FALSE)</f>
        <v>Grace Digital - 100W 2.0-Ch. Amplifier - Black</v>
      </c>
      <c r="F17" s="4">
        <f>VLOOKUP($A17,Details[],F$3,FALSE)</f>
        <v>147.31666666666666</v>
      </c>
      <c r="G17" s="4">
        <f>VLOOKUP($A17,Details[],G$3,FALSE)</f>
        <v>145</v>
      </c>
      <c r="H17" s="4">
        <f>VLOOKUP($A17,Details[],H$3,FALSE)</f>
        <v>1.4</v>
      </c>
      <c r="I17" s="4" t="str">
        <f>VLOOKUP(H17,Class!$W$3:$X$9,2,TRUE)</f>
        <v>Bronze</v>
      </c>
      <c r="J17" s="17">
        <f t="shared" si="0"/>
        <v>0</v>
      </c>
    </row>
    <row r="18" spans="1:10" x14ac:dyDescent="0.3">
      <c r="A18" s="3" t="s">
        <v>725</v>
      </c>
      <c r="B18" s="3" t="str">
        <f>IFERROR(VLOOKUP(A18,Platform[],2,FALSE),"offline")</f>
        <v>offline</v>
      </c>
      <c r="C18" s="3" t="str">
        <f>VLOOKUP($A18,'Brand &amp; Category'!$A$4:$C$445,2,FALSE)</f>
        <v>Onkyo</v>
      </c>
      <c r="D18" s="3" t="str">
        <f>VLOOKUP($A18,'Brand &amp; Category'!$A$4:$C$445,3,FALSE)</f>
        <v>CAT-014</v>
      </c>
      <c r="E18" s="4" t="str">
        <f>VLOOKUP($A18,Details[],E$3,FALSE)</f>
        <v>Onkyo - Dual 6-1/4 2-Way Floor Speakers (Pair) - Black"</v>
      </c>
      <c r="F18" s="4">
        <f>VLOOKUP($A18,Details[],F$3,FALSE)</f>
        <v>293.74</v>
      </c>
      <c r="G18" s="4">
        <f>VLOOKUP($A18,Details[],G$3,FALSE)</f>
        <v>88</v>
      </c>
      <c r="H18" s="4">
        <f>VLOOKUP($A18,Details[],H$3,FALSE)</f>
        <v>2.1</v>
      </c>
      <c r="I18" s="4" t="str">
        <f>VLOOKUP(H18,Class!$W$3:$X$9,2,TRUE)</f>
        <v>Silver</v>
      </c>
      <c r="J18" s="17" t="str">
        <f t="shared" si="0"/>
        <v>will be updated later</v>
      </c>
    </row>
    <row r="19" spans="1:10" x14ac:dyDescent="0.3">
      <c r="A19" s="3" t="s">
        <v>782</v>
      </c>
      <c r="B19" s="3" t="str">
        <f>IFERROR(VLOOKUP(A19,Platform[],2,FALSE),"offline")</f>
        <v>offline</v>
      </c>
      <c r="C19" s="3" t="str">
        <f>VLOOKUP($A19,'Brand &amp; Category'!$A$4:$C$445,2,FALSE)</f>
        <v>Pioneer</v>
      </c>
      <c r="D19" s="3" t="str">
        <f>VLOOKUP($A19,'Brand &amp; Category'!$A$4:$C$445,3,FALSE)</f>
        <v>CAT-001</v>
      </c>
      <c r="E19" s="4" t="str">
        <f>VLOOKUP($A19,Details[],E$3,FALSE)</f>
        <v>SP-C22 Andrew Jones Designed Center Channel Speaker</v>
      </c>
      <c r="F19" s="4">
        <f>VLOOKUP($A19,Details[],F$3,FALSE)</f>
        <v>95.848571428571432</v>
      </c>
      <c r="G19" s="4">
        <f>VLOOKUP($A19,Details[],G$3,FALSE)</f>
        <v>267</v>
      </c>
      <c r="H19" s="4">
        <f>VLOOKUP($A19,Details[],H$3,FALSE)</f>
        <v>2.1</v>
      </c>
      <c r="I19" s="4" t="str">
        <f>VLOOKUP(H19,Class!$W$3:$X$9,2,TRUE)</f>
        <v>Silver</v>
      </c>
      <c r="J19" s="17" t="str">
        <f t="shared" si="0"/>
        <v>will be updated later</v>
      </c>
    </row>
    <row r="20" spans="1:10" x14ac:dyDescent="0.3">
      <c r="A20" s="3" t="s">
        <v>836</v>
      </c>
      <c r="B20" s="3" t="str">
        <f>IFERROR(VLOOKUP(A20,Platform[],2,FALSE),"offline")</f>
        <v>BestBuy</v>
      </c>
      <c r="C20" s="3" t="str">
        <f>VLOOKUP($A20,'Brand &amp; Category'!$A$4:$C$445,2,FALSE)</f>
        <v>Yamaha</v>
      </c>
      <c r="D20" s="3" t="str">
        <f>VLOOKUP($A20,'Brand &amp; Category'!$A$4:$C$445,3,FALSE)</f>
        <v>CAT-035</v>
      </c>
      <c r="E20" s="4" t="str">
        <f>VLOOKUP($A20,Details[],E$3,FALSE)</f>
        <v>Yamaha RX-V379BL 5.1-Channel AV Receiver (Black)</v>
      </c>
      <c r="F20" s="4">
        <f>VLOOKUP($A20,Details[],F$3,FALSE)</f>
        <v>200.97</v>
      </c>
      <c r="G20" s="4">
        <f>VLOOKUP($A20,Details[],G$3,FALSE)</f>
        <v>24</v>
      </c>
      <c r="H20" s="4">
        <f>VLOOKUP($A20,Details[],H$3,FALSE)</f>
        <v>2</v>
      </c>
      <c r="I20" s="4" t="str">
        <f>VLOOKUP(H20,Class!$W$3:$X$9,2,TRUE)</f>
        <v>Silver</v>
      </c>
      <c r="J20" s="17">
        <f t="shared" si="0"/>
        <v>0</v>
      </c>
    </row>
    <row r="21" spans="1:10" x14ac:dyDescent="0.3">
      <c r="A21" s="3" t="s">
        <v>853</v>
      </c>
      <c r="B21" s="3" t="str">
        <f>IFERROR(VLOOKUP(A21,Platform[],2,FALSE),"offline")</f>
        <v>Walmart</v>
      </c>
      <c r="C21" s="3" t="str">
        <f>VLOOKUP($A21,'Brand &amp; Category'!$A$4:$C$445,2,FALSE)</f>
        <v>Bose</v>
      </c>
      <c r="D21" s="3" t="str">
        <f>VLOOKUP($A21,'Brand &amp; Category'!$A$4:$C$445,3,FALSE)</f>
        <v>CAT-102</v>
      </c>
      <c r="E21" s="4" t="str">
        <f>VLOOKUP($A21,Details[],E$3,FALSE)</f>
        <v>Virtually Invisible 891 In-Wall Speakers (Pair)</v>
      </c>
      <c r="F21" s="4">
        <f>VLOOKUP($A21,Details[],F$3,FALSE)</f>
        <v>599.495</v>
      </c>
      <c r="G21" s="4">
        <f>VLOOKUP($A21,Details[],G$3,FALSE)</f>
        <v>113</v>
      </c>
      <c r="H21" s="4">
        <f>VLOOKUP($A21,Details[],H$3,FALSE)</f>
        <v>4</v>
      </c>
      <c r="I21" s="4" t="str">
        <f>VLOOKUP(H21,Class!$W$3:$X$9,2,TRUE)</f>
        <v>Platinum</v>
      </c>
      <c r="J21" s="17">
        <f t="shared" si="0"/>
        <v>0</v>
      </c>
    </row>
    <row r="22" spans="1:10" x14ac:dyDescent="0.3">
      <c r="A22" s="3" t="s">
        <v>1016</v>
      </c>
      <c r="B22" s="3" t="str">
        <f>IFERROR(VLOOKUP(A22,Platform[],2,FALSE),"offline")</f>
        <v>Ebay</v>
      </c>
      <c r="C22" s="3" t="str">
        <f>VLOOKUP($A22,'Brand &amp; Category'!$A$4:$C$445,2,FALSE)</f>
        <v>Samsung</v>
      </c>
      <c r="D22" s="3" t="str">
        <f>VLOOKUP($A22,'Brand &amp; Category'!$A$4:$C$445,3,FALSE)</f>
        <v>CAT-133</v>
      </c>
      <c r="E22" s="4" t="str">
        <f>VLOOKUP($A22,Details[],E$3,FALSE)</f>
        <v>Samsung J1 (Verizon LTE Prepaid)</v>
      </c>
      <c r="F22" s="4">
        <f>VLOOKUP($A22,Details[],F$3,FALSE)</f>
        <v>58.457999999999991</v>
      </c>
      <c r="G22" s="4">
        <f>VLOOKUP($A22,Details[],G$3,FALSE)</f>
        <v>353</v>
      </c>
      <c r="H22" s="4">
        <f>VLOOKUP($A22,Details[],H$3,FALSE)</f>
        <v>4.5999999999999996</v>
      </c>
      <c r="I22" s="4" t="str">
        <f>VLOOKUP(H22,Class!$W$3:$X$9,2,TRUE)</f>
        <v>Platinum</v>
      </c>
      <c r="J22" s="17">
        <f t="shared" si="0"/>
        <v>0</v>
      </c>
    </row>
    <row r="23" spans="1:10" x14ac:dyDescent="0.3">
      <c r="A23" s="3" t="s">
        <v>899</v>
      </c>
      <c r="B23" s="3" t="str">
        <f>IFERROR(VLOOKUP(A23,Platform[],2,FALSE),"offline")</f>
        <v>Walmart</v>
      </c>
      <c r="C23" s="3" t="str">
        <f>VLOOKUP($A23,'Brand &amp; Category'!$A$4:$C$445,2,FALSE)</f>
        <v>NVIDIA</v>
      </c>
      <c r="D23" s="3" t="str">
        <f>VLOOKUP($A23,'Brand &amp; Category'!$A$4:$C$445,3,FALSE)</f>
        <v>CAT-035</v>
      </c>
      <c r="E23" s="4" t="str">
        <f>VLOOKUP($A23,Details[],E$3,FALSE)</f>
        <v>NVIDIA - SHIELD Wireless Controller - Black</v>
      </c>
      <c r="F23" s="4">
        <f>VLOOKUP($A23,Details[],F$3,FALSE)</f>
        <v>59.99</v>
      </c>
      <c r="G23" s="4">
        <f>VLOOKUP($A23,Details[],G$3,FALSE)</f>
        <v>1578</v>
      </c>
      <c r="H23" s="4">
        <f>VLOOKUP($A23,Details[],H$3,FALSE)</f>
        <v>1.7</v>
      </c>
      <c r="I23" s="4" t="str">
        <f>VLOOKUP(H23,Class!$W$3:$X$9,2,TRUE)</f>
        <v>Bronze</v>
      </c>
      <c r="J23" s="17">
        <f t="shared" si="0"/>
        <v>0</v>
      </c>
    </row>
    <row r="24" spans="1:10" x14ac:dyDescent="0.3">
      <c r="A24" s="3" t="s">
        <v>702</v>
      </c>
      <c r="B24" s="3" t="str">
        <f>IFERROR(VLOOKUP(A24,Platform[],2,FALSE),"offline")</f>
        <v>offline</v>
      </c>
      <c r="C24" s="3" t="str">
        <f>VLOOKUP($A24,'Brand &amp; Category'!$A$4:$C$445,2,FALSE)</f>
        <v>Rand McNally</v>
      </c>
      <c r="D24" s="3" t="str">
        <f>VLOOKUP($A24,'Brand &amp; Category'!$A$4:$C$445,3,FALSE)</f>
        <v>CAT-102</v>
      </c>
      <c r="E24" s="4" t="str">
        <f>VLOOKUP($A24,Details[],E$3,FALSE)</f>
        <v>Rand McNally 0528011715 IntelliRoute 7 TND 730 GPS Unit"</v>
      </c>
      <c r="F24" s="4">
        <f>VLOOKUP($A24,Details[],F$3,FALSE)</f>
        <v>350.39999999999992</v>
      </c>
      <c r="G24" s="4">
        <f>VLOOKUP($A24,Details[],G$3,FALSE)</f>
        <v>80</v>
      </c>
      <c r="H24" s="4">
        <f>VLOOKUP($A24,Details[],H$3,FALSE)</f>
        <v>3.6</v>
      </c>
      <c r="I24" s="4" t="str">
        <f>VLOOKUP(H24,Class!$W$3:$X$9,2,TRUE)</f>
        <v>Gold</v>
      </c>
      <c r="J24" s="17" t="str">
        <f t="shared" si="0"/>
        <v>will be updated later</v>
      </c>
    </row>
    <row r="25" spans="1:10" x14ac:dyDescent="0.3">
      <c r="A25" s="3" t="s">
        <v>655</v>
      </c>
      <c r="B25" s="3" t="str">
        <f>IFERROR(VLOOKUP(A25,Platform[],2,FALSE),"offline")</f>
        <v>Amazon</v>
      </c>
      <c r="C25" s="3" t="str">
        <f>VLOOKUP($A25,'Brand &amp; Category'!$A$4:$C$445,2,FALSE)</f>
        <v>PANAMX</v>
      </c>
      <c r="D25" s="3" t="str">
        <f>VLOOKUP($A25,'Brand &amp; Category'!$A$4:$C$445,3,FALSE)</f>
        <v>CAT-014</v>
      </c>
      <c r="E25" s="4" t="str">
        <f>VLOOKUP($A25,Details[],E$3,FALSE)</f>
        <v>Panamax - 8-Outlet Power Conditioner/Surge Protector - Gray</v>
      </c>
      <c r="F25" s="4">
        <f>VLOOKUP($A25,Details[],F$3,FALSE)</f>
        <v>106.72</v>
      </c>
      <c r="G25" s="4">
        <f>VLOOKUP($A25,Details[],G$3,FALSE)</f>
        <v>702</v>
      </c>
      <c r="H25" s="4">
        <f>VLOOKUP($A25,Details[],H$3,FALSE)</f>
        <v>3.6</v>
      </c>
      <c r="I25" s="4" t="str">
        <f>VLOOKUP(H25,Class!$W$3:$X$9,2,TRUE)</f>
        <v>Gold</v>
      </c>
      <c r="J25" s="17">
        <f t="shared" si="0"/>
        <v>0</v>
      </c>
    </row>
    <row r="26" spans="1:10" x14ac:dyDescent="0.3">
      <c r="A26" s="3" t="s">
        <v>839</v>
      </c>
      <c r="B26" s="3" t="str">
        <f>IFERROR(VLOOKUP(A26,Platform[],2,FALSE),"offline")</f>
        <v>Walmart</v>
      </c>
      <c r="C26" s="3" t="str">
        <f>VLOOKUP($A26,'Brand &amp; Category'!$A$4:$C$445,2,FALSE)</f>
        <v>SOL REPUBLIC</v>
      </c>
      <c r="D26" s="3" t="str">
        <f>VLOOKUP($A26,'Brand &amp; Category'!$A$4:$C$445,3,FALSE)</f>
        <v>CAT-083</v>
      </c>
      <c r="E26" s="4" t="str">
        <f>VLOOKUP($A26,Details[],E$3,FALSE)</f>
        <v>Amps Air Bluetooth Wireless Earbuds (Rich Teal)</v>
      </c>
      <c r="F26" s="4">
        <f>VLOOKUP($A26,Details[],F$3,FALSE)</f>
        <v>129.828</v>
      </c>
      <c r="G26" s="4">
        <f>VLOOKUP($A26,Details[],G$3,FALSE)</f>
        <v>119</v>
      </c>
      <c r="H26" s="4">
        <f>VLOOKUP($A26,Details[],H$3,FALSE)</f>
        <v>2.4</v>
      </c>
      <c r="I26" s="4" t="str">
        <f>VLOOKUP(H26,Class!$W$3:$X$9,2,TRUE)</f>
        <v>Silver</v>
      </c>
      <c r="J26" s="17">
        <f t="shared" si="0"/>
        <v>0</v>
      </c>
    </row>
    <row r="27" spans="1:10" x14ac:dyDescent="0.3">
      <c r="A27" s="3" t="s">
        <v>1030</v>
      </c>
      <c r="B27" s="3" t="str">
        <f>IFERROR(VLOOKUP(A27,Platform[],2,FALSE),"offline")</f>
        <v>Amazon</v>
      </c>
      <c r="C27" s="3" t="str">
        <f>VLOOKUP($A27,'Brand &amp; Category'!$A$4:$C$445,2,FALSE)</f>
        <v>Sony</v>
      </c>
      <c r="D27" s="3" t="str">
        <f>VLOOKUP($A27,'Brand &amp; Category'!$A$4:$C$445,3,FALSE)</f>
        <v>CAT-001</v>
      </c>
      <c r="E27" s="4" t="str">
        <f>VLOOKUP($A27,Details[],E$3,FALSE)</f>
        <v>HDR-AS200V Full HD Action Cam</v>
      </c>
      <c r="F27" s="4">
        <f>VLOOKUP($A27,Details[],F$3,FALSE)</f>
        <v>317.87374999999992</v>
      </c>
      <c r="G27" s="4">
        <f>VLOOKUP($A27,Details[],G$3,FALSE)</f>
        <v>23</v>
      </c>
      <c r="H27" s="4">
        <f>VLOOKUP($A27,Details[],H$3,FALSE)</f>
        <v>1.5</v>
      </c>
      <c r="I27" s="4" t="str">
        <f>VLOOKUP(H27,Class!$W$3:$X$9,2,TRUE)</f>
        <v>Bronze</v>
      </c>
      <c r="J27" s="17">
        <f t="shared" si="0"/>
        <v>0</v>
      </c>
    </row>
    <row r="28" spans="1:10" x14ac:dyDescent="0.3">
      <c r="A28" s="3" t="s">
        <v>784</v>
      </c>
      <c r="B28" s="3" t="str">
        <f>IFERROR(VLOOKUP(A28,Platform[],2,FALSE),"offline")</f>
        <v>offline</v>
      </c>
      <c r="C28" s="3" t="str">
        <f>VLOOKUP($A28,'Brand &amp; Category'!$A$4:$C$445,2,FALSE)</f>
        <v>Toshiba</v>
      </c>
      <c r="D28" s="3" t="str">
        <f>VLOOKUP($A28,'Brand &amp; Category'!$A$4:$C$445,3,FALSE)</f>
        <v>CAT-083</v>
      </c>
      <c r="E28" s="4" t="str">
        <f>VLOOKUP($A28,Details[],E$3,FALSE)</f>
        <v>Toshiba - 2TB Internal SATA Hard Drive for Desktops</v>
      </c>
      <c r="F28" s="4">
        <f>VLOOKUP($A28,Details[],F$3,FALSE)</f>
        <v>80.458888888888879</v>
      </c>
      <c r="G28" s="4">
        <f>VLOOKUP($A28,Details[],G$3,FALSE)</f>
        <v>440</v>
      </c>
      <c r="H28" s="4">
        <f>VLOOKUP($A28,Details[],H$3,FALSE)</f>
        <v>3.1</v>
      </c>
      <c r="I28" s="4" t="str">
        <f>VLOOKUP(H28,Class!$W$3:$X$9,2,TRUE)</f>
        <v>Gold</v>
      </c>
      <c r="J28" s="17" t="str">
        <f t="shared" si="0"/>
        <v>will be updated later</v>
      </c>
    </row>
    <row r="29" spans="1:10" x14ac:dyDescent="0.3">
      <c r="A29" s="3" t="s">
        <v>670</v>
      </c>
      <c r="B29" s="3" t="str">
        <f>IFERROR(VLOOKUP(A29,Platform[],2,FALSE),"offline")</f>
        <v>Amazon</v>
      </c>
      <c r="C29" s="3" t="str">
        <f>VLOOKUP($A29,'Brand &amp; Category'!$A$4:$C$445,2,FALSE)</f>
        <v>Sennheiser</v>
      </c>
      <c r="D29" s="3" t="str">
        <f>VLOOKUP($A29,'Brand &amp; Category'!$A$4:$C$445,3,FALSE)</f>
        <v>CAT-133</v>
      </c>
      <c r="E29" s="4" t="str">
        <f>VLOOKUP($A29,Details[],E$3,FALSE)</f>
        <v>Sennheiser - HD 800 Over-the-Ear Headphones - Silver/Black</v>
      </c>
      <c r="F29" s="4">
        <f>VLOOKUP($A29,Details[],F$3,FALSE)</f>
        <v>1357.2619999999999</v>
      </c>
      <c r="G29" s="4">
        <f>VLOOKUP($A29,Details[],G$3,FALSE)</f>
        <v>12</v>
      </c>
      <c r="H29" s="4">
        <f>VLOOKUP($A29,Details[],H$3,FALSE)</f>
        <v>2.2999999999999998</v>
      </c>
      <c r="I29" s="4" t="str">
        <f>VLOOKUP(H29,Class!$W$3:$X$9,2,TRUE)</f>
        <v>Silver</v>
      </c>
      <c r="J29" s="17">
        <f t="shared" si="0"/>
        <v>0</v>
      </c>
    </row>
    <row r="30" spans="1:10" x14ac:dyDescent="0.3">
      <c r="A30" s="3" t="s">
        <v>791</v>
      </c>
      <c r="B30" s="3" t="str">
        <f>IFERROR(VLOOKUP(A30,Platform[],2,FALSE),"offline")</f>
        <v>Amazon</v>
      </c>
      <c r="C30" s="3" t="str">
        <f>VLOOKUP($A30,'Brand &amp; Category'!$A$4:$C$445,2,FALSE)</f>
        <v>Corsair</v>
      </c>
      <c r="D30" s="3" t="str">
        <f>VLOOKUP($A30,'Brand &amp; Category'!$A$4:$C$445,3,FALSE)</f>
        <v>CAT-102</v>
      </c>
      <c r="E30" s="4" t="str">
        <f>VLOOKUP($A30,Details[],E$3,FALSE)</f>
        <v>CORSAIR - ML Series 140mm Case Cooling Fan - White</v>
      </c>
      <c r="F30" s="4">
        <f>VLOOKUP($A30,Details[],F$3,FALSE)</f>
        <v>42.13000000000001</v>
      </c>
      <c r="G30" s="4">
        <f>VLOOKUP($A30,Details[],G$3,FALSE)</f>
        <v>102</v>
      </c>
      <c r="H30" s="4">
        <f>VLOOKUP($A30,Details[],H$3,FALSE)</f>
        <v>1.3</v>
      </c>
      <c r="I30" s="4" t="str">
        <f>VLOOKUP(H30,Class!$W$3:$X$9,2,TRUE)</f>
        <v>Bronze</v>
      </c>
      <c r="J30" s="17">
        <f t="shared" si="0"/>
        <v>0</v>
      </c>
    </row>
    <row r="31" spans="1:10" x14ac:dyDescent="0.3">
      <c r="A31" s="3" t="s">
        <v>700</v>
      </c>
      <c r="B31" s="3" t="str">
        <f>IFERROR(VLOOKUP(A31,Platform[],2,FALSE),"offline")</f>
        <v>Target</v>
      </c>
      <c r="C31" s="3" t="str">
        <f>VLOOKUP($A31,'Brand &amp; Category'!$A$4:$C$445,2,FALSE)</f>
        <v>JBL</v>
      </c>
      <c r="D31" s="3" t="str">
        <f>VLOOKUP($A31,'Brand &amp; Category'!$A$4:$C$445,3,FALSE)</f>
        <v>CAT-014</v>
      </c>
      <c r="E31" s="4" t="str">
        <f>VLOOKUP($A31,Details[],E$3,FALSE)</f>
        <v>JBL Flip 3 Splashproof Portable Bluetooth Speaker (Teal)</v>
      </c>
      <c r="F31" s="4">
        <f>VLOOKUP($A31,Details[],F$3,FALSE)</f>
        <v>179.97750000000002</v>
      </c>
      <c r="G31" s="4">
        <f>VLOOKUP($A31,Details[],G$3,FALSE)</f>
        <v>337</v>
      </c>
      <c r="H31" s="4">
        <f>VLOOKUP($A31,Details[],H$3,FALSE)</f>
        <v>5</v>
      </c>
      <c r="I31" s="4" t="str">
        <f>VLOOKUP(H31,Class!$W$3:$X$9,2,TRUE)</f>
        <v>Diamond</v>
      </c>
      <c r="J31" s="17">
        <f t="shared" si="0"/>
        <v>0</v>
      </c>
    </row>
    <row r="32" spans="1:10" x14ac:dyDescent="0.3">
      <c r="A32" s="3" t="s">
        <v>877</v>
      </c>
      <c r="B32" s="3" t="str">
        <f>IFERROR(VLOOKUP(A32,Platform[],2,FALSE),"offline")</f>
        <v>Ebay</v>
      </c>
      <c r="C32" s="3" t="str">
        <f>VLOOKUP($A32,'Brand &amp; Category'!$A$4:$C$445,2,FALSE)</f>
        <v>Epson</v>
      </c>
      <c r="D32" s="3" t="str">
        <f>VLOOKUP($A32,'Brand &amp; Category'!$A$4:$C$445,3,FALSE)</f>
        <v>CAT-035</v>
      </c>
      <c r="E32" s="4" t="str">
        <f>VLOOKUP($A32,Details[],E$3,FALSE)</f>
        <v>Epson EX5250 Pro Wireless Business Projector</v>
      </c>
      <c r="F32" s="4">
        <f>VLOOKUP($A32,Details[],F$3,FALSE)</f>
        <v>529.98199999999997</v>
      </c>
      <c r="G32" s="4">
        <f>VLOOKUP($A32,Details[],G$3,FALSE)</f>
        <v>93</v>
      </c>
      <c r="H32" s="4">
        <f>VLOOKUP($A32,Details[],H$3,FALSE)</f>
        <v>3.5</v>
      </c>
      <c r="I32" s="4" t="str">
        <f>VLOOKUP(H32,Class!$W$3:$X$9,2,TRUE)</f>
        <v>Gold</v>
      </c>
      <c r="J32" s="17">
        <f t="shared" si="0"/>
        <v>0</v>
      </c>
    </row>
    <row r="33" spans="1:10" x14ac:dyDescent="0.3">
      <c r="A33" s="3" t="s">
        <v>779</v>
      </c>
      <c r="B33" s="3" t="str">
        <f>IFERROR(VLOOKUP(A33,Platform[],2,FALSE),"offline")</f>
        <v>Walmart</v>
      </c>
      <c r="C33" s="3" t="str">
        <f>VLOOKUP($A33,'Brand &amp; Category'!$A$4:$C$445,2,FALSE)</f>
        <v>Garmin</v>
      </c>
      <c r="D33" s="3" t="str">
        <f>VLOOKUP($A33,'Brand &amp; Category'!$A$4:$C$445,3,FALSE)</f>
        <v>CAT-083</v>
      </c>
      <c r="E33" s="4" t="str">
        <f>VLOOKUP($A33,Details[],E$3,FALSE)</f>
        <v>QuickFit 26 Stainless Steel Watch Band (Slate Gray)</v>
      </c>
      <c r="F33" s="4">
        <f>VLOOKUP($A33,Details[],F$3,FALSE)</f>
        <v>149.99</v>
      </c>
      <c r="G33" s="4">
        <f>VLOOKUP($A33,Details[],G$3,FALSE)</f>
        <v>595</v>
      </c>
      <c r="H33" s="4">
        <f>VLOOKUP($A33,Details[],H$3,FALSE)</f>
        <v>3.7</v>
      </c>
      <c r="I33" s="4" t="str">
        <f>VLOOKUP(H33,Class!$W$3:$X$9,2,TRUE)</f>
        <v>Gold</v>
      </c>
      <c r="J33" s="17">
        <f t="shared" si="0"/>
        <v>0</v>
      </c>
    </row>
    <row r="34" spans="1:10" x14ac:dyDescent="0.3">
      <c r="A34" s="3" t="s">
        <v>773</v>
      </c>
      <c r="B34" s="3" t="str">
        <f>IFERROR(VLOOKUP(A34,Platform[],2,FALSE),"offline")</f>
        <v>offline</v>
      </c>
      <c r="C34" s="3" t="str">
        <f>VLOOKUP($A34,'Brand &amp; Category'!$A$4:$C$445,2,FALSE)</f>
        <v>ECO STYLE</v>
      </c>
      <c r="D34" s="3" t="str">
        <f>VLOOKUP($A34,'Brand &amp; Category'!$A$4:$C$445,3,FALSE)</f>
        <v>CAT-133</v>
      </c>
      <c r="E34" s="4" t="str">
        <f>VLOOKUP($A34,Details[],E$3,FALSE)</f>
        <v>ECO STYLE - Sports Voyage Backpack - Black/Platinum</v>
      </c>
      <c r="F34" s="4">
        <f>VLOOKUP($A34,Details[],F$3,FALSE)</f>
        <v>76.967999999999989</v>
      </c>
      <c r="G34" s="4">
        <f>VLOOKUP($A34,Details[],G$3,FALSE)</f>
        <v>170</v>
      </c>
      <c r="H34" s="4">
        <f>VLOOKUP($A34,Details[],H$3,FALSE)</f>
        <v>3.5</v>
      </c>
      <c r="I34" s="4" t="str">
        <f>VLOOKUP(H34,Class!$W$3:$X$9,2,TRUE)</f>
        <v>Gold</v>
      </c>
      <c r="J34" s="17" t="str">
        <f t="shared" si="0"/>
        <v>will be updated later</v>
      </c>
    </row>
    <row r="35" spans="1:10" x14ac:dyDescent="0.3">
      <c r="A35" s="3" t="s">
        <v>658</v>
      </c>
      <c r="B35" s="3" t="str">
        <f>IFERROR(VLOOKUP(A35,Platform[],2,FALSE),"offline")</f>
        <v>Ebay</v>
      </c>
      <c r="C35" s="3" t="str">
        <f>VLOOKUP($A35,'Brand &amp; Category'!$A$4:$C$445,2,FALSE)</f>
        <v>Thermaltake</v>
      </c>
      <c r="D35" s="3" t="str">
        <f>VLOOKUP($A35,'Brand &amp; Category'!$A$4:$C$445,3,FALSE)</f>
        <v>CAT-005</v>
      </c>
      <c r="E35" s="4" t="str">
        <f>VLOOKUP($A35,Details[],E$3,FALSE)</f>
        <v>Thermaltake - SMART Series 650W Bronze Power Supply - Black</v>
      </c>
      <c r="F35" s="4">
        <f>VLOOKUP($A35,Details[],F$3,FALSE)</f>
        <v>61.449444444444438</v>
      </c>
      <c r="G35" s="4">
        <f>VLOOKUP($A35,Details[],G$3,FALSE)</f>
        <v>361</v>
      </c>
      <c r="H35" s="4">
        <f>VLOOKUP($A35,Details[],H$3,FALSE)</f>
        <v>2.1</v>
      </c>
      <c r="I35" s="4" t="str">
        <f>VLOOKUP(H35,Class!$W$3:$X$9,2,TRUE)</f>
        <v>Silver</v>
      </c>
      <c r="J35" s="17">
        <f t="shared" si="0"/>
        <v>0</v>
      </c>
    </row>
    <row r="36" spans="1:10" x14ac:dyDescent="0.3">
      <c r="A36" s="3" t="s">
        <v>704</v>
      </c>
      <c r="B36" s="3" t="str">
        <f>IFERROR(VLOOKUP(A36,Platform[],2,FALSE),"offline")</f>
        <v>BestBuy</v>
      </c>
      <c r="C36" s="3" t="str">
        <f>VLOOKUP($A36,'Brand &amp; Category'!$A$4:$C$445,2,FALSE)</f>
        <v>Samsung</v>
      </c>
      <c r="D36" s="3" t="str">
        <f>VLOOKUP($A36,'Brand &amp; Category'!$A$4:$C$445,3,FALSE)</f>
        <v>CAT-102</v>
      </c>
      <c r="E36" s="4" t="str">
        <f>VLOOKUP($A36,Details[],E$3,FALSE)</f>
        <v>Samsung SNH-P6410BN SmartCam HD Pro 1080p WiFi IP Camera</v>
      </c>
      <c r="F36" s="4">
        <f>VLOOKUP($A36,Details[],F$3,FALSE)</f>
        <v>175.03299999999999</v>
      </c>
      <c r="G36" s="4">
        <f>VLOOKUP($A36,Details[],G$3,FALSE)</f>
        <v>377</v>
      </c>
      <c r="H36" s="4">
        <f>VLOOKUP($A36,Details[],H$3,FALSE)</f>
        <v>1.3</v>
      </c>
      <c r="I36" s="4" t="str">
        <f>VLOOKUP(H36,Class!$W$3:$X$9,2,TRUE)</f>
        <v>Bronze</v>
      </c>
      <c r="J36" s="17">
        <f t="shared" si="0"/>
        <v>0</v>
      </c>
    </row>
    <row r="37" spans="1:10" x14ac:dyDescent="0.3">
      <c r="A37" s="3" t="s">
        <v>707</v>
      </c>
      <c r="B37" s="3" t="str">
        <f>IFERROR(VLOOKUP(A37,Platform[],2,FALSE),"offline")</f>
        <v>Target</v>
      </c>
      <c r="C37" s="3" t="str">
        <f>VLOOKUP($A37,'Brand &amp; Category'!$A$4:$C$445,2,FALSE)</f>
        <v>Sonax</v>
      </c>
      <c r="D37" s="3" t="str">
        <f>VLOOKUP($A37,'Brand &amp; Category'!$A$4:$C$445,3,FALSE)</f>
        <v>CAT-133</v>
      </c>
      <c r="E37" s="4" t="str">
        <f>VLOOKUP($A37,Details[],E$3,FALSE)</f>
        <v>Sonax PM-2200 Wall Mount Stand for 28-Inch to 50-Inch TV</v>
      </c>
      <c r="F37" s="4">
        <f>VLOOKUP($A37,Details[],F$3,FALSE)</f>
        <v>35.99</v>
      </c>
      <c r="G37" s="4">
        <f>VLOOKUP($A37,Details[],G$3,FALSE)</f>
        <v>924</v>
      </c>
      <c r="H37" s="4">
        <f>VLOOKUP($A37,Details[],H$3,FALSE)</f>
        <v>3.4</v>
      </c>
      <c r="I37" s="4" t="str">
        <f>VLOOKUP(H37,Class!$W$3:$X$9,2,TRUE)</f>
        <v>Gold</v>
      </c>
      <c r="J37" s="17">
        <f t="shared" si="0"/>
        <v>0</v>
      </c>
    </row>
    <row r="38" spans="1:10" x14ac:dyDescent="0.3">
      <c r="A38" s="3" t="s">
        <v>696</v>
      </c>
      <c r="B38" s="3" t="str">
        <f>IFERROR(VLOOKUP(A38,Platform[],2,FALSE),"offline")</f>
        <v>BestBuy</v>
      </c>
      <c r="C38" s="3" t="str">
        <f>VLOOKUP($A38,'Brand &amp; Category'!$A$4:$C$445,2,FALSE)</f>
        <v>Aluratek</v>
      </c>
      <c r="D38" s="3" t="str">
        <f>VLOOKUP($A38,'Brand &amp; Category'!$A$4:$C$445,3,FALSE)</f>
        <v>CAT-083</v>
      </c>
      <c r="E38" s="4" t="str">
        <f>VLOOKUP($A38,Details[],E$3,FALSE)</f>
        <v>Aluratek AIRMM03F Wi-Fi Internet Radio Streaming Pandora</v>
      </c>
      <c r="F38" s="4">
        <f>VLOOKUP($A38,Details[],F$3,FALSE)</f>
        <v>89</v>
      </c>
      <c r="G38" s="4">
        <f>VLOOKUP($A38,Details[],G$3,FALSE)</f>
        <v>93</v>
      </c>
      <c r="H38" s="4">
        <f>VLOOKUP($A38,Details[],H$3,FALSE)</f>
        <v>4.4000000000000004</v>
      </c>
      <c r="I38" s="4" t="str">
        <f>VLOOKUP(H38,Class!$W$3:$X$9,2,TRUE)</f>
        <v>Platinum</v>
      </c>
      <c r="J38" s="17">
        <f t="shared" si="0"/>
        <v>0</v>
      </c>
    </row>
    <row r="39" spans="1:10" x14ac:dyDescent="0.3">
      <c r="A39" s="3" t="s">
        <v>867</v>
      </c>
      <c r="B39" s="3" t="str">
        <f>IFERROR(VLOOKUP(A39,Platform[],2,FALSE),"offline")</f>
        <v>offline</v>
      </c>
      <c r="C39" s="3" t="str">
        <f>VLOOKUP($A39,'Brand &amp; Category'!$A$4:$C$445,2,FALSE)</f>
        <v>LG</v>
      </c>
      <c r="D39" s="3" t="str">
        <f>VLOOKUP($A39,'Brand &amp; Category'!$A$4:$C$445,3,FALSE)</f>
        <v>CAT-102</v>
      </c>
      <c r="E39" s="4" t="str">
        <f>VLOOKUP($A39,Details[],E$3,FALSE)</f>
        <v>Verizon LG Transpyre 4G LTE Prepaid Smartphone</v>
      </c>
      <c r="F39" s="4">
        <f>VLOOKUP($A39,Details[],F$3,FALSE)</f>
        <v>63.743333333333339</v>
      </c>
      <c r="G39" s="4">
        <f>VLOOKUP($A39,Details[],G$3,FALSE)</f>
        <v>920</v>
      </c>
      <c r="H39" s="4">
        <f>VLOOKUP($A39,Details[],H$3,FALSE)</f>
        <v>4</v>
      </c>
      <c r="I39" s="4" t="str">
        <f>VLOOKUP(H39,Class!$W$3:$X$9,2,TRUE)</f>
        <v>Platinum</v>
      </c>
      <c r="J39" s="17" t="str">
        <f t="shared" si="0"/>
        <v>will be updated later</v>
      </c>
    </row>
    <row r="40" spans="1:10" x14ac:dyDescent="0.3">
      <c r="A40" s="3" t="s">
        <v>785</v>
      </c>
      <c r="B40" s="3" t="str">
        <f>IFERROR(VLOOKUP(A40,Platform[],2,FALSE),"offline")</f>
        <v>Target</v>
      </c>
      <c r="C40" s="3" t="str">
        <f>VLOOKUP($A40,'Brand &amp; Category'!$A$4:$C$445,2,FALSE)</f>
        <v>FUGOO</v>
      </c>
      <c r="D40" s="3" t="str">
        <f>VLOOKUP($A40,'Brand &amp; Category'!$A$4:$C$445,3,FALSE)</f>
        <v>CAT-001</v>
      </c>
      <c r="E40" s="4" t="str">
        <f>VLOOKUP($A40,Details[],E$3,FALSE)</f>
        <v>Tough Portable Bluetooth Speaker (Black and Silver)</v>
      </c>
      <c r="F40" s="4">
        <f>VLOOKUP($A40,Details[],F$3,FALSE)</f>
        <v>156.39000000000001</v>
      </c>
      <c r="G40" s="4">
        <f>VLOOKUP($A40,Details[],G$3,FALSE)</f>
        <v>265</v>
      </c>
      <c r="H40" s="4">
        <f>VLOOKUP($A40,Details[],H$3,FALSE)</f>
        <v>1.5</v>
      </c>
      <c r="I40" s="4" t="str">
        <f>VLOOKUP(H40,Class!$W$3:$X$9,2,TRUE)</f>
        <v>Bronze</v>
      </c>
      <c r="J40" s="17">
        <f t="shared" si="0"/>
        <v>0</v>
      </c>
    </row>
    <row r="41" spans="1:10" x14ac:dyDescent="0.3">
      <c r="A41" s="3" t="s">
        <v>941</v>
      </c>
      <c r="B41" s="3" t="str">
        <f>IFERROR(VLOOKUP(A41,Platform[],2,FALSE),"offline")</f>
        <v>Amazon</v>
      </c>
      <c r="C41" s="3" t="str">
        <f>VLOOKUP($A41,'Brand &amp; Category'!$A$4:$C$445,2,FALSE)</f>
        <v>Lowepro</v>
      </c>
      <c r="D41" s="3" t="str">
        <f>VLOOKUP($A41,'Brand &amp; Category'!$A$4:$C$445,3,FALSE)</f>
        <v>CAT-005</v>
      </c>
      <c r="E41" s="4" t="str">
        <f>VLOOKUP($A41,Details[],E$3,FALSE)</f>
        <v>Pro Runner BP 450 AW II Backpack (Black)</v>
      </c>
      <c r="F41" s="4">
        <f>VLOOKUP($A41,Details[],F$3,FALSE)</f>
        <v>249.05333333333331</v>
      </c>
      <c r="G41" s="4">
        <f>VLOOKUP($A41,Details[],G$3,FALSE)</f>
        <v>184</v>
      </c>
      <c r="H41" s="4">
        <f>VLOOKUP($A41,Details[],H$3,FALSE)</f>
        <v>3.3</v>
      </c>
      <c r="I41" s="4" t="str">
        <f>VLOOKUP(H41,Class!$W$3:$X$9,2,TRUE)</f>
        <v>Gold</v>
      </c>
      <c r="J41" s="17">
        <f t="shared" si="0"/>
        <v>0</v>
      </c>
    </row>
    <row r="42" spans="1:10" x14ac:dyDescent="0.3">
      <c r="A42" s="3" t="s">
        <v>1032</v>
      </c>
      <c r="B42" s="3" t="str">
        <f>IFERROR(VLOOKUP(A42,Platform[],2,FALSE),"offline")</f>
        <v>Target</v>
      </c>
      <c r="C42" s="3" t="str">
        <f>VLOOKUP($A42,'Brand &amp; Category'!$A$4:$C$445,2,FALSE)</f>
        <v>Panasonic</v>
      </c>
      <c r="D42" s="3" t="str">
        <f>VLOOKUP($A42,'Brand &amp; Category'!$A$4:$C$445,3,FALSE)</f>
        <v>CAT-014</v>
      </c>
      <c r="E42" s="4" t="str">
        <f>VLOOKUP($A42,Details[],E$3,FALSE)</f>
        <v>Lumix G 25mm f/1.7 ASPH. Lens</v>
      </c>
      <c r="F42" s="4">
        <f>VLOOKUP($A42,Details[],F$3,FALSE)</f>
        <v>196.62999999999997</v>
      </c>
      <c r="G42" s="4">
        <f>VLOOKUP($A42,Details[],G$3,FALSE)</f>
        <v>148</v>
      </c>
      <c r="H42" s="4">
        <f>VLOOKUP($A42,Details[],H$3,FALSE)</f>
        <v>2.2000000000000002</v>
      </c>
      <c r="I42" s="4" t="str">
        <f>VLOOKUP(H42,Class!$W$3:$X$9,2,TRUE)</f>
        <v>Silver</v>
      </c>
      <c r="J42" s="17">
        <f t="shared" si="0"/>
        <v>0</v>
      </c>
    </row>
    <row r="43" spans="1:10" x14ac:dyDescent="0.3">
      <c r="A43" s="3" t="s">
        <v>946</v>
      </c>
      <c r="B43" s="3" t="str">
        <f>IFERROR(VLOOKUP(A43,Platform[],2,FALSE),"offline")</f>
        <v>Ebay</v>
      </c>
      <c r="C43" s="3" t="str">
        <f>VLOOKUP($A43,'Brand &amp; Category'!$A$4:$C$445,2,FALSE)</f>
        <v>SVS</v>
      </c>
      <c r="D43" s="3" t="str">
        <f>VLOOKUP($A43,'Brand &amp; Category'!$A$4:$C$445,3,FALSE)</f>
        <v>CAT-014</v>
      </c>
      <c r="E43" s="4" t="str">
        <f>VLOOKUP($A43,Details[],E$3,FALSE)</f>
        <v>SVS - 12 800W Powered Subwoofer - Black"</v>
      </c>
      <c r="F43" s="4">
        <f>VLOOKUP($A43,Details[],F$3,FALSE)</f>
        <v>1199.9833333333333</v>
      </c>
      <c r="G43" s="4">
        <f>VLOOKUP($A43,Details[],G$3,FALSE)</f>
        <v>67</v>
      </c>
      <c r="H43" s="4">
        <f>VLOOKUP($A43,Details[],H$3,FALSE)</f>
        <v>2.7</v>
      </c>
      <c r="I43" s="4" t="str">
        <f>VLOOKUP(H43,Class!$W$3:$X$9,2,TRUE)</f>
        <v>Silver</v>
      </c>
      <c r="J43" s="17">
        <f t="shared" si="0"/>
        <v>0</v>
      </c>
    </row>
    <row r="44" spans="1:10" x14ac:dyDescent="0.3">
      <c r="A44" s="3" t="s">
        <v>624</v>
      </c>
      <c r="B44" s="3" t="str">
        <f>IFERROR(VLOOKUP(A44,Platform[],2,FALSE),"offline")</f>
        <v>Target</v>
      </c>
      <c r="C44" s="3" t="str">
        <f>VLOOKUP($A44,'Brand &amp; Category'!$A$4:$C$445,2,FALSE)</f>
        <v>PYLE</v>
      </c>
      <c r="D44" s="3" t="str">
        <f>VLOOKUP($A44,'Brand &amp; Category'!$A$4:$C$445,3,FALSE)</f>
        <v>CAT-005</v>
      </c>
      <c r="E44" s="4" t="str">
        <f>VLOOKUP($A44,Details[],E$3,FALSE)</f>
        <v>Single DIN Head Unit Receiver</v>
      </c>
      <c r="F44" s="4">
        <f>VLOOKUP($A44,Details[],F$3,FALSE)</f>
        <v>163.75899999999999</v>
      </c>
      <c r="G44" s="4">
        <f>VLOOKUP($A44,Details[],G$3,FALSE)</f>
        <v>474</v>
      </c>
      <c r="H44" s="4">
        <f>VLOOKUP($A44,Details[],H$3,FALSE)</f>
        <v>2.2999999999999998</v>
      </c>
      <c r="I44" s="4" t="str">
        <f>VLOOKUP(H44,Class!$W$3:$X$9,2,TRUE)</f>
        <v>Silver</v>
      </c>
      <c r="J44" s="17">
        <f t="shared" si="0"/>
        <v>0</v>
      </c>
    </row>
    <row r="45" spans="1:10" x14ac:dyDescent="0.3">
      <c r="A45" s="3" t="s">
        <v>938</v>
      </c>
      <c r="B45" s="3" t="str">
        <f>IFERROR(VLOOKUP(A45,Platform[],2,FALSE),"offline")</f>
        <v>Amazon</v>
      </c>
      <c r="C45" s="3" t="str">
        <f>VLOOKUP($A45,'Brand &amp; Category'!$A$4:$C$445,2,FALSE)</f>
        <v>Onkyo</v>
      </c>
      <c r="D45" s="3" t="str">
        <f>VLOOKUP($A45,'Brand &amp; Category'!$A$4:$C$445,3,FALSE)</f>
        <v>CAT-014</v>
      </c>
      <c r="E45" s="4" t="str">
        <f>VLOOKUP($A45,Details[],E$3,FALSE)</f>
        <v>Onkyo M-5010 2-Channel Amplifier (Black)</v>
      </c>
      <c r="F45" s="4">
        <f>VLOOKUP($A45,Details[],F$3,FALSE)</f>
        <v>256.31200000000001</v>
      </c>
      <c r="G45" s="4">
        <f>VLOOKUP($A45,Details[],G$3,FALSE)</f>
        <v>23</v>
      </c>
      <c r="H45" s="4">
        <f>VLOOKUP($A45,Details[],H$3,FALSE)</f>
        <v>2.2000000000000002</v>
      </c>
      <c r="I45" s="4" t="str">
        <f>VLOOKUP(H45,Class!$W$3:$X$9,2,TRUE)</f>
        <v>Silver</v>
      </c>
      <c r="J45" s="17">
        <f t="shared" si="0"/>
        <v>0</v>
      </c>
    </row>
    <row r="46" spans="1:10" x14ac:dyDescent="0.3">
      <c r="A46" s="3" t="s">
        <v>644</v>
      </c>
      <c r="B46" s="3" t="str">
        <f>IFERROR(VLOOKUP(A46,Platform[],2,FALSE),"offline")</f>
        <v>BestBuy</v>
      </c>
      <c r="C46" s="3" t="str">
        <f>VLOOKUP($A46,'Brand &amp; Category'!$A$4:$C$445,2,FALSE)</f>
        <v>Yamaha</v>
      </c>
      <c r="D46" s="3" t="str">
        <f>VLOOKUP($A46,'Brand &amp; Category'!$A$4:$C$445,3,FALSE)</f>
        <v>CAT-083</v>
      </c>
      <c r="E46" s="4" t="str">
        <f>VLOOKUP($A46,Details[],E$3,FALSE)</f>
        <v>Yamaha - 10 250W Powered Subwoofer - High-Gloss Piano Black"</v>
      </c>
      <c r="F46" s="4">
        <f>VLOOKUP($A46,Details[],F$3,FALSE)</f>
        <v>473.42124999999999</v>
      </c>
      <c r="G46" s="4">
        <f>VLOOKUP($A46,Details[],G$3,FALSE)</f>
        <v>123</v>
      </c>
      <c r="H46" s="4">
        <f>VLOOKUP($A46,Details[],H$3,FALSE)</f>
        <v>2.7</v>
      </c>
      <c r="I46" s="4" t="str">
        <f>VLOOKUP(H46,Class!$W$3:$X$9,2,TRUE)</f>
        <v>Silver</v>
      </c>
      <c r="J46" s="17">
        <f t="shared" si="0"/>
        <v>0</v>
      </c>
    </row>
    <row r="47" spans="1:10" x14ac:dyDescent="0.3">
      <c r="A47" s="3" t="s">
        <v>1037</v>
      </c>
      <c r="B47" s="3" t="str">
        <f>IFERROR(VLOOKUP(A47,Platform[],2,FALSE),"offline")</f>
        <v>BestBuy</v>
      </c>
      <c r="C47" s="3" t="str">
        <f>VLOOKUP($A47,'Brand &amp; Category'!$A$4:$C$445,2,FALSE)</f>
        <v>Samsung</v>
      </c>
      <c r="D47" s="3" t="str">
        <f>VLOOKUP($A47,'Brand &amp; Category'!$A$4:$C$445,3,FALSE)</f>
        <v>CAT-005</v>
      </c>
      <c r="E47" s="4" t="str">
        <f>VLOOKUP($A47,Details[],E$3,FALSE)</f>
        <v>Gear 360 Spherical VR Camera</v>
      </c>
      <c r="F47" s="4">
        <f>VLOOKUP($A47,Details[],F$3,FALSE)</f>
        <v>233.60839999999999</v>
      </c>
      <c r="G47" s="4">
        <f>VLOOKUP($A47,Details[],G$3,FALSE)</f>
        <v>249</v>
      </c>
      <c r="H47" s="4">
        <f>VLOOKUP($A47,Details[],H$3,FALSE)</f>
        <v>1.7</v>
      </c>
      <c r="I47" s="4" t="str">
        <f>VLOOKUP(H47,Class!$W$3:$X$9,2,TRUE)</f>
        <v>Bronze</v>
      </c>
      <c r="J47" s="17">
        <f t="shared" si="0"/>
        <v>0</v>
      </c>
    </row>
    <row r="48" spans="1:10" x14ac:dyDescent="0.3">
      <c r="A48" s="3" t="s">
        <v>1004</v>
      </c>
      <c r="B48" s="3" t="str">
        <f>IFERROR(VLOOKUP(A48,Platform[],2,FALSE),"offline")</f>
        <v>Amazon</v>
      </c>
      <c r="C48" s="3" t="str">
        <f>VLOOKUP($A48,'Brand &amp; Category'!$A$4:$C$445,2,FALSE)</f>
        <v>Denon</v>
      </c>
      <c r="D48" s="3" t="str">
        <f>VLOOKUP($A48,'Brand &amp; Category'!$A$4:$C$445,3,FALSE)</f>
        <v>CAT-035</v>
      </c>
      <c r="E48" s="4" t="str">
        <f>VLOOKUP($A48,Details[],E$3,FALSE)</f>
        <v>DP-300F Fully Automatic Turntable</v>
      </c>
      <c r="F48" s="4">
        <f>VLOOKUP($A48,Details[],F$3,FALSE)</f>
        <v>255.40411764705888</v>
      </c>
      <c r="G48" s="4">
        <f>VLOOKUP($A48,Details[],G$3,FALSE)</f>
        <v>18</v>
      </c>
      <c r="H48" s="4">
        <f>VLOOKUP($A48,Details[],H$3,FALSE)</f>
        <v>4.3</v>
      </c>
      <c r="I48" s="4" t="str">
        <f>VLOOKUP(H48,Class!$W$3:$X$9,2,TRUE)</f>
        <v>Platinum</v>
      </c>
      <c r="J48" s="17">
        <f t="shared" si="0"/>
        <v>0</v>
      </c>
    </row>
    <row r="49" spans="1:10" x14ac:dyDescent="0.3">
      <c r="A49" s="3" t="s">
        <v>1044</v>
      </c>
      <c r="B49" s="3" t="str">
        <f>IFERROR(VLOOKUP(A49,Platform[],2,FALSE),"offline")</f>
        <v>BestBuy</v>
      </c>
      <c r="C49" s="3" t="str">
        <f>VLOOKUP($A49,'Brand &amp; Category'!$A$4:$C$445,2,FALSE)</f>
        <v>Sony</v>
      </c>
      <c r="D49" s="3" t="str">
        <f>VLOOKUP($A49,'Brand &amp; Category'!$A$4:$C$445,3,FALSE)</f>
        <v>CAT-102</v>
      </c>
      <c r="E49" s="4" t="str">
        <f>VLOOKUP($A49,Details[],E$3,FALSE)</f>
        <v>GTK-XB90 Bluetooth Speaker</v>
      </c>
      <c r="F49" s="4">
        <f>VLOOKUP($A49,Details[],F$3,FALSE)</f>
        <v>378.79599999999999</v>
      </c>
      <c r="G49" s="4">
        <f>VLOOKUP($A49,Details[],G$3,FALSE)</f>
        <v>146</v>
      </c>
      <c r="H49" s="4">
        <f>VLOOKUP($A49,Details[],H$3,FALSE)</f>
        <v>3.9</v>
      </c>
      <c r="I49" s="4" t="str">
        <f>VLOOKUP(H49,Class!$W$3:$X$9,2,TRUE)</f>
        <v>Gold</v>
      </c>
      <c r="J49" s="17">
        <f t="shared" si="0"/>
        <v>0</v>
      </c>
    </row>
    <row r="50" spans="1:10" x14ac:dyDescent="0.3">
      <c r="A50" s="3" t="s">
        <v>825</v>
      </c>
      <c r="B50" s="3" t="str">
        <f>IFERROR(VLOOKUP(A50,Platform[],2,FALSE),"offline")</f>
        <v>offline</v>
      </c>
      <c r="C50" s="3" t="str">
        <f>VLOOKUP($A50,'Brand &amp; Category'!$A$4:$C$445,2,FALSE)</f>
        <v>LG</v>
      </c>
      <c r="D50" s="3" t="str">
        <f>VLOOKUP($A50,'Brand &amp; Category'!$A$4:$C$445,3,FALSE)</f>
        <v>CAT-001</v>
      </c>
      <c r="E50" s="4" t="str">
        <f>VLOOKUP($A50,Details[],E$3,FALSE)</f>
        <v>LG - 28 Class (27.5" Diag.) - LED - 720p - HDTV"</v>
      </c>
      <c r="F50" s="4">
        <f>VLOOKUP($A50,Details[],F$3,FALSE)</f>
        <v>153.67315789473679</v>
      </c>
      <c r="G50" s="4">
        <f>VLOOKUP($A50,Details[],G$3,FALSE)</f>
        <v>537</v>
      </c>
      <c r="H50" s="4">
        <f>VLOOKUP($A50,Details[],H$3,FALSE)</f>
        <v>2.6</v>
      </c>
      <c r="I50" s="4" t="str">
        <f>VLOOKUP(H50,Class!$W$3:$X$9,2,TRUE)</f>
        <v>Silver</v>
      </c>
      <c r="J50" s="17" t="str">
        <f t="shared" si="0"/>
        <v>will be updated later</v>
      </c>
    </row>
    <row r="51" spans="1:10" x14ac:dyDescent="0.3">
      <c r="A51" s="3" t="s">
        <v>1062</v>
      </c>
      <c r="B51" s="3" t="str">
        <f>IFERROR(VLOOKUP(A51,Platform[],2,FALSE),"offline")</f>
        <v>Walmart</v>
      </c>
      <c r="C51" s="3" t="str">
        <f>VLOOKUP($A51,'Brand &amp; Category'!$A$4:$C$445,2,FALSE)</f>
        <v>I.am+</v>
      </c>
      <c r="D51" s="3" t="str">
        <f>VLOOKUP($A51,'Brand &amp; Category'!$A$4:$C$445,3,FALSE)</f>
        <v>CAT-133</v>
      </c>
      <c r="E51" s="4" t="str">
        <f>VLOOKUP($A51,Details[],E$3,FALSE)</f>
        <v>i.am+ BUTTONS</v>
      </c>
      <c r="F51" s="4">
        <f>VLOOKUP($A51,Details[],F$3,FALSE)</f>
        <v>199.81833333333336</v>
      </c>
      <c r="G51" s="4">
        <f>VLOOKUP($A51,Details[],G$3,FALSE)</f>
        <v>43</v>
      </c>
      <c r="H51" s="4">
        <f>VLOOKUP($A51,Details[],H$3,FALSE)</f>
        <v>2.6</v>
      </c>
      <c r="I51" s="4" t="str">
        <f>VLOOKUP(H51,Class!$W$3:$X$9,2,TRUE)</f>
        <v>Silver</v>
      </c>
      <c r="J51" s="17">
        <f t="shared" si="0"/>
        <v>0</v>
      </c>
    </row>
    <row r="52" spans="1:10" x14ac:dyDescent="0.3">
      <c r="A52" s="3" t="s">
        <v>674</v>
      </c>
      <c r="B52" s="3" t="str">
        <f>IFERROR(VLOOKUP(A52,Platform[],2,FALSE),"offline")</f>
        <v>Target</v>
      </c>
      <c r="C52" s="3" t="str">
        <f>VLOOKUP($A52,'Brand &amp; Category'!$A$4:$C$445,2,FALSE)</f>
        <v>Polaroid</v>
      </c>
      <c r="D52" s="3" t="str">
        <f>VLOOKUP($A52,'Brand &amp; Category'!$A$4:$C$445,3,FALSE)</f>
        <v>CAT-014</v>
      </c>
      <c r="E52" s="4" t="str">
        <f>VLOOKUP($A52,Details[],E$3,FALSE)</f>
        <v>65 Ultra-Light Carbon Fiber Tripod with Ball Head (Black)</v>
      </c>
      <c r="F52" s="4">
        <f>VLOOKUP($A52,Details[],F$3,FALSE)</f>
        <v>128.70571428571429</v>
      </c>
      <c r="G52" s="4">
        <f>VLOOKUP($A52,Details[],G$3,FALSE)</f>
        <v>577</v>
      </c>
      <c r="H52" s="4">
        <f>VLOOKUP($A52,Details[],H$3,FALSE)</f>
        <v>1.2</v>
      </c>
      <c r="I52" s="4" t="str">
        <f>VLOOKUP(H52,Class!$W$3:$X$9,2,TRUE)</f>
        <v>Bronze</v>
      </c>
      <c r="J52" s="17">
        <f t="shared" si="0"/>
        <v>0</v>
      </c>
    </row>
    <row r="53" spans="1:10" x14ac:dyDescent="0.3">
      <c r="A53" s="3" t="s">
        <v>794</v>
      </c>
      <c r="B53" s="3" t="str">
        <f>IFERROR(VLOOKUP(A53,Platform[],2,FALSE),"offline")</f>
        <v>Amazon</v>
      </c>
      <c r="C53" s="3" t="str">
        <f>VLOOKUP($A53,'Brand &amp; Category'!$A$4:$C$445,2,FALSE)</f>
        <v>Yamaha</v>
      </c>
      <c r="D53" s="3" t="str">
        <f>VLOOKUP($A53,'Brand &amp; Category'!$A$4:$C$445,3,FALSE)</f>
        <v>CAT-133</v>
      </c>
      <c r="E53" s="4" t="str">
        <f>VLOOKUP($A53,Details[],E$3,FALSE)</f>
        <v>MCR-B043 30W Bluetooth Wireless Music System (Red)</v>
      </c>
      <c r="F53" s="4">
        <f>VLOOKUP($A53,Details[],F$3,FALSE)</f>
        <v>262.59000000000003</v>
      </c>
      <c r="G53" s="4">
        <f>VLOOKUP($A53,Details[],G$3,FALSE)</f>
        <v>115</v>
      </c>
      <c r="H53" s="4">
        <f>VLOOKUP($A53,Details[],H$3,FALSE)</f>
        <v>2.9</v>
      </c>
      <c r="I53" s="4" t="str">
        <f>VLOOKUP(H53,Class!$W$3:$X$9,2,TRUE)</f>
        <v>Silver</v>
      </c>
      <c r="J53" s="17">
        <f t="shared" si="0"/>
        <v>0</v>
      </c>
    </row>
    <row r="54" spans="1:10" x14ac:dyDescent="0.3">
      <c r="A54" s="3" t="s">
        <v>924</v>
      </c>
      <c r="B54" s="3" t="str">
        <f>IFERROR(VLOOKUP(A54,Platform[],2,FALSE),"offline")</f>
        <v>Walmart</v>
      </c>
      <c r="C54" s="3" t="str">
        <f>VLOOKUP($A54,'Brand &amp; Category'!$A$4:$C$445,2,FALSE)</f>
        <v>Sony</v>
      </c>
      <c r="D54" s="3" t="str">
        <f>VLOOKUP($A54,'Brand &amp; Category'!$A$4:$C$445,3,FALSE)</f>
        <v>CAT-001</v>
      </c>
      <c r="E54" s="4" t="str">
        <f>VLOOKUP($A54,Details[],E$3,FALSE)</f>
        <v>h.ear go Wireless Speaker (Viridian Blue)</v>
      </c>
      <c r="F54" s="4">
        <f>VLOOKUP($A54,Details[],F$3,FALSE)</f>
        <v>184.49250000000001</v>
      </c>
      <c r="G54" s="4">
        <f>VLOOKUP($A54,Details[],G$3,FALSE)</f>
        <v>218</v>
      </c>
      <c r="H54" s="4">
        <f>VLOOKUP($A54,Details[],H$3,FALSE)</f>
        <v>3.6</v>
      </c>
      <c r="I54" s="4" t="str">
        <f>VLOOKUP(H54,Class!$W$3:$X$9,2,TRUE)</f>
        <v>Gold</v>
      </c>
      <c r="J54" s="17">
        <f t="shared" si="0"/>
        <v>0</v>
      </c>
    </row>
    <row r="55" spans="1:10" x14ac:dyDescent="0.3">
      <c r="A55" s="3" t="s">
        <v>999</v>
      </c>
      <c r="B55" s="3" t="str">
        <f>IFERROR(VLOOKUP(A55,Platform[],2,FALSE),"offline")</f>
        <v>Target</v>
      </c>
      <c r="C55" s="3" t="str">
        <f>VLOOKUP($A55,'Brand &amp; Category'!$A$4:$C$445,2,FALSE)</f>
        <v>Cooler Master</v>
      </c>
      <c r="D55" s="3" t="str">
        <f>VLOOKUP($A55,'Brand &amp; Category'!$A$4:$C$445,3,FALSE)</f>
        <v>CAT-133</v>
      </c>
      <c r="E55" s="4" t="str">
        <f>VLOOKUP($A55,Details[],E$3,FALSE)</f>
        <v>Silencio 352 microATX Case (Black)</v>
      </c>
      <c r="F55" s="4">
        <f>VLOOKUP($A55,Details[],F$3,FALSE)</f>
        <v>67.195555555555543</v>
      </c>
      <c r="G55" s="4">
        <f>VLOOKUP($A55,Details[],G$3,FALSE)</f>
        <v>182</v>
      </c>
      <c r="H55" s="4">
        <f>VLOOKUP($A55,Details[],H$3,FALSE)</f>
        <v>2.8</v>
      </c>
      <c r="I55" s="4" t="str">
        <f>VLOOKUP(H55,Class!$W$3:$X$9,2,TRUE)</f>
        <v>Silver</v>
      </c>
      <c r="J55" s="17">
        <f t="shared" si="0"/>
        <v>0</v>
      </c>
    </row>
    <row r="56" spans="1:10" x14ac:dyDescent="0.3">
      <c r="A56" s="3" t="s">
        <v>789</v>
      </c>
      <c r="B56" s="3" t="str">
        <f>IFERROR(VLOOKUP(A56,Platform[],2,FALSE),"offline")</f>
        <v>offline</v>
      </c>
      <c r="C56" s="3" t="str">
        <f>VLOOKUP($A56,'Brand &amp; Category'!$A$4:$C$445,2,FALSE)</f>
        <v>Definitive Technology</v>
      </c>
      <c r="D56" s="3" t="str">
        <f>VLOOKUP($A56,'Brand &amp; Category'!$A$4:$C$445,3,FALSE)</f>
        <v>CAT-001</v>
      </c>
      <c r="E56" s="4" t="str">
        <f>VLOOKUP($A56,Details[],E$3,FALSE)</f>
        <v>AW6500 All-Weather Outdoor Speaker (White, Single)</v>
      </c>
      <c r="F56" s="4">
        <f>VLOOKUP($A56,Details[],F$3,FALSE)</f>
        <v>206.4316666666667</v>
      </c>
      <c r="G56" s="4">
        <f>VLOOKUP($A56,Details[],G$3,FALSE)</f>
        <v>56</v>
      </c>
      <c r="H56" s="4">
        <f>VLOOKUP($A56,Details[],H$3,FALSE)</f>
        <v>3.3</v>
      </c>
      <c r="I56" s="4" t="str">
        <f>VLOOKUP(H56,Class!$W$3:$X$9,2,TRUE)</f>
        <v>Gold</v>
      </c>
      <c r="J56" s="17" t="str">
        <f t="shared" si="0"/>
        <v>will be updated later</v>
      </c>
    </row>
    <row r="57" spans="1:10" x14ac:dyDescent="0.3">
      <c r="A57" s="3" t="s">
        <v>913</v>
      </c>
      <c r="B57" s="3" t="str">
        <f>IFERROR(VLOOKUP(A57,Platform[],2,FALSE),"offline")</f>
        <v>Target</v>
      </c>
      <c r="C57" s="3" t="str">
        <f>VLOOKUP($A57,'Brand &amp; Category'!$A$4:$C$445,2,FALSE)</f>
        <v>TP-Link</v>
      </c>
      <c r="D57" s="3" t="str">
        <f>VLOOKUP($A57,'Brand &amp; Category'!$A$4:$C$445,3,FALSE)</f>
        <v>CAT-083</v>
      </c>
      <c r="E57" s="4" t="str">
        <f>VLOOKUP($A57,Details[],E$3,FALSE)</f>
        <v>TP-Link AV500 2-port Powerline Starter Kit</v>
      </c>
      <c r="F57" s="4">
        <f>VLOOKUP($A57,Details[],F$3,FALSE)</f>
        <v>40.418125000000003</v>
      </c>
      <c r="G57" s="4">
        <f>VLOOKUP($A57,Details[],G$3,FALSE)</f>
        <v>1107</v>
      </c>
      <c r="H57" s="4">
        <f>VLOOKUP($A57,Details[],H$3,FALSE)</f>
        <v>4</v>
      </c>
      <c r="I57" s="4" t="str">
        <f>VLOOKUP(H57,Class!$W$3:$X$9,2,TRUE)</f>
        <v>Platinum</v>
      </c>
      <c r="J57" s="17">
        <f t="shared" si="0"/>
        <v>0</v>
      </c>
    </row>
    <row r="58" spans="1:10" x14ac:dyDescent="0.3">
      <c r="A58" s="3" t="s">
        <v>923</v>
      </c>
      <c r="B58" s="3" t="str">
        <f>IFERROR(VLOOKUP(A58,Platform[],2,FALSE),"offline")</f>
        <v>Target</v>
      </c>
      <c r="C58" s="3" t="str">
        <f>VLOOKUP($A58,'Brand &amp; Category'!$A$4:$C$445,2,FALSE)</f>
        <v>Google</v>
      </c>
      <c r="D58" s="3" t="str">
        <f>VLOOKUP($A58,'Brand &amp; Category'!$A$4:$C$445,3,FALSE)</f>
        <v>CAT-102</v>
      </c>
      <c r="E58" s="4" t="str">
        <f>VLOOKUP($A58,Details[],E$3,FALSE)</f>
        <v>Google Daydream View - VR Headset (Slate)</v>
      </c>
      <c r="F58" s="4">
        <f>VLOOKUP($A58,Details[],F$3,FALSE)</f>
        <v>72.819285714285712</v>
      </c>
      <c r="G58" s="4">
        <f>VLOOKUP($A58,Details[],G$3,FALSE)</f>
        <v>511</v>
      </c>
      <c r="H58" s="4">
        <f>VLOOKUP($A58,Details[],H$3,FALSE)</f>
        <v>2.1</v>
      </c>
      <c r="I58" s="4" t="str">
        <f>VLOOKUP(H58,Class!$W$3:$X$9,2,TRUE)</f>
        <v>Silver</v>
      </c>
      <c r="J58" s="17">
        <f t="shared" si="0"/>
        <v>0</v>
      </c>
    </row>
    <row r="59" spans="1:10" x14ac:dyDescent="0.3">
      <c r="A59" s="3" t="s">
        <v>1046</v>
      </c>
      <c r="B59" s="3" t="str">
        <f>IFERROR(VLOOKUP(A59,Platform[],2,FALSE),"offline")</f>
        <v>Ebay</v>
      </c>
      <c r="C59" s="3" t="str">
        <f>VLOOKUP($A59,'Brand &amp; Category'!$A$4:$C$445,2,FALSE)</f>
        <v>Papago</v>
      </c>
      <c r="D59" s="3" t="str">
        <f>VLOOKUP($A59,'Brand &amp; Category'!$A$4:$C$445,3,FALSE)</f>
        <v>CAT-102</v>
      </c>
      <c r="E59" s="4" t="str">
        <f>VLOOKUP($A59,Details[],E$3,FALSE)</f>
        <v>GoSafe S30 1080p Dash Cam</v>
      </c>
      <c r="F59" s="4">
        <f>VLOOKUP($A59,Details[],F$3,FALSE)</f>
        <v>132.86333333333334</v>
      </c>
      <c r="G59" s="4">
        <f>VLOOKUP($A59,Details[],G$3,FALSE)</f>
        <v>725</v>
      </c>
      <c r="H59" s="4">
        <f>VLOOKUP($A59,Details[],H$3,FALSE)</f>
        <v>3.9</v>
      </c>
      <c r="I59" s="4" t="str">
        <f>VLOOKUP(H59,Class!$W$3:$X$9,2,TRUE)</f>
        <v>Gold</v>
      </c>
      <c r="J59" s="17">
        <f t="shared" si="0"/>
        <v>0</v>
      </c>
    </row>
    <row r="60" spans="1:10" x14ac:dyDescent="0.3">
      <c r="A60" s="3" t="s">
        <v>734</v>
      </c>
      <c r="B60" s="3" t="str">
        <f>IFERROR(VLOOKUP(A60,Platform[],2,FALSE),"offline")</f>
        <v>Target</v>
      </c>
      <c r="C60" s="3" t="str">
        <f>VLOOKUP($A60,'Brand &amp; Category'!$A$4:$C$445,2,FALSE)</f>
        <v>Razer</v>
      </c>
      <c r="D60" s="3" t="str">
        <f>VLOOKUP($A60,'Brand &amp; Category'!$A$4:$C$445,3,FALSE)</f>
        <v>CAT-035</v>
      </c>
      <c r="E60" s="4" t="str">
        <f>VLOOKUP($A60,Details[],E$3,FALSE)</f>
        <v>Details About Razer Blade Laptop 14 Full Hd (i77700hq"</v>
      </c>
      <c r="F60" s="4">
        <f>VLOOKUP($A60,Details[],F$3,FALSE)</f>
        <v>1665.991111111111</v>
      </c>
      <c r="G60" s="4">
        <f>VLOOKUP($A60,Details[],G$3,FALSE)</f>
        <v>33</v>
      </c>
      <c r="H60" s="4">
        <f>VLOOKUP($A60,Details[],H$3,FALSE)</f>
        <v>5</v>
      </c>
      <c r="I60" s="4" t="str">
        <f>VLOOKUP(H60,Class!$W$3:$X$9,2,TRUE)</f>
        <v>Diamond</v>
      </c>
      <c r="J60" s="17">
        <f t="shared" si="0"/>
        <v>0</v>
      </c>
    </row>
    <row r="61" spans="1:10" x14ac:dyDescent="0.3">
      <c r="A61" s="3" t="s">
        <v>833</v>
      </c>
      <c r="B61" s="3" t="str">
        <f>IFERROR(VLOOKUP(A61,Platform[],2,FALSE),"offline")</f>
        <v>Ebay</v>
      </c>
      <c r="C61" s="3" t="str">
        <f>VLOOKUP($A61,'Brand &amp; Category'!$A$4:$C$445,2,FALSE)</f>
        <v>Spartan</v>
      </c>
      <c r="D61" s="3" t="str">
        <f>VLOOKUP($A61,'Brand &amp; Category'!$A$4:$C$445,3,FALSE)</f>
        <v>CAT-014</v>
      </c>
      <c r="E61" s="4" t="str">
        <f>VLOOKUP($A61,Details[],E$3,FALSE)</f>
        <v>Spartan - 1-Target 24x DVD/CD Duplicator - Black</v>
      </c>
      <c r="F61" s="4">
        <f>VLOOKUP($A61,Details[],F$3,FALSE)</f>
        <v>182.99250000000001</v>
      </c>
      <c r="G61" s="4">
        <f>VLOOKUP($A61,Details[],G$3,FALSE)</f>
        <v>3</v>
      </c>
      <c r="H61" s="4">
        <f>VLOOKUP($A61,Details[],H$3,FALSE)</f>
        <v>1</v>
      </c>
      <c r="I61" s="4" t="str">
        <f>VLOOKUP(H61,Class!$W$3:$X$9,2,TRUE)</f>
        <v>Bronze</v>
      </c>
      <c r="J61" s="17">
        <f t="shared" si="0"/>
        <v>0</v>
      </c>
    </row>
    <row r="62" spans="1:10" x14ac:dyDescent="0.3">
      <c r="A62" s="3" t="s">
        <v>641</v>
      </c>
      <c r="B62" s="3" t="str">
        <f>IFERROR(VLOOKUP(A62,Platform[],2,FALSE),"offline")</f>
        <v>Walmart</v>
      </c>
      <c r="C62" s="3" t="str">
        <f>VLOOKUP($A62,'Brand &amp; Category'!$A$4:$C$445,2,FALSE)</f>
        <v>Elite Screens</v>
      </c>
      <c r="D62" s="3" t="str">
        <f>VLOOKUP($A62,'Brand &amp; Category'!$A$4:$C$445,3,FALSE)</f>
        <v>CAT-005</v>
      </c>
      <c r="E62" s="4" t="str">
        <f>VLOOKUP($A62,Details[],E$3,FALSE)</f>
        <v>R120WH2 ezFrame 2 58.7 x 104.7 Fixed Frame Projection Screen</v>
      </c>
      <c r="F62" s="4">
        <f>VLOOKUP($A62,Details[],F$3,FALSE)</f>
        <v>583.90777777777771</v>
      </c>
      <c r="G62" s="4">
        <f>VLOOKUP($A62,Details[],G$3,FALSE)</f>
        <v>32</v>
      </c>
      <c r="H62" s="4">
        <f>VLOOKUP($A62,Details[],H$3,FALSE)</f>
        <v>2.2000000000000002</v>
      </c>
      <c r="I62" s="4" t="str">
        <f>VLOOKUP(H62,Class!$W$3:$X$9,2,TRUE)</f>
        <v>Silver</v>
      </c>
      <c r="J62" s="17">
        <f t="shared" si="0"/>
        <v>0</v>
      </c>
    </row>
    <row r="63" spans="1:10" x14ac:dyDescent="0.3">
      <c r="A63" s="3" t="s">
        <v>767</v>
      </c>
      <c r="B63" s="3" t="str">
        <f>IFERROR(VLOOKUP(A63,Platform[],2,FALSE),"offline")</f>
        <v>Walmart</v>
      </c>
      <c r="C63" s="3" t="str">
        <f>VLOOKUP($A63,'Brand &amp; Category'!$A$4:$C$445,2,FALSE)</f>
        <v>TiVo</v>
      </c>
      <c r="D63" s="3" t="str">
        <f>VLOOKUP($A63,'Brand &amp; Category'!$A$4:$C$445,3,FALSE)</f>
        <v>CAT-133</v>
      </c>
      <c r="E63" s="4" t="str">
        <f>VLOOKUP($A63,Details[],E$3,FALSE)</f>
        <v>TiVo - BOLT VOX 3TB DVR and Streaming Player - Black</v>
      </c>
      <c r="F63" s="4">
        <f>VLOOKUP($A63,Details[],F$3,FALSE)</f>
        <v>499.98</v>
      </c>
      <c r="G63" s="4">
        <f>VLOOKUP($A63,Details[],G$3,FALSE)</f>
        <v>56</v>
      </c>
      <c r="H63" s="4">
        <f>VLOOKUP($A63,Details[],H$3,FALSE)</f>
        <v>2.2999999999999998</v>
      </c>
      <c r="I63" s="4" t="str">
        <f>VLOOKUP(H63,Class!$W$3:$X$9,2,TRUE)</f>
        <v>Silver</v>
      </c>
      <c r="J63" s="17">
        <f t="shared" si="0"/>
        <v>0</v>
      </c>
    </row>
    <row r="64" spans="1:10" x14ac:dyDescent="0.3">
      <c r="A64" s="3" t="s">
        <v>671</v>
      </c>
      <c r="B64" s="3" t="str">
        <f>IFERROR(VLOOKUP(A64,Platform[],2,FALSE),"offline")</f>
        <v>Walmart</v>
      </c>
      <c r="C64" s="3" t="str">
        <f>VLOOKUP($A64,'Brand &amp; Category'!$A$4:$C$445,2,FALSE)</f>
        <v>SpeakerCraft</v>
      </c>
      <c r="D64" s="3" t="str">
        <f>VLOOKUP($A64,'Brand &amp; Category'!$A$4:$C$445,3,FALSE)</f>
        <v>CAT-102</v>
      </c>
      <c r="E64" s="4" t="str">
        <f>VLOOKUP($A64,Details[],E$3,FALSE)</f>
        <v>SpeakerCraft - 6-1/2 In-Ceiling Speakers (5-Pack) - White"</v>
      </c>
      <c r="F64" s="4">
        <f>VLOOKUP($A64,Details[],F$3,FALSE)</f>
        <v>449.99</v>
      </c>
      <c r="G64" s="4">
        <f>VLOOKUP($A64,Details[],G$3,FALSE)</f>
        <v>215</v>
      </c>
      <c r="H64" s="4">
        <f>VLOOKUP($A64,Details[],H$3,FALSE)</f>
        <v>2.2999999999999998</v>
      </c>
      <c r="I64" s="4" t="str">
        <f>VLOOKUP(H64,Class!$W$3:$X$9,2,TRUE)</f>
        <v>Silver</v>
      </c>
      <c r="J64" s="17">
        <f t="shared" si="0"/>
        <v>0</v>
      </c>
    </row>
    <row r="65" spans="1:10" x14ac:dyDescent="0.3">
      <c r="A65" s="3" t="s">
        <v>637</v>
      </c>
      <c r="B65" s="3" t="str">
        <f>IFERROR(VLOOKUP(A65,Platform[],2,FALSE),"offline")</f>
        <v>Amazon</v>
      </c>
      <c r="C65" s="3" t="str">
        <f>VLOOKUP($A65,'Brand &amp; Category'!$A$4:$C$445,2,FALSE)</f>
        <v>ONLINE</v>
      </c>
      <c r="D65" s="3" t="str">
        <f>VLOOKUP($A65,'Brand &amp; Category'!$A$4:$C$445,3,FALSE)</f>
        <v>CAT-083</v>
      </c>
      <c r="E65" s="4" t="str">
        <f>VLOOKUP($A65,Details[],E$3,FALSE)</f>
        <v>House of Marley - TTR Over-the-Ear Headphones - Silver/Black</v>
      </c>
      <c r="F65" s="4">
        <f>VLOOKUP($A65,Details[],F$3,FALSE)</f>
        <v>197.14600000000002</v>
      </c>
      <c r="G65" s="4">
        <f>VLOOKUP($A65,Details[],G$3,FALSE)</f>
        <v>47</v>
      </c>
      <c r="H65" s="4">
        <f>VLOOKUP($A65,Details[],H$3,FALSE)</f>
        <v>1.8</v>
      </c>
      <c r="I65" s="4" t="str">
        <f>VLOOKUP(H65,Class!$W$3:$X$9,2,TRUE)</f>
        <v>Bronze</v>
      </c>
      <c r="J65" s="17">
        <f t="shared" si="0"/>
        <v>0</v>
      </c>
    </row>
    <row r="66" spans="1:10" x14ac:dyDescent="0.3">
      <c r="A66" s="3" t="s">
        <v>738</v>
      </c>
      <c r="B66" s="3" t="str">
        <f>IFERROR(VLOOKUP(A66,Platform[],2,FALSE),"offline")</f>
        <v>Walmart</v>
      </c>
      <c r="C66" s="3" t="str">
        <f>VLOOKUP($A66,'Brand &amp; Category'!$A$4:$C$445,2,FALSE)</f>
        <v>Polk Audio</v>
      </c>
      <c r="D66" s="3" t="str">
        <f>VLOOKUP($A66,'Brand &amp; Category'!$A$4:$C$445,3,FALSE)</f>
        <v>CAT-035</v>
      </c>
      <c r="E66" s="4" t="str">
        <f>VLOOKUP($A66,Details[],E$3,FALSE)</f>
        <v>Polk Audio - Dual 6.5 Center-Channel Speaker - Cherry"</v>
      </c>
      <c r="F66" s="4">
        <f>VLOOKUP($A66,Details[],F$3,FALSE)</f>
        <v>1149.7324999999998</v>
      </c>
      <c r="G66" s="4">
        <f>VLOOKUP($A66,Details[],G$3,FALSE)</f>
        <v>79</v>
      </c>
      <c r="H66" s="4">
        <f>VLOOKUP($A66,Details[],H$3,FALSE)</f>
        <v>3.5</v>
      </c>
      <c r="I66" s="4" t="str">
        <f>VLOOKUP(H66,Class!$W$3:$X$9,2,TRUE)</f>
        <v>Gold</v>
      </c>
      <c r="J66" s="17">
        <f t="shared" si="0"/>
        <v>0</v>
      </c>
    </row>
    <row r="67" spans="1:10" x14ac:dyDescent="0.3">
      <c r="A67" s="3" t="s">
        <v>895</v>
      </c>
      <c r="B67" s="3" t="str">
        <f>IFERROR(VLOOKUP(A67,Platform[],2,FALSE),"offline")</f>
        <v>Target</v>
      </c>
      <c r="C67" s="3" t="str">
        <f>VLOOKUP($A67,'Brand &amp; Category'!$A$4:$C$445,2,FALSE)</f>
        <v>Hauppauge</v>
      </c>
      <c r="D67" s="3" t="str">
        <f>VLOOKUP($A67,'Brand &amp; Category'!$A$4:$C$445,3,FALSE)</f>
        <v>CAT-133</v>
      </c>
      <c r="E67" s="4" t="str">
        <f>VLOOKUP($A67,Details[],E$3,FALSE)</f>
        <v>Hauppauge - WinTV-dualHD Cordcutter - Black</v>
      </c>
      <c r="F67" s="4">
        <f>VLOOKUP($A67,Details[],F$3,FALSE)</f>
        <v>69.989999999999995</v>
      </c>
      <c r="G67" s="4">
        <f>VLOOKUP($A67,Details[],G$3,FALSE)</f>
        <v>455</v>
      </c>
      <c r="H67" s="4">
        <f>VLOOKUP($A67,Details[],H$3,FALSE)</f>
        <v>4.0999999999999996</v>
      </c>
      <c r="I67" s="4" t="str">
        <f>VLOOKUP(H67,Class!$W$3:$X$9,2,TRUE)</f>
        <v>Platinum</v>
      </c>
      <c r="J67" s="17">
        <f t="shared" si="0"/>
        <v>0</v>
      </c>
    </row>
    <row r="68" spans="1:10" x14ac:dyDescent="0.3">
      <c r="A68" s="3" t="s">
        <v>1021</v>
      </c>
      <c r="B68" s="3" t="str">
        <f>IFERROR(VLOOKUP(A68,Platform[],2,FALSE),"offline")</f>
        <v>offline</v>
      </c>
      <c r="C68" s="3" t="str">
        <f>VLOOKUP($A68,'Brand &amp; Category'!$A$4:$C$445,2,FALSE)</f>
        <v>Kensington</v>
      </c>
      <c r="D68" s="3" t="str">
        <f>VLOOKUP($A68,'Brand &amp; Category'!$A$4:$C$445,3,FALSE)</f>
        <v>CAT-014</v>
      </c>
      <c r="E68" s="4" t="str">
        <f>VLOOKUP($A68,Details[],E$3,FALSE)</f>
        <v>Expert Mouse Wireless Trackball</v>
      </c>
      <c r="F68" s="4">
        <f>VLOOKUP($A68,Details[],F$3,FALSE)</f>
        <v>88.49</v>
      </c>
      <c r="G68" s="4">
        <f>VLOOKUP($A68,Details[],G$3,FALSE)</f>
        <v>914</v>
      </c>
      <c r="H68" s="4">
        <f>VLOOKUP($A68,Details[],H$3,FALSE)</f>
        <v>1.2</v>
      </c>
      <c r="I68" s="4" t="str">
        <f>VLOOKUP(H68,Class!$W$3:$X$9,2,TRUE)</f>
        <v>Bronze</v>
      </c>
      <c r="J68" s="17" t="str">
        <f t="shared" si="0"/>
        <v>will be updated later</v>
      </c>
    </row>
    <row r="69" spans="1:10" x14ac:dyDescent="0.3">
      <c r="A69" s="3" t="s">
        <v>647</v>
      </c>
      <c r="B69" s="3" t="str">
        <f>IFERROR(VLOOKUP(A69,Platform[],2,FALSE),"offline")</f>
        <v>Ebay</v>
      </c>
      <c r="C69" s="3" t="str">
        <f>VLOOKUP($A69,'Brand &amp; Category'!$A$4:$C$445,2,FALSE)</f>
        <v>Dell</v>
      </c>
      <c r="D69" s="3" t="str">
        <f>VLOOKUP($A69,'Brand &amp; Category'!$A$4:$C$445,3,FALSE)</f>
        <v>CAT-014</v>
      </c>
      <c r="E69" s="4" t="str">
        <f>VLOOKUP($A69,Details[],E$3,FALSE)</f>
        <v>Dell - P2418HT 24 IPS LED FHD Touch-Screen Monitor - Black"</v>
      </c>
      <c r="F69" s="4">
        <f>VLOOKUP($A69,Details[],F$3,FALSE)</f>
        <v>327.97400000000005</v>
      </c>
      <c r="G69" s="4">
        <f>VLOOKUP($A69,Details[],G$3,FALSE)</f>
        <v>79</v>
      </c>
      <c r="H69" s="4">
        <f>VLOOKUP($A69,Details[],H$3,FALSE)</f>
        <v>1.8</v>
      </c>
      <c r="I69" s="4" t="str">
        <f>VLOOKUP(H69,Class!$W$3:$X$9,2,TRUE)</f>
        <v>Bronze</v>
      </c>
      <c r="J69" s="17">
        <f t="shared" si="0"/>
        <v>0</v>
      </c>
    </row>
    <row r="70" spans="1:10" x14ac:dyDescent="0.3">
      <c r="A70" s="3" t="s">
        <v>778</v>
      </c>
      <c r="B70" s="3" t="str">
        <f>IFERROR(VLOOKUP(A70,Platform[],2,FALSE),"offline")</f>
        <v>Target</v>
      </c>
      <c r="C70" s="3" t="str">
        <f>VLOOKUP($A70,'Brand &amp; Category'!$A$4:$C$445,2,FALSE)</f>
        <v>Garmin</v>
      </c>
      <c r="D70" s="3" t="str">
        <f>VLOOKUP($A70,'Brand &amp; Category'!$A$4:$C$445,3,FALSE)</f>
        <v>CAT-035</v>
      </c>
      <c r="E70" s="4" t="str">
        <f>VLOOKUP($A70,Details[],E$3,FALSE)</f>
        <v>QuickFit 22 Stainless Steel Watch Band (Slate Gray)</v>
      </c>
      <c r="F70" s="4">
        <f>VLOOKUP($A70,Details[],F$3,FALSE)</f>
        <v>137.98000000000002</v>
      </c>
      <c r="G70" s="4">
        <f>VLOOKUP($A70,Details[],G$3,FALSE)</f>
        <v>300</v>
      </c>
      <c r="H70" s="4">
        <f>VLOOKUP($A70,Details[],H$3,FALSE)</f>
        <v>4.8</v>
      </c>
      <c r="I70" s="4" t="str">
        <f>VLOOKUP(H70,Class!$W$3:$X$9,2,TRUE)</f>
        <v>Platinum</v>
      </c>
      <c r="J70" s="17">
        <f t="shared" ref="J70:J133" si="1">IFERROR(INDEX(O69:T75,MATCH(I70,$O$4:$O$10,0),MATCH(B70,$O$4:$T$4,0)),"will be updated later")</f>
        <v>0</v>
      </c>
    </row>
    <row r="71" spans="1:10" x14ac:dyDescent="0.3">
      <c r="A71" s="3" t="s">
        <v>653</v>
      </c>
      <c r="B71" s="3" t="str">
        <f>IFERROR(VLOOKUP(A71,Platform[],2,FALSE),"offline")</f>
        <v>offline</v>
      </c>
      <c r="C71" s="3" t="str">
        <f>VLOOKUP($A71,'Brand &amp; Category'!$A$4:$C$445,2,FALSE)</f>
        <v>Niles</v>
      </c>
      <c r="D71" s="3" t="str">
        <f>VLOOKUP($A71,'Brand &amp; Category'!$A$4:$C$445,3,FALSE)</f>
        <v>CAT-083</v>
      </c>
      <c r="E71" s="4" t="str">
        <f>VLOOKUP($A71,Details[],E$3,FALSE)</f>
        <v>Niles - 6-Pair Speaker Selector with Volume Control - Black</v>
      </c>
      <c r="F71" s="4">
        <f>VLOOKUP($A71,Details[],F$3,FALSE)</f>
        <v>619.98</v>
      </c>
      <c r="G71" s="4">
        <f>VLOOKUP($A71,Details[],G$3,FALSE)</f>
        <v>43</v>
      </c>
      <c r="H71" s="4">
        <f>VLOOKUP($A71,Details[],H$3,FALSE)</f>
        <v>4.2</v>
      </c>
      <c r="I71" s="4" t="str">
        <f>VLOOKUP(H71,Class!$W$3:$X$9,2,TRUE)</f>
        <v>Platinum</v>
      </c>
      <c r="J71" s="17" t="str">
        <f t="shared" si="1"/>
        <v>will be updated later</v>
      </c>
    </row>
    <row r="72" spans="1:10" x14ac:dyDescent="0.3">
      <c r="A72" s="3" t="s">
        <v>1043</v>
      </c>
      <c r="B72" s="3" t="str">
        <f>IFERROR(VLOOKUP(A72,Platform[],2,FALSE),"offline")</f>
        <v>Walmart</v>
      </c>
      <c r="C72" s="3" t="str">
        <f>VLOOKUP($A72,'Brand &amp; Category'!$A$4:$C$445,2,FALSE)</f>
        <v>Wacom</v>
      </c>
      <c r="D72" s="3" t="str">
        <f>VLOOKUP($A72,'Brand &amp; Category'!$A$4:$C$445,3,FALSE)</f>
        <v>CAT-133</v>
      </c>
      <c r="E72" s="4" t="str">
        <f>VLOOKUP($A72,Details[],E$3,FALSE)</f>
        <v>Wacom CS610PK Bamboo Sketch</v>
      </c>
      <c r="F72" s="4">
        <f>VLOOKUP($A72,Details[],F$3,FALSE)</f>
        <v>66.941999999999993</v>
      </c>
      <c r="G72" s="4">
        <f>VLOOKUP($A72,Details[],G$3,FALSE)</f>
        <v>952</v>
      </c>
      <c r="H72" s="4">
        <f>VLOOKUP($A72,Details[],H$3,FALSE)</f>
        <v>2.7</v>
      </c>
      <c r="I72" s="4" t="str">
        <f>VLOOKUP(H72,Class!$W$3:$X$9,2,TRUE)</f>
        <v>Silver</v>
      </c>
      <c r="J72" s="17">
        <f t="shared" si="1"/>
        <v>0</v>
      </c>
    </row>
    <row r="73" spans="1:10" x14ac:dyDescent="0.3">
      <c r="A73" s="3" t="s">
        <v>774</v>
      </c>
      <c r="B73" s="3" t="str">
        <f>IFERROR(VLOOKUP(A73,Platform[],2,FALSE),"offline")</f>
        <v>Ebay</v>
      </c>
      <c r="C73" s="3" t="str">
        <f>VLOOKUP($A73,'Brand &amp; Category'!$A$4:$C$445,2,FALSE)</f>
        <v>Kanto</v>
      </c>
      <c r="D73" s="3" t="str">
        <f>VLOOKUP($A73,'Brand &amp; Category'!$A$4:$C$445,3,FALSE)</f>
        <v>CAT-035</v>
      </c>
      <c r="E73" s="4" t="str">
        <f>VLOOKUP($A73,Details[],E$3,FALSE)</f>
        <v>Kanto - sub6 6 80W Powered Subwoofer - Gloss Black"</v>
      </c>
      <c r="F73" s="4">
        <f>VLOOKUP($A73,Details[],F$3,FALSE)</f>
        <v>223.32333333333335</v>
      </c>
      <c r="G73" s="4">
        <f>VLOOKUP($A73,Details[],G$3,FALSE)</f>
        <v>165</v>
      </c>
      <c r="H73" s="4">
        <f>VLOOKUP($A73,Details[],H$3,FALSE)</f>
        <v>3.5</v>
      </c>
      <c r="I73" s="4" t="str">
        <f>VLOOKUP(H73,Class!$W$3:$X$9,2,TRUE)</f>
        <v>Gold</v>
      </c>
      <c r="J73" s="17">
        <f t="shared" si="1"/>
        <v>0</v>
      </c>
    </row>
    <row r="74" spans="1:10" x14ac:dyDescent="0.3">
      <c r="A74" s="3" t="s">
        <v>798</v>
      </c>
      <c r="B74" s="3" t="str">
        <f>IFERROR(VLOOKUP(A74,Platform[],2,FALSE),"offline")</f>
        <v>Ebay</v>
      </c>
      <c r="C74" s="3" t="str">
        <f>VLOOKUP($A74,'Brand &amp; Category'!$A$4:$C$445,2,FALSE)</f>
        <v>Sandisk</v>
      </c>
      <c r="D74" s="3" t="str">
        <f>VLOOKUP($A74,'Brand &amp; Category'!$A$4:$C$445,3,FALSE)</f>
        <v>CAT-035</v>
      </c>
      <c r="E74" s="4" t="str">
        <f>VLOOKUP($A74,Details[],E$3,FALSE)</f>
        <v>SanDisk - Extreme PRO 64GB SDXC UHS-II Memory Card</v>
      </c>
      <c r="F74" s="4">
        <f>VLOOKUP($A74,Details[],F$3,FALSE)</f>
        <v>140.99</v>
      </c>
      <c r="G74" s="4">
        <f>VLOOKUP($A74,Details[],G$3,FALSE)</f>
        <v>511</v>
      </c>
      <c r="H74" s="4">
        <f>VLOOKUP($A74,Details[],H$3,FALSE)</f>
        <v>2.9</v>
      </c>
      <c r="I74" s="4" t="str">
        <f>VLOOKUP(H74,Class!$W$3:$X$9,2,TRUE)</f>
        <v>Silver</v>
      </c>
      <c r="J74" s="17">
        <f t="shared" si="1"/>
        <v>0</v>
      </c>
    </row>
    <row r="75" spans="1:10" x14ac:dyDescent="0.3">
      <c r="A75" s="3" t="s">
        <v>906</v>
      </c>
      <c r="B75" s="3" t="str">
        <f>IFERROR(VLOOKUP(A75,Platform[],2,FALSE),"offline")</f>
        <v>offline</v>
      </c>
      <c r="C75" s="3" t="str">
        <f>VLOOKUP($A75,'Brand &amp; Category'!$A$4:$C$445,2,FALSE)</f>
        <v>Bose</v>
      </c>
      <c r="D75" s="3" t="str">
        <f>VLOOKUP($A75,'Brand &amp; Category'!$A$4:$C$445,3,FALSE)</f>
        <v>CAT-133</v>
      </c>
      <c r="E75" s="4" t="str">
        <f>VLOOKUP($A75,Details[],E$3,FALSE)</f>
        <v>251 Outdoor Environmental Speakers (White)</v>
      </c>
      <c r="F75" s="4">
        <f>VLOOKUP($A75,Details[],F$3,FALSE)</f>
        <v>399.32666666666665</v>
      </c>
      <c r="G75" s="4">
        <f>VLOOKUP($A75,Details[],G$3,FALSE)</f>
        <v>208</v>
      </c>
      <c r="H75" s="4">
        <f>VLOOKUP($A75,Details[],H$3,FALSE)</f>
        <v>4.8</v>
      </c>
      <c r="I75" s="4" t="str">
        <f>VLOOKUP(H75,Class!$W$3:$X$9,2,TRUE)</f>
        <v>Platinum</v>
      </c>
      <c r="J75" s="17" t="str">
        <f t="shared" si="1"/>
        <v>will be updated later</v>
      </c>
    </row>
    <row r="76" spans="1:10" x14ac:dyDescent="0.3">
      <c r="A76" s="3" t="s">
        <v>827</v>
      </c>
      <c r="B76" s="3" t="str">
        <f>IFERROR(VLOOKUP(A76,Platform[],2,FALSE),"offline")</f>
        <v>offline</v>
      </c>
      <c r="C76" s="3" t="str">
        <f>VLOOKUP($A76,'Brand &amp; Category'!$A$4:$C$445,2,FALSE)</f>
        <v>MTX</v>
      </c>
      <c r="D76" s="3" t="str">
        <f>VLOOKUP($A76,'Brand &amp; Category'!$A$4:$C$445,3,FALSE)</f>
        <v>CAT-035</v>
      </c>
      <c r="E76" s="4" t="str">
        <f>VLOOKUP($A76,Details[],E$3,FALSE)</f>
        <v>MTX - Dual 4 50W RMS Loudspeaker (Each) - Black"</v>
      </c>
      <c r="F76" s="4">
        <f>VLOOKUP($A76,Details[],F$3,FALSE)</f>
        <v>89.99</v>
      </c>
      <c r="G76" s="4">
        <f>VLOOKUP($A76,Details[],G$3,FALSE)</f>
        <v>31</v>
      </c>
      <c r="H76" s="4">
        <f>VLOOKUP($A76,Details[],H$3,FALSE)</f>
        <v>4.5</v>
      </c>
      <c r="I76" s="4" t="str">
        <f>VLOOKUP(H76,Class!$W$3:$X$9,2,TRUE)</f>
        <v>Platinum</v>
      </c>
      <c r="J76" s="17" t="str">
        <f t="shared" si="1"/>
        <v>will be updated later</v>
      </c>
    </row>
    <row r="77" spans="1:10" x14ac:dyDescent="0.3">
      <c r="A77" s="3" t="s">
        <v>896</v>
      </c>
      <c r="B77" s="3" t="str">
        <f>IFERROR(VLOOKUP(A77,Platform[],2,FALSE),"offline")</f>
        <v>Amazon</v>
      </c>
      <c r="C77" s="3" t="str">
        <f>VLOOKUP($A77,'Brand &amp; Category'!$A$4:$C$445,2,FALSE)</f>
        <v>Hisense</v>
      </c>
      <c r="D77" s="3" t="str">
        <f>VLOOKUP($A77,'Brand &amp; Category'!$A$4:$C$445,3,FALSE)</f>
        <v>CAT-005</v>
      </c>
      <c r="E77" s="4" t="str">
        <f>VLOOKUP($A77,Details[],E$3,FALSE)</f>
        <v>Hisense 50H4D Roku 50-inch HD Smart DLED TV</v>
      </c>
      <c r="F77" s="4">
        <f>VLOOKUP($A77,Details[],F$3,FALSE)</f>
        <v>400.68545454545443</v>
      </c>
      <c r="G77" s="4">
        <f>VLOOKUP($A77,Details[],G$3,FALSE)</f>
        <v>242</v>
      </c>
      <c r="H77" s="4">
        <f>VLOOKUP($A77,Details[],H$3,FALSE)</f>
        <v>1</v>
      </c>
      <c r="I77" s="4" t="str">
        <f>VLOOKUP(H77,Class!$W$3:$X$9,2,TRUE)</f>
        <v>Bronze</v>
      </c>
      <c r="J77" s="17">
        <f t="shared" si="1"/>
        <v>0</v>
      </c>
    </row>
    <row r="78" spans="1:10" x14ac:dyDescent="0.3">
      <c r="A78" s="3" t="s">
        <v>947</v>
      </c>
      <c r="B78" s="3" t="str">
        <f>IFERROR(VLOOKUP(A78,Platform[],2,FALSE),"offline")</f>
        <v>Target</v>
      </c>
      <c r="C78" s="3" t="str">
        <f>VLOOKUP($A78,'Brand &amp; Category'!$A$4:$C$445,2,FALSE)</f>
        <v>ViewSonic</v>
      </c>
      <c r="D78" s="3" t="str">
        <f>VLOOKUP($A78,'Brand &amp; Category'!$A$4:$C$445,3,FALSE)</f>
        <v>CAT-102</v>
      </c>
      <c r="E78" s="4" t="str">
        <f>VLOOKUP($A78,Details[],E$3,FALSE)</f>
        <v>22 Widescreen Full HD 1080p LED Monitor</v>
      </c>
      <c r="F78" s="4">
        <f>VLOOKUP($A78,Details[],F$3,FALSE)</f>
        <v>137.43636363636367</v>
      </c>
      <c r="G78" s="4">
        <f>VLOOKUP($A78,Details[],G$3,FALSE)</f>
        <v>573</v>
      </c>
      <c r="H78" s="4">
        <f>VLOOKUP($A78,Details[],H$3,FALSE)</f>
        <v>1.6</v>
      </c>
      <c r="I78" s="4" t="str">
        <f>VLOOKUP(H78,Class!$W$3:$X$9,2,TRUE)</f>
        <v>Bronze</v>
      </c>
      <c r="J78" s="17">
        <f t="shared" si="1"/>
        <v>0</v>
      </c>
    </row>
    <row r="79" spans="1:10" x14ac:dyDescent="0.3">
      <c r="A79" s="3" t="s">
        <v>766</v>
      </c>
      <c r="B79" s="3" t="str">
        <f>IFERROR(VLOOKUP(A79,Platform[],2,FALSE),"offline")</f>
        <v>Target</v>
      </c>
      <c r="C79" s="3" t="str">
        <f>VLOOKUP($A79,'Brand &amp; Category'!$A$4:$C$445,2,FALSE)</f>
        <v>TiVo</v>
      </c>
      <c r="D79" s="3" t="str">
        <f>VLOOKUP($A79,'Brand &amp; Category'!$A$4:$C$445,3,FALSE)</f>
        <v>CAT-005</v>
      </c>
      <c r="E79" s="4" t="str">
        <f>VLOOKUP($A79,Details[],E$3,FALSE)</f>
        <v>TiVo - BOLT VOX 1TB DVR and Streaming Player - Black</v>
      </c>
      <c r="F79" s="4">
        <f>VLOOKUP($A79,Details[],F$3,FALSE)</f>
        <v>299.98</v>
      </c>
      <c r="G79" s="4">
        <f>VLOOKUP($A79,Details[],G$3,FALSE)</f>
        <v>42</v>
      </c>
      <c r="H79" s="4">
        <f>VLOOKUP($A79,Details[],H$3,FALSE)</f>
        <v>4.9000000000000004</v>
      </c>
      <c r="I79" s="4" t="str">
        <f>VLOOKUP(H79,Class!$W$3:$X$9,2,TRUE)</f>
        <v>Platinum</v>
      </c>
      <c r="J79" s="17">
        <f t="shared" si="1"/>
        <v>0</v>
      </c>
    </row>
    <row r="80" spans="1:10" x14ac:dyDescent="0.3">
      <c r="A80" s="3" t="s">
        <v>756</v>
      </c>
      <c r="B80" s="3" t="str">
        <f>IFERROR(VLOOKUP(A80,Platform[],2,FALSE),"offline")</f>
        <v>Amazon</v>
      </c>
      <c r="C80" s="3" t="str">
        <f>VLOOKUP($A80,'Brand &amp; Category'!$A$4:$C$445,2,FALSE)</f>
        <v>ECOXGEAR</v>
      </c>
      <c r="D80" s="3" t="str">
        <f>VLOOKUP($A80,'Brand &amp; Category'!$A$4:$C$445,3,FALSE)</f>
        <v>CAT-005</v>
      </c>
      <c r="E80" s="4" t="str">
        <f>VLOOKUP($A80,Details[],E$3,FALSE)</f>
        <v>ECOXGEAR - SolJam Portable Bluetooth Speaker - Black</v>
      </c>
      <c r="F80" s="4">
        <f>VLOOKUP($A80,Details[],F$3,FALSE)</f>
        <v>134.28666666666666</v>
      </c>
      <c r="G80" s="4">
        <f>VLOOKUP($A80,Details[],G$3,FALSE)</f>
        <v>259</v>
      </c>
      <c r="H80" s="4">
        <f>VLOOKUP($A80,Details[],H$3,FALSE)</f>
        <v>3.8</v>
      </c>
      <c r="I80" s="4" t="str">
        <f>VLOOKUP(H80,Class!$W$3:$X$9,2,TRUE)</f>
        <v>Gold</v>
      </c>
      <c r="J80" s="17">
        <f t="shared" si="1"/>
        <v>0</v>
      </c>
    </row>
    <row r="81" spans="1:10" x14ac:dyDescent="0.3">
      <c r="A81" s="3" t="s">
        <v>811</v>
      </c>
      <c r="B81" s="3" t="str">
        <f>IFERROR(VLOOKUP(A81,Platform[],2,FALSE),"offline")</f>
        <v>Amazon</v>
      </c>
      <c r="C81" s="3" t="str">
        <f>VLOOKUP($A81,'Brand &amp; Category'!$A$4:$C$445,2,FALSE)</f>
        <v>Logitech</v>
      </c>
      <c r="D81" s="3" t="str">
        <f>VLOOKUP($A81,'Brand &amp; Category'!$A$4:$C$445,3,FALSE)</f>
        <v>CAT-035</v>
      </c>
      <c r="E81" s="4" t="str">
        <f>VLOOKUP($A81,Details[],E$3,FALSE)</f>
        <v>Details About New Logitech G230 981000541 Headset</v>
      </c>
      <c r="F81" s="4">
        <f>VLOOKUP($A81,Details[],F$3,FALSE)</f>
        <v>45.087142857142858</v>
      </c>
      <c r="G81" s="4">
        <f>VLOOKUP($A81,Details[],G$3,FALSE)</f>
        <v>207</v>
      </c>
      <c r="H81" s="4">
        <f>VLOOKUP($A81,Details[],H$3,FALSE)</f>
        <v>1.7</v>
      </c>
      <c r="I81" s="4" t="str">
        <f>VLOOKUP(H81,Class!$W$3:$X$9,2,TRUE)</f>
        <v>Bronze</v>
      </c>
      <c r="J81" s="17">
        <f t="shared" si="1"/>
        <v>0</v>
      </c>
    </row>
    <row r="82" spans="1:10" x14ac:dyDescent="0.3">
      <c r="A82" s="3" t="s">
        <v>681</v>
      </c>
      <c r="B82" s="3" t="str">
        <f>IFERROR(VLOOKUP(A82,Platform[],2,FALSE),"offline")</f>
        <v>BestBuy</v>
      </c>
      <c r="C82" s="3" t="str">
        <f>VLOOKUP($A82,'Brand &amp; Category'!$A$4:$C$445,2,FALSE)</f>
        <v>Logitech</v>
      </c>
      <c r="D82" s="3" t="str">
        <f>VLOOKUP($A82,'Brand &amp; Category'!$A$4:$C$445,3,FALSE)</f>
        <v>CAT-005</v>
      </c>
      <c r="E82" s="4" t="str">
        <f>VLOOKUP($A82,Details[],E$3,FALSE)</f>
        <v>Details About Logitech G403 Prodigy Wireless Gaming Mouse</v>
      </c>
      <c r="F82" s="4">
        <f>VLOOKUP($A82,Details[],F$3,FALSE)</f>
        <v>77.566000000000003</v>
      </c>
      <c r="G82" s="4">
        <f>VLOOKUP($A82,Details[],G$3,FALSE)</f>
        <v>1263</v>
      </c>
      <c r="H82" s="4">
        <f>VLOOKUP($A82,Details[],H$3,FALSE)</f>
        <v>1.8</v>
      </c>
      <c r="I82" s="4" t="str">
        <f>VLOOKUP(H82,Class!$W$3:$X$9,2,TRUE)</f>
        <v>Bronze</v>
      </c>
      <c r="J82" s="17">
        <f t="shared" si="1"/>
        <v>0</v>
      </c>
    </row>
    <row r="83" spans="1:10" x14ac:dyDescent="0.3">
      <c r="A83" s="3" t="s">
        <v>630</v>
      </c>
      <c r="B83" s="3" t="str">
        <f>IFERROR(VLOOKUP(A83,Platform[],2,FALSE),"offline")</f>
        <v>Amazon</v>
      </c>
      <c r="C83" s="3" t="str">
        <f>VLOOKUP($A83,'Brand &amp; Category'!$A$4:$C$445,2,FALSE)</f>
        <v>ECOXGEAR</v>
      </c>
      <c r="D83" s="3" t="str">
        <f>VLOOKUP($A83,'Brand &amp; Category'!$A$4:$C$445,3,FALSE)</f>
        <v>CAT-005</v>
      </c>
      <c r="E83" s="4" t="str">
        <f>VLOOKUP($A83,Details[],E$3,FALSE)</f>
        <v>ECOXGEAR ECOXBT Rugged and Waterproof Wireless Bluetooth Speaker (Orange)</v>
      </c>
      <c r="F83" s="4">
        <f>VLOOKUP($A83,Details[],F$3,FALSE)</f>
        <v>71.459999999999994</v>
      </c>
      <c r="G83" s="4">
        <f>VLOOKUP($A83,Details[],G$3,FALSE)</f>
        <v>717</v>
      </c>
      <c r="H83" s="4">
        <f>VLOOKUP($A83,Details[],H$3,FALSE)</f>
        <v>4.7</v>
      </c>
      <c r="I83" s="4" t="str">
        <f>VLOOKUP(H83,Class!$W$3:$X$9,2,TRUE)</f>
        <v>Platinum</v>
      </c>
      <c r="J83" s="17">
        <f t="shared" si="1"/>
        <v>0</v>
      </c>
    </row>
    <row r="84" spans="1:10" x14ac:dyDescent="0.3">
      <c r="A84" s="3" t="s">
        <v>855</v>
      </c>
      <c r="B84" s="3" t="str">
        <f>IFERROR(VLOOKUP(A84,Platform[],2,FALSE),"offline")</f>
        <v>BestBuy</v>
      </c>
      <c r="C84" s="3" t="str">
        <f>VLOOKUP($A84,'Brand &amp; Category'!$A$4:$C$445,2,FALSE)</f>
        <v>Peerless-AV</v>
      </c>
      <c r="D84" s="3" t="str">
        <f>VLOOKUP($A84,'Brand &amp; Category'!$A$4:$C$445,3,FALSE)</f>
        <v>CAT-133</v>
      </c>
      <c r="E84" s="4" t="str">
        <f>VLOOKUP($A84,Details[],E$3,FALSE)</f>
        <v>2PJ4280 - Peerless-AV Wall Mount for Tablet PC</v>
      </c>
      <c r="F84" s="4">
        <f>VLOOKUP($A84,Details[],F$3,FALSE)</f>
        <v>37.42</v>
      </c>
      <c r="G84" s="4">
        <f>VLOOKUP($A84,Details[],G$3,FALSE)</f>
        <v>2239</v>
      </c>
      <c r="H84" s="4">
        <f>VLOOKUP($A84,Details[],H$3,FALSE)</f>
        <v>4</v>
      </c>
      <c r="I84" s="4" t="str">
        <f>VLOOKUP(H84,Class!$W$3:$X$9,2,TRUE)</f>
        <v>Platinum</v>
      </c>
      <c r="J84" s="17">
        <f t="shared" si="1"/>
        <v>0</v>
      </c>
    </row>
    <row r="85" spans="1:10" x14ac:dyDescent="0.3">
      <c r="A85" s="3" t="s">
        <v>796</v>
      </c>
      <c r="B85" s="3" t="str">
        <f>IFERROR(VLOOKUP(A85,Platform[],2,FALSE),"offline")</f>
        <v>BestBuy</v>
      </c>
      <c r="C85" s="3" t="str">
        <f>VLOOKUP($A85,'Brand &amp; Category'!$A$4:$C$445,2,FALSE)</f>
        <v>Pny</v>
      </c>
      <c r="D85" s="3" t="str">
        <f>VLOOKUP($A85,'Brand &amp; Category'!$A$4:$C$445,3,FALSE)</f>
        <v>CAT-133</v>
      </c>
      <c r="E85" s="4" t="str">
        <f>VLOOKUP($A85,Details[],E$3,FALSE)</f>
        <v>PNY - 8GB 1.6 GHz DDR3 DIMM Desktop Memory - Green</v>
      </c>
      <c r="F85" s="4">
        <f>VLOOKUP($A85,Details[],F$3,FALSE)</f>
        <v>71.742499999999993</v>
      </c>
      <c r="G85" s="4">
        <f>VLOOKUP($A85,Details[],G$3,FALSE)</f>
        <v>590</v>
      </c>
      <c r="H85" s="4">
        <f>VLOOKUP($A85,Details[],H$3,FALSE)</f>
        <v>2.4</v>
      </c>
      <c r="I85" s="4" t="str">
        <f>VLOOKUP(H85,Class!$W$3:$X$9,2,TRUE)</f>
        <v>Silver</v>
      </c>
      <c r="J85" s="17">
        <f t="shared" si="1"/>
        <v>0</v>
      </c>
    </row>
    <row r="86" spans="1:10" x14ac:dyDescent="0.3">
      <c r="A86" s="3" t="s">
        <v>683</v>
      </c>
      <c r="B86" s="3" t="str">
        <f>IFERROR(VLOOKUP(A86,Platform[],2,FALSE),"offline")</f>
        <v>Amazon</v>
      </c>
      <c r="C86" s="3" t="str">
        <f>VLOOKUP($A86,'Brand &amp; Category'!$A$4:$C$445,2,FALSE)</f>
        <v>LG</v>
      </c>
      <c r="D86" s="3" t="str">
        <f>VLOOKUP($A86,'Brand &amp; Category'!$A$4:$C$445,3,FALSE)</f>
        <v>CAT-001</v>
      </c>
      <c r="E86" s="4" t="str">
        <f>VLOOKUP($A86,Details[],E$3,FALSE)</f>
        <v>GP60NB50 8x Super-Multi Portable DVD Rewriter with M-DISC</v>
      </c>
      <c r="F86" s="4">
        <f>VLOOKUP($A86,Details[],F$3,FALSE)</f>
        <v>41.477499999999999</v>
      </c>
      <c r="G86" s="4">
        <f>VLOOKUP($A86,Details[],G$3,FALSE)</f>
        <v>2124</v>
      </c>
      <c r="H86" s="4">
        <f>VLOOKUP($A86,Details[],H$3,FALSE)</f>
        <v>4.8</v>
      </c>
      <c r="I86" s="4" t="str">
        <f>VLOOKUP(H86,Class!$W$3:$X$9,2,TRUE)</f>
        <v>Platinum</v>
      </c>
      <c r="J86" s="17">
        <f t="shared" si="1"/>
        <v>0</v>
      </c>
    </row>
    <row r="87" spans="1:10" x14ac:dyDescent="0.3">
      <c r="A87" s="3" t="s">
        <v>965</v>
      </c>
      <c r="B87" s="3" t="str">
        <f>IFERROR(VLOOKUP(A87,Platform[],2,FALSE),"offline")</f>
        <v>offline</v>
      </c>
      <c r="C87" s="3" t="str">
        <f>VLOOKUP($A87,'Brand &amp; Category'!$A$4:$C$445,2,FALSE)</f>
        <v>Sony</v>
      </c>
      <c r="D87" s="3" t="str">
        <f>VLOOKUP($A87,'Brand &amp; Category'!$A$4:$C$445,3,FALSE)</f>
        <v>CAT-133</v>
      </c>
      <c r="E87" s="4" t="str">
        <f>VLOOKUP($A87,Details[],E$3,FALSE)</f>
        <v>Sony SELP18105G E PZ 18-105mm F4 G OSS</v>
      </c>
      <c r="F87" s="4">
        <f>VLOOKUP($A87,Details[],F$3,FALSE)</f>
        <v>573.995</v>
      </c>
      <c r="G87" s="4">
        <f>VLOOKUP($A87,Details[],G$3,FALSE)</f>
        <v>86</v>
      </c>
      <c r="H87" s="4">
        <f>VLOOKUP($A87,Details[],H$3,FALSE)</f>
        <v>4.3</v>
      </c>
      <c r="I87" s="4" t="str">
        <f>VLOOKUP(H87,Class!$W$3:$X$9,2,TRUE)</f>
        <v>Platinum</v>
      </c>
      <c r="J87" s="17" t="str">
        <f t="shared" si="1"/>
        <v>will be updated later</v>
      </c>
    </row>
    <row r="88" spans="1:10" x14ac:dyDescent="0.3">
      <c r="A88" s="3" t="s">
        <v>663</v>
      </c>
      <c r="B88" s="3" t="str">
        <f>IFERROR(VLOOKUP(A88,Platform[],2,FALSE),"offline")</f>
        <v>Walmart</v>
      </c>
      <c r="C88" s="3" t="str">
        <f>VLOOKUP($A88,'Brand &amp; Category'!$A$4:$C$445,2,FALSE)</f>
        <v>Bose</v>
      </c>
      <c r="D88" s="3" t="str">
        <f>VLOOKUP($A88,'Brand &amp; Category'!$A$4:$C$445,3,FALSE)</f>
        <v>CAT-102</v>
      </c>
      <c r="E88" s="4" t="str">
        <f>VLOOKUP($A88,Details[],E$3,FALSE)</f>
        <v>Acoustimass 6 Series V Home Theater Speaker System (Black)</v>
      </c>
      <c r="F88" s="4">
        <f>VLOOKUP($A88,Details[],F$3,FALSE)</f>
        <v>637.38800000000003</v>
      </c>
      <c r="G88" s="4">
        <f>VLOOKUP($A88,Details[],G$3,FALSE)</f>
        <v>135</v>
      </c>
      <c r="H88" s="4">
        <f>VLOOKUP($A88,Details[],H$3,FALSE)</f>
        <v>3.3</v>
      </c>
      <c r="I88" s="4" t="str">
        <f>VLOOKUP(H88,Class!$W$3:$X$9,2,TRUE)</f>
        <v>Gold</v>
      </c>
      <c r="J88" s="17">
        <f t="shared" si="1"/>
        <v>0</v>
      </c>
    </row>
    <row r="89" spans="1:10" x14ac:dyDescent="0.3">
      <c r="A89" s="3" t="s">
        <v>932</v>
      </c>
      <c r="B89" s="3" t="str">
        <f>IFERROR(VLOOKUP(A89,Platform[],2,FALSE),"offline")</f>
        <v>Amazon</v>
      </c>
      <c r="C89" s="3" t="str">
        <f>VLOOKUP($A89,'Brand &amp; Category'!$A$4:$C$445,2,FALSE)</f>
        <v>Yamaha</v>
      </c>
      <c r="D89" s="3" t="str">
        <f>VLOOKUP($A89,'Brand &amp; Category'!$A$4:$C$445,3,FALSE)</f>
        <v>CAT-001</v>
      </c>
      <c r="E89" s="4" t="str">
        <f>VLOOKUP($A89,Details[],E$3,FALSE)</f>
        <v>Yamaha - 30W Desktop Audio System - White</v>
      </c>
      <c r="F89" s="4">
        <f>VLOOKUP($A89,Details[],F$3,FALSE)</f>
        <v>334.87</v>
      </c>
      <c r="G89" s="4">
        <f>VLOOKUP($A89,Details[],G$3,FALSE)</f>
        <v>257</v>
      </c>
      <c r="H89" s="4">
        <f>VLOOKUP($A89,Details[],H$3,FALSE)</f>
        <v>2.7</v>
      </c>
      <c r="I89" s="4" t="str">
        <f>VLOOKUP(H89,Class!$W$3:$X$9,2,TRUE)</f>
        <v>Silver</v>
      </c>
      <c r="J89" s="17">
        <f t="shared" si="1"/>
        <v>0</v>
      </c>
    </row>
    <row r="90" spans="1:10" x14ac:dyDescent="0.3">
      <c r="A90" s="3" t="s">
        <v>1017</v>
      </c>
      <c r="B90" s="3" t="str">
        <f>IFERROR(VLOOKUP(A90,Platform[],2,FALSE),"offline")</f>
        <v>Ebay</v>
      </c>
      <c r="C90" s="3" t="str">
        <f>VLOOKUP($A90,'Brand &amp; Category'!$A$4:$C$445,2,FALSE)</f>
        <v>Zoom</v>
      </c>
      <c r="D90" s="3" t="str">
        <f>VLOOKUP($A90,'Brand &amp; Category'!$A$4:$C$445,3,FALSE)</f>
        <v>CAT-102</v>
      </c>
      <c r="E90" s="4" t="str">
        <f>VLOOKUP($A90,Details[],E$3,FALSE)</f>
        <v>Zoom - H1 Handy Recorder - Black</v>
      </c>
      <c r="F90" s="4">
        <f>VLOOKUP($A90,Details[],F$3,FALSE)</f>
        <v>127.22333333333334</v>
      </c>
      <c r="G90" s="4">
        <f>VLOOKUP($A90,Details[],G$3,FALSE)</f>
        <v>630</v>
      </c>
      <c r="H90" s="4">
        <f>VLOOKUP($A90,Details[],H$3,FALSE)</f>
        <v>2.5</v>
      </c>
      <c r="I90" s="4" t="str">
        <f>VLOOKUP(H90,Class!$W$3:$X$9,2,TRUE)</f>
        <v>Silver</v>
      </c>
      <c r="J90" s="17">
        <f t="shared" si="1"/>
        <v>0</v>
      </c>
    </row>
    <row r="91" spans="1:10" x14ac:dyDescent="0.3">
      <c r="A91" s="3" t="s">
        <v>885</v>
      </c>
      <c r="B91" s="3" t="str">
        <f>IFERROR(VLOOKUP(A91,Platform[],2,FALSE),"offline")</f>
        <v>Walmart</v>
      </c>
      <c r="C91" s="3" t="str">
        <f>VLOOKUP($A91,'Brand &amp; Category'!$A$4:$C$445,2,FALSE)</f>
        <v>ZAGG</v>
      </c>
      <c r="D91" s="3" t="str">
        <f>VLOOKUP($A91,'Brand &amp; Category'!$A$4:$C$445,3,FALSE)</f>
        <v>CAT-001</v>
      </c>
      <c r="E91" s="4" t="str">
        <f>VLOOKUP($A91,Details[],E$3,FALSE)</f>
        <v>Rugged Book Keyboard and Case for iPad Air 2</v>
      </c>
      <c r="F91" s="4">
        <f>VLOOKUP($A91,Details[],F$3,FALSE)</f>
        <v>127.41222222222223</v>
      </c>
      <c r="G91" s="4">
        <f>VLOOKUP($A91,Details[],G$3,FALSE)</f>
        <v>632</v>
      </c>
      <c r="H91" s="4">
        <f>VLOOKUP($A91,Details[],H$3,FALSE)</f>
        <v>2.2999999999999998</v>
      </c>
      <c r="I91" s="4" t="str">
        <f>VLOOKUP(H91,Class!$W$3:$X$9,2,TRUE)</f>
        <v>Silver</v>
      </c>
      <c r="J91" s="17">
        <f t="shared" si="1"/>
        <v>0</v>
      </c>
    </row>
    <row r="92" spans="1:10" x14ac:dyDescent="0.3">
      <c r="A92" s="3" t="s">
        <v>703</v>
      </c>
      <c r="B92" s="3" t="str">
        <f>IFERROR(VLOOKUP(A92,Platform[],2,FALSE),"offline")</f>
        <v>BestBuy</v>
      </c>
      <c r="C92" s="3" t="str">
        <f>VLOOKUP($A92,'Brand &amp; Category'!$A$4:$C$445,2,FALSE)</f>
        <v>Samsung</v>
      </c>
      <c r="D92" s="3" t="str">
        <f>VLOOKUP($A92,'Brand &amp; Category'!$A$4:$C$445,3,FALSE)</f>
        <v>CAT-083</v>
      </c>
      <c r="E92" s="4" t="str">
        <f>VLOOKUP($A92,Details[],E$3,FALSE)</f>
        <v>Samsung - LED Wallet Cover for Samsung Galaxy S8 - Black</v>
      </c>
      <c r="F92" s="4">
        <f>VLOOKUP($A92,Details[],F$3,FALSE)</f>
        <v>45.596000000000004</v>
      </c>
      <c r="G92" s="4">
        <f>VLOOKUP($A92,Details[],G$3,FALSE)</f>
        <v>1155</v>
      </c>
      <c r="H92" s="4">
        <f>VLOOKUP($A92,Details[],H$3,FALSE)</f>
        <v>3.6</v>
      </c>
      <c r="I92" s="4" t="str">
        <f>VLOOKUP(H92,Class!$W$3:$X$9,2,TRUE)</f>
        <v>Gold</v>
      </c>
      <c r="J92" s="17">
        <f t="shared" si="1"/>
        <v>0</v>
      </c>
    </row>
    <row r="93" spans="1:10" x14ac:dyDescent="0.3">
      <c r="A93" s="3" t="s">
        <v>736</v>
      </c>
      <c r="B93" s="3" t="str">
        <f>IFERROR(VLOOKUP(A93,Platform[],2,FALSE),"offline")</f>
        <v>Ebay</v>
      </c>
      <c r="C93" s="3" t="str">
        <f>VLOOKUP($A93,'Brand &amp; Category'!$A$4:$C$445,2,FALSE)</f>
        <v>Microsoft</v>
      </c>
      <c r="D93" s="3" t="str">
        <f>VLOOKUP($A93,'Brand &amp; Category'!$A$4:$C$445,3,FALSE)</f>
        <v>CAT-035</v>
      </c>
      <c r="E93" s="4" t="str">
        <f>VLOOKUP($A93,Details[],E$3,FALSE)</f>
        <v>Microsoft Surface Pro 4 Type Cover with Fingerprint ID</v>
      </c>
      <c r="F93" s="4">
        <f>VLOOKUP($A93,Details[],F$3,FALSE)</f>
        <v>147.9025</v>
      </c>
      <c r="G93" s="4">
        <f>VLOOKUP($A93,Details[],G$3,FALSE)</f>
        <v>284</v>
      </c>
      <c r="H93" s="4">
        <f>VLOOKUP($A93,Details[],H$3,FALSE)</f>
        <v>2.6</v>
      </c>
      <c r="I93" s="4" t="str">
        <f>VLOOKUP(H93,Class!$W$3:$X$9,2,TRUE)</f>
        <v>Silver</v>
      </c>
      <c r="J93" s="17">
        <f t="shared" si="1"/>
        <v>0</v>
      </c>
    </row>
    <row r="94" spans="1:10" x14ac:dyDescent="0.3">
      <c r="A94" s="3" t="s">
        <v>841</v>
      </c>
      <c r="B94" s="3" t="str">
        <f>IFERROR(VLOOKUP(A94,Platform[],2,FALSE),"offline")</f>
        <v>Ebay</v>
      </c>
      <c r="C94" s="3" t="str">
        <f>VLOOKUP($A94,'Brand &amp; Category'!$A$4:$C$445,2,FALSE)</f>
        <v>Pioneer</v>
      </c>
      <c r="D94" s="3" t="str">
        <f>VLOOKUP($A94,'Brand &amp; Category'!$A$4:$C$445,3,FALSE)</f>
        <v>CAT-001</v>
      </c>
      <c r="E94" s="4" t="str">
        <f>VLOOKUP($A94,Details[],E$3,FALSE)</f>
        <v>Elite SC-LX501 7.2-Channel Network A/V Receiver</v>
      </c>
      <c r="F94" s="4">
        <f>VLOOKUP($A94,Details[],F$3,FALSE)</f>
        <v>820.9799999999999</v>
      </c>
      <c r="G94" s="4">
        <f>VLOOKUP($A94,Details[],G$3,FALSE)</f>
        <v>68</v>
      </c>
      <c r="H94" s="4">
        <f>VLOOKUP($A94,Details[],H$3,FALSE)</f>
        <v>4.0999999999999996</v>
      </c>
      <c r="I94" s="4" t="str">
        <f>VLOOKUP(H94,Class!$W$3:$X$9,2,TRUE)</f>
        <v>Platinum</v>
      </c>
      <c r="J94" s="17">
        <f t="shared" si="1"/>
        <v>0</v>
      </c>
    </row>
    <row r="95" spans="1:10" x14ac:dyDescent="0.3">
      <c r="A95" s="3" t="s">
        <v>763</v>
      </c>
      <c r="B95" s="3" t="str">
        <f>IFERROR(VLOOKUP(A95,Platform[],2,FALSE),"offline")</f>
        <v>Amazon</v>
      </c>
      <c r="C95" s="3" t="str">
        <f>VLOOKUP($A95,'Brand &amp; Category'!$A$4:$C$445,2,FALSE)</f>
        <v>SunBriteTV</v>
      </c>
      <c r="D95" s="3" t="str">
        <f>VLOOKUP($A95,'Brand &amp; Category'!$A$4:$C$445,3,FALSE)</f>
        <v>CAT-083</v>
      </c>
      <c r="E95" s="4" t="str">
        <f>VLOOKUP($A95,Details[],E$3,FALSE)</f>
        <v>Signature Series 43-Class UHD Outdoor LED TV (Black)</v>
      </c>
      <c r="F95" s="4">
        <f>VLOOKUP($A95,Details[],F$3,FALSE)</f>
        <v>2799.4949999999999</v>
      </c>
      <c r="G95" s="4">
        <f>VLOOKUP($A95,Details[],G$3,FALSE)</f>
        <v>16</v>
      </c>
      <c r="H95" s="4">
        <f>VLOOKUP($A95,Details[],H$3,FALSE)</f>
        <v>4</v>
      </c>
      <c r="I95" s="4" t="str">
        <f>VLOOKUP(H95,Class!$W$3:$X$9,2,TRUE)</f>
        <v>Platinum</v>
      </c>
      <c r="J95" s="17">
        <f t="shared" si="1"/>
        <v>0</v>
      </c>
    </row>
    <row r="96" spans="1:10" x14ac:dyDescent="0.3">
      <c r="A96" s="3" t="s">
        <v>926</v>
      </c>
      <c r="B96" s="3" t="str">
        <f>IFERROR(VLOOKUP(A96,Platform[],2,FALSE),"offline")</f>
        <v>offline</v>
      </c>
      <c r="C96" s="3" t="str">
        <f>VLOOKUP($A96,'Brand &amp; Category'!$A$4:$C$445,2,FALSE)</f>
        <v>M-Audio</v>
      </c>
      <c r="D96" s="3" t="str">
        <f>VLOOKUP($A96,'Brand &amp; Category'!$A$4:$C$445,3,FALSE)</f>
        <v>CAT-035</v>
      </c>
      <c r="E96" s="4" t="str">
        <f>VLOOKUP($A96,Details[],E$3,FALSE)</f>
        <v>M-Audio - Over-the-Ear Headphones - Black</v>
      </c>
      <c r="F96" s="4">
        <f>VLOOKUP($A96,Details[],F$3,FALSE)</f>
        <v>192.28285714285715</v>
      </c>
      <c r="G96" s="4">
        <f>VLOOKUP($A96,Details[],G$3,FALSE)</f>
        <v>452</v>
      </c>
      <c r="H96" s="4">
        <f>VLOOKUP($A96,Details[],H$3,FALSE)</f>
        <v>4.9000000000000004</v>
      </c>
      <c r="I96" s="4" t="str">
        <f>VLOOKUP(H96,Class!$W$3:$X$9,2,TRUE)</f>
        <v>Platinum</v>
      </c>
      <c r="J96" s="17" t="str">
        <f t="shared" si="1"/>
        <v>will be updated later</v>
      </c>
    </row>
    <row r="97" spans="1:10" x14ac:dyDescent="0.3">
      <c r="A97" s="3" t="s">
        <v>978</v>
      </c>
      <c r="B97" s="3" t="str">
        <f>IFERROR(VLOOKUP(A97,Platform[],2,FALSE),"offline")</f>
        <v>Amazon</v>
      </c>
      <c r="C97" s="3" t="str">
        <f>VLOOKUP($A97,'Brand &amp; Category'!$A$4:$C$445,2,FALSE)</f>
        <v>Insignia</v>
      </c>
      <c r="D97" s="3" t="str">
        <f>VLOOKUP($A97,'Brand &amp; Category'!$A$4:$C$445,3,FALSE)</f>
        <v>CAT-001</v>
      </c>
      <c r="E97" s="4" t="str">
        <f>VLOOKUP($A97,Details[],E$3,FALSE)</f>
        <v>Insignia NS-HDRAD2 Tabletop HD Radio</v>
      </c>
      <c r="F97" s="4">
        <f>VLOOKUP($A97,Details[],F$3,FALSE)</f>
        <v>34.767777777777781</v>
      </c>
      <c r="G97" s="4">
        <f>VLOOKUP($A97,Details[],G$3,FALSE)</f>
        <v>2117</v>
      </c>
      <c r="H97" s="4">
        <f>VLOOKUP($A97,Details[],H$3,FALSE)</f>
        <v>4.7</v>
      </c>
      <c r="I97" s="4" t="str">
        <f>VLOOKUP(H97,Class!$W$3:$X$9,2,TRUE)</f>
        <v>Platinum</v>
      </c>
      <c r="J97" s="17">
        <f t="shared" si="1"/>
        <v>0</v>
      </c>
    </row>
    <row r="98" spans="1:10" x14ac:dyDescent="0.3">
      <c r="A98" s="3" t="s">
        <v>659</v>
      </c>
      <c r="B98" s="3" t="str">
        <f>IFERROR(VLOOKUP(A98,Platform[],2,FALSE),"offline")</f>
        <v>Amazon</v>
      </c>
      <c r="C98" s="3" t="str">
        <f>VLOOKUP($A98,'Brand &amp; Category'!$A$4:$C$445,2,FALSE)</f>
        <v>JBL</v>
      </c>
      <c r="D98" s="3" t="str">
        <f>VLOOKUP($A98,'Brand &amp; Category'!$A$4:$C$445,3,FALSE)</f>
        <v>CAT-001</v>
      </c>
      <c r="E98" s="4" t="str">
        <f>VLOOKUP($A98,Details[],E$3,FALSE)</f>
        <v>Under Armour Sport Wireless Flex Neckband In-Ear Headphones</v>
      </c>
      <c r="F98" s="4">
        <f>VLOOKUP($A98,Details[],F$3,FALSE)</f>
        <v>129.97</v>
      </c>
      <c r="G98" s="4">
        <f>VLOOKUP($A98,Details[],G$3,FALSE)</f>
        <v>357</v>
      </c>
      <c r="H98" s="4">
        <f>VLOOKUP($A98,Details[],H$3,FALSE)</f>
        <v>3.6</v>
      </c>
      <c r="I98" s="4" t="str">
        <f>VLOOKUP(H98,Class!$W$3:$X$9,2,TRUE)</f>
        <v>Gold</v>
      </c>
      <c r="J98" s="17">
        <f t="shared" si="1"/>
        <v>0</v>
      </c>
    </row>
    <row r="99" spans="1:10" x14ac:dyDescent="0.3">
      <c r="A99" s="3" t="s">
        <v>1000</v>
      </c>
      <c r="B99" s="3" t="str">
        <f>IFERROR(VLOOKUP(A99,Platform[],2,FALSE),"offline")</f>
        <v>Target</v>
      </c>
      <c r="C99" s="3" t="str">
        <f>VLOOKUP($A99,'Brand &amp; Category'!$A$4:$C$445,2,FALSE)</f>
        <v>Sony</v>
      </c>
      <c r="D99" s="3" t="str">
        <f>VLOOKUP($A99,'Brand &amp; Category'!$A$4:$C$445,3,FALSE)</f>
        <v>CAT-083</v>
      </c>
      <c r="E99" s="4" t="str">
        <f>VLOOKUP($A99,Details[],E$3,FALSE)</f>
        <v>SRS-XB40 Bluetooth Speaker (Black)</v>
      </c>
      <c r="F99" s="4">
        <f>VLOOKUP($A99,Details[],F$3,FALSE)</f>
        <v>204.41166666666663</v>
      </c>
      <c r="G99" s="4">
        <f>VLOOKUP($A99,Details[],G$3,FALSE)</f>
        <v>62</v>
      </c>
      <c r="H99" s="4">
        <f>VLOOKUP($A99,Details[],H$3,FALSE)</f>
        <v>1.4</v>
      </c>
      <c r="I99" s="4" t="str">
        <f>VLOOKUP(H99,Class!$W$3:$X$9,2,TRUE)</f>
        <v>Bronze</v>
      </c>
      <c r="J99" s="17">
        <f t="shared" si="1"/>
        <v>0</v>
      </c>
    </row>
    <row r="100" spans="1:10" x14ac:dyDescent="0.3">
      <c r="A100" s="3" t="s">
        <v>776</v>
      </c>
      <c r="B100" s="3" t="str">
        <f>IFERROR(VLOOKUP(A100,Platform[],2,FALSE),"offline")</f>
        <v>Target</v>
      </c>
      <c r="C100" s="3" t="str">
        <f>VLOOKUP($A100,'Brand &amp; Category'!$A$4:$C$445,2,FALSE)</f>
        <v>Yamaha</v>
      </c>
      <c r="D100" s="3" t="str">
        <f>VLOOKUP($A100,'Brand &amp; Category'!$A$4:$C$445,3,FALSE)</f>
        <v>CAT-133</v>
      </c>
      <c r="E100" s="4" t="str">
        <f>VLOOKUP($A100,Details[],E$3,FALSE)</f>
        <v>NS-SP1800BL 5.1-Channel Home Theater System (Black)</v>
      </c>
      <c r="F100" s="4">
        <f>VLOOKUP($A100,Details[],F$3,FALSE)</f>
        <v>162.786</v>
      </c>
      <c r="G100" s="4">
        <f>VLOOKUP($A100,Details[],G$3,FALSE)</f>
        <v>435</v>
      </c>
      <c r="H100" s="4">
        <f>VLOOKUP($A100,Details[],H$3,FALSE)</f>
        <v>3.9</v>
      </c>
      <c r="I100" s="4" t="str">
        <f>VLOOKUP(H100,Class!$W$3:$X$9,2,TRUE)</f>
        <v>Gold</v>
      </c>
      <c r="J100" s="17">
        <f t="shared" si="1"/>
        <v>0</v>
      </c>
    </row>
    <row r="101" spans="1:10" x14ac:dyDescent="0.3">
      <c r="A101" s="3" t="s">
        <v>739</v>
      </c>
      <c r="B101" s="3" t="str">
        <f>IFERROR(VLOOKUP(A101,Platform[],2,FALSE),"offline")</f>
        <v>Ebay</v>
      </c>
      <c r="C101" s="3" t="str">
        <f>VLOOKUP($A101,'Brand &amp; Category'!$A$4:$C$445,2,FALSE)</f>
        <v>Samsung</v>
      </c>
      <c r="D101" s="3" t="str">
        <f>VLOOKUP($A101,'Brand &amp; Category'!$A$4:$C$445,3,FALSE)</f>
        <v>CAT-083</v>
      </c>
      <c r="E101" s="4" t="str">
        <f>VLOOKUP($A101,Details[],E$3,FALSE)</f>
        <v>Samsung 55 Class 4K (2160P) Smart LED TV (UN55KU7000)"</v>
      </c>
      <c r="F101" s="4">
        <f>VLOOKUP($A101,Details[],F$3,FALSE)</f>
        <v>945.43555555555531</v>
      </c>
      <c r="G101" s="4">
        <f>VLOOKUP($A101,Details[],G$3,FALSE)</f>
        <v>16</v>
      </c>
      <c r="H101" s="4">
        <f>VLOOKUP($A101,Details[],H$3,FALSE)</f>
        <v>4.3</v>
      </c>
      <c r="I101" s="4" t="str">
        <f>VLOOKUP(H101,Class!$W$3:$X$9,2,TRUE)</f>
        <v>Platinum</v>
      </c>
      <c r="J101" s="17">
        <f t="shared" si="1"/>
        <v>0</v>
      </c>
    </row>
    <row r="102" spans="1:10" x14ac:dyDescent="0.3">
      <c r="A102" s="3" t="s">
        <v>735</v>
      </c>
      <c r="B102" s="3" t="str">
        <f>IFERROR(VLOOKUP(A102,Platform[],2,FALSE),"offline")</f>
        <v>Walmart</v>
      </c>
      <c r="C102" s="3" t="str">
        <f>VLOOKUP($A102,'Brand &amp; Category'!$A$4:$C$445,2,FALSE)</f>
        <v>Kicker</v>
      </c>
      <c r="D102" s="3" t="str">
        <f>VLOOKUP($A102,'Brand &amp; Category'!$A$4:$C$445,3,FALSE)</f>
        <v>CAT-035</v>
      </c>
      <c r="E102" s="4" t="str">
        <f>VLOOKUP($A102,Details[],E$3,FALSE)</f>
        <v>KICKER - 6.5 2-Way Full-Range Speakers (Pair) - White"</v>
      </c>
      <c r="F102" s="4">
        <f>VLOOKUP($A102,Details[],F$3,FALSE)</f>
        <v>96.017500000000013</v>
      </c>
      <c r="G102" s="4">
        <f>VLOOKUP($A102,Details[],G$3,FALSE)</f>
        <v>240</v>
      </c>
      <c r="H102" s="4">
        <f>VLOOKUP($A102,Details[],H$3,FALSE)</f>
        <v>4.4000000000000004</v>
      </c>
      <c r="I102" s="4" t="str">
        <f>VLOOKUP(H102,Class!$W$3:$X$9,2,TRUE)</f>
        <v>Platinum</v>
      </c>
      <c r="J102" s="17">
        <f t="shared" si="1"/>
        <v>0</v>
      </c>
    </row>
    <row r="103" spans="1:10" x14ac:dyDescent="0.3">
      <c r="A103" s="3" t="s">
        <v>879</v>
      </c>
      <c r="B103" s="3" t="str">
        <f>IFERROR(VLOOKUP(A103,Platform[],2,FALSE),"offline")</f>
        <v>Target</v>
      </c>
      <c r="C103" s="3" t="str">
        <f>VLOOKUP($A103,'Brand &amp; Category'!$A$4:$C$445,2,FALSE)</f>
        <v>Insignia</v>
      </c>
      <c r="D103" s="3" t="str">
        <f>VLOOKUP($A103,'Brand &amp; Category'!$A$4:$C$445,3,FALSE)</f>
        <v>CAT-083</v>
      </c>
      <c r="E103" s="4" t="str">
        <f>VLOOKUP($A103,Details[],E$3,FALSE)</f>
        <v>Insignia 47 - 80" Full Motion TV Wall Mount"</v>
      </c>
      <c r="F103" s="4">
        <f>VLOOKUP($A103,Details[],F$3,FALSE)</f>
        <v>99.99</v>
      </c>
      <c r="G103" s="4">
        <f>VLOOKUP($A103,Details[],G$3,FALSE)</f>
        <v>21</v>
      </c>
      <c r="H103" s="4">
        <f>VLOOKUP($A103,Details[],H$3,FALSE)</f>
        <v>4</v>
      </c>
      <c r="I103" s="4" t="str">
        <f>VLOOKUP(H103,Class!$W$3:$X$9,2,TRUE)</f>
        <v>Platinum</v>
      </c>
      <c r="J103" s="17">
        <f t="shared" si="1"/>
        <v>0</v>
      </c>
    </row>
    <row r="104" spans="1:10" x14ac:dyDescent="0.3">
      <c r="A104" s="3" t="s">
        <v>687</v>
      </c>
      <c r="B104" s="3" t="str">
        <f>IFERROR(VLOOKUP(A104,Platform[],2,FALSE),"offline")</f>
        <v>Target</v>
      </c>
      <c r="C104" s="3" t="str">
        <f>VLOOKUP($A104,'Brand &amp; Category'!$A$4:$C$445,2,FALSE)</f>
        <v>Lowepro</v>
      </c>
      <c r="D104" s="3" t="str">
        <f>VLOOKUP($A104,'Brand &amp; Category'!$A$4:$C$445,3,FALSE)</f>
        <v>CAT-133</v>
      </c>
      <c r="E104" s="4" t="str">
        <f>VLOOKUP($A104,Details[],E$3,FALSE)</f>
        <v>Photo Hatchback Series BP 150 AW II Backpack (Black/Gray)</v>
      </c>
      <c r="F104" s="4">
        <f>VLOOKUP($A104,Details[],F$3,FALSE)</f>
        <v>67.126000000000005</v>
      </c>
      <c r="G104" s="4">
        <f>VLOOKUP($A104,Details[],G$3,FALSE)</f>
        <v>1262</v>
      </c>
      <c r="H104" s="4">
        <f>VLOOKUP($A104,Details[],H$3,FALSE)</f>
        <v>4.3</v>
      </c>
      <c r="I104" s="4" t="str">
        <f>VLOOKUP(H104,Class!$W$3:$X$9,2,TRUE)</f>
        <v>Platinum</v>
      </c>
      <c r="J104" s="17">
        <f t="shared" si="1"/>
        <v>0</v>
      </c>
    </row>
    <row r="105" spans="1:10" x14ac:dyDescent="0.3">
      <c r="A105" s="3" t="s">
        <v>903</v>
      </c>
      <c r="B105" s="3" t="str">
        <f>IFERROR(VLOOKUP(A105,Platform[],2,FALSE),"offline")</f>
        <v>Amazon</v>
      </c>
      <c r="C105" s="3" t="str">
        <f>VLOOKUP($A105,'Brand &amp; Category'!$A$4:$C$445,2,FALSE)</f>
        <v>GoPro</v>
      </c>
      <c r="D105" s="3" t="str">
        <f>VLOOKUP($A105,'Brand &amp; Category'!$A$4:$C$445,3,FALSE)</f>
        <v>CAT-133</v>
      </c>
      <c r="E105" s="4" t="str">
        <f>VLOOKUP($A105,Details[],E$3,FALSE)</f>
        <v>Skeleton Housing for HERO3 / HERO3+ / HERO4</v>
      </c>
      <c r="F105" s="4">
        <f>VLOOKUP($A105,Details[],F$3,FALSE)</f>
        <v>50.766666666666673</v>
      </c>
      <c r="G105" s="4">
        <f>VLOOKUP($A105,Details[],G$3,FALSE)</f>
        <v>1854</v>
      </c>
      <c r="H105" s="4">
        <f>VLOOKUP($A105,Details[],H$3,FALSE)</f>
        <v>1.7</v>
      </c>
      <c r="I105" s="4" t="str">
        <f>VLOOKUP(H105,Class!$W$3:$X$9,2,TRUE)</f>
        <v>Bronze</v>
      </c>
      <c r="J105" s="17">
        <f t="shared" si="1"/>
        <v>0</v>
      </c>
    </row>
    <row r="106" spans="1:10" x14ac:dyDescent="0.3">
      <c r="A106" s="3" t="s">
        <v>724</v>
      </c>
      <c r="B106" s="3" t="str">
        <f>IFERROR(VLOOKUP(A106,Platform[],2,FALSE),"offline")</f>
        <v>Walmart</v>
      </c>
      <c r="C106" s="3" t="str">
        <f>VLOOKUP($A106,'Brand &amp; Category'!$A$4:$C$445,2,FALSE)</f>
        <v>Lowepro</v>
      </c>
      <c r="D106" s="3" t="str">
        <f>VLOOKUP($A106,'Brand &amp; Category'!$A$4:$C$445,3,FALSE)</f>
        <v>CAT-035</v>
      </c>
      <c r="E106" s="4" t="str">
        <f>VLOOKUP($A106,Details[],E$3,FALSE)</f>
        <v>Lowepro - Slingshot Edge 250 AW Camera Backpack - Black</v>
      </c>
      <c r="F106" s="4">
        <f>VLOOKUP($A106,Details[],F$3,FALSE)</f>
        <v>72.49545454545455</v>
      </c>
      <c r="G106" s="4">
        <f>VLOOKUP($A106,Details[],G$3,FALSE)</f>
        <v>1031</v>
      </c>
      <c r="H106" s="4">
        <f>VLOOKUP($A106,Details[],H$3,FALSE)</f>
        <v>2.2999999999999998</v>
      </c>
      <c r="I106" s="4" t="str">
        <f>VLOOKUP(H106,Class!$W$3:$X$9,2,TRUE)</f>
        <v>Silver</v>
      </c>
      <c r="J106" s="17">
        <f t="shared" si="1"/>
        <v>0</v>
      </c>
    </row>
    <row r="107" spans="1:10" x14ac:dyDescent="0.3">
      <c r="A107" s="3" t="s">
        <v>713</v>
      </c>
      <c r="B107" s="3" t="str">
        <f>IFERROR(VLOOKUP(A107,Platform[],2,FALSE),"offline")</f>
        <v>BestBuy</v>
      </c>
      <c r="C107" s="3" t="str">
        <f>VLOOKUP($A107,'Brand &amp; Category'!$A$4:$C$445,2,FALSE)</f>
        <v>Yamaha</v>
      </c>
      <c r="D107" s="3" t="str">
        <f>VLOOKUP($A107,'Brand &amp; Category'!$A$4:$C$445,3,FALSE)</f>
        <v>CAT-035</v>
      </c>
      <c r="E107" s="4" t="str">
        <f>VLOOKUP($A107,Details[],E$3,FALSE)</f>
        <v>Yamaha - 6-1/2 2-Way In-Ceiling Speakers (Pair) - White"</v>
      </c>
      <c r="F107" s="4">
        <f>VLOOKUP($A107,Details[],F$3,FALSE)</f>
        <v>129.52799999999999</v>
      </c>
      <c r="G107" s="4">
        <f>VLOOKUP($A107,Details[],G$3,FALSE)</f>
        <v>47</v>
      </c>
      <c r="H107" s="4">
        <f>VLOOKUP($A107,Details[],H$3,FALSE)</f>
        <v>2</v>
      </c>
      <c r="I107" s="4" t="str">
        <f>VLOOKUP(H107,Class!$W$3:$X$9,2,TRUE)</f>
        <v>Silver</v>
      </c>
      <c r="J107" s="17">
        <f t="shared" si="1"/>
        <v>0</v>
      </c>
    </row>
    <row r="108" spans="1:10" x14ac:dyDescent="0.3">
      <c r="A108" s="3" t="s">
        <v>945</v>
      </c>
      <c r="B108" s="3" t="str">
        <f>IFERROR(VLOOKUP(A108,Platform[],2,FALSE),"offline")</f>
        <v>Ebay</v>
      </c>
      <c r="C108" s="3" t="str">
        <f>VLOOKUP($A108,'Brand &amp; Category'!$A$4:$C$445,2,FALSE)</f>
        <v>Sanus</v>
      </c>
      <c r="D108" s="3" t="str">
        <f>VLOOKUP($A108,'Brand &amp; Category'!$A$4:$C$445,3,FALSE)</f>
        <v>CAT-005</v>
      </c>
      <c r="E108" s="4" t="str">
        <f>VLOOKUP($A108,Details[],E$3,FALSE)</f>
        <v>Sanus WSS2-W1 White Sonos Speaker Stands</v>
      </c>
      <c r="F108" s="4">
        <f>VLOOKUP($A108,Details[],F$3,FALSE)</f>
        <v>94.275714285714272</v>
      </c>
      <c r="G108" s="4">
        <f>VLOOKUP($A108,Details[],G$3,FALSE)</f>
        <v>929</v>
      </c>
      <c r="H108" s="4">
        <f>VLOOKUP($A108,Details[],H$3,FALSE)</f>
        <v>4.7</v>
      </c>
      <c r="I108" s="4" t="str">
        <f>VLOOKUP(H108,Class!$W$3:$X$9,2,TRUE)</f>
        <v>Platinum</v>
      </c>
      <c r="J108" s="17">
        <f t="shared" si="1"/>
        <v>0</v>
      </c>
    </row>
    <row r="109" spans="1:10" x14ac:dyDescent="0.3">
      <c r="A109" s="3" t="s">
        <v>715</v>
      </c>
      <c r="B109" s="3" t="str">
        <f>IFERROR(VLOOKUP(A109,Platform[],2,FALSE),"offline")</f>
        <v>Amazon</v>
      </c>
      <c r="C109" s="3" t="str">
        <f>VLOOKUP($A109,'Brand &amp; Category'!$A$4:$C$445,2,FALSE)</f>
        <v>Apple</v>
      </c>
      <c r="D109" s="3" t="str">
        <f>VLOOKUP($A109,'Brand &amp; Category'!$A$4:$C$445,3,FALSE)</f>
        <v>CAT-083</v>
      </c>
      <c r="E109" s="4" t="str">
        <f>VLOOKUP($A109,Details[],E$3,FALSE)</f>
        <v>15.4 MacBook Pro with Touch Bar (Late 2016, Space Gray)</v>
      </c>
      <c r="F109" s="4">
        <f>VLOOKUP($A109,Details[],F$3,FALSE)</f>
        <v>2203.6870454545465</v>
      </c>
      <c r="G109" s="4">
        <f>VLOOKUP($A109,Details[],G$3,FALSE)</f>
        <v>11</v>
      </c>
      <c r="H109" s="4">
        <f>VLOOKUP($A109,Details[],H$3,FALSE)</f>
        <v>5</v>
      </c>
      <c r="I109" s="4" t="str">
        <f>VLOOKUP(H109,Class!$W$3:$X$9,2,TRUE)</f>
        <v>Diamond</v>
      </c>
      <c r="J109" s="17">
        <f t="shared" si="1"/>
        <v>0</v>
      </c>
    </row>
    <row r="110" spans="1:10" x14ac:dyDescent="0.3">
      <c r="A110" s="3" t="s">
        <v>1040</v>
      </c>
      <c r="B110" s="3" t="str">
        <f>IFERROR(VLOOKUP(A110,Platform[],2,FALSE),"offline")</f>
        <v>offline</v>
      </c>
      <c r="C110" s="3" t="str">
        <f>VLOOKUP($A110,'Brand &amp; Category'!$A$4:$C$445,2,FALSE)</f>
        <v>Apple</v>
      </c>
      <c r="D110" s="3" t="str">
        <f>VLOOKUP($A110,'Brand &amp; Category'!$A$4:$C$445,3,FALSE)</f>
        <v>CAT-014</v>
      </c>
      <c r="E110" s="4" t="str">
        <f>VLOOKUP($A110,Details[],E$3,FALSE)</f>
        <v>12 MacBook (Mid 2017, Gold)</v>
      </c>
      <c r="F110" s="4">
        <f>VLOOKUP($A110,Details[],F$3,FALSE)</f>
        <v>1508.9922222222222</v>
      </c>
      <c r="G110" s="4">
        <f>VLOOKUP($A110,Details[],G$3,FALSE)</f>
        <v>14</v>
      </c>
      <c r="H110" s="4">
        <f>VLOOKUP($A110,Details[],H$3,FALSE)</f>
        <v>4</v>
      </c>
      <c r="I110" s="4" t="str">
        <f>VLOOKUP(H110,Class!$W$3:$X$9,2,TRUE)</f>
        <v>Platinum</v>
      </c>
      <c r="J110" s="17" t="str">
        <f t="shared" si="1"/>
        <v>will be updated later</v>
      </c>
    </row>
    <row r="111" spans="1:10" x14ac:dyDescent="0.3">
      <c r="A111" s="3" t="s">
        <v>693</v>
      </c>
      <c r="B111" s="3" t="str">
        <f>IFERROR(VLOOKUP(A111,Platform[],2,FALSE),"offline")</f>
        <v>Target</v>
      </c>
      <c r="C111" s="3" t="str">
        <f>VLOOKUP($A111,'Brand &amp; Category'!$A$4:$C$445,2,FALSE)</f>
        <v>TP-Link</v>
      </c>
      <c r="D111" s="3" t="str">
        <f>VLOOKUP($A111,'Brand &amp; Category'!$A$4:$C$445,3,FALSE)</f>
        <v>CAT-035</v>
      </c>
      <c r="E111" s="4" t="str">
        <f>VLOOKUP($A111,Details[],E$3,FALSE)</f>
        <v>TL-SG108 8-Port 10/100/1000 Mbps Unmanaged Desktop Switch</v>
      </c>
      <c r="F111" s="4">
        <f>VLOOKUP($A111,Details[],F$3,FALSE)</f>
        <v>26.801818181818188</v>
      </c>
      <c r="G111" s="4">
        <f>VLOOKUP($A111,Details[],G$3,FALSE)</f>
        <v>995</v>
      </c>
      <c r="H111" s="4">
        <f>VLOOKUP($A111,Details[],H$3,FALSE)</f>
        <v>4.2</v>
      </c>
      <c r="I111" s="4" t="str">
        <f>VLOOKUP(H111,Class!$W$3:$X$9,2,TRUE)</f>
        <v>Platinum</v>
      </c>
      <c r="J111" s="17">
        <f t="shared" si="1"/>
        <v>0</v>
      </c>
    </row>
    <row r="112" spans="1:10" x14ac:dyDescent="0.3">
      <c r="A112" s="3" t="s">
        <v>688</v>
      </c>
      <c r="B112" s="3" t="str">
        <f>IFERROR(VLOOKUP(A112,Platform[],2,FALSE),"offline")</f>
        <v>Target</v>
      </c>
      <c r="C112" s="3" t="str">
        <f>VLOOKUP($A112,'Brand &amp; Category'!$A$4:$C$445,2,FALSE)</f>
        <v>Sengled</v>
      </c>
      <c r="D112" s="3" t="str">
        <f>VLOOKUP($A112,'Brand &amp; Category'!$A$4:$C$445,3,FALSE)</f>
        <v>CAT-035</v>
      </c>
      <c r="E112" s="4" t="str">
        <f>VLOOKUP($A112,Details[],E$3,FALSE)</f>
        <v>Pulse LED Light Bulb with Wireless Speaker (Pair, Pewter)</v>
      </c>
      <c r="F112" s="4">
        <f>VLOOKUP($A112,Details[],F$3,FALSE)</f>
        <v>112.91300000000001</v>
      </c>
      <c r="G112" s="4">
        <f>VLOOKUP($A112,Details[],G$3,FALSE)</f>
        <v>434</v>
      </c>
      <c r="H112" s="4">
        <f>VLOOKUP($A112,Details[],H$3,FALSE)</f>
        <v>5</v>
      </c>
      <c r="I112" s="4" t="str">
        <f>VLOOKUP(H112,Class!$W$3:$X$9,2,TRUE)</f>
        <v>Diamond</v>
      </c>
      <c r="J112" s="17">
        <f t="shared" si="1"/>
        <v>0</v>
      </c>
    </row>
    <row r="113" spans="1:10" x14ac:dyDescent="0.3">
      <c r="A113" s="3" t="s">
        <v>676</v>
      </c>
      <c r="B113" s="3" t="str">
        <f>IFERROR(VLOOKUP(A113,Platform[],2,FALSE),"offline")</f>
        <v>BestBuy</v>
      </c>
      <c r="C113" s="3" t="str">
        <f>VLOOKUP($A113,'Brand &amp; Category'!$A$4:$C$445,2,FALSE)</f>
        <v>AudioQuest</v>
      </c>
      <c r="D113" s="3" t="str">
        <f>VLOOKUP($A113,'Brand &amp; Category'!$A$4:$C$445,3,FALSE)</f>
        <v>CAT-035</v>
      </c>
      <c r="E113" s="4" t="str">
        <f>VLOOKUP($A113,Details[],E$3,FALSE)</f>
        <v>AudioQuest - RJE Cinnamon 2.5' Ethernet Cable - Black/Red</v>
      </c>
      <c r="F113" s="4">
        <f>VLOOKUP($A113,Details[],F$3,FALSE)</f>
        <v>75.67</v>
      </c>
      <c r="G113" s="4">
        <f>VLOOKUP($A113,Details[],G$3,FALSE)</f>
        <v>844</v>
      </c>
      <c r="H113" s="4">
        <f>VLOOKUP($A113,Details[],H$3,FALSE)</f>
        <v>3</v>
      </c>
      <c r="I113" s="4" t="str">
        <f>VLOOKUP(H113,Class!$W$3:$X$9,2,TRUE)</f>
        <v>Gold</v>
      </c>
      <c r="J113" s="17">
        <f t="shared" si="1"/>
        <v>0</v>
      </c>
    </row>
    <row r="114" spans="1:10" x14ac:dyDescent="0.3">
      <c r="A114" s="3" t="s">
        <v>955</v>
      </c>
      <c r="B114" s="3" t="str">
        <f>IFERROR(VLOOKUP(A114,Platform[],2,FALSE),"offline")</f>
        <v>Amazon</v>
      </c>
      <c r="C114" s="3" t="str">
        <f>VLOOKUP($A114,'Brand &amp; Category'!$A$4:$C$445,2,FALSE)</f>
        <v>Samsung</v>
      </c>
      <c r="D114" s="3" t="str">
        <f>VLOOKUP($A114,'Brand &amp; Category'!$A$4:$C$445,3,FALSE)</f>
        <v>CAT-014</v>
      </c>
      <c r="E114" s="4" t="str">
        <f>VLOOKUP($A114,Details[],E$3,FALSE)</f>
        <v>LED Wallet Cover for Galaxy S8+ (Black)</v>
      </c>
      <c r="F114" s="4">
        <f>VLOOKUP($A114,Details[],F$3,FALSE)</f>
        <v>44.225000000000001</v>
      </c>
      <c r="G114" s="4">
        <f>VLOOKUP($A114,Details[],G$3,FALSE)</f>
        <v>1378</v>
      </c>
      <c r="H114" s="4">
        <f>VLOOKUP($A114,Details[],H$3,FALSE)</f>
        <v>4.3</v>
      </c>
      <c r="I114" s="4" t="str">
        <f>VLOOKUP(H114,Class!$W$3:$X$9,2,TRUE)</f>
        <v>Platinum</v>
      </c>
      <c r="J114" s="17">
        <f t="shared" si="1"/>
        <v>0</v>
      </c>
    </row>
    <row r="115" spans="1:10" x14ac:dyDescent="0.3">
      <c r="A115" s="3" t="s">
        <v>1033</v>
      </c>
      <c r="B115" s="3" t="str">
        <f>IFERROR(VLOOKUP(A115,Platform[],2,FALSE),"offline")</f>
        <v>Walmart</v>
      </c>
      <c r="C115" s="3" t="str">
        <f>VLOOKUP($A115,'Brand &amp; Category'!$A$4:$C$445,2,FALSE)</f>
        <v>Secur</v>
      </c>
      <c r="D115" s="3" t="str">
        <f>VLOOKUP($A115,'Brand &amp; Category'!$A$4:$C$445,3,FALSE)</f>
        <v>CAT-005</v>
      </c>
      <c r="E115" s="4" t="str">
        <f>VLOOKUP($A115,Details[],E$3,FALSE)</f>
        <v>Mini Solar Cell Phone Charger</v>
      </c>
      <c r="F115" s="4">
        <f>VLOOKUP($A115,Details[],F$3,FALSE)</f>
        <v>14.923333333333332</v>
      </c>
      <c r="G115" s="4">
        <f>VLOOKUP($A115,Details[],G$3,FALSE)</f>
        <v>6278</v>
      </c>
      <c r="H115" s="4">
        <f>VLOOKUP($A115,Details[],H$3,FALSE)</f>
        <v>2.5</v>
      </c>
      <c r="I115" s="4" t="str">
        <f>VLOOKUP(H115,Class!$W$3:$X$9,2,TRUE)</f>
        <v>Silver</v>
      </c>
      <c r="J115" s="17">
        <f t="shared" si="1"/>
        <v>0</v>
      </c>
    </row>
    <row r="116" spans="1:10" x14ac:dyDescent="0.3">
      <c r="A116" s="3" t="s">
        <v>733</v>
      </c>
      <c r="B116" s="3" t="str">
        <f>IFERROR(VLOOKUP(A116,Platform[],2,FALSE),"offline")</f>
        <v>Ebay</v>
      </c>
      <c r="C116" s="3" t="str">
        <f>VLOOKUP($A116,'Brand &amp; Category'!$A$4:$C$445,2,FALSE)</f>
        <v>Cobra</v>
      </c>
      <c r="D116" s="3" t="str">
        <f>VLOOKUP($A116,'Brand &amp; Category'!$A$4:$C$445,3,FALSE)</f>
        <v>CAT-102</v>
      </c>
      <c r="E116" s="4" t="str">
        <f>VLOOKUP($A116,Details[],E$3,FALSE)</f>
        <v>Cobra - CDR895D Front and Rear Camera Dash Cam - Black</v>
      </c>
      <c r="F116" s="4">
        <f>VLOOKUP($A116,Details[],F$3,FALSE)</f>
        <v>155.38124999999999</v>
      </c>
      <c r="G116" s="4">
        <f>VLOOKUP($A116,Details[],G$3,FALSE)</f>
        <v>538</v>
      </c>
      <c r="H116" s="4">
        <f>VLOOKUP($A116,Details[],H$3,FALSE)</f>
        <v>1.3</v>
      </c>
      <c r="I116" s="4" t="str">
        <f>VLOOKUP(H116,Class!$W$3:$X$9,2,TRUE)</f>
        <v>Bronze</v>
      </c>
      <c r="J116" s="17">
        <f t="shared" si="1"/>
        <v>0</v>
      </c>
    </row>
    <row r="117" spans="1:10" x14ac:dyDescent="0.3">
      <c r="A117" s="3" t="s">
        <v>869</v>
      </c>
      <c r="B117" s="3" t="str">
        <f>IFERROR(VLOOKUP(A117,Platform[],2,FALSE),"offline")</f>
        <v>Ebay</v>
      </c>
      <c r="C117" s="3" t="str">
        <f>VLOOKUP($A117,'Brand &amp; Category'!$A$4:$C$445,2,FALSE)</f>
        <v>Bose</v>
      </c>
      <c r="D117" s="3" t="str">
        <f>VLOOKUP($A117,'Brand &amp; Category'!$A$4:$C$445,3,FALSE)</f>
        <v>CAT-133</v>
      </c>
      <c r="E117" s="4" t="str">
        <f>VLOOKUP($A117,Details[],E$3,FALSE)</f>
        <v>151 SE Outdoor Environmental Speakers (White)</v>
      </c>
      <c r="F117" s="4">
        <f>VLOOKUP($A117,Details[],F$3,FALSE)</f>
        <v>278.99</v>
      </c>
      <c r="G117" s="4">
        <f>VLOOKUP($A117,Details[],G$3,FALSE)</f>
        <v>195</v>
      </c>
      <c r="H117" s="4">
        <f>VLOOKUP($A117,Details[],H$3,FALSE)</f>
        <v>3.2</v>
      </c>
      <c r="I117" s="4" t="str">
        <f>VLOOKUP(H117,Class!$W$3:$X$9,2,TRUE)</f>
        <v>Gold</v>
      </c>
      <c r="J117" s="17">
        <f t="shared" si="1"/>
        <v>0</v>
      </c>
    </row>
    <row r="118" spans="1:10" x14ac:dyDescent="0.3">
      <c r="A118" s="3" t="s">
        <v>875</v>
      </c>
      <c r="B118" s="3" t="str">
        <f>IFERROR(VLOOKUP(A118,Platform[],2,FALSE),"offline")</f>
        <v>Amazon</v>
      </c>
      <c r="C118" s="3" t="str">
        <f>VLOOKUP($A118,'Brand &amp; Category'!$A$4:$C$445,2,FALSE)</f>
        <v>Tiffen</v>
      </c>
      <c r="D118" s="3" t="str">
        <f>VLOOKUP($A118,'Brand &amp; Category'!$A$4:$C$445,3,FALSE)</f>
        <v>CAT-014</v>
      </c>
      <c r="E118" s="4" t="str">
        <f>VLOOKUP($A118,Details[],E$3,FALSE)</f>
        <v>Tiffen - 72mm Neutral-Density 0.9 Lens Filter</v>
      </c>
      <c r="F118" s="4">
        <f>VLOOKUP($A118,Details[],F$3,FALSE)</f>
        <v>34.805555555555557</v>
      </c>
      <c r="G118" s="4">
        <f>VLOOKUP($A118,Details[],G$3,FALSE)</f>
        <v>2347</v>
      </c>
      <c r="H118" s="4">
        <f>VLOOKUP($A118,Details[],H$3,FALSE)</f>
        <v>4.3</v>
      </c>
      <c r="I118" s="4" t="str">
        <f>VLOOKUP(H118,Class!$W$3:$X$9,2,TRUE)</f>
        <v>Platinum</v>
      </c>
      <c r="J118" s="17">
        <f t="shared" si="1"/>
        <v>0</v>
      </c>
    </row>
    <row r="119" spans="1:10" x14ac:dyDescent="0.3">
      <c r="A119" s="3" t="s">
        <v>835</v>
      </c>
      <c r="B119" s="3" t="str">
        <f>IFERROR(VLOOKUP(A119,Platform[],2,FALSE),"offline")</f>
        <v>Target</v>
      </c>
      <c r="C119" s="3" t="str">
        <f>VLOOKUP($A119,'Brand &amp; Category'!$A$4:$C$445,2,FALSE)</f>
        <v>Thule</v>
      </c>
      <c r="D119" s="3" t="str">
        <f>VLOOKUP($A119,'Brand &amp; Category'!$A$4:$C$445,3,FALSE)</f>
        <v>CAT-133</v>
      </c>
      <c r="E119" s="4" t="str">
        <f>VLOOKUP($A119,Details[],E$3,FALSE)</f>
        <v>Vectros Bumper for 13 MacBook Pro Retina (Black)</v>
      </c>
      <c r="F119" s="4">
        <f>VLOOKUP($A119,Details[],F$3,FALSE)</f>
        <v>48.970000000000006</v>
      </c>
      <c r="G119" s="4">
        <f>VLOOKUP($A119,Details[],G$3,FALSE)</f>
        <v>1094</v>
      </c>
      <c r="H119" s="4">
        <f>VLOOKUP($A119,Details[],H$3,FALSE)</f>
        <v>4.4000000000000004</v>
      </c>
      <c r="I119" s="4" t="str">
        <f>VLOOKUP(H119,Class!$W$3:$X$9,2,TRUE)</f>
        <v>Platinum</v>
      </c>
      <c r="J119" s="17">
        <f t="shared" si="1"/>
        <v>0</v>
      </c>
    </row>
    <row r="120" spans="1:10" x14ac:dyDescent="0.3">
      <c r="A120" s="3" t="s">
        <v>844</v>
      </c>
      <c r="B120" s="3" t="str">
        <f>IFERROR(VLOOKUP(A120,Platform[],2,FALSE),"offline")</f>
        <v>BestBuy</v>
      </c>
      <c r="C120" s="3" t="str">
        <f>VLOOKUP($A120,'Brand &amp; Category'!$A$4:$C$445,2,FALSE)</f>
        <v>Samsung</v>
      </c>
      <c r="D120" s="3" t="str">
        <f>VLOOKUP($A120,'Brand &amp; Category'!$A$4:$C$445,3,FALSE)</f>
        <v>CAT-035</v>
      </c>
      <c r="E120" s="4" t="str">
        <f>VLOOKUP($A120,Details[],E$3,FALSE)</f>
        <v>Level Active Wireless In-Ear Headphones (Black)</v>
      </c>
      <c r="F120" s="4">
        <f>VLOOKUP($A120,Details[],F$3,FALSE)</f>
        <v>65.593333333333334</v>
      </c>
      <c r="G120" s="4">
        <f>VLOOKUP($A120,Details[],G$3,FALSE)</f>
        <v>1502</v>
      </c>
      <c r="H120" s="4">
        <f>VLOOKUP($A120,Details[],H$3,FALSE)</f>
        <v>1.9</v>
      </c>
      <c r="I120" s="4" t="str">
        <f>VLOOKUP(H120,Class!$W$3:$X$9,2,TRUE)</f>
        <v>Bronze</v>
      </c>
      <c r="J120" s="17">
        <f t="shared" si="1"/>
        <v>0</v>
      </c>
    </row>
    <row r="121" spans="1:10" x14ac:dyDescent="0.3">
      <c r="A121" s="3" t="s">
        <v>805</v>
      </c>
      <c r="B121" s="3" t="str">
        <f>IFERROR(VLOOKUP(A121,Platform[],2,FALSE),"offline")</f>
        <v>Amazon</v>
      </c>
      <c r="C121" s="3" t="str">
        <f>VLOOKUP($A121,'Brand &amp; Category'!$A$4:$C$445,2,FALSE)</f>
        <v>Yamaha</v>
      </c>
      <c r="D121" s="3" t="str">
        <f>VLOOKUP($A121,'Brand &amp; Category'!$A$4:$C$445,3,FALSE)</f>
        <v>CAT-035</v>
      </c>
      <c r="E121" s="4" t="str">
        <f>VLOOKUP($A121,Details[],E$3,FALSE)</f>
        <v>Yamaha - 6-1/2 130-Watt Powered Subwoofer - Black"</v>
      </c>
      <c r="F121" s="4">
        <f>VLOOKUP($A121,Details[],F$3,FALSE)</f>
        <v>249.97</v>
      </c>
      <c r="G121" s="4">
        <f>VLOOKUP($A121,Details[],G$3,FALSE)</f>
        <v>179</v>
      </c>
      <c r="H121" s="4">
        <f>VLOOKUP($A121,Details[],H$3,FALSE)</f>
        <v>3.3</v>
      </c>
      <c r="I121" s="4" t="str">
        <f>VLOOKUP(H121,Class!$W$3:$X$9,2,TRUE)</f>
        <v>Gold</v>
      </c>
      <c r="J121" s="17">
        <f t="shared" si="1"/>
        <v>0</v>
      </c>
    </row>
    <row r="122" spans="1:10" x14ac:dyDescent="0.3">
      <c r="A122" s="3" t="s">
        <v>642</v>
      </c>
      <c r="B122" s="3" t="str">
        <f>IFERROR(VLOOKUP(A122,Platform[],2,FALSE),"offline")</f>
        <v>offline</v>
      </c>
      <c r="C122" s="3" t="str">
        <f>VLOOKUP($A122,'Brand &amp; Category'!$A$4:$C$445,2,FALSE)</f>
        <v>Netgear</v>
      </c>
      <c r="D122" s="3" t="str">
        <f>VLOOKUP($A122,'Brand &amp; Category'!$A$4:$C$445,3,FALSE)</f>
        <v>CAT-005</v>
      </c>
      <c r="E122" s="4" t="str">
        <f>VLOOKUP($A122,Details[],E$3,FALSE)</f>
        <v>R8000P Nighthawk X6S AC4000 Wireless Tri-Band Gigabit Router</v>
      </c>
      <c r="F122" s="4">
        <f>VLOOKUP($A122,Details[],F$3,FALSE)</f>
        <v>283.7616666666666</v>
      </c>
      <c r="G122" s="4">
        <f>VLOOKUP($A122,Details[],G$3,FALSE)</f>
        <v>3</v>
      </c>
      <c r="H122" s="4">
        <f>VLOOKUP($A122,Details[],H$3,FALSE)</f>
        <v>3.7</v>
      </c>
      <c r="I122" s="4" t="str">
        <f>VLOOKUP(H122,Class!$W$3:$X$9,2,TRUE)</f>
        <v>Gold</v>
      </c>
      <c r="J122" s="17" t="str">
        <f t="shared" si="1"/>
        <v>will be updated later</v>
      </c>
    </row>
    <row r="123" spans="1:10" x14ac:dyDescent="0.3">
      <c r="A123" s="3" t="s">
        <v>673</v>
      </c>
      <c r="B123" s="3" t="str">
        <f>IFERROR(VLOOKUP(A123,Platform[],2,FALSE),"offline")</f>
        <v>Walmart</v>
      </c>
      <c r="C123" s="3" t="str">
        <f>VLOOKUP($A123,'Brand &amp; Category'!$A$4:$C$445,2,FALSE)</f>
        <v>WD</v>
      </c>
      <c r="D123" s="3" t="str">
        <f>VLOOKUP($A123,'Brand &amp; Category'!$A$4:$C$445,3,FALSE)</f>
        <v>CAT-001</v>
      </c>
      <c r="E123" s="4" t="str">
        <f>VLOOKUP($A123,Details[],E$3,FALSE)</f>
        <v>4TB Red 5400 rpm SATA III 3.5 Internal NAS HDD Retail Kit</v>
      </c>
      <c r="F123" s="4">
        <f>VLOOKUP($A123,Details[],F$3,FALSE)</f>
        <v>139.99</v>
      </c>
      <c r="G123" s="4">
        <f>VLOOKUP($A123,Details[],G$3,FALSE)</f>
        <v>476</v>
      </c>
      <c r="H123" s="4">
        <f>VLOOKUP($A123,Details[],H$3,FALSE)</f>
        <v>1.8</v>
      </c>
      <c r="I123" s="4" t="str">
        <f>VLOOKUP(H123,Class!$W$3:$X$9,2,TRUE)</f>
        <v>Bronze</v>
      </c>
      <c r="J123" s="17">
        <f t="shared" si="1"/>
        <v>0</v>
      </c>
    </row>
    <row r="124" spans="1:10" x14ac:dyDescent="0.3">
      <c r="A124" s="3" t="s">
        <v>701</v>
      </c>
      <c r="B124" s="3" t="str">
        <f>IFERROR(VLOOKUP(A124,Platform[],2,FALSE),"offline")</f>
        <v>Walmart</v>
      </c>
      <c r="C124" s="3" t="str">
        <f>VLOOKUP($A124,'Brand &amp; Category'!$A$4:$C$445,2,FALSE)</f>
        <v>VIZIO</v>
      </c>
      <c r="D124" s="3" t="str">
        <f>VLOOKUP($A124,'Brand &amp; Category'!$A$4:$C$445,3,FALSE)</f>
        <v>CAT-133</v>
      </c>
      <c r="E124" s="4" t="str">
        <f>VLOOKUP($A124,Details[],E$3,FALSE)</f>
        <v>P-Series 55-Class UHD SmartCast LED Home Theater Display</v>
      </c>
      <c r="F124" s="4">
        <f>VLOOKUP($A124,Details[],F$3,FALSE)</f>
        <v>890.49294117647059</v>
      </c>
      <c r="G124" s="4">
        <f>VLOOKUP($A124,Details[],G$3,FALSE)</f>
        <v>73</v>
      </c>
      <c r="H124" s="4">
        <f>VLOOKUP($A124,Details[],H$3,FALSE)</f>
        <v>1.3</v>
      </c>
      <c r="I124" s="4" t="str">
        <f>VLOOKUP(H124,Class!$W$3:$X$9,2,TRUE)</f>
        <v>Bronze</v>
      </c>
      <c r="J124" s="17">
        <f t="shared" si="1"/>
        <v>0</v>
      </c>
    </row>
    <row r="125" spans="1:10" x14ac:dyDescent="0.3">
      <c r="A125" s="3" t="s">
        <v>996</v>
      </c>
      <c r="B125" s="3" t="str">
        <f>IFERROR(VLOOKUP(A125,Platform[],2,FALSE),"offline")</f>
        <v>Walmart</v>
      </c>
      <c r="C125" s="3" t="str">
        <f>VLOOKUP($A125,'Brand &amp; Category'!$A$4:$C$445,2,FALSE)</f>
        <v>Goal Zero</v>
      </c>
      <c r="D125" s="3" t="str">
        <f>VLOOKUP($A125,'Brand &amp; Category'!$A$4:$C$445,3,FALSE)</f>
        <v>CAT-083</v>
      </c>
      <c r="E125" s="4" t="str">
        <f>VLOOKUP($A125,Details[],E$3,FALSE)</f>
        <v>Goal Zero Nomad 7 Plus Solar Panel</v>
      </c>
      <c r="F125" s="4">
        <f>VLOOKUP($A125,Details[],F$3,FALSE)</f>
        <v>93.31</v>
      </c>
      <c r="G125" s="4">
        <f>VLOOKUP($A125,Details[],G$3,FALSE)</f>
        <v>968</v>
      </c>
      <c r="H125" s="4">
        <f>VLOOKUP($A125,Details[],H$3,FALSE)</f>
        <v>2.1</v>
      </c>
      <c r="I125" s="4" t="str">
        <f>VLOOKUP(H125,Class!$W$3:$X$9,2,TRUE)</f>
        <v>Silver</v>
      </c>
      <c r="J125" s="17">
        <f t="shared" si="1"/>
        <v>0</v>
      </c>
    </row>
    <row r="126" spans="1:10" x14ac:dyDescent="0.3">
      <c r="A126" s="3" t="s">
        <v>883</v>
      </c>
      <c r="B126" s="3" t="str">
        <f>IFERROR(VLOOKUP(A126,Platform[],2,FALSE),"offline")</f>
        <v>Walmart</v>
      </c>
      <c r="C126" s="3" t="str">
        <f>VLOOKUP($A126,'Brand &amp; Category'!$A$4:$C$445,2,FALSE)</f>
        <v>Niles</v>
      </c>
      <c r="D126" s="3" t="str">
        <f>VLOOKUP($A126,'Brand &amp; Category'!$A$4:$C$445,3,FALSE)</f>
        <v>CAT-102</v>
      </c>
      <c r="E126" s="4" t="str">
        <f>VLOOKUP($A126,Details[],E$3,FALSE)</f>
        <v>Niles - SS-4 4-Pair Speaker Selector - Black</v>
      </c>
      <c r="F126" s="4">
        <f>VLOOKUP($A126,Details[],F$3,FALSE)</f>
        <v>179.98</v>
      </c>
      <c r="G126" s="4">
        <f>VLOOKUP($A126,Details[],G$3,FALSE)</f>
        <v>221</v>
      </c>
      <c r="H126" s="4">
        <f>VLOOKUP($A126,Details[],H$3,FALSE)</f>
        <v>3.8</v>
      </c>
      <c r="I126" s="4" t="str">
        <f>VLOOKUP(H126,Class!$W$3:$X$9,2,TRUE)</f>
        <v>Gold</v>
      </c>
      <c r="J126" s="17">
        <f t="shared" si="1"/>
        <v>0</v>
      </c>
    </row>
    <row r="127" spans="1:10" x14ac:dyDescent="0.3">
      <c r="A127" s="3" t="s">
        <v>754</v>
      </c>
      <c r="B127" s="3" t="str">
        <f>IFERROR(VLOOKUP(A127,Platform[],2,FALSE),"offline")</f>
        <v>Walmart</v>
      </c>
      <c r="C127" s="3" t="str">
        <f>VLOOKUP($A127,'Brand &amp; Category'!$A$4:$C$445,2,FALSE)</f>
        <v>AudioQuest</v>
      </c>
      <c r="D127" s="3" t="str">
        <f>VLOOKUP($A127,'Brand &amp; Category'!$A$4:$C$445,3,FALSE)</f>
        <v>CAT-035</v>
      </c>
      <c r="E127" s="4" t="str">
        <f>VLOOKUP($A127,Details[],E$3,FALSE)</f>
        <v>AudioQuest - Golden Gate 6.6' Analog RCA Cable - Red</v>
      </c>
      <c r="F127" s="4">
        <f>VLOOKUP($A127,Details[],F$3,FALSE)</f>
        <v>79.98</v>
      </c>
      <c r="G127" s="4">
        <f>VLOOKUP($A127,Details[],G$3,FALSE)</f>
        <v>210</v>
      </c>
      <c r="H127" s="4">
        <f>VLOOKUP($A127,Details[],H$3,FALSE)</f>
        <v>2.7</v>
      </c>
      <c r="I127" s="4" t="str">
        <f>VLOOKUP(H127,Class!$W$3:$X$9,2,TRUE)</f>
        <v>Silver</v>
      </c>
      <c r="J127" s="17">
        <f t="shared" si="1"/>
        <v>0</v>
      </c>
    </row>
    <row r="128" spans="1:10" x14ac:dyDescent="0.3">
      <c r="A128" s="3" t="s">
        <v>884</v>
      </c>
      <c r="B128" s="3" t="str">
        <f>IFERROR(VLOOKUP(A128,Platform[],2,FALSE),"offline")</f>
        <v>Target</v>
      </c>
      <c r="C128" s="3" t="str">
        <f>VLOOKUP($A128,'Brand &amp; Category'!$A$4:$C$445,2,FALSE)</f>
        <v>ASUS</v>
      </c>
      <c r="D128" s="3" t="str">
        <f>VLOOKUP($A128,'Brand &amp; Category'!$A$4:$C$445,3,FALSE)</f>
        <v>CAT-014</v>
      </c>
      <c r="E128" s="4" t="str">
        <f>VLOOKUP($A128,Details[],E$3,FALSE)</f>
        <v>PA248Q 24 LED Backlit IPS Widescreen Monitor</v>
      </c>
      <c r="F128" s="4">
        <f>VLOOKUP($A128,Details[],F$3,FALSE)</f>
        <v>309.88631578947366</v>
      </c>
      <c r="G128" s="4">
        <f>VLOOKUP($A128,Details[],G$3,FALSE)</f>
        <v>201</v>
      </c>
      <c r="H128" s="4">
        <f>VLOOKUP($A128,Details[],H$3,FALSE)</f>
        <v>1.4</v>
      </c>
      <c r="I128" s="4" t="str">
        <f>VLOOKUP(H128,Class!$W$3:$X$9,2,TRUE)</f>
        <v>Bronze</v>
      </c>
      <c r="J128" s="17">
        <f t="shared" si="1"/>
        <v>0</v>
      </c>
    </row>
    <row r="129" spans="1:10" x14ac:dyDescent="0.3">
      <c r="A129" s="3" t="s">
        <v>921</v>
      </c>
      <c r="B129" s="3" t="str">
        <f>IFERROR(VLOOKUP(A129,Platform[],2,FALSE),"offline")</f>
        <v>Target</v>
      </c>
      <c r="C129" s="3" t="str">
        <f>VLOOKUP($A129,'Brand &amp; Category'!$A$4:$C$445,2,FALSE)</f>
        <v>CLARITY-TELECOM</v>
      </c>
      <c r="D129" s="3" t="str">
        <f>VLOOKUP($A129,'Brand &amp; Category'!$A$4:$C$445,3,FALSE)</f>
        <v>CAT-035</v>
      </c>
      <c r="E129" s="4" t="str">
        <f>VLOOKUP($A129,Details[],E$3,FALSE)</f>
        <v>Clarity - Super-Loud Phone Ringer - White</v>
      </c>
      <c r="F129" s="4">
        <f>VLOOKUP($A129,Details[],F$3,FALSE)</f>
        <v>42.468333333333334</v>
      </c>
      <c r="G129" s="4">
        <f>VLOOKUP($A129,Details[],G$3,FALSE)</f>
        <v>1209</v>
      </c>
      <c r="H129" s="4">
        <f>VLOOKUP($A129,Details[],H$3,FALSE)</f>
        <v>1.8</v>
      </c>
      <c r="I129" s="4" t="str">
        <f>VLOOKUP(H129,Class!$W$3:$X$9,2,TRUE)</f>
        <v>Bronze</v>
      </c>
      <c r="J129" s="17">
        <f t="shared" si="1"/>
        <v>0</v>
      </c>
    </row>
    <row r="130" spans="1:10" x14ac:dyDescent="0.3">
      <c r="A130" s="3" t="s">
        <v>694</v>
      </c>
      <c r="B130" s="3" t="str">
        <f>IFERROR(VLOOKUP(A130,Platform[],2,FALSE),"offline")</f>
        <v>Amazon</v>
      </c>
      <c r="C130" s="3" t="str">
        <f>VLOOKUP($A130,'Brand &amp; Category'!$A$4:$C$445,2,FALSE)</f>
        <v>V-MODA</v>
      </c>
      <c r="D130" s="3" t="str">
        <f>VLOOKUP($A130,'Brand &amp; Category'!$A$4:$C$445,3,FALSE)</f>
        <v>CAT-133</v>
      </c>
      <c r="E130" s="4" t="str">
        <f>VLOOKUP($A130,Details[],E$3,FALSE)</f>
        <v>V-MODA - CROSSFADE M-100 Over-the-Ear Headphones - Shadow</v>
      </c>
      <c r="F130" s="4">
        <f>VLOOKUP($A130,Details[],F$3,FALSE)</f>
        <v>269.98666666666668</v>
      </c>
      <c r="G130" s="4">
        <f>VLOOKUP($A130,Details[],G$3,FALSE)</f>
        <v>114</v>
      </c>
      <c r="H130" s="4">
        <f>VLOOKUP($A130,Details[],H$3,FALSE)</f>
        <v>2.7</v>
      </c>
      <c r="I130" s="4" t="str">
        <f>VLOOKUP(H130,Class!$W$3:$X$9,2,TRUE)</f>
        <v>Silver</v>
      </c>
      <c r="J130" s="17">
        <f t="shared" si="1"/>
        <v>0</v>
      </c>
    </row>
    <row r="131" spans="1:10" x14ac:dyDescent="0.3">
      <c r="A131" s="3" t="s">
        <v>977</v>
      </c>
      <c r="B131" s="3" t="str">
        <f>IFERROR(VLOOKUP(A131,Platform[],2,FALSE),"offline")</f>
        <v>Target</v>
      </c>
      <c r="C131" s="3" t="str">
        <f>VLOOKUP($A131,'Brand &amp; Category'!$A$4:$C$445,2,FALSE)</f>
        <v>Tenba</v>
      </c>
      <c r="D131" s="3" t="str">
        <f>VLOOKUP($A131,'Brand &amp; Category'!$A$4:$C$445,3,FALSE)</f>
        <v>CAT-133</v>
      </c>
      <c r="E131" s="4" t="str">
        <f>VLOOKUP($A131,Details[],E$3,FALSE)</f>
        <v>DNA 15 Slim Messenger Bag (Graphite)</v>
      </c>
      <c r="F131" s="4">
        <f>VLOOKUP($A131,Details[],F$3,FALSE)</f>
        <v>159.95000000000002</v>
      </c>
      <c r="G131" s="4">
        <f>VLOOKUP($A131,Details[],G$3,FALSE)</f>
        <v>89</v>
      </c>
      <c r="H131" s="4">
        <f>VLOOKUP($A131,Details[],H$3,FALSE)</f>
        <v>3.8</v>
      </c>
      <c r="I131" s="4" t="str">
        <f>VLOOKUP(H131,Class!$W$3:$X$9,2,TRUE)</f>
        <v>Gold</v>
      </c>
      <c r="J131" s="17">
        <f t="shared" si="1"/>
        <v>0</v>
      </c>
    </row>
    <row r="132" spans="1:10" x14ac:dyDescent="0.3">
      <c r="A132" s="3" t="s">
        <v>979</v>
      </c>
      <c r="B132" s="3" t="str">
        <f>IFERROR(VLOOKUP(A132,Platform[],2,FALSE),"offline")</f>
        <v>BestBuy</v>
      </c>
      <c r="C132" s="3" t="str">
        <f>VLOOKUP($A132,'Brand &amp; Category'!$A$4:$C$445,2,FALSE)</f>
        <v>Kanto Living</v>
      </c>
      <c r="D132" s="3" t="str">
        <f>VLOOKUP($A132,'Brand &amp; Category'!$A$4:$C$445,3,FALSE)</f>
        <v>CAT-035</v>
      </c>
      <c r="E132" s="4" t="str">
        <f>VLOOKUP($A132,Details[],E$3,FALSE)</f>
        <v>P101 Ceiling Projector Mount (White)</v>
      </c>
      <c r="F132" s="4">
        <f>VLOOKUP($A132,Details[],F$3,FALSE)</f>
        <v>46.899090909090908</v>
      </c>
      <c r="G132" s="4">
        <f>VLOOKUP($A132,Details[],G$3,FALSE)</f>
        <v>1506</v>
      </c>
      <c r="H132" s="4">
        <f>VLOOKUP($A132,Details[],H$3,FALSE)</f>
        <v>4.9000000000000004</v>
      </c>
      <c r="I132" s="4" t="str">
        <f>VLOOKUP(H132,Class!$W$3:$X$9,2,TRUE)</f>
        <v>Platinum</v>
      </c>
      <c r="J132" s="17">
        <f t="shared" si="1"/>
        <v>0</v>
      </c>
    </row>
    <row r="133" spans="1:10" x14ac:dyDescent="0.3">
      <c r="A133" s="3" t="s">
        <v>831</v>
      </c>
      <c r="B133" s="3" t="str">
        <f>IFERROR(VLOOKUP(A133,Platform[],2,FALSE),"offline")</f>
        <v>Target</v>
      </c>
      <c r="C133" s="3" t="str">
        <f>VLOOKUP($A133,'Brand &amp; Category'!$A$4:$C$445,2,FALSE)</f>
        <v>Sony</v>
      </c>
      <c r="D133" s="3" t="str">
        <f>VLOOKUP($A133,'Brand &amp; Category'!$A$4:$C$445,3,FALSE)</f>
        <v>CAT-014</v>
      </c>
      <c r="E133" s="4" t="str">
        <f>VLOOKUP($A133,Details[],E$3,FALSE)</f>
        <v>Sony - SF-UY2 Series 64GB SDXC UHS-I Memory Card</v>
      </c>
      <c r="F133" s="4">
        <f>VLOOKUP($A133,Details[],F$3,FALSE)</f>
        <v>47.79</v>
      </c>
      <c r="G133" s="4">
        <f>VLOOKUP($A133,Details[],G$3,FALSE)</f>
        <v>1286</v>
      </c>
      <c r="H133" s="4">
        <f>VLOOKUP($A133,Details[],H$3,FALSE)</f>
        <v>3.7</v>
      </c>
      <c r="I133" s="4" t="str">
        <f>VLOOKUP(H133,Class!$W$3:$X$9,2,TRUE)</f>
        <v>Gold</v>
      </c>
      <c r="J133" s="17">
        <f t="shared" si="1"/>
        <v>0</v>
      </c>
    </row>
    <row r="134" spans="1:10" x14ac:dyDescent="0.3">
      <c r="A134" s="3" t="s">
        <v>982</v>
      </c>
      <c r="B134" s="3" t="str">
        <f>IFERROR(VLOOKUP(A134,Platform[],2,FALSE),"offline")</f>
        <v>Target</v>
      </c>
      <c r="C134" s="3" t="str">
        <f>VLOOKUP($A134,'Brand &amp; Category'!$A$4:$C$445,2,FALSE)</f>
        <v>Peak Design</v>
      </c>
      <c r="D134" s="3" t="str">
        <f>VLOOKUP($A134,'Brand &amp; Category'!$A$4:$C$445,3,FALSE)</f>
        <v>CAT-133</v>
      </c>
      <c r="E134" s="4" t="str">
        <f>VLOOKUP($A134,Details[],E$3,FALSE)</f>
        <v>SlideLITE Camera Strap SLL-1 (Black)</v>
      </c>
      <c r="F134" s="4">
        <f>VLOOKUP($A134,Details[],F$3,FALSE)</f>
        <v>43.575555555555553</v>
      </c>
      <c r="G134" s="4">
        <f>VLOOKUP($A134,Details[],G$3,FALSE)</f>
        <v>535</v>
      </c>
      <c r="H134" s="4">
        <f>VLOOKUP($A134,Details[],H$3,FALSE)</f>
        <v>3.7</v>
      </c>
      <c r="I134" s="4" t="str">
        <f>VLOOKUP(H134,Class!$W$3:$X$9,2,TRUE)</f>
        <v>Gold</v>
      </c>
      <c r="J134" s="17">
        <f t="shared" ref="J134:J197" si="2">IFERROR(INDEX(O133:T139,MATCH(I134,$O$4:$O$10,0),MATCH(B134,$O$4:$T$4,0)),"will be updated later")</f>
        <v>0</v>
      </c>
    </row>
    <row r="135" spans="1:10" x14ac:dyDescent="0.3">
      <c r="A135" s="3" t="s">
        <v>722</v>
      </c>
      <c r="B135" s="3" t="str">
        <f>IFERROR(VLOOKUP(A135,Platform[],2,FALSE),"offline")</f>
        <v>Target</v>
      </c>
      <c r="C135" s="3" t="str">
        <f>VLOOKUP($A135,'Brand &amp; Category'!$A$4:$C$445,2,FALSE)</f>
        <v>ECOXGEAR</v>
      </c>
      <c r="D135" s="3" t="str">
        <f>VLOOKUP($A135,'Brand &amp; Category'!$A$4:$C$445,3,FALSE)</f>
        <v>CAT-133</v>
      </c>
      <c r="E135" s="4" t="str">
        <f>VLOOKUP($A135,Details[],E$3,FALSE)</f>
        <v>Ecoxgear Ecocarbon Bluetooth Waterproof Speaker (black)</v>
      </c>
      <c r="F135" s="4">
        <f>VLOOKUP($A135,Details[],F$3,FALSE)</f>
        <v>109.7525</v>
      </c>
      <c r="G135" s="4">
        <f>VLOOKUP($A135,Details[],G$3,FALSE)</f>
        <v>623</v>
      </c>
      <c r="H135" s="4">
        <f>VLOOKUP($A135,Details[],H$3,FALSE)</f>
        <v>2</v>
      </c>
      <c r="I135" s="4" t="str">
        <f>VLOOKUP(H135,Class!$W$3:$X$9,2,TRUE)</f>
        <v>Silver</v>
      </c>
      <c r="J135" s="17">
        <f t="shared" si="2"/>
        <v>0</v>
      </c>
    </row>
    <row r="136" spans="1:10" x14ac:dyDescent="0.3">
      <c r="A136" s="3" t="s">
        <v>1001</v>
      </c>
      <c r="B136" s="3" t="str">
        <f>IFERROR(VLOOKUP(A136,Platform[],2,FALSE),"offline")</f>
        <v>BestBuy</v>
      </c>
      <c r="C136" s="3" t="str">
        <f>VLOOKUP($A136,'Brand &amp; Category'!$A$4:$C$445,2,FALSE)</f>
        <v>Acer</v>
      </c>
      <c r="D136" s="3" t="str">
        <f>VLOOKUP($A136,'Brand &amp; Category'!$A$4:$C$445,3,FALSE)</f>
        <v>CAT-001</v>
      </c>
      <c r="E136" s="4" t="str">
        <f>VLOOKUP($A136,Details[],E$3,FALSE)</f>
        <v>Acer 15.6 Chromebook CB5-571-C4G4</v>
      </c>
      <c r="F136" s="4">
        <f>VLOOKUP($A136,Details[],F$3,FALSE)</f>
        <v>239.90083333333328</v>
      </c>
      <c r="G136" s="4">
        <f>VLOOKUP($A136,Details[],G$3,FALSE)</f>
        <v>403</v>
      </c>
      <c r="H136" s="4">
        <f>VLOOKUP($A136,Details[],H$3,FALSE)</f>
        <v>4.8</v>
      </c>
      <c r="I136" s="4" t="str">
        <f>VLOOKUP(H136,Class!$W$3:$X$9,2,TRUE)</f>
        <v>Platinum</v>
      </c>
      <c r="J136" s="17">
        <f t="shared" si="2"/>
        <v>0</v>
      </c>
    </row>
    <row r="137" spans="1:10" x14ac:dyDescent="0.3">
      <c r="A137" s="3" t="s">
        <v>1050</v>
      </c>
      <c r="B137" s="3" t="str">
        <f>IFERROR(VLOOKUP(A137,Platform[],2,FALSE),"offline")</f>
        <v>Walmart</v>
      </c>
      <c r="C137" s="3" t="str">
        <f>VLOOKUP($A137,'Brand &amp; Category'!$A$4:$C$445,2,FALSE)</f>
        <v>Lowepro</v>
      </c>
      <c r="D137" s="3" t="str">
        <f>VLOOKUP($A137,'Brand &amp; Category'!$A$4:$C$445,3,FALSE)</f>
        <v>CAT-102</v>
      </c>
      <c r="E137" s="4" t="str">
        <f>VLOOKUP($A137,Details[],E$3,FALSE)</f>
        <v>SF Slim Lens Pouch 75 AW</v>
      </c>
      <c r="F137" s="4">
        <f>VLOOKUP($A137,Details[],F$3,FALSE)</f>
        <v>34.297142857142866</v>
      </c>
      <c r="G137" s="4">
        <f>VLOOKUP($A137,Details[],G$3,FALSE)</f>
        <v>1613</v>
      </c>
      <c r="H137" s="4">
        <f>VLOOKUP($A137,Details[],H$3,FALSE)</f>
        <v>1.3</v>
      </c>
      <c r="I137" s="4" t="str">
        <f>VLOOKUP(H137,Class!$W$3:$X$9,2,TRUE)</f>
        <v>Bronze</v>
      </c>
      <c r="J137" s="17">
        <f t="shared" si="2"/>
        <v>0</v>
      </c>
    </row>
    <row r="138" spans="1:10" x14ac:dyDescent="0.3">
      <c r="A138" s="3" t="s">
        <v>902</v>
      </c>
      <c r="B138" s="3" t="str">
        <f>IFERROR(VLOOKUP(A138,Platform[],2,FALSE),"offline")</f>
        <v>offline</v>
      </c>
      <c r="C138" s="3" t="str">
        <f>VLOOKUP($A138,'Brand &amp; Category'!$A$4:$C$445,2,FALSE)</f>
        <v>Panamax</v>
      </c>
      <c r="D138" s="3" t="str">
        <f>VLOOKUP($A138,'Brand &amp; Category'!$A$4:$C$445,3,FALSE)</f>
        <v>CAT-005</v>
      </c>
      <c r="E138" s="4" t="str">
        <f>VLOOKUP($A138,Details[],E$3,FALSE)</f>
        <v>Panamax - 11-Outlet Surge Protector - Black</v>
      </c>
      <c r="F138" s="4">
        <f>VLOOKUP($A138,Details[],F$3,FALSE)</f>
        <v>246.98500000000001</v>
      </c>
      <c r="G138" s="4">
        <f>VLOOKUP($A138,Details[],G$3,FALSE)</f>
        <v>17</v>
      </c>
      <c r="H138" s="4">
        <f>VLOOKUP($A138,Details[],H$3,FALSE)</f>
        <v>4.0999999999999996</v>
      </c>
      <c r="I138" s="4" t="str">
        <f>VLOOKUP(H138,Class!$W$3:$X$9,2,TRUE)</f>
        <v>Platinum</v>
      </c>
      <c r="J138" s="17" t="str">
        <f t="shared" si="2"/>
        <v>will be updated later</v>
      </c>
    </row>
    <row r="139" spans="1:10" x14ac:dyDescent="0.3">
      <c r="A139" s="3" t="s">
        <v>626</v>
      </c>
      <c r="B139" s="3" t="str">
        <f>IFERROR(VLOOKUP(A139,Platform[],2,FALSE),"offline")</f>
        <v>BestBuy</v>
      </c>
      <c r="C139" s="3" t="str">
        <f>VLOOKUP($A139,'Brand &amp; Category'!$A$4:$C$445,2,FALSE)</f>
        <v>Corsair</v>
      </c>
      <c r="D139" s="3" t="str">
        <f>VLOOKUP($A139,'Brand &amp; Category'!$A$4:$C$445,3,FALSE)</f>
        <v>CAT-035</v>
      </c>
      <c r="E139" s="4" t="str">
        <f>VLOOKUP($A139,Details[],E$3,FALSE)</f>
        <v>CORSAIR - VOID Surround Hybrid Wired Stereo Gaming Headset</v>
      </c>
      <c r="F139" s="4">
        <f>VLOOKUP($A139,Details[],F$3,FALSE)</f>
        <v>75.98833333333333</v>
      </c>
      <c r="G139" s="4">
        <f>VLOOKUP($A139,Details[],G$3,FALSE)</f>
        <v>717</v>
      </c>
      <c r="H139" s="4">
        <f>VLOOKUP($A139,Details[],H$3,FALSE)</f>
        <v>2.6</v>
      </c>
      <c r="I139" s="4" t="str">
        <f>VLOOKUP(H139,Class!$W$3:$X$9,2,TRUE)</f>
        <v>Silver</v>
      </c>
      <c r="J139" s="17">
        <f t="shared" si="2"/>
        <v>0</v>
      </c>
    </row>
    <row r="140" spans="1:10" x14ac:dyDescent="0.3">
      <c r="A140" s="3" t="s">
        <v>1014</v>
      </c>
      <c r="B140" s="3" t="str">
        <f>IFERROR(VLOOKUP(A140,Platform[],2,FALSE),"offline")</f>
        <v>BestBuy</v>
      </c>
      <c r="C140" s="3" t="str">
        <f>VLOOKUP($A140,'Brand &amp; Category'!$A$4:$C$445,2,FALSE)</f>
        <v>Yamaha</v>
      </c>
      <c r="D140" s="3" t="str">
        <f>VLOOKUP($A140,'Brand &amp; Category'!$A$4:$C$445,3,FALSE)</f>
        <v>CAT-035</v>
      </c>
      <c r="E140" s="4" t="str">
        <f>VLOOKUP($A140,Details[],E$3,FALSE)</f>
        <v>NS-6490 Bookshelf Speaker (Pair)</v>
      </c>
      <c r="F140" s="4">
        <f>VLOOKUP($A140,Details[],F$3,FALSE)</f>
        <v>136.76599999999999</v>
      </c>
      <c r="G140" s="4">
        <f>VLOOKUP($A140,Details[],G$3,FALSE)</f>
        <v>729</v>
      </c>
      <c r="H140" s="4">
        <f>VLOOKUP($A140,Details[],H$3,FALSE)</f>
        <v>4.2</v>
      </c>
      <c r="I140" s="4" t="str">
        <f>VLOOKUP(H140,Class!$W$3:$X$9,2,TRUE)</f>
        <v>Platinum</v>
      </c>
      <c r="J140" s="17">
        <f t="shared" si="2"/>
        <v>0</v>
      </c>
    </row>
    <row r="141" spans="1:10" x14ac:dyDescent="0.3">
      <c r="A141" s="3" t="s">
        <v>845</v>
      </c>
      <c r="B141" s="3" t="str">
        <f>IFERROR(VLOOKUP(A141,Platform[],2,FALSE),"offline")</f>
        <v>Ebay</v>
      </c>
      <c r="C141" s="3" t="str">
        <f>VLOOKUP($A141,'Brand &amp; Category'!$A$4:$C$445,2,FALSE)</f>
        <v>Logitech</v>
      </c>
      <c r="D141" s="3" t="str">
        <f>VLOOKUP($A141,'Brand &amp; Category'!$A$4:$C$445,3,FALSE)</f>
        <v>CAT-083</v>
      </c>
      <c r="E141" s="4" t="str">
        <f>VLOOKUP($A141,Details[],E$3,FALSE)</f>
        <v>Logitech - Harmony 950 Universal Remote - Black</v>
      </c>
      <c r="F141" s="4">
        <f>VLOOKUP($A141,Details[],F$3,FALSE)</f>
        <v>237.82166666666669</v>
      </c>
      <c r="G141" s="4">
        <f>VLOOKUP($A141,Details[],G$3,FALSE)</f>
        <v>315</v>
      </c>
      <c r="H141" s="4">
        <f>VLOOKUP($A141,Details[],H$3,FALSE)</f>
        <v>2</v>
      </c>
      <c r="I141" s="4" t="str">
        <f>VLOOKUP(H141,Class!$W$3:$X$9,2,TRUE)</f>
        <v>Silver</v>
      </c>
      <c r="J141" s="17">
        <f t="shared" si="2"/>
        <v>0</v>
      </c>
    </row>
    <row r="142" spans="1:10" x14ac:dyDescent="0.3">
      <c r="A142" s="3" t="s">
        <v>1049</v>
      </c>
      <c r="B142" s="3" t="str">
        <f>IFERROR(VLOOKUP(A142,Platform[],2,FALSE),"offline")</f>
        <v>BestBuy</v>
      </c>
      <c r="C142" s="3" t="str">
        <f>VLOOKUP($A142,'Brand &amp; Category'!$A$4:$C$445,2,FALSE)</f>
        <v>PYLE</v>
      </c>
      <c r="D142" s="3" t="str">
        <f>VLOOKUP($A142,'Brand &amp; Category'!$A$4:$C$445,3,FALSE)</f>
        <v>CAT-083</v>
      </c>
      <c r="E142" s="4" t="str">
        <f>VLOOKUP($A142,Details[],E$3,FALSE)</f>
        <v>PYLE - Amplifier - Black</v>
      </c>
      <c r="F142" s="4">
        <f>VLOOKUP($A142,Details[],F$3,FALSE)</f>
        <v>210.24200000000002</v>
      </c>
      <c r="G142" s="4">
        <f>VLOOKUP($A142,Details[],G$3,FALSE)</f>
        <v>135</v>
      </c>
      <c r="H142" s="4">
        <f>VLOOKUP($A142,Details[],H$3,FALSE)</f>
        <v>4.5999999999999996</v>
      </c>
      <c r="I142" s="4" t="str">
        <f>VLOOKUP(H142,Class!$W$3:$X$9,2,TRUE)</f>
        <v>Platinum</v>
      </c>
      <c r="J142" s="17">
        <f t="shared" si="2"/>
        <v>0</v>
      </c>
    </row>
    <row r="143" spans="1:10" x14ac:dyDescent="0.3">
      <c r="A143" s="3" t="s">
        <v>954</v>
      </c>
      <c r="B143" s="3" t="str">
        <f>IFERROR(VLOOKUP(A143,Platform[],2,FALSE),"offline")</f>
        <v>Ebay</v>
      </c>
      <c r="C143" s="3" t="str">
        <f>VLOOKUP($A143,'Brand &amp; Category'!$A$4:$C$445,2,FALSE)</f>
        <v>Bower</v>
      </c>
      <c r="D143" s="3" t="str">
        <f>VLOOKUP($A143,'Brand &amp; Category'!$A$4:$C$445,3,FALSE)</f>
        <v>CAT-014</v>
      </c>
      <c r="E143" s="4" t="str">
        <f>VLOOKUP($A143,Details[],E$3,FALSE)</f>
        <v>Energizer Nikon D5100/3100 Battery Grip</v>
      </c>
      <c r="F143" s="4">
        <f>VLOOKUP($A143,Details[],F$3,FALSE)</f>
        <v>53.815714285714293</v>
      </c>
      <c r="G143" s="4">
        <f>VLOOKUP($A143,Details[],G$3,FALSE)</f>
        <v>1566</v>
      </c>
      <c r="H143" s="4">
        <f>VLOOKUP($A143,Details[],H$3,FALSE)</f>
        <v>2.6</v>
      </c>
      <c r="I143" s="4" t="str">
        <f>VLOOKUP(H143,Class!$W$3:$X$9,2,TRUE)</f>
        <v>Silver</v>
      </c>
      <c r="J143" s="17">
        <f t="shared" si="2"/>
        <v>0</v>
      </c>
    </row>
    <row r="144" spans="1:10" x14ac:dyDescent="0.3">
      <c r="A144" s="3" t="s">
        <v>968</v>
      </c>
      <c r="B144" s="3" t="str">
        <f>IFERROR(VLOOKUP(A144,Platform[],2,FALSE),"offline")</f>
        <v>Target</v>
      </c>
      <c r="C144" s="3" t="str">
        <f>VLOOKUP($A144,'Brand &amp; Category'!$A$4:$C$445,2,FALSE)</f>
        <v>NZXT</v>
      </c>
      <c r="D144" s="3" t="str">
        <f>VLOOKUP($A144,'Brand &amp; Category'!$A$4:$C$445,3,FALSE)</f>
        <v>CAT-035</v>
      </c>
      <c r="E144" s="4" t="str">
        <f>VLOOKUP($A144,Details[],E$3,FALSE)</f>
        <v>Phantom 410 Mid-Tower Case (Gunmetal)</v>
      </c>
      <c r="F144" s="4">
        <f>VLOOKUP($A144,Details[],F$3,FALSE)</f>
        <v>86.333333333333329</v>
      </c>
      <c r="G144" s="4">
        <f>VLOOKUP($A144,Details[],G$3,FALSE)</f>
        <v>204</v>
      </c>
      <c r="H144" s="4">
        <f>VLOOKUP($A144,Details[],H$3,FALSE)</f>
        <v>4.5999999999999996</v>
      </c>
      <c r="I144" s="4" t="str">
        <f>VLOOKUP(H144,Class!$W$3:$X$9,2,TRUE)</f>
        <v>Platinum</v>
      </c>
      <c r="J144" s="17">
        <f t="shared" si="2"/>
        <v>0</v>
      </c>
    </row>
    <row r="145" spans="1:10" x14ac:dyDescent="0.3">
      <c r="A145" s="3" t="s">
        <v>956</v>
      </c>
      <c r="B145" s="3" t="str">
        <f>IFERROR(VLOOKUP(A145,Platform[],2,FALSE),"offline")</f>
        <v>Ebay</v>
      </c>
      <c r="C145" s="3" t="str">
        <f>VLOOKUP($A145,'Brand &amp; Category'!$A$4:$C$445,2,FALSE)</f>
        <v>PyleHome</v>
      </c>
      <c r="D145" s="3" t="str">
        <f>VLOOKUP($A145,'Brand &amp; Category'!$A$4:$C$445,3,FALSE)</f>
        <v>CAT-014</v>
      </c>
      <c r="E145" s="4" t="str">
        <f>VLOOKUP($A145,Details[],E$3,FALSE)</f>
        <v>PyleHome - LCD Projector - Silver/White</v>
      </c>
      <c r="F145" s="4">
        <f>VLOOKUP($A145,Details[],F$3,FALSE)</f>
        <v>180.81230769230771</v>
      </c>
      <c r="G145" s="4">
        <f>VLOOKUP($A145,Details[],G$3,FALSE)</f>
        <v>128</v>
      </c>
      <c r="H145" s="4">
        <f>VLOOKUP($A145,Details[],H$3,FALSE)</f>
        <v>4.5</v>
      </c>
      <c r="I145" s="4" t="str">
        <f>VLOOKUP(H145,Class!$W$3:$X$9,2,TRUE)</f>
        <v>Platinum</v>
      </c>
      <c r="J145" s="17">
        <f t="shared" si="2"/>
        <v>0</v>
      </c>
    </row>
    <row r="146" spans="1:10" x14ac:dyDescent="0.3">
      <c r="A146" s="3" t="s">
        <v>865</v>
      </c>
      <c r="B146" s="3" t="str">
        <f>IFERROR(VLOOKUP(A146,Platform[],2,FALSE),"offline")</f>
        <v>Walmart</v>
      </c>
      <c r="C146" s="3" t="str">
        <f>VLOOKUP($A146,'Brand &amp; Category'!$A$4:$C$445,2,FALSE)</f>
        <v>Sennheiser</v>
      </c>
      <c r="D146" s="3" t="str">
        <f>VLOOKUP($A146,'Brand &amp; Category'!$A$4:$C$445,3,FALSE)</f>
        <v>CAT-102</v>
      </c>
      <c r="E146" s="4" t="str">
        <f>VLOOKUP($A146,Details[],E$3,FALSE)</f>
        <v>Sennheiser CX 7.00BT Wireless In-Ear Headphone</v>
      </c>
      <c r="F146" s="4">
        <f>VLOOKUP($A146,Details[],F$3,FALSE)</f>
        <v>149.96333333333334</v>
      </c>
      <c r="G146" s="4">
        <f>VLOOKUP($A146,Details[],G$3,FALSE)</f>
        <v>143</v>
      </c>
      <c r="H146" s="4">
        <f>VLOOKUP($A146,Details[],H$3,FALSE)</f>
        <v>3.8</v>
      </c>
      <c r="I146" s="4" t="str">
        <f>VLOOKUP(H146,Class!$W$3:$X$9,2,TRUE)</f>
        <v>Gold</v>
      </c>
      <c r="J146" s="17">
        <f t="shared" si="2"/>
        <v>0</v>
      </c>
    </row>
    <row r="147" spans="1:10" x14ac:dyDescent="0.3">
      <c r="A147" s="3" t="s">
        <v>983</v>
      </c>
      <c r="B147" s="3" t="str">
        <f>IFERROR(VLOOKUP(A147,Platform[],2,FALSE),"offline")</f>
        <v>Target</v>
      </c>
      <c r="C147" s="3" t="str">
        <f>VLOOKUP($A147,'Brand &amp; Category'!$A$4:$C$445,2,FALSE)</f>
        <v>Bower</v>
      </c>
      <c r="D147" s="3" t="str">
        <f>VLOOKUP($A147,'Brand &amp; Category'!$A$4:$C$445,3,FALSE)</f>
        <v>CAT-133</v>
      </c>
      <c r="E147" s="4" t="str">
        <f>VLOOKUP($A147,Details[],E$3,FALSE)</f>
        <v>120 Bulb LED Video Light (Daylight)</v>
      </c>
      <c r="F147" s="4">
        <f>VLOOKUP($A147,Details[],F$3,FALSE)</f>
        <v>67.483333333333334</v>
      </c>
      <c r="G147" s="4">
        <f>VLOOKUP($A147,Details[],G$3,FALSE)</f>
        <v>290</v>
      </c>
      <c r="H147" s="4">
        <f>VLOOKUP($A147,Details[],H$3,FALSE)</f>
        <v>1.4</v>
      </c>
      <c r="I147" s="4" t="str">
        <f>VLOOKUP(H147,Class!$W$3:$X$9,2,TRUE)</f>
        <v>Bronze</v>
      </c>
      <c r="J147" s="17">
        <f t="shared" si="2"/>
        <v>0</v>
      </c>
    </row>
    <row r="148" spans="1:10" x14ac:dyDescent="0.3">
      <c r="A148" s="3" t="s">
        <v>931</v>
      </c>
      <c r="B148" s="3" t="str">
        <f>IFERROR(VLOOKUP(A148,Platform[],2,FALSE),"offline")</f>
        <v>Target</v>
      </c>
      <c r="C148" s="3" t="str">
        <f>VLOOKUP($A148,'Brand &amp; Category'!$A$4:$C$445,2,FALSE)</f>
        <v>Yamaha</v>
      </c>
      <c r="D148" s="3" t="str">
        <f>VLOOKUP($A148,'Brand &amp; Category'!$A$4:$C$445,3,FALSE)</f>
        <v>CAT-005</v>
      </c>
      <c r="E148" s="4" t="str">
        <f>VLOOKUP($A148,Details[],E$3,FALSE)</f>
        <v>Yamaha - 30W Desktop Audio System - Brick</v>
      </c>
      <c r="F148" s="4">
        <f>VLOOKUP($A148,Details[],F$3,FALSE)</f>
        <v>388.774</v>
      </c>
      <c r="G148" s="4">
        <f>VLOOKUP($A148,Details[],G$3,FALSE)</f>
        <v>138</v>
      </c>
      <c r="H148" s="4">
        <f>VLOOKUP($A148,Details[],H$3,FALSE)</f>
        <v>3.4</v>
      </c>
      <c r="I148" s="4" t="str">
        <f>VLOOKUP(H148,Class!$W$3:$X$9,2,TRUE)</f>
        <v>Gold</v>
      </c>
      <c r="J148" s="17">
        <f t="shared" si="2"/>
        <v>0</v>
      </c>
    </row>
    <row r="149" spans="1:10" x14ac:dyDescent="0.3">
      <c r="A149" s="3" t="s">
        <v>662</v>
      </c>
      <c r="B149" s="3" t="str">
        <f>IFERROR(VLOOKUP(A149,Platform[],2,FALSE),"offline")</f>
        <v>Target</v>
      </c>
      <c r="C149" s="3" t="str">
        <f>VLOOKUP($A149,'Brand &amp; Category'!$A$4:$C$445,2,FALSE)</f>
        <v>Sony</v>
      </c>
      <c r="D149" s="3" t="str">
        <f>VLOOKUP($A149,'Brand &amp; Category'!$A$4:$C$445,3,FALSE)</f>
        <v>CAT-001</v>
      </c>
      <c r="E149" s="4" t="str">
        <f>VLOOKUP($A149,Details[],E$3,FALSE)</f>
        <v>64GB High Speed microSDXC UHS-I Memory Card (Class 10, U3)</v>
      </c>
      <c r="F149" s="4">
        <f>VLOOKUP($A149,Details[],F$3,FALSE)</f>
        <v>61.616</v>
      </c>
      <c r="G149" s="4">
        <f>VLOOKUP($A149,Details[],G$3,FALSE)</f>
        <v>180</v>
      </c>
      <c r="H149" s="4">
        <f>VLOOKUP($A149,Details[],H$3,FALSE)</f>
        <v>1.7</v>
      </c>
      <c r="I149" s="4" t="str">
        <f>VLOOKUP(H149,Class!$W$3:$X$9,2,TRUE)</f>
        <v>Bronze</v>
      </c>
      <c r="J149" s="17">
        <f t="shared" si="2"/>
        <v>0</v>
      </c>
    </row>
    <row r="150" spans="1:10" x14ac:dyDescent="0.3">
      <c r="A150" s="3" t="s">
        <v>964</v>
      </c>
      <c r="B150" s="3" t="str">
        <f>IFERROR(VLOOKUP(A150,Platform[],2,FALSE),"offline")</f>
        <v>Amazon</v>
      </c>
      <c r="C150" s="3" t="str">
        <f>VLOOKUP($A150,'Brand &amp; Category'!$A$4:$C$445,2,FALSE)</f>
        <v>Sennheiser</v>
      </c>
      <c r="D150" s="3" t="str">
        <f>VLOOKUP($A150,'Brand &amp; Category'!$A$4:$C$445,3,FALSE)</f>
        <v>CAT-083</v>
      </c>
      <c r="E150" s="4" t="str">
        <f>VLOOKUP($A150,Details[],E$3,FALSE)</f>
        <v>Sennheiser - Earbud Headphones - Black</v>
      </c>
      <c r="F150" s="4">
        <f>VLOOKUP($A150,Details[],F$3,FALSE)</f>
        <v>713.97799999999995</v>
      </c>
      <c r="G150" s="4">
        <f>VLOOKUP($A150,Details[],G$3,FALSE)</f>
        <v>112</v>
      </c>
      <c r="H150" s="4">
        <f>VLOOKUP($A150,Details[],H$3,FALSE)</f>
        <v>4.7</v>
      </c>
      <c r="I150" s="4" t="str">
        <f>VLOOKUP(H150,Class!$W$3:$X$9,2,TRUE)</f>
        <v>Platinum</v>
      </c>
      <c r="J150" s="17">
        <f t="shared" si="2"/>
        <v>0</v>
      </c>
    </row>
    <row r="151" spans="1:10" x14ac:dyDescent="0.3">
      <c r="A151" s="3" t="s">
        <v>1006</v>
      </c>
      <c r="B151" s="3" t="str">
        <f>IFERROR(VLOOKUP(A151,Platform[],2,FALSE),"offline")</f>
        <v>Ebay</v>
      </c>
      <c r="C151" s="3" t="str">
        <f>VLOOKUP($A151,'Brand &amp; Category'!$A$4:$C$445,2,FALSE)</f>
        <v>Onkyo</v>
      </c>
      <c r="D151" s="3" t="str">
        <f>VLOOKUP($A151,'Brand &amp; Category'!$A$4:$C$445,3,FALSE)</f>
        <v>CAT-102</v>
      </c>
      <c r="E151" s="4" t="str">
        <f>VLOOKUP($A151,Details[],E$3,FALSE)</f>
        <v>SKW-204 10 230W Powered Subwoofer</v>
      </c>
      <c r="F151" s="4">
        <f>VLOOKUP($A151,Details[],F$3,FALSE)</f>
        <v>158.14875000000001</v>
      </c>
      <c r="G151" s="4">
        <f>VLOOKUP($A151,Details[],G$3,FALSE)</f>
        <v>268</v>
      </c>
      <c r="H151" s="4">
        <f>VLOOKUP($A151,Details[],H$3,FALSE)</f>
        <v>3.1</v>
      </c>
      <c r="I151" s="4" t="str">
        <f>VLOOKUP(H151,Class!$W$3:$X$9,2,TRUE)</f>
        <v>Gold</v>
      </c>
      <c r="J151" s="17">
        <f t="shared" si="2"/>
        <v>0</v>
      </c>
    </row>
    <row r="152" spans="1:10" x14ac:dyDescent="0.3">
      <c r="A152" s="3" t="s">
        <v>629</v>
      </c>
      <c r="B152" s="3" t="str">
        <f>IFERROR(VLOOKUP(A152,Platform[],2,FALSE),"offline")</f>
        <v>Target</v>
      </c>
      <c r="C152" s="3" t="str">
        <f>VLOOKUP($A152,'Brand &amp; Category'!$A$4:$C$445,2,FALSE)</f>
        <v>MSI</v>
      </c>
      <c r="D152" s="3" t="str">
        <f>VLOOKUP($A152,'Brand &amp; Category'!$A$4:$C$445,3,FALSE)</f>
        <v>CAT-014</v>
      </c>
      <c r="E152" s="4" t="str">
        <f>VLOOKUP($A152,Details[],E$3,FALSE)</f>
        <v xml:space="preserve">MSI - WS Series 15.6 Laptop - Intel Core i7 - 16GB Memory </v>
      </c>
      <c r="F152" s="4">
        <f>VLOOKUP($A152,Details[],F$3,FALSE)</f>
        <v>2374.7424999999998</v>
      </c>
      <c r="G152" s="4">
        <f>VLOOKUP($A152,Details[],G$3,FALSE)</f>
        <v>37</v>
      </c>
      <c r="H152" s="4">
        <f>VLOOKUP($A152,Details[],H$3,FALSE)</f>
        <v>3.3</v>
      </c>
      <c r="I152" s="4" t="str">
        <f>VLOOKUP(H152,Class!$W$3:$X$9,2,TRUE)</f>
        <v>Gold</v>
      </c>
      <c r="J152" s="17">
        <f t="shared" si="2"/>
        <v>0</v>
      </c>
    </row>
    <row r="153" spans="1:10" x14ac:dyDescent="0.3">
      <c r="A153" s="3" t="s">
        <v>823</v>
      </c>
      <c r="B153" s="3" t="str">
        <f>IFERROR(VLOOKUP(A153,Platform[],2,FALSE),"offline")</f>
        <v>Target</v>
      </c>
      <c r="C153" s="3" t="str">
        <f>VLOOKUP($A153,'Brand &amp; Category'!$A$4:$C$445,2,FALSE)</f>
        <v>Urban Armor Gear</v>
      </c>
      <c r="D153" s="3" t="str">
        <f>VLOOKUP($A153,'Brand &amp; Category'!$A$4:$C$445,3,FALSE)</f>
        <v>CAT-014</v>
      </c>
      <c r="E153" s="4" t="str">
        <f>VLOOKUP($A153,Details[],E$3,FALSE)</f>
        <v>Case for Microsoft Surface Pro and Pro 4 (Black)</v>
      </c>
      <c r="F153" s="4">
        <f>VLOOKUP($A153,Details[],F$3,FALSE)</f>
        <v>63.26428571428572</v>
      </c>
      <c r="G153" s="4">
        <f>VLOOKUP($A153,Details[],G$3,FALSE)</f>
        <v>1352</v>
      </c>
      <c r="H153" s="4">
        <f>VLOOKUP($A153,Details[],H$3,FALSE)</f>
        <v>4</v>
      </c>
      <c r="I153" s="4" t="str">
        <f>VLOOKUP(H153,Class!$W$3:$X$9,2,TRUE)</f>
        <v>Platinum</v>
      </c>
      <c r="J153" s="17">
        <f t="shared" si="2"/>
        <v>0</v>
      </c>
    </row>
    <row r="154" spans="1:10" x14ac:dyDescent="0.3">
      <c r="A154" s="3" t="s">
        <v>757</v>
      </c>
      <c r="B154" s="3" t="str">
        <f>IFERROR(VLOOKUP(A154,Platform[],2,FALSE),"offline")</f>
        <v>BestBuy</v>
      </c>
      <c r="C154" s="3" t="str">
        <f>VLOOKUP($A154,'Brand &amp; Category'!$A$4:$C$445,2,FALSE)</f>
        <v>Kanto</v>
      </c>
      <c r="D154" s="3" t="str">
        <f>VLOOKUP($A154,'Brand &amp; Category'!$A$4:$C$445,3,FALSE)</f>
        <v>CAT-001</v>
      </c>
      <c r="E154" s="4" t="str">
        <f>VLOOKUP($A154,Details[],E$3,FALSE)</f>
        <v>Kanto - sub8 8 120W Powered Subwoofer - Gloss Black"</v>
      </c>
      <c r="F154" s="4">
        <f>VLOOKUP($A154,Details[],F$3,FALSE)</f>
        <v>266.65666666666669</v>
      </c>
      <c r="G154" s="4">
        <f>VLOOKUP($A154,Details[],G$3,FALSE)</f>
        <v>180</v>
      </c>
      <c r="H154" s="4">
        <f>VLOOKUP($A154,Details[],H$3,FALSE)</f>
        <v>2.5</v>
      </c>
      <c r="I154" s="4" t="str">
        <f>VLOOKUP(H154,Class!$W$3:$X$9,2,TRUE)</f>
        <v>Silver</v>
      </c>
      <c r="J154" s="17">
        <f t="shared" si="2"/>
        <v>0</v>
      </c>
    </row>
    <row r="155" spans="1:10" x14ac:dyDescent="0.3">
      <c r="A155" s="3" t="s">
        <v>972</v>
      </c>
      <c r="B155" s="3" t="str">
        <f>IFERROR(VLOOKUP(A155,Platform[],2,FALSE),"offline")</f>
        <v>Walmart</v>
      </c>
      <c r="C155" s="3" t="str">
        <f>VLOOKUP($A155,'Brand &amp; Category'!$A$4:$C$445,2,FALSE)</f>
        <v>Elite Screens</v>
      </c>
      <c r="D155" s="3" t="str">
        <f>VLOOKUP($A155,'Brand &amp; Category'!$A$4:$C$445,3,FALSE)</f>
        <v>CAT-001</v>
      </c>
      <c r="E155" s="4" t="str">
        <f>VLOOKUP($A155,Details[],E$3,FALSE)</f>
        <v>T92UWH Portable Tripod Screen (45x80)</v>
      </c>
      <c r="F155" s="4">
        <f>VLOOKUP($A155,Details[],F$3,FALSE)</f>
        <v>144.17625000000001</v>
      </c>
      <c r="G155" s="4">
        <f>VLOOKUP($A155,Details[],G$3,FALSE)</f>
        <v>638</v>
      </c>
      <c r="H155" s="4">
        <f>VLOOKUP($A155,Details[],H$3,FALSE)</f>
        <v>2.9</v>
      </c>
      <c r="I155" s="4" t="str">
        <f>VLOOKUP(H155,Class!$W$3:$X$9,2,TRUE)</f>
        <v>Silver</v>
      </c>
      <c r="J155" s="17">
        <f t="shared" si="2"/>
        <v>0</v>
      </c>
    </row>
    <row r="156" spans="1:10" x14ac:dyDescent="0.3">
      <c r="A156" s="3" t="s">
        <v>669</v>
      </c>
      <c r="B156" s="3" t="str">
        <f>IFERROR(VLOOKUP(A156,Platform[],2,FALSE),"offline")</f>
        <v>Ebay</v>
      </c>
      <c r="C156" s="3" t="str">
        <f>VLOOKUP($A156,'Brand &amp; Category'!$A$4:$C$445,2,FALSE)</f>
        <v>SVS</v>
      </c>
      <c r="D156" s="3" t="str">
        <f>VLOOKUP($A156,'Brand &amp; Category'!$A$4:$C$445,3,FALSE)</f>
        <v>CAT-083</v>
      </c>
      <c r="E156" s="4" t="str">
        <f>VLOOKUP($A156,Details[],E$3,FALSE)</f>
        <v>Prime Three-Way Center Channel Speaker (Premium Black Ash)</v>
      </c>
      <c r="F156" s="4">
        <f>VLOOKUP($A156,Details[],F$3,FALSE)</f>
        <v>349.98500000000001</v>
      </c>
      <c r="G156" s="4">
        <f>VLOOKUP($A156,Details[],G$3,FALSE)</f>
        <v>111</v>
      </c>
      <c r="H156" s="4">
        <f>VLOOKUP($A156,Details[],H$3,FALSE)</f>
        <v>1.7</v>
      </c>
      <c r="I156" s="4" t="str">
        <f>VLOOKUP(H156,Class!$W$3:$X$9,2,TRUE)</f>
        <v>Bronze</v>
      </c>
      <c r="J156" s="17">
        <f t="shared" si="2"/>
        <v>0</v>
      </c>
    </row>
    <row r="157" spans="1:10" x14ac:dyDescent="0.3">
      <c r="A157" s="3" t="s">
        <v>916</v>
      </c>
      <c r="B157" s="3" t="str">
        <f>IFERROR(VLOOKUP(A157,Platform[],2,FALSE),"offline")</f>
        <v>BestBuy</v>
      </c>
      <c r="C157" s="3" t="str">
        <f>VLOOKUP($A157,'Brand &amp; Category'!$A$4:$C$445,2,FALSE)</f>
        <v>Sony</v>
      </c>
      <c r="D157" s="3" t="str">
        <f>VLOOKUP($A157,'Brand &amp; Category'!$A$4:$C$445,3,FALSE)</f>
        <v>CAT-005</v>
      </c>
      <c r="E157" s="4" t="str">
        <f>VLOOKUP($A157,Details[],E$3,FALSE)</f>
        <v>X900F-Series 55-Class HDR UHD Smart LED TV</v>
      </c>
      <c r="F157" s="4">
        <f>VLOOKUP($A157,Details[],F$3,FALSE)</f>
        <v>1398.6633333333332</v>
      </c>
      <c r="G157" s="4">
        <f>VLOOKUP($A157,Details[],G$3,FALSE)</f>
        <v>36</v>
      </c>
      <c r="H157" s="4">
        <f>VLOOKUP($A157,Details[],H$3,FALSE)</f>
        <v>5</v>
      </c>
      <c r="I157" s="4" t="str">
        <f>VLOOKUP(H157,Class!$W$3:$X$9,2,TRUE)</f>
        <v>Diamond</v>
      </c>
      <c r="J157" s="17">
        <f t="shared" si="2"/>
        <v>0</v>
      </c>
    </row>
    <row r="158" spans="1:10" x14ac:dyDescent="0.3">
      <c r="A158" s="3" t="s">
        <v>810</v>
      </c>
      <c r="B158" s="3" t="str">
        <f>IFERROR(VLOOKUP(A158,Platform[],2,FALSE),"offline")</f>
        <v>Walmart</v>
      </c>
      <c r="C158" s="3" t="str">
        <f>VLOOKUP($A158,'Brand &amp; Category'!$A$4:$C$445,2,FALSE)</f>
        <v>Corsair</v>
      </c>
      <c r="D158" s="3" t="str">
        <f>VLOOKUP($A158,'Brand &amp; Category'!$A$4:$C$445,3,FALSE)</f>
        <v>CAT-083</v>
      </c>
      <c r="E158" s="4" t="str">
        <f>VLOOKUP($A158,Details[],E$3,FALSE)</f>
        <v>CORSAIR - AX760 760-Watt ATX Power Supply - Black</v>
      </c>
      <c r="F158" s="4">
        <f>VLOOKUP($A158,Details[],F$3,FALSE)</f>
        <v>169.99</v>
      </c>
      <c r="G158" s="4">
        <f>VLOOKUP($A158,Details[],G$3,FALSE)</f>
        <v>386</v>
      </c>
      <c r="H158" s="4">
        <f>VLOOKUP($A158,Details[],H$3,FALSE)</f>
        <v>3.8</v>
      </c>
      <c r="I158" s="4" t="str">
        <f>VLOOKUP(H158,Class!$W$3:$X$9,2,TRUE)</f>
        <v>Gold</v>
      </c>
      <c r="J158" s="17">
        <f t="shared" si="2"/>
        <v>0</v>
      </c>
    </row>
    <row r="159" spans="1:10" x14ac:dyDescent="0.3">
      <c r="A159" s="3" t="s">
        <v>628</v>
      </c>
      <c r="B159" s="3" t="str">
        <f>IFERROR(VLOOKUP(A159,Platform[],2,FALSE),"offline")</f>
        <v>offline</v>
      </c>
      <c r="C159" s="3" t="str">
        <f>VLOOKUP($A159,'Brand &amp; Category'!$A$4:$C$445,2,FALSE)</f>
        <v>Braven</v>
      </c>
      <c r="D159" s="3" t="str">
        <f>VLOOKUP($A159,'Brand &amp; Category'!$A$4:$C$445,3,FALSE)</f>
        <v>CAT-001</v>
      </c>
      <c r="E159" s="4" t="str">
        <f>VLOOKUP($A159,Details[],E$3,FALSE)</f>
        <v>Braven BRV-BLADE Wireless Portable Bluetooth Speaker</v>
      </c>
      <c r="F159" s="4">
        <f>VLOOKUP($A159,Details[],F$3,FALSE)</f>
        <v>131.71200000000002</v>
      </c>
      <c r="G159" s="4">
        <f>VLOOKUP($A159,Details[],G$3,FALSE)</f>
        <v>726</v>
      </c>
      <c r="H159" s="4">
        <f>VLOOKUP($A159,Details[],H$3,FALSE)</f>
        <v>3.2</v>
      </c>
      <c r="I159" s="4" t="str">
        <f>VLOOKUP(H159,Class!$W$3:$X$9,2,TRUE)</f>
        <v>Gold</v>
      </c>
      <c r="J159" s="17" t="str">
        <f t="shared" si="2"/>
        <v>will be updated later</v>
      </c>
    </row>
    <row r="160" spans="1:10" x14ac:dyDescent="0.3">
      <c r="A160" s="3" t="s">
        <v>815</v>
      </c>
      <c r="B160" s="3" t="str">
        <f>IFERROR(VLOOKUP(A160,Platform[],2,FALSE),"offline")</f>
        <v>Target</v>
      </c>
      <c r="C160" s="3" t="str">
        <f>VLOOKUP($A160,'Brand &amp; Category'!$A$4:$C$445,2,FALSE)</f>
        <v>Sennheiser</v>
      </c>
      <c r="D160" s="3" t="str">
        <f>VLOOKUP($A160,'Brand &amp; Category'!$A$4:$C$445,3,FALSE)</f>
        <v>CAT-014</v>
      </c>
      <c r="E160" s="4" t="str">
        <f>VLOOKUP($A160,Details[],E$3,FALSE)</f>
        <v>Sennheiser - Digital Headphone Amplifier - Silver</v>
      </c>
      <c r="F160" s="4">
        <f>VLOOKUP($A160,Details[],F$3,FALSE)</f>
        <v>2199.9733333333334</v>
      </c>
      <c r="G160" s="4">
        <f>VLOOKUP($A160,Details[],G$3,FALSE)</f>
        <v>1</v>
      </c>
      <c r="H160" s="4">
        <f>VLOOKUP($A160,Details[],H$3,FALSE)</f>
        <v>4.4000000000000004</v>
      </c>
      <c r="I160" s="4" t="str">
        <f>VLOOKUP(H160,Class!$W$3:$X$9,2,TRUE)</f>
        <v>Platinum</v>
      </c>
      <c r="J160" s="17">
        <f t="shared" si="2"/>
        <v>0</v>
      </c>
    </row>
    <row r="161" spans="1:10" x14ac:dyDescent="0.3">
      <c r="A161" s="3" t="s">
        <v>639</v>
      </c>
      <c r="B161" s="3" t="str">
        <f>IFERROR(VLOOKUP(A161,Platform[],2,FALSE),"offline")</f>
        <v>BestBuy</v>
      </c>
      <c r="C161" s="3" t="str">
        <f>VLOOKUP($A161,'Brand &amp; Category'!$A$4:$C$445,2,FALSE)</f>
        <v>Onkyo</v>
      </c>
      <c r="D161" s="3" t="str">
        <f>VLOOKUP($A161,'Brand &amp; Category'!$A$4:$C$445,3,FALSE)</f>
        <v>CAT-083</v>
      </c>
      <c r="E161" s="4" t="str">
        <f>VLOOKUP($A161,Details[],E$3,FALSE)</f>
        <v>Onkyo TX-8270 2 Channel Network Stereo Receiver with 4k HDMI</v>
      </c>
      <c r="F161" s="4">
        <f>VLOOKUP($A161,Details[],F$3,FALSE)</f>
        <v>485.46600000000001</v>
      </c>
      <c r="G161" s="4">
        <f>VLOOKUP($A161,Details[],G$3,FALSE)</f>
        <v>125</v>
      </c>
      <c r="H161" s="4">
        <f>VLOOKUP($A161,Details[],H$3,FALSE)</f>
        <v>1.5</v>
      </c>
      <c r="I161" s="4" t="str">
        <f>VLOOKUP(H161,Class!$W$3:$X$9,2,TRUE)</f>
        <v>Bronze</v>
      </c>
      <c r="J161" s="17">
        <f t="shared" si="2"/>
        <v>0</v>
      </c>
    </row>
    <row r="162" spans="1:10" x14ac:dyDescent="0.3">
      <c r="A162" s="3" t="s">
        <v>897</v>
      </c>
      <c r="B162" s="3" t="str">
        <f>IFERROR(VLOOKUP(A162,Platform[],2,FALSE),"offline")</f>
        <v>BestBuy</v>
      </c>
      <c r="C162" s="3" t="str">
        <f>VLOOKUP($A162,'Brand &amp; Category'!$A$4:$C$445,2,FALSE)</f>
        <v>Samsung</v>
      </c>
      <c r="D162" s="3" t="str">
        <f>VLOOKUP($A162,'Brand &amp; Category'!$A$4:$C$445,3,FALSE)</f>
        <v>CAT-005</v>
      </c>
      <c r="E162" s="4" t="str">
        <f>VLOOKUP($A162,Details[],E$3,FALSE)</f>
        <v>MU8000-Series 65-Class HDR UHD Smart LED TV</v>
      </c>
      <c r="F162" s="4">
        <f>VLOOKUP($A162,Details[],F$3,FALSE)</f>
        <v>1964.2720754716986</v>
      </c>
      <c r="G162" s="4">
        <f>VLOOKUP($A162,Details[],G$3,FALSE)</f>
        <v>5</v>
      </c>
      <c r="H162" s="4">
        <f>VLOOKUP($A162,Details[],H$3,FALSE)</f>
        <v>4.0999999999999996</v>
      </c>
      <c r="I162" s="4" t="str">
        <f>VLOOKUP(H162,Class!$W$3:$X$9,2,TRUE)</f>
        <v>Platinum</v>
      </c>
      <c r="J162" s="17">
        <f t="shared" si="2"/>
        <v>0</v>
      </c>
    </row>
    <row r="163" spans="1:10" x14ac:dyDescent="0.3">
      <c r="A163" s="3" t="s">
        <v>971</v>
      </c>
      <c r="B163" s="3" t="str">
        <f>IFERROR(VLOOKUP(A163,Platform[],2,FALSE),"offline")</f>
        <v>Target</v>
      </c>
      <c r="C163" s="3" t="str">
        <f>VLOOKUP($A163,'Brand &amp; Category'!$A$4:$C$445,2,FALSE)</f>
        <v>Sony</v>
      </c>
      <c r="D163" s="3" t="str">
        <f>VLOOKUP($A163,'Brand &amp; Category'!$A$4:$C$445,3,FALSE)</f>
        <v>CAT-001</v>
      </c>
      <c r="E163" s="4" t="str">
        <f>VLOOKUP($A163,Details[],E$3,FALSE)</f>
        <v>Sony Ultra-Portable Bluetooth Speaker</v>
      </c>
      <c r="F163" s="4">
        <f>VLOOKUP($A163,Details[],F$3,FALSE)</f>
        <v>49.014166666666661</v>
      </c>
      <c r="G163" s="4">
        <f>VLOOKUP($A163,Details[],G$3,FALSE)</f>
        <v>1095</v>
      </c>
      <c r="H163" s="4">
        <f>VLOOKUP($A163,Details[],H$3,FALSE)</f>
        <v>2.2999999999999998</v>
      </c>
      <c r="I163" s="4" t="str">
        <f>VLOOKUP(H163,Class!$W$3:$X$9,2,TRUE)</f>
        <v>Silver</v>
      </c>
      <c r="J163" s="17">
        <f t="shared" si="2"/>
        <v>0</v>
      </c>
    </row>
    <row r="164" spans="1:10" x14ac:dyDescent="0.3">
      <c r="A164" s="3" t="s">
        <v>801</v>
      </c>
      <c r="B164" s="3" t="str">
        <f>IFERROR(VLOOKUP(A164,Platform[],2,FALSE),"offline")</f>
        <v>Target</v>
      </c>
      <c r="C164" s="3" t="str">
        <f>VLOOKUP($A164,'Brand &amp; Category'!$A$4:$C$445,2,FALSE)</f>
        <v>Sony</v>
      </c>
      <c r="D164" s="3" t="str">
        <f>VLOOKUP($A164,'Brand &amp; Category'!$A$4:$C$445,3,FALSE)</f>
        <v>CAT-133</v>
      </c>
      <c r="E164" s="4" t="str">
        <f>VLOOKUP($A164,Details[],E$3,FALSE)</f>
        <v>Sony - SRS-XB21 Portable Bluetooth Speaker - Black</v>
      </c>
      <c r="F164" s="4">
        <f>VLOOKUP($A164,Details[],F$3,FALSE)</f>
        <v>99.326666666666668</v>
      </c>
      <c r="G164" s="4">
        <f>VLOOKUP($A164,Details[],G$3,FALSE)</f>
        <v>218</v>
      </c>
      <c r="H164" s="4">
        <f>VLOOKUP($A164,Details[],H$3,FALSE)</f>
        <v>2.6</v>
      </c>
      <c r="I164" s="4" t="str">
        <f>VLOOKUP(H164,Class!$W$3:$X$9,2,TRUE)</f>
        <v>Silver</v>
      </c>
      <c r="J164" s="17">
        <f t="shared" si="2"/>
        <v>0</v>
      </c>
    </row>
    <row r="165" spans="1:10" x14ac:dyDescent="0.3">
      <c r="A165" s="3" t="s">
        <v>765</v>
      </c>
      <c r="B165" s="3" t="str">
        <f>IFERROR(VLOOKUP(A165,Platform[],2,FALSE),"offline")</f>
        <v>BestBuy</v>
      </c>
      <c r="C165" s="3" t="str">
        <f>VLOOKUP($A165,'Brand &amp; Category'!$A$4:$C$445,2,FALSE)</f>
        <v>SVS</v>
      </c>
      <c r="D165" s="3" t="str">
        <f>VLOOKUP($A165,'Brand &amp; Category'!$A$4:$C$445,3,FALSE)</f>
        <v>CAT-014</v>
      </c>
      <c r="E165" s="4" t="str">
        <f>VLOOKUP($A165,Details[],E$3,FALSE)</f>
        <v>SVS - 12 800W Powered Subwoofer - Gloss piano black"</v>
      </c>
      <c r="F165" s="4">
        <f>VLOOKUP($A165,Details[],F$3,FALSE)</f>
        <v>1399.9833333333336</v>
      </c>
      <c r="G165" s="4">
        <f>VLOOKUP($A165,Details[],G$3,FALSE)</f>
        <v>2</v>
      </c>
      <c r="H165" s="4">
        <f>VLOOKUP($A165,Details[],H$3,FALSE)</f>
        <v>4.5999999999999996</v>
      </c>
      <c r="I165" s="4" t="str">
        <f>VLOOKUP(H165,Class!$W$3:$X$9,2,TRUE)</f>
        <v>Platinum</v>
      </c>
      <c r="J165" s="17">
        <f t="shared" si="2"/>
        <v>0</v>
      </c>
    </row>
    <row r="166" spans="1:10" x14ac:dyDescent="0.3">
      <c r="A166" s="3" t="s">
        <v>993</v>
      </c>
      <c r="B166" s="3" t="str">
        <f>IFERROR(VLOOKUP(A166,Platform[],2,FALSE),"offline")</f>
        <v>BestBuy</v>
      </c>
      <c r="C166" s="3" t="str">
        <f>VLOOKUP($A166,'Brand &amp; Category'!$A$4:$C$445,2,FALSE)</f>
        <v>Siriusxm</v>
      </c>
      <c r="D166" s="3" t="str">
        <f>VLOOKUP($A166,'Brand &amp; Category'!$A$4:$C$445,3,FALSE)</f>
        <v>CAT-035</v>
      </c>
      <c r="E166" s="4" t="str">
        <f>VLOOKUP($A166,Details[],E$3,FALSE)</f>
        <v>SiriusXM Commander Touch Full-Color</v>
      </c>
      <c r="F166" s="4">
        <f>VLOOKUP($A166,Details[],F$3,FALSE)</f>
        <v>101.28714285714285</v>
      </c>
      <c r="G166" s="4">
        <f>VLOOKUP($A166,Details[],G$3,FALSE)</f>
        <v>144</v>
      </c>
      <c r="H166" s="4">
        <f>VLOOKUP($A166,Details[],H$3,FALSE)</f>
        <v>4.4000000000000004</v>
      </c>
      <c r="I166" s="4" t="str">
        <f>VLOOKUP(H166,Class!$W$3:$X$9,2,TRUE)</f>
        <v>Platinum</v>
      </c>
      <c r="J166" s="17">
        <f t="shared" si="2"/>
        <v>0</v>
      </c>
    </row>
    <row r="167" spans="1:10" x14ac:dyDescent="0.3">
      <c r="A167" s="3" t="s">
        <v>680</v>
      </c>
      <c r="B167" s="3" t="str">
        <f>IFERROR(VLOOKUP(A167,Platform[],2,FALSE),"offline")</f>
        <v>Amazon</v>
      </c>
      <c r="C167" s="3" t="str">
        <f>VLOOKUP($A167,'Brand &amp; Category'!$A$4:$C$445,2,FALSE)</f>
        <v>Anker</v>
      </c>
      <c r="D167" s="3" t="str">
        <f>VLOOKUP($A167,'Brand &amp; Category'!$A$4:$C$445,3,FALSE)</f>
        <v>CAT-005</v>
      </c>
      <c r="E167" s="4" t="str">
        <f>VLOOKUP($A167,Details[],E$3,FALSE)</f>
        <v>Details About Anker Powercore 20000 Qc 3.0 Black A1272h11</v>
      </c>
      <c r="F167" s="4">
        <f>VLOOKUP($A167,Details[],F$3,FALSE)</f>
        <v>40.254285714285722</v>
      </c>
      <c r="G167" s="4">
        <f>VLOOKUP($A167,Details[],G$3,FALSE)</f>
        <v>685</v>
      </c>
      <c r="H167" s="4">
        <f>VLOOKUP($A167,Details[],H$3,FALSE)</f>
        <v>4.3</v>
      </c>
      <c r="I167" s="4" t="str">
        <f>VLOOKUP(H167,Class!$W$3:$X$9,2,TRUE)</f>
        <v>Platinum</v>
      </c>
      <c r="J167" s="17">
        <f t="shared" si="2"/>
        <v>0</v>
      </c>
    </row>
    <row r="168" spans="1:10" x14ac:dyDescent="0.3">
      <c r="A168" s="3" t="s">
        <v>952</v>
      </c>
      <c r="B168" s="3" t="str">
        <f>IFERROR(VLOOKUP(A168,Platform[],2,FALSE),"offline")</f>
        <v>Walmart</v>
      </c>
      <c r="C168" s="3" t="str">
        <f>VLOOKUP($A168,'Brand &amp; Category'!$A$4:$C$445,2,FALSE)</f>
        <v>Corsair</v>
      </c>
      <c r="D168" s="3" t="str">
        <f>VLOOKUP($A168,'Brand &amp; Category'!$A$4:$C$445,3,FALSE)</f>
        <v>CAT-005</v>
      </c>
      <c r="E168" s="4" t="str">
        <f>VLOOKUP($A168,Details[],E$3,FALSE)</f>
        <v>CORSAIR CL-9011109-WW Lighting Node PRO</v>
      </c>
      <c r="F168" s="4">
        <f>VLOOKUP($A168,Details[],F$3,FALSE)</f>
        <v>55.665714285714287</v>
      </c>
      <c r="G168" s="4">
        <f>VLOOKUP($A168,Details[],G$3,FALSE)</f>
        <v>1778</v>
      </c>
      <c r="H168" s="4">
        <f>VLOOKUP($A168,Details[],H$3,FALSE)</f>
        <v>2.6</v>
      </c>
      <c r="I168" s="4" t="str">
        <f>VLOOKUP(H168,Class!$W$3:$X$9,2,TRUE)</f>
        <v>Silver</v>
      </c>
      <c r="J168" s="17">
        <f t="shared" si="2"/>
        <v>0</v>
      </c>
    </row>
    <row r="169" spans="1:10" x14ac:dyDescent="0.3">
      <c r="A169" s="3" t="s">
        <v>890</v>
      </c>
      <c r="B169" s="3" t="str">
        <f>IFERROR(VLOOKUP(A169,Platform[],2,FALSE),"offline")</f>
        <v>Amazon</v>
      </c>
      <c r="C169" s="3" t="str">
        <f>VLOOKUP($A169,'Brand &amp; Category'!$A$4:$C$445,2,FALSE)</f>
        <v>Denon</v>
      </c>
      <c r="D169" s="3" t="str">
        <f>VLOOKUP($A169,'Brand &amp; Category'!$A$4:$C$445,3,FALSE)</f>
        <v>CAT-005</v>
      </c>
      <c r="E169" s="4" t="str">
        <f>VLOOKUP($A169,Details[],E$3,FALSE)</f>
        <v>AVR-X1400H 7.2-Channel Network A/V Receiver</v>
      </c>
      <c r="F169" s="4">
        <f>VLOOKUP($A169,Details[],F$3,FALSE)</f>
        <v>482.87777777777774</v>
      </c>
      <c r="G169" s="4">
        <f>VLOOKUP($A169,Details[],G$3,FALSE)</f>
        <v>3</v>
      </c>
      <c r="H169" s="4">
        <f>VLOOKUP($A169,Details[],H$3,FALSE)</f>
        <v>4.5</v>
      </c>
      <c r="I169" s="4" t="str">
        <f>VLOOKUP(H169,Class!$W$3:$X$9,2,TRUE)</f>
        <v>Platinum</v>
      </c>
      <c r="J169" s="17">
        <f t="shared" si="2"/>
        <v>0</v>
      </c>
    </row>
    <row r="170" spans="1:10" x14ac:dyDescent="0.3">
      <c r="A170" s="3" t="s">
        <v>758</v>
      </c>
      <c r="B170" s="3" t="str">
        <f>IFERROR(VLOOKUP(A170,Platform[],2,FALSE),"offline")</f>
        <v>offline</v>
      </c>
      <c r="C170" s="3" t="str">
        <f>VLOOKUP($A170,'Brand &amp; Category'!$A$4:$C$445,2,FALSE)</f>
        <v>Elite Screens</v>
      </c>
      <c r="D170" s="3" t="str">
        <f>VLOOKUP($A170,'Brand &amp; Category'!$A$4:$C$445,3,FALSE)</f>
        <v>CAT-005</v>
      </c>
      <c r="E170" s="4" t="str">
        <f>VLOOKUP($A170,Details[],E$3,FALSE)</f>
        <v>M80UWH Manual Series Projection Screen (39.6 x 69.6)</v>
      </c>
      <c r="F170" s="4">
        <f>VLOOKUP($A170,Details[],F$3,FALSE)</f>
        <v>84.4</v>
      </c>
      <c r="G170" s="4">
        <f>VLOOKUP($A170,Details[],G$3,FALSE)</f>
        <v>634</v>
      </c>
      <c r="H170" s="4">
        <f>VLOOKUP($A170,Details[],H$3,FALSE)</f>
        <v>4.2</v>
      </c>
      <c r="I170" s="4" t="str">
        <f>VLOOKUP(H170,Class!$W$3:$X$9,2,TRUE)</f>
        <v>Platinum</v>
      </c>
      <c r="J170" s="17" t="str">
        <f t="shared" si="2"/>
        <v>will be updated later</v>
      </c>
    </row>
    <row r="171" spans="1:10" x14ac:dyDescent="0.3">
      <c r="A171" s="3" t="s">
        <v>679</v>
      </c>
      <c r="B171" s="3" t="str">
        <f>IFERROR(VLOOKUP(A171,Platform[],2,FALSE),"offline")</f>
        <v>Target</v>
      </c>
      <c r="C171" s="3" t="str">
        <f>VLOOKUP($A171,'Brand &amp; Category'!$A$4:$C$445,2,FALSE)</f>
        <v>Cooler Master</v>
      </c>
      <c r="D171" s="3" t="str">
        <f>VLOOKUP($A171,'Brand &amp; Category'!$A$4:$C$445,3,FALSE)</f>
        <v>CAT-102</v>
      </c>
      <c r="E171" s="4" t="str">
        <f>VLOOKUP($A171,Details[],E$3,FALSE)</f>
        <v>Cooler Master - HAF X Ultimate Full-Tower Chassis - Black</v>
      </c>
      <c r="F171" s="4">
        <f>VLOOKUP($A171,Details[],F$3,FALSE)</f>
        <v>186.18999999999997</v>
      </c>
      <c r="G171" s="4">
        <f>VLOOKUP($A171,Details[],G$3,FALSE)</f>
        <v>391</v>
      </c>
      <c r="H171" s="4">
        <f>VLOOKUP($A171,Details[],H$3,FALSE)</f>
        <v>1.1000000000000001</v>
      </c>
      <c r="I171" s="4" t="str">
        <f>VLOOKUP(H171,Class!$W$3:$X$9,2,TRUE)</f>
        <v>Bronze</v>
      </c>
      <c r="J171" s="17">
        <f t="shared" si="2"/>
        <v>0</v>
      </c>
    </row>
    <row r="172" spans="1:10" x14ac:dyDescent="0.3">
      <c r="A172" s="3" t="s">
        <v>730</v>
      </c>
      <c r="B172" s="3" t="str">
        <f>IFERROR(VLOOKUP(A172,Platform[],2,FALSE),"offline")</f>
        <v>Amazon</v>
      </c>
      <c r="C172" s="3" t="str">
        <f>VLOOKUP($A172,'Brand &amp; Category'!$A$4:$C$445,2,FALSE)</f>
        <v>Pioneer</v>
      </c>
      <c r="D172" s="3" t="str">
        <f>VLOOKUP($A172,'Brand &amp; Category'!$A$4:$C$445,3,FALSE)</f>
        <v>CAT-014</v>
      </c>
      <c r="E172" s="4" t="str">
        <f>VLOOKUP($A172,Details[],E$3,FALSE)</f>
        <v>SP-FS52 Andrew Jones Designed Floorstanding Loudspeaker</v>
      </c>
      <c r="F172" s="4">
        <f>VLOOKUP($A172,Details[],F$3,FALSE)</f>
        <v>148.71714285714285</v>
      </c>
      <c r="G172" s="4">
        <f>VLOOKUP($A172,Details[],G$3,FALSE)</f>
        <v>433</v>
      </c>
      <c r="H172" s="4">
        <f>VLOOKUP($A172,Details[],H$3,FALSE)</f>
        <v>1.6</v>
      </c>
      <c r="I172" s="4" t="str">
        <f>VLOOKUP(H172,Class!$W$3:$X$9,2,TRUE)</f>
        <v>Bronze</v>
      </c>
      <c r="J172" s="17">
        <f t="shared" si="2"/>
        <v>0</v>
      </c>
    </row>
    <row r="173" spans="1:10" x14ac:dyDescent="0.3">
      <c r="A173" s="3" t="s">
        <v>746</v>
      </c>
      <c r="B173" s="3" t="str">
        <f>IFERROR(VLOOKUP(A173,Platform[],2,FALSE),"offline")</f>
        <v>Walmart</v>
      </c>
      <c r="C173" s="3" t="str">
        <f>VLOOKUP($A173,'Brand &amp; Category'!$A$4:$C$445,2,FALSE)</f>
        <v>Marantz</v>
      </c>
      <c r="D173" s="3" t="str">
        <f>VLOOKUP($A173,'Brand &amp; Category'!$A$4:$C$445,3,FALSE)</f>
        <v>CAT-102</v>
      </c>
      <c r="E173" s="4" t="str">
        <f>VLOOKUP($A173,Details[],E$3,FALSE)</f>
        <v>Marantz - 280W 2.0-Ch. Stereo Power Amplifier - Black</v>
      </c>
      <c r="F173" s="4">
        <f>VLOOKUP($A173,Details[],F$3,FALSE)</f>
        <v>799.66</v>
      </c>
      <c r="G173" s="4">
        <f>VLOOKUP($A173,Details[],G$3,FALSE)</f>
        <v>112</v>
      </c>
      <c r="H173" s="4">
        <f>VLOOKUP($A173,Details[],H$3,FALSE)</f>
        <v>2.1</v>
      </c>
      <c r="I173" s="4" t="str">
        <f>VLOOKUP(H173,Class!$W$3:$X$9,2,TRUE)</f>
        <v>Silver</v>
      </c>
      <c r="J173" s="17">
        <f t="shared" si="2"/>
        <v>0</v>
      </c>
    </row>
    <row r="174" spans="1:10" x14ac:dyDescent="0.3">
      <c r="A174" s="3" t="s">
        <v>870</v>
      </c>
      <c r="B174" s="3" t="str">
        <f>IFERROR(VLOOKUP(A174,Platform[],2,FALSE),"offline")</f>
        <v>Amazon</v>
      </c>
      <c r="C174" s="3" t="str">
        <f>VLOOKUP($A174,'Brand &amp; Category'!$A$4:$C$445,2,FALSE)</f>
        <v>WD</v>
      </c>
      <c r="D174" s="3" t="str">
        <f>VLOOKUP($A174,'Brand &amp; Category'!$A$4:$C$445,3,FALSE)</f>
        <v>CAT-005</v>
      </c>
      <c r="E174" s="4" t="str">
        <f>VLOOKUP($A174,Details[],E$3,FALSE)</f>
        <v>1TB WD Black Mobile OEM Hard Drive (WD10JPLX)</v>
      </c>
      <c r="F174" s="4">
        <f>VLOOKUP($A174,Details[],F$3,FALSE)</f>
        <v>71.619047619047635</v>
      </c>
      <c r="G174" s="4">
        <f>VLOOKUP($A174,Details[],G$3,FALSE)</f>
        <v>1068</v>
      </c>
      <c r="H174" s="4">
        <f>VLOOKUP($A174,Details[],H$3,FALSE)</f>
        <v>2.9</v>
      </c>
      <c r="I174" s="4" t="str">
        <f>VLOOKUP(H174,Class!$W$3:$X$9,2,TRUE)</f>
        <v>Silver</v>
      </c>
      <c r="J174" s="17">
        <f t="shared" si="2"/>
        <v>0</v>
      </c>
    </row>
    <row r="175" spans="1:10" x14ac:dyDescent="0.3">
      <c r="A175" s="3" t="s">
        <v>840</v>
      </c>
      <c r="B175" s="3" t="str">
        <f>IFERROR(VLOOKUP(A175,Platform[],2,FALSE),"offline")</f>
        <v>Target</v>
      </c>
      <c r="C175" s="3" t="str">
        <f>VLOOKUP($A175,'Brand &amp; Category'!$A$4:$C$445,2,FALSE)</f>
        <v>SOL REPUBLIC</v>
      </c>
      <c r="D175" s="3" t="str">
        <f>VLOOKUP($A175,'Brand &amp; Category'!$A$4:$C$445,3,FALSE)</f>
        <v>CAT-014</v>
      </c>
      <c r="E175" s="4" t="str">
        <f>VLOOKUP($A175,Details[],E$3,FALSE)</f>
        <v>Amps Air Bluetooth Wireless Earbuds (Rose Gold)</v>
      </c>
      <c r="F175" s="4">
        <f>VLOOKUP($A175,Details[],F$3,FALSE)</f>
        <v>150.54555555555555</v>
      </c>
      <c r="G175" s="4">
        <f>VLOOKUP($A175,Details[],G$3,FALSE)</f>
        <v>565</v>
      </c>
      <c r="H175" s="4">
        <f>VLOOKUP($A175,Details[],H$3,FALSE)</f>
        <v>2.2999999999999998</v>
      </c>
      <c r="I175" s="4" t="str">
        <f>VLOOKUP(H175,Class!$W$3:$X$9,2,TRUE)</f>
        <v>Silver</v>
      </c>
      <c r="J175" s="17">
        <f t="shared" si="2"/>
        <v>0</v>
      </c>
    </row>
    <row r="176" spans="1:10" x14ac:dyDescent="0.3">
      <c r="A176" s="3" t="s">
        <v>684</v>
      </c>
      <c r="B176" s="3" t="str">
        <f>IFERROR(VLOOKUP(A176,Platform[],2,FALSE),"offline")</f>
        <v>Target</v>
      </c>
      <c r="C176" s="3" t="str">
        <f>VLOOKUP($A176,'Brand &amp; Category'!$A$4:$C$445,2,FALSE)</f>
        <v>Zoom</v>
      </c>
      <c r="D176" s="3" t="str">
        <f>VLOOKUP($A176,'Brand &amp; Category'!$A$4:$C$445,3,FALSE)</f>
        <v>CAT-035</v>
      </c>
      <c r="E176" s="4" t="str">
        <f>VLOOKUP($A176,Details[],E$3,FALSE)</f>
        <v>H6 Handy Recorder Kit with Resident Audio R100 Headphones</v>
      </c>
      <c r="F176" s="4">
        <f>VLOOKUP($A176,Details[],F$3,FALSE)</f>
        <v>417.26266666666658</v>
      </c>
      <c r="G176" s="4">
        <f>VLOOKUP($A176,Details[],G$3,FALSE)</f>
        <v>42</v>
      </c>
      <c r="H176" s="4">
        <f>VLOOKUP($A176,Details[],H$3,FALSE)</f>
        <v>4.2</v>
      </c>
      <c r="I176" s="4" t="str">
        <f>VLOOKUP(H176,Class!$W$3:$X$9,2,TRUE)</f>
        <v>Platinum</v>
      </c>
      <c r="J176" s="17">
        <f t="shared" si="2"/>
        <v>0</v>
      </c>
    </row>
    <row r="177" spans="1:10" x14ac:dyDescent="0.3">
      <c r="A177" s="3" t="s">
        <v>1022</v>
      </c>
      <c r="B177" s="3" t="str">
        <f>IFERROR(VLOOKUP(A177,Platform[],2,FALSE),"offline")</f>
        <v>Ebay</v>
      </c>
      <c r="C177" s="3" t="str">
        <f>VLOOKUP($A177,'Brand &amp; Category'!$A$4:$C$445,2,FALSE)</f>
        <v>Klipsch</v>
      </c>
      <c r="D177" s="3" t="str">
        <f>VLOOKUP($A177,'Brand &amp; Category'!$A$4:$C$445,3,FALSE)</f>
        <v>CAT-005</v>
      </c>
      <c r="E177" s="4" t="str">
        <f>VLOOKUP($A177,Details[],E$3,FALSE)</f>
        <v>Klipsch AW-4i In-Ear Headphones</v>
      </c>
      <c r="F177" s="4">
        <f>VLOOKUP($A177,Details[],F$3,FALSE)</f>
        <v>59</v>
      </c>
      <c r="G177" s="4">
        <f>VLOOKUP($A177,Details[],G$3,FALSE)</f>
        <v>995</v>
      </c>
      <c r="H177" s="4">
        <f>VLOOKUP($A177,Details[],H$3,FALSE)</f>
        <v>3</v>
      </c>
      <c r="I177" s="4" t="str">
        <f>VLOOKUP(H177,Class!$W$3:$X$9,2,TRUE)</f>
        <v>Gold</v>
      </c>
      <c r="J177" s="17">
        <f t="shared" si="2"/>
        <v>0</v>
      </c>
    </row>
    <row r="178" spans="1:10" x14ac:dyDescent="0.3">
      <c r="A178" s="3" t="s">
        <v>872</v>
      </c>
      <c r="B178" s="3" t="str">
        <f>IFERROR(VLOOKUP(A178,Platform[],2,FALSE),"offline")</f>
        <v>BestBuy</v>
      </c>
      <c r="C178" s="3" t="str">
        <f>VLOOKUP($A178,'Brand &amp; Category'!$A$4:$C$445,2,FALSE)</f>
        <v>Yamaha</v>
      </c>
      <c r="D178" s="3" t="str">
        <f>VLOOKUP($A178,'Brand &amp; Category'!$A$4:$C$445,3,FALSE)</f>
        <v>CAT-005</v>
      </c>
      <c r="E178" s="4" t="str">
        <f>VLOOKUP($A178,Details[],E$3,FALSE)</f>
        <v>R-S202 Stereo Receiver with Bluetooth (Black)</v>
      </c>
      <c r="F178" s="4">
        <f>VLOOKUP($A178,Details[],F$3,FALSE)</f>
        <v>139.0877777777778</v>
      </c>
      <c r="G178" s="4">
        <f>VLOOKUP($A178,Details[],G$3,FALSE)</f>
        <v>115</v>
      </c>
      <c r="H178" s="4">
        <f>VLOOKUP($A178,Details[],H$3,FALSE)</f>
        <v>3.7</v>
      </c>
      <c r="I178" s="4" t="str">
        <f>VLOOKUP(H178,Class!$W$3:$X$9,2,TRUE)</f>
        <v>Gold</v>
      </c>
      <c r="J178" s="17">
        <f t="shared" si="2"/>
        <v>0</v>
      </c>
    </row>
    <row r="179" spans="1:10" x14ac:dyDescent="0.3">
      <c r="A179" s="3" t="s">
        <v>666</v>
      </c>
      <c r="B179" s="3" t="str">
        <f>IFERROR(VLOOKUP(A179,Platform[],2,FALSE),"offline")</f>
        <v>Ebay</v>
      </c>
      <c r="C179" s="3" t="str">
        <f>VLOOKUP($A179,'Brand &amp; Category'!$A$4:$C$445,2,FALSE)</f>
        <v>JBL</v>
      </c>
      <c r="D179" s="3" t="str">
        <f>VLOOKUP($A179,'Brand &amp; Category'!$A$4:$C$445,3,FALSE)</f>
        <v>CAT-083</v>
      </c>
      <c r="E179" s="4" t="str">
        <f>VLOOKUP($A179,Details[],E$3,FALSE)</f>
        <v>JBL - Reflect Contour 2 Wireless In-Ear Headphones - Black</v>
      </c>
      <c r="F179" s="4">
        <f>VLOOKUP($A179,Details[],F$3,FALSE)</f>
        <v>99.97</v>
      </c>
      <c r="G179" s="4">
        <f>VLOOKUP($A179,Details[],G$3,FALSE)</f>
        <v>909</v>
      </c>
      <c r="H179" s="4">
        <f>VLOOKUP($A179,Details[],H$3,FALSE)</f>
        <v>1.6</v>
      </c>
      <c r="I179" s="4" t="str">
        <f>VLOOKUP(H179,Class!$W$3:$X$9,2,TRUE)</f>
        <v>Bronze</v>
      </c>
      <c r="J179" s="17">
        <f t="shared" si="2"/>
        <v>0</v>
      </c>
    </row>
    <row r="180" spans="1:10" x14ac:dyDescent="0.3">
      <c r="A180" s="3" t="s">
        <v>848</v>
      </c>
      <c r="B180" s="3" t="str">
        <f>IFERROR(VLOOKUP(A180,Platform[],2,FALSE),"offline")</f>
        <v>Amazon</v>
      </c>
      <c r="C180" s="3" t="str">
        <f>VLOOKUP($A180,'Brand &amp; Category'!$A$4:$C$445,2,FALSE)</f>
        <v>Onkyo</v>
      </c>
      <c r="D180" s="3" t="str">
        <f>VLOOKUP($A180,'Brand &amp; Category'!$A$4:$C$445,3,FALSE)</f>
        <v>CAT-035</v>
      </c>
      <c r="E180" s="4" t="str">
        <f>VLOOKUP($A180,Details[],E$3,FALSE)</f>
        <v>Onkyo TX-NR555 7.2-Channel Network A/V Receiver</v>
      </c>
      <c r="F180" s="4">
        <f>VLOOKUP($A180,Details[],F$3,FALSE)</f>
        <v>341.87749999999994</v>
      </c>
      <c r="G180" s="4">
        <f>VLOOKUP($A180,Details[],G$3,FALSE)</f>
        <v>121</v>
      </c>
      <c r="H180" s="4">
        <f>VLOOKUP($A180,Details[],H$3,FALSE)</f>
        <v>1.1000000000000001</v>
      </c>
      <c r="I180" s="4" t="str">
        <f>VLOOKUP(H180,Class!$W$3:$X$9,2,TRUE)</f>
        <v>Bronze</v>
      </c>
      <c r="J180" s="17">
        <f t="shared" si="2"/>
        <v>0</v>
      </c>
    </row>
    <row r="181" spans="1:10" x14ac:dyDescent="0.3">
      <c r="A181" s="3" t="s">
        <v>893</v>
      </c>
      <c r="B181" s="3" t="str">
        <f>IFERROR(VLOOKUP(A181,Platform[],2,FALSE),"offline")</f>
        <v>Walmart</v>
      </c>
      <c r="C181" s="3" t="str">
        <f>VLOOKUP($A181,'Brand &amp; Category'!$A$4:$C$445,2,FALSE)</f>
        <v>Sony</v>
      </c>
      <c r="D181" s="3" t="str">
        <f>VLOOKUP($A181,'Brand &amp; Category'!$A$4:$C$445,3,FALSE)</f>
        <v>CAT-083</v>
      </c>
      <c r="E181" s="4" t="str">
        <f>VLOOKUP($A181,Details[],E$3,FALSE)</f>
        <v>Cyber-shot DSC-WX220 Digital Camera (Black)</v>
      </c>
      <c r="F181" s="4">
        <f>VLOOKUP($A181,Details[],F$3,FALSE)</f>
        <v>218.62882352941173</v>
      </c>
      <c r="G181" s="4">
        <f>VLOOKUP($A181,Details[],G$3,FALSE)</f>
        <v>172</v>
      </c>
      <c r="H181" s="4">
        <f>VLOOKUP($A181,Details[],H$3,FALSE)</f>
        <v>3.6</v>
      </c>
      <c r="I181" s="4" t="str">
        <f>VLOOKUP(H181,Class!$W$3:$X$9,2,TRUE)</f>
        <v>Gold</v>
      </c>
      <c r="J181" s="17">
        <f t="shared" si="2"/>
        <v>0</v>
      </c>
    </row>
    <row r="182" spans="1:10" x14ac:dyDescent="0.3">
      <c r="A182" s="3" t="s">
        <v>1034</v>
      </c>
      <c r="B182" s="3" t="str">
        <f>IFERROR(VLOOKUP(A182,Platform[],2,FALSE),"offline")</f>
        <v>Target</v>
      </c>
      <c r="C182" s="3" t="str">
        <f>VLOOKUP($A182,'Brand &amp; Category'!$A$4:$C$445,2,FALSE)</f>
        <v>Logitech</v>
      </c>
      <c r="D182" s="3" t="str">
        <f>VLOOKUP($A182,'Brand &amp; Category'!$A$4:$C$445,3,FALSE)</f>
        <v>CAT-014</v>
      </c>
      <c r="E182" s="4" t="str">
        <f>VLOOKUP($A182,Details[],E$3,FALSE)</f>
        <v>MX Anywhere 2S Wireless Mouse</v>
      </c>
      <c r="F182" s="4">
        <f>VLOOKUP($A182,Details[],F$3,FALSE)</f>
        <v>59.303333333333335</v>
      </c>
      <c r="G182" s="4">
        <f>VLOOKUP($A182,Details[],G$3,FALSE)</f>
        <v>1451</v>
      </c>
      <c r="H182" s="4">
        <f>VLOOKUP($A182,Details[],H$3,FALSE)</f>
        <v>1.1000000000000001</v>
      </c>
      <c r="I182" s="4" t="str">
        <f>VLOOKUP(H182,Class!$W$3:$X$9,2,TRUE)</f>
        <v>Bronze</v>
      </c>
      <c r="J182" s="17">
        <f t="shared" si="2"/>
        <v>0</v>
      </c>
    </row>
    <row r="183" spans="1:10" x14ac:dyDescent="0.3">
      <c r="A183" s="3" t="s">
        <v>990</v>
      </c>
      <c r="B183" s="3" t="str">
        <f>IFERROR(VLOOKUP(A183,Platform[],2,FALSE),"offline")</f>
        <v>Ebay</v>
      </c>
      <c r="C183" s="3" t="str">
        <f>VLOOKUP($A183,'Brand &amp; Category'!$A$4:$C$445,2,FALSE)</f>
        <v>Logitech</v>
      </c>
      <c r="D183" s="3" t="str">
        <f>VLOOKUP($A183,'Brand &amp; Category'!$A$4:$C$445,3,FALSE)</f>
        <v>CAT-001</v>
      </c>
      <c r="E183" s="4" t="str">
        <f>VLOOKUP($A183,Details[],E$3,FALSE)</f>
        <v>Logitech - Harmony Home Hub - Black</v>
      </c>
      <c r="F183" s="4">
        <f>VLOOKUP($A183,Details[],F$3,FALSE)</f>
        <v>91.088333333333324</v>
      </c>
      <c r="G183" s="4">
        <f>VLOOKUP($A183,Details[],G$3,FALSE)</f>
        <v>315</v>
      </c>
      <c r="H183" s="4">
        <f>VLOOKUP($A183,Details[],H$3,FALSE)</f>
        <v>2.1</v>
      </c>
      <c r="I183" s="4" t="str">
        <f>VLOOKUP(H183,Class!$W$3:$X$9,2,TRUE)</f>
        <v>Silver</v>
      </c>
      <c r="J183" s="17">
        <f t="shared" si="2"/>
        <v>0</v>
      </c>
    </row>
    <row r="184" spans="1:10" x14ac:dyDescent="0.3">
      <c r="A184" s="3" t="s">
        <v>1008</v>
      </c>
      <c r="B184" s="3" t="str">
        <f>IFERROR(VLOOKUP(A184,Platform[],2,FALSE),"offline")</f>
        <v>Walmart</v>
      </c>
      <c r="C184" s="3" t="str">
        <f>VLOOKUP($A184,'Brand &amp; Category'!$A$4:$C$445,2,FALSE)</f>
        <v>Sony</v>
      </c>
      <c r="D184" s="3" t="str">
        <f>VLOOKUP($A184,'Brand &amp; Category'!$A$4:$C$445,3,FALSE)</f>
        <v>CAT-035</v>
      </c>
      <c r="E184" s="4" t="str">
        <f>VLOOKUP($A184,Details[],E$3,FALSE)</f>
        <v>SRS-XB40 Bluetooth Speaker (Blue)</v>
      </c>
      <c r="F184" s="4">
        <f>VLOOKUP($A184,Details[],F$3,FALSE)</f>
        <v>187.08545454545455</v>
      </c>
      <c r="G184" s="4">
        <f>VLOOKUP($A184,Details[],G$3,FALSE)</f>
        <v>355</v>
      </c>
      <c r="H184" s="4">
        <f>VLOOKUP($A184,Details[],H$3,FALSE)</f>
        <v>2</v>
      </c>
      <c r="I184" s="4" t="str">
        <f>VLOOKUP(H184,Class!$W$3:$X$9,2,TRUE)</f>
        <v>Silver</v>
      </c>
      <c r="J184" s="17">
        <f t="shared" si="2"/>
        <v>0</v>
      </c>
    </row>
    <row r="185" spans="1:10" x14ac:dyDescent="0.3">
      <c r="A185" s="3" t="s">
        <v>929</v>
      </c>
      <c r="B185" s="3" t="str">
        <f>IFERROR(VLOOKUP(A185,Platform[],2,FALSE),"offline")</f>
        <v>Target</v>
      </c>
      <c r="C185" s="3" t="str">
        <f>VLOOKUP($A185,'Brand &amp; Category'!$A$4:$C$445,2,FALSE)</f>
        <v>ASUS</v>
      </c>
      <c r="D185" s="3" t="str">
        <f>VLOOKUP($A185,'Brand &amp; Category'!$A$4:$C$445,3,FALSE)</f>
        <v>CAT-083</v>
      </c>
      <c r="E185" s="4" t="str">
        <f>VLOOKUP($A185,Details[],E$3,FALSE)</f>
        <v>VE278Q 27 Widescreen LCD Computer Display</v>
      </c>
      <c r="F185" s="4">
        <f>VLOOKUP($A185,Details[],F$3,FALSE)</f>
        <v>181.44200000000001</v>
      </c>
      <c r="G185" s="4">
        <f>VLOOKUP($A185,Details[],G$3,FALSE)</f>
        <v>67</v>
      </c>
      <c r="H185" s="4">
        <f>VLOOKUP($A185,Details[],H$3,FALSE)</f>
        <v>4.8</v>
      </c>
      <c r="I185" s="4" t="str">
        <f>VLOOKUP(H185,Class!$W$3:$X$9,2,TRUE)</f>
        <v>Platinum</v>
      </c>
      <c r="J185" s="17">
        <f t="shared" si="2"/>
        <v>0</v>
      </c>
    </row>
    <row r="186" spans="1:10" x14ac:dyDescent="0.3">
      <c r="A186" s="3" t="s">
        <v>973</v>
      </c>
      <c r="B186" s="3" t="str">
        <f>IFERROR(VLOOKUP(A186,Platform[],2,FALSE),"offline")</f>
        <v>Walmart</v>
      </c>
      <c r="C186" s="3" t="str">
        <f>VLOOKUP($A186,'Brand &amp; Category'!$A$4:$C$445,2,FALSE)</f>
        <v>Sony</v>
      </c>
      <c r="D186" s="3" t="str">
        <f>VLOOKUP($A186,'Brand &amp; Category'!$A$4:$C$445,3,FALSE)</f>
        <v>CAT-102</v>
      </c>
      <c r="E186" s="4" t="str">
        <f>VLOOKUP($A186,Details[],E$3,FALSE)</f>
        <v>XB550AP EXTRA BASS Headphones (Black)</v>
      </c>
      <c r="F186" s="4">
        <f>VLOOKUP($A186,Details[],F$3,FALSE)</f>
        <v>51.911666666666669</v>
      </c>
      <c r="G186" s="4">
        <f>VLOOKUP($A186,Details[],G$3,FALSE)</f>
        <v>1871</v>
      </c>
      <c r="H186" s="4">
        <f>VLOOKUP($A186,Details[],H$3,FALSE)</f>
        <v>2.6</v>
      </c>
      <c r="I186" s="4" t="str">
        <f>VLOOKUP(H186,Class!$W$3:$X$9,2,TRUE)</f>
        <v>Silver</v>
      </c>
      <c r="J186" s="17">
        <f t="shared" si="2"/>
        <v>0</v>
      </c>
    </row>
    <row r="187" spans="1:10" x14ac:dyDescent="0.3">
      <c r="A187" s="3" t="s">
        <v>716</v>
      </c>
      <c r="B187" s="3" t="str">
        <f>IFERROR(VLOOKUP(A187,Platform[],2,FALSE),"offline")</f>
        <v>Walmart</v>
      </c>
      <c r="C187" s="3" t="str">
        <f>VLOOKUP($A187,'Brand &amp; Category'!$A$4:$C$445,2,FALSE)</f>
        <v>AudioQuest</v>
      </c>
      <c r="D187" s="3" t="str">
        <f>VLOOKUP($A187,'Brand &amp; Category'!$A$4:$C$445,3,FALSE)</f>
        <v>CAT-001</v>
      </c>
      <c r="E187" s="4" t="str">
        <f>VLOOKUP($A187,Details[],E$3,FALSE)</f>
        <v>AudioQuest - RJE Vodka 2.5' Ethernet Cable - Black/Blue</v>
      </c>
      <c r="F187" s="4">
        <f>VLOOKUP($A187,Details[],F$3,FALSE)</f>
        <v>249.99</v>
      </c>
      <c r="G187" s="4">
        <f>VLOOKUP($A187,Details[],G$3,FALSE)</f>
        <v>189</v>
      </c>
      <c r="H187" s="4">
        <f>VLOOKUP($A187,Details[],H$3,FALSE)</f>
        <v>1.5</v>
      </c>
      <c r="I187" s="4" t="str">
        <f>VLOOKUP(H187,Class!$W$3:$X$9,2,TRUE)</f>
        <v>Bronze</v>
      </c>
      <c r="J187" s="17">
        <f t="shared" si="2"/>
        <v>0</v>
      </c>
    </row>
    <row r="188" spans="1:10" x14ac:dyDescent="0.3">
      <c r="A188" s="3" t="s">
        <v>654</v>
      </c>
      <c r="B188" s="3" t="str">
        <f>IFERROR(VLOOKUP(A188,Platform[],2,FALSE),"offline")</f>
        <v>offline</v>
      </c>
      <c r="C188" s="3" t="str">
        <f>VLOOKUP($A188,'Brand &amp; Category'!$A$4:$C$445,2,FALSE)</f>
        <v>Panamax</v>
      </c>
      <c r="D188" s="3" t="str">
        <f>VLOOKUP($A188,'Brand &amp; Category'!$A$4:$C$445,3,FALSE)</f>
        <v>CAT-083</v>
      </c>
      <c r="E188" s="4" t="str">
        <f>VLOOKUP($A188,Details[],E$3,FALSE)</f>
        <v>Panamax - 8-Outlet Power Conditioner/Surge Protector - Gray</v>
      </c>
      <c r="F188" s="4">
        <f>VLOOKUP($A188,Details[],F$3,FALSE)</f>
        <v>60.13</v>
      </c>
      <c r="G188" s="4">
        <f>VLOOKUP($A188,Details[],G$3,FALSE)</f>
        <v>46</v>
      </c>
      <c r="H188" s="4">
        <f>VLOOKUP($A188,Details[],H$3,FALSE)</f>
        <v>2.4</v>
      </c>
      <c r="I188" s="4" t="str">
        <f>VLOOKUP(H188,Class!$W$3:$X$9,2,TRUE)</f>
        <v>Silver</v>
      </c>
      <c r="J188" s="17" t="str">
        <f t="shared" si="2"/>
        <v>will be updated later</v>
      </c>
    </row>
    <row r="189" spans="1:10" x14ac:dyDescent="0.3">
      <c r="A189" s="3" t="s">
        <v>668</v>
      </c>
      <c r="B189" s="3" t="str">
        <f>IFERROR(VLOOKUP(A189,Platform[],2,FALSE),"offline")</f>
        <v>Amazon</v>
      </c>
      <c r="C189" s="3" t="str">
        <f>VLOOKUP($A189,'Brand &amp; Category'!$A$4:$C$445,2,FALSE)</f>
        <v>Lenovo</v>
      </c>
      <c r="D189" s="3" t="str">
        <f>VLOOKUP($A189,'Brand &amp; Category'!$A$4:$C$445,3,FALSE)</f>
        <v>CAT-014</v>
      </c>
      <c r="E189" s="4" t="str">
        <f>VLOOKUP($A189,Details[],E$3,FALSE)</f>
        <v>Lenovo - AC Adapter for Select Lenovo Yoga Laptops - Black</v>
      </c>
      <c r="F189" s="4">
        <f>VLOOKUP($A189,Details[],F$3,FALSE)</f>
        <v>28.190000000000005</v>
      </c>
      <c r="G189" s="4">
        <f>VLOOKUP($A189,Details[],G$3,FALSE)</f>
        <v>1465</v>
      </c>
      <c r="H189" s="4">
        <f>VLOOKUP($A189,Details[],H$3,FALSE)</f>
        <v>1.5</v>
      </c>
      <c r="I189" s="4" t="str">
        <f>VLOOKUP(H189,Class!$W$3:$X$9,2,TRUE)</f>
        <v>Bronze</v>
      </c>
      <c r="J189" s="17">
        <f t="shared" si="2"/>
        <v>0</v>
      </c>
    </row>
    <row r="190" spans="1:10" x14ac:dyDescent="0.3">
      <c r="A190" s="3" t="s">
        <v>710</v>
      </c>
      <c r="B190" s="3" t="str">
        <f>IFERROR(VLOOKUP(A190,Platform[],2,FALSE),"offline")</f>
        <v>Amazon</v>
      </c>
      <c r="C190" s="3" t="str">
        <f>VLOOKUP($A190,'Brand &amp; Category'!$A$4:$C$445,2,FALSE)</f>
        <v>Microsoft</v>
      </c>
      <c r="D190" s="3" t="str">
        <f>VLOOKUP($A190,'Brand &amp; Category'!$A$4:$C$445,3,FALSE)</f>
        <v>CAT-035</v>
      </c>
      <c r="E190" s="4" t="str">
        <f>VLOOKUP($A190,Details[],E$3,FALSE)</f>
        <v>Universal Foldable Bluetooth Keyboard for Mobile Devices</v>
      </c>
      <c r="F190" s="4">
        <f>VLOOKUP($A190,Details[],F$3,FALSE)</f>
        <v>77.058999999999997</v>
      </c>
      <c r="G190" s="4">
        <f>VLOOKUP($A190,Details[],G$3,FALSE)</f>
        <v>913</v>
      </c>
      <c r="H190" s="4">
        <f>VLOOKUP($A190,Details[],H$3,FALSE)</f>
        <v>1.1000000000000001</v>
      </c>
      <c r="I190" s="4" t="str">
        <f>VLOOKUP(H190,Class!$W$3:$X$9,2,TRUE)</f>
        <v>Bronze</v>
      </c>
      <c r="J190" s="17">
        <f t="shared" si="2"/>
        <v>0</v>
      </c>
    </row>
    <row r="191" spans="1:10" x14ac:dyDescent="0.3">
      <c r="A191" s="3" t="s">
        <v>1057</v>
      </c>
      <c r="B191" s="3" t="str">
        <f>IFERROR(VLOOKUP(A191,Platform[],2,FALSE),"offline")</f>
        <v>Amazon</v>
      </c>
      <c r="C191" s="3" t="str">
        <f>VLOOKUP($A191,'Brand &amp; Category'!$A$4:$C$445,2,FALSE)</f>
        <v>SKB</v>
      </c>
      <c r="D191" s="3" t="str">
        <f>VLOOKUP($A191,'Brand &amp; Category'!$A$4:$C$445,3,FALSE)</f>
        <v>CAT-133</v>
      </c>
      <c r="E191" s="4" t="str">
        <f>VLOOKUP($A191,Details[],E$3,FALSE)</f>
        <v>Audio Video Shelf</v>
      </c>
      <c r="F191" s="4">
        <f>VLOOKUP($A191,Details[],F$3,FALSE)</f>
        <v>53.674444444444447</v>
      </c>
      <c r="G191" s="4">
        <f>VLOOKUP($A191,Details[],G$3,FALSE)</f>
        <v>1862</v>
      </c>
      <c r="H191" s="4">
        <f>VLOOKUP($A191,Details[],H$3,FALSE)</f>
        <v>2.7</v>
      </c>
      <c r="I191" s="4" t="str">
        <f>VLOOKUP(H191,Class!$W$3:$X$9,2,TRUE)</f>
        <v>Silver</v>
      </c>
      <c r="J191" s="17">
        <f t="shared" si="2"/>
        <v>0</v>
      </c>
    </row>
    <row r="192" spans="1:10" x14ac:dyDescent="0.3">
      <c r="A192" s="3" t="s">
        <v>1060</v>
      </c>
      <c r="B192" s="3" t="str">
        <f>IFERROR(VLOOKUP(A192,Platform[],2,FALSE),"offline")</f>
        <v>Target</v>
      </c>
      <c r="C192" s="3" t="str">
        <f>VLOOKUP($A192,'Brand &amp; Category'!$A$4:$C$445,2,FALSE)</f>
        <v>House of Marley</v>
      </c>
      <c r="D192" s="3" t="str">
        <f>VLOOKUP($A192,'Brand &amp; Category'!$A$4:$C$445,3,FALSE)</f>
        <v>CAT-035</v>
      </c>
      <c r="E192" s="4" t="str">
        <f>VLOOKUP($A192,Details[],E$3,FALSE)</f>
        <v>House of Marley</v>
      </c>
      <c r="F192" s="4">
        <f>VLOOKUP($A192,Details[],F$3,FALSE)</f>
        <v>122.27846153846154</v>
      </c>
      <c r="G192" s="4">
        <f>VLOOKUP($A192,Details[],G$3,FALSE)</f>
        <v>421</v>
      </c>
      <c r="H192" s="4">
        <f>VLOOKUP($A192,Details[],H$3,FALSE)</f>
        <v>2.9</v>
      </c>
      <c r="I192" s="4" t="str">
        <f>VLOOKUP(H192,Class!$W$3:$X$9,2,TRUE)</f>
        <v>Silver</v>
      </c>
      <c r="J192" s="17">
        <f t="shared" si="2"/>
        <v>0</v>
      </c>
    </row>
    <row r="193" spans="1:10" x14ac:dyDescent="0.3">
      <c r="A193" s="3" t="s">
        <v>1056</v>
      </c>
      <c r="B193" s="3" t="str">
        <f>IFERROR(VLOOKUP(A193,Platform[],2,FALSE),"offline")</f>
        <v>offline</v>
      </c>
      <c r="C193" s="3" t="str">
        <f>VLOOKUP($A193,'Brand &amp; Category'!$A$4:$C$445,2,FALSE)</f>
        <v>TiVo</v>
      </c>
      <c r="D193" s="3" t="str">
        <f>VLOOKUP($A193,'Brand &amp; Category'!$A$4:$C$445,3,FALSE)</f>
        <v>CAT-001</v>
      </c>
      <c r="E193" s="4" t="str">
        <f>VLOOKUP($A193,Details[],E$3,FALSE)</f>
        <v>TiVo Mini Receiver</v>
      </c>
      <c r="F193" s="4">
        <f>VLOOKUP($A193,Details[],F$3,FALSE)</f>
        <v>156.86750000000001</v>
      </c>
      <c r="G193" s="4">
        <f>VLOOKUP($A193,Details[],G$3,FALSE)</f>
        <v>384</v>
      </c>
      <c r="H193" s="4">
        <f>VLOOKUP($A193,Details[],H$3,FALSE)</f>
        <v>4</v>
      </c>
      <c r="I193" s="4" t="str">
        <f>VLOOKUP(H193,Class!$W$3:$X$9,2,TRUE)</f>
        <v>Platinum</v>
      </c>
      <c r="J193" s="17" t="str">
        <f t="shared" si="2"/>
        <v>will be updated later</v>
      </c>
    </row>
    <row r="194" spans="1:10" x14ac:dyDescent="0.3">
      <c r="A194" s="3" t="s">
        <v>625</v>
      </c>
      <c r="B194" s="3" t="str">
        <f>IFERROR(VLOOKUP(A194,Platform[],2,FALSE),"offline")</f>
        <v>Amazon</v>
      </c>
      <c r="C194" s="3" t="str">
        <f>VLOOKUP($A194,'Brand &amp; Category'!$A$4:$C$445,2,FALSE)</f>
        <v>Joby</v>
      </c>
      <c r="D194" s="3" t="str">
        <f>VLOOKUP($A194,'Brand &amp; Category'!$A$4:$C$445,3,FALSE)</f>
        <v>CAT-083</v>
      </c>
      <c r="E194" s="4" t="str">
        <f>VLOOKUP($A194,Details[],E$3,FALSE)</f>
        <v>JOBY GorillaPod 3K Kit.</v>
      </c>
      <c r="F194" s="4">
        <f>VLOOKUP($A194,Details[],F$3,FALSE)</f>
        <v>67.201999999999998</v>
      </c>
      <c r="G194" s="4">
        <f>VLOOKUP($A194,Details[],G$3,FALSE)</f>
        <v>1395</v>
      </c>
      <c r="H194" s="4">
        <f>VLOOKUP($A194,Details[],H$3,FALSE)</f>
        <v>1.9</v>
      </c>
      <c r="I194" s="4" t="str">
        <f>VLOOKUP(H194,Class!$W$3:$X$9,2,TRUE)</f>
        <v>Bronze</v>
      </c>
      <c r="J194" s="17">
        <f t="shared" si="2"/>
        <v>0</v>
      </c>
    </row>
    <row r="195" spans="1:10" x14ac:dyDescent="0.3">
      <c r="A195" s="3" t="s">
        <v>863</v>
      </c>
      <c r="B195" s="3" t="str">
        <f>IFERROR(VLOOKUP(A195,Platform[],2,FALSE),"offline")</f>
        <v>Walmart</v>
      </c>
      <c r="C195" s="3" t="str">
        <f>VLOOKUP($A195,'Brand &amp; Category'!$A$4:$C$445,2,FALSE)</f>
        <v>Master Dynamic</v>
      </c>
      <c r="D195" s="3" t="str">
        <f>VLOOKUP($A195,'Brand &amp; Category'!$A$4:$C$445,3,FALSE)</f>
        <v>CAT-083</v>
      </c>
      <c r="E195" s="4" t="str">
        <f>VLOOKUP($A195,Details[],E$3,FALSE)</f>
        <v>MH30 Foldable On-Ear Headphones (Brown/Silver)</v>
      </c>
      <c r="F195" s="4">
        <f>VLOOKUP($A195,Details[],F$3,FALSE)</f>
        <v>299.49</v>
      </c>
      <c r="G195" s="4">
        <f>VLOOKUP($A195,Details[],G$3,FALSE)</f>
        <v>180</v>
      </c>
      <c r="H195" s="4">
        <f>VLOOKUP($A195,Details[],H$3,FALSE)</f>
        <v>2.7</v>
      </c>
      <c r="I195" s="4" t="str">
        <f>VLOOKUP(H195,Class!$W$3:$X$9,2,TRUE)</f>
        <v>Silver</v>
      </c>
      <c r="J195" s="17">
        <f t="shared" si="2"/>
        <v>0</v>
      </c>
    </row>
    <row r="196" spans="1:10" x14ac:dyDescent="0.3">
      <c r="A196" s="3" t="s">
        <v>868</v>
      </c>
      <c r="B196" s="3" t="str">
        <f>IFERROR(VLOOKUP(A196,Platform[],2,FALSE),"offline")</f>
        <v>Target</v>
      </c>
      <c r="C196" s="3" t="str">
        <f>VLOOKUP($A196,'Brand &amp; Category'!$A$4:$C$445,2,FALSE)</f>
        <v>Sony</v>
      </c>
      <c r="D196" s="3" t="str">
        <f>VLOOKUP($A196,'Brand &amp; Category'!$A$4:$C$445,3,FALSE)</f>
        <v>CAT-102</v>
      </c>
      <c r="E196" s="4" t="str">
        <f>VLOOKUP($A196,Details[],E$3,FALSE)</f>
        <v>XBR-X850E-Series 75-Class HDR UHD Smart LED TV</v>
      </c>
      <c r="F196" s="4">
        <f>VLOOKUP($A196,Details[],F$3,FALSE)</f>
        <v>2939.151777777779</v>
      </c>
      <c r="G196" s="4">
        <f>VLOOKUP($A196,Details[],G$3,FALSE)</f>
        <v>32</v>
      </c>
      <c r="H196" s="4">
        <f>VLOOKUP($A196,Details[],H$3,FALSE)</f>
        <v>4</v>
      </c>
      <c r="I196" s="4" t="str">
        <f>VLOOKUP(H196,Class!$W$3:$X$9,2,TRUE)</f>
        <v>Platinum</v>
      </c>
      <c r="J196" s="17">
        <f t="shared" si="2"/>
        <v>0</v>
      </c>
    </row>
    <row r="197" spans="1:10" x14ac:dyDescent="0.3">
      <c r="A197" s="3" t="s">
        <v>850</v>
      </c>
      <c r="B197" s="3" t="str">
        <f>IFERROR(VLOOKUP(A197,Platform[],2,FALSE),"offline")</f>
        <v>BestBuy</v>
      </c>
      <c r="C197" s="3" t="str">
        <f>VLOOKUP($A197,'Brand &amp; Category'!$A$4:$C$445,2,FALSE)</f>
        <v>SOL REPUBLIC</v>
      </c>
      <c r="D197" s="3" t="str">
        <f>VLOOKUP($A197,'Brand &amp; Category'!$A$4:$C$445,3,FALSE)</f>
        <v>CAT-133</v>
      </c>
      <c r="E197" s="4" t="str">
        <f>VLOOKUP($A197,Details[],E$3,FALSE)</f>
        <v>Relays Sports Wireless In-Ear Headphones (Gray)</v>
      </c>
      <c r="F197" s="4">
        <f>VLOOKUP($A197,Details[],F$3,FALSE)</f>
        <v>62.300833333333337</v>
      </c>
      <c r="G197" s="4">
        <f>VLOOKUP($A197,Details[],G$3,FALSE)</f>
        <v>941</v>
      </c>
      <c r="H197" s="4">
        <f>VLOOKUP($A197,Details[],H$3,FALSE)</f>
        <v>3.9</v>
      </c>
      <c r="I197" s="4" t="str">
        <f>VLOOKUP(H197,Class!$W$3:$X$9,2,TRUE)</f>
        <v>Gold</v>
      </c>
      <c r="J197" s="17">
        <f t="shared" si="2"/>
        <v>0</v>
      </c>
    </row>
    <row r="198" spans="1:10" x14ac:dyDescent="0.3">
      <c r="A198" s="3" t="s">
        <v>812</v>
      </c>
      <c r="B198" s="3" t="str">
        <f>IFERROR(VLOOKUP(A198,Platform[],2,FALSE),"offline")</f>
        <v>Ebay</v>
      </c>
      <c r="C198" s="3" t="str">
        <f>VLOOKUP($A198,'Brand &amp; Category'!$A$4:$C$445,2,FALSE)</f>
        <v>Leef</v>
      </c>
      <c r="D198" s="3" t="str">
        <f>VLOOKUP($A198,'Brand &amp; Category'!$A$4:$C$445,3,FALSE)</f>
        <v>CAT-014</v>
      </c>
      <c r="E198" s="4" t="str">
        <f>VLOOKUP($A198,Details[],E$3,FALSE)</f>
        <v>Leef Liacmwk000e1 iAccess iOS microSD Card Reader</v>
      </c>
      <c r="F198" s="4">
        <f>VLOOKUP($A198,Details[],F$3,FALSE)</f>
        <v>32.454999999999998</v>
      </c>
      <c r="G198" s="4">
        <f>VLOOKUP($A198,Details[],G$3,FALSE)</f>
        <v>2407</v>
      </c>
      <c r="H198" s="4">
        <f>VLOOKUP($A198,Details[],H$3,FALSE)</f>
        <v>3.9</v>
      </c>
      <c r="I198" s="4" t="str">
        <f>VLOOKUP(H198,Class!$W$3:$X$9,2,TRUE)</f>
        <v>Gold</v>
      </c>
      <c r="J198" s="17">
        <f t="shared" ref="J198:J261" si="3">IFERROR(INDEX(O197:T203,MATCH(I198,$O$4:$O$10,0),MATCH(B198,$O$4:$T$4,0)),"will be updated later")</f>
        <v>0</v>
      </c>
    </row>
    <row r="199" spans="1:10" x14ac:dyDescent="0.3">
      <c r="A199" s="3" t="s">
        <v>943</v>
      </c>
      <c r="B199" s="3" t="str">
        <f>IFERROR(VLOOKUP(A199,Platform[],2,FALSE),"offline")</f>
        <v>BestBuy</v>
      </c>
      <c r="C199" s="3" t="str">
        <f>VLOOKUP($A199,'Brand &amp; Category'!$A$4:$C$445,2,FALSE)</f>
        <v>Sennheiser</v>
      </c>
      <c r="D199" s="3" t="str">
        <f>VLOOKUP($A199,'Brand &amp; Category'!$A$4:$C$445,3,FALSE)</f>
        <v>CAT-133</v>
      </c>
      <c r="E199" s="4" t="str">
        <f>VLOOKUP($A199,Details[],E$3,FALSE)</f>
        <v>RS 195 Digital Wireless Headphone System</v>
      </c>
      <c r="F199" s="4">
        <f>VLOOKUP($A199,Details[],F$3,FALSE)</f>
        <v>438.30444444444447</v>
      </c>
      <c r="G199" s="4">
        <f>VLOOKUP($A199,Details[],G$3,FALSE)</f>
        <v>132</v>
      </c>
      <c r="H199" s="4">
        <f>VLOOKUP($A199,Details[],H$3,FALSE)</f>
        <v>4</v>
      </c>
      <c r="I199" s="4" t="str">
        <f>VLOOKUP(H199,Class!$W$3:$X$9,2,TRUE)</f>
        <v>Platinum</v>
      </c>
      <c r="J199" s="17">
        <f t="shared" si="3"/>
        <v>0</v>
      </c>
    </row>
    <row r="200" spans="1:10" x14ac:dyDescent="0.3">
      <c r="A200" s="3" t="s">
        <v>749</v>
      </c>
      <c r="B200" s="3" t="str">
        <f>IFERROR(VLOOKUP(A200,Platform[],2,FALSE),"offline")</f>
        <v>Amazon</v>
      </c>
      <c r="C200" s="3" t="str">
        <f>VLOOKUP($A200,'Brand &amp; Category'!$A$4:$C$445,2,FALSE)</f>
        <v>Samsung</v>
      </c>
      <c r="D200" s="3" t="str">
        <f>VLOOKUP($A200,'Brand &amp; Category'!$A$4:$C$445,3,FALSE)</f>
        <v>CAT-014</v>
      </c>
      <c r="E200" s="4" t="str">
        <f>VLOOKUP($A200,Details[],E$3,FALSE)</f>
        <v>Samsung-3-Pack-Connect-Home-Smart-Wi-Fi-System-AC1300</v>
      </c>
      <c r="F200" s="4">
        <f>VLOOKUP($A200,Details[],F$3,FALSE)</f>
        <v>302.08363636363629</v>
      </c>
      <c r="G200" s="4">
        <f>VLOOKUP($A200,Details[],G$3,FALSE)</f>
        <v>173</v>
      </c>
      <c r="H200" s="4">
        <f>VLOOKUP($A200,Details[],H$3,FALSE)</f>
        <v>4.0999999999999996</v>
      </c>
      <c r="I200" s="4" t="str">
        <f>VLOOKUP(H200,Class!$W$3:$X$9,2,TRUE)</f>
        <v>Platinum</v>
      </c>
      <c r="J200" s="17">
        <f t="shared" si="3"/>
        <v>0</v>
      </c>
    </row>
    <row r="201" spans="1:10" x14ac:dyDescent="0.3">
      <c r="A201" s="3" t="s">
        <v>920</v>
      </c>
      <c r="B201" s="3" t="str">
        <f>IFERROR(VLOOKUP(A201,Platform[],2,FALSE),"offline")</f>
        <v>Walmart</v>
      </c>
      <c r="C201" s="3" t="str">
        <f>VLOOKUP($A201,'Brand &amp; Category'!$A$4:$C$445,2,FALSE)</f>
        <v>Apple</v>
      </c>
      <c r="D201" s="3" t="str">
        <f>VLOOKUP($A201,'Brand &amp; Category'!$A$4:$C$445,3,FALSE)</f>
        <v>CAT-102</v>
      </c>
      <c r="E201" s="4" t="str">
        <f>VLOOKUP($A201,Details[],E$3,FALSE)</f>
        <v>27 iMac with Retina 5K Display (Mid 2017)</v>
      </c>
      <c r="F201" s="4">
        <f>VLOOKUP($A201,Details[],F$3,FALSE)</f>
        <v>1881.4561538461539</v>
      </c>
      <c r="G201" s="4">
        <f>VLOOKUP($A201,Details[],G$3,FALSE)</f>
        <v>11</v>
      </c>
      <c r="H201" s="4">
        <f>VLOOKUP($A201,Details[],H$3,FALSE)</f>
        <v>1.4</v>
      </c>
      <c r="I201" s="4" t="str">
        <f>VLOOKUP(H201,Class!$W$3:$X$9,2,TRUE)</f>
        <v>Bronze</v>
      </c>
      <c r="J201" s="17">
        <f t="shared" si="3"/>
        <v>0</v>
      </c>
    </row>
    <row r="202" spans="1:10" x14ac:dyDescent="0.3">
      <c r="A202" s="3" t="s">
        <v>786</v>
      </c>
      <c r="B202" s="3" t="str">
        <f>IFERROR(VLOOKUP(A202,Platform[],2,FALSE),"offline")</f>
        <v>BestBuy</v>
      </c>
      <c r="C202" s="3" t="str">
        <f>VLOOKUP($A202,'Brand &amp; Category'!$A$4:$C$445,2,FALSE)</f>
        <v>VXi</v>
      </c>
      <c r="D202" s="3" t="str">
        <f>VLOOKUP($A202,'Brand &amp; Category'!$A$4:$C$445,3,FALSE)</f>
        <v>CAT-102</v>
      </c>
      <c r="E202" s="4" t="str">
        <f>VLOOKUP($A202,Details[],E$3,FALSE)</f>
        <v>VXi - BlueParrott B450-XT Bluetooth Headset - Black</v>
      </c>
      <c r="F202" s="4">
        <f>VLOOKUP($A202,Details[],F$3,FALSE)</f>
        <v>138.66500000000002</v>
      </c>
      <c r="G202" s="4">
        <f>VLOOKUP($A202,Details[],G$3,FALSE)</f>
        <v>525</v>
      </c>
      <c r="H202" s="4">
        <f>VLOOKUP($A202,Details[],H$3,FALSE)</f>
        <v>3.2</v>
      </c>
      <c r="I202" s="4" t="str">
        <f>VLOOKUP(H202,Class!$W$3:$X$9,2,TRUE)</f>
        <v>Gold</v>
      </c>
      <c r="J202" s="17">
        <f t="shared" si="3"/>
        <v>0</v>
      </c>
    </row>
    <row r="203" spans="1:10" x14ac:dyDescent="0.3">
      <c r="A203" s="3" t="s">
        <v>834</v>
      </c>
      <c r="B203" s="3" t="str">
        <f>IFERROR(VLOOKUP(A203,Platform[],2,FALSE),"offline")</f>
        <v>BestBuy</v>
      </c>
      <c r="C203" s="3" t="str">
        <f>VLOOKUP($A203,'Brand &amp; Category'!$A$4:$C$445,2,FALSE)</f>
        <v>Spartan</v>
      </c>
      <c r="D203" s="3" t="str">
        <f>VLOOKUP($A203,'Brand &amp; Category'!$A$4:$C$445,3,FALSE)</f>
        <v>CAT-001</v>
      </c>
      <c r="E203" s="4" t="str">
        <f>VLOOKUP($A203,Details[],E$3,FALSE)</f>
        <v>Spartan - 3-Target 24x DVD/CD Duplicator - Black</v>
      </c>
      <c r="F203" s="4">
        <f>VLOOKUP($A203,Details[],F$3,FALSE)</f>
        <v>376.19200000000001</v>
      </c>
      <c r="G203" s="4">
        <f>VLOOKUP($A203,Details[],G$3,FALSE)</f>
        <v>162</v>
      </c>
      <c r="H203" s="4">
        <f>VLOOKUP($A203,Details[],H$3,FALSE)</f>
        <v>1.1000000000000001</v>
      </c>
      <c r="I203" s="4" t="str">
        <f>VLOOKUP(H203,Class!$W$3:$X$9,2,TRUE)</f>
        <v>Bronze</v>
      </c>
      <c r="J203" s="17">
        <f t="shared" si="3"/>
        <v>0</v>
      </c>
    </row>
    <row r="204" spans="1:10" x14ac:dyDescent="0.3">
      <c r="A204" s="3" t="s">
        <v>718</v>
      </c>
      <c r="B204" s="3" t="str">
        <f>IFERROR(VLOOKUP(A204,Platform[],2,FALSE),"offline")</f>
        <v>Ebay</v>
      </c>
      <c r="C204" s="3" t="str">
        <f>VLOOKUP($A204,'Brand &amp; Category'!$A$4:$C$445,2,FALSE)</f>
        <v>Bose</v>
      </c>
      <c r="D204" s="3" t="str">
        <f>VLOOKUP($A204,'Brand &amp; Category'!$A$4:$C$445,3,FALSE)</f>
        <v>CAT-005</v>
      </c>
      <c r="E204" s="4" t="str">
        <f>VLOOKUP($A204,Details[],E$3,FALSE)</f>
        <v>Bose SoundTrue around-ear headphones II - Apple devices</v>
      </c>
      <c r="F204" s="4">
        <f>VLOOKUP($A204,Details[],F$3,FALSE)</f>
        <v>114.49</v>
      </c>
      <c r="G204" s="4">
        <f>VLOOKUP($A204,Details[],G$3,FALSE)</f>
        <v>192</v>
      </c>
      <c r="H204" s="4">
        <f>VLOOKUP($A204,Details[],H$3,FALSE)</f>
        <v>2.9</v>
      </c>
      <c r="I204" s="4" t="str">
        <f>VLOOKUP(H204,Class!$W$3:$X$9,2,TRUE)</f>
        <v>Silver</v>
      </c>
      <c r="J204" s="17">
        <f t="shared" si="3"/>
        <v>0</v>
      </c>
    </row>
    <row r="205" spans="1:10" x14ac:dyDescent="0.3">
      <c r="A205" s="3" t="s">
        <v>657</v>
      </c>
      <c r="B205" s="3" t="str">
        <f>IFERROR(VLOOKUP(A205,Platform[],2,FALSE),"offline")</f>
        <v>Walmart</v>
      </c>
      <c r="C205" s="3" t="str">
        <f>VLOOKUP($A205,'Brand &amp; Category'!$A$4:$C$445,2,FALSE)</f>
        <v>Sima</v>
      </c>
      <c r="D205" s="3" t="str">
        <f>VLOOKUP($A205,'Brand &amp; Category'!$A$4:$C$445,3,FALSE)</f>
        <v>CAT-005</v>
      </c>
      <c r="E205" s="4" t="str">
        <f>VLOOKUP($A205,Details[],E$3,FALSE)</f>
        <v>SIMA SSW-6 1 x 6 Speaker Selector with Impedance Protection</v>
      </c>
      <c r="F205" s="4">
        <f>VLOOKUP($A205,Details[],F$3,FALSE)</f>
        <v>42.99</v>
      </c>
      <c r="G205" s="4">
        <f>VLOOKUP($A205,Details[],G$3,FALSE)</f>
        <v>992</v>
      </c>
      <c r="H205" s="4">
        <f>VLOOKUP($A205,Details[],H$3,FALSE)</f>
        <v>4.2</v>
      </c>
      <c r="I205" s="4" t="str">
        <f>VLOOKUP(H205,Class!$W$3:$X$9,2,TRUE)</f>
        <v>Platinum</v>
      </c>
      <c r="J205" s="17">
        <f t="shared" si="3"/>
        <v>0</v>
      </c>
    </row>
    <row r="206" spans="1:10" x14ac:dyDescent="0.3">
      <c r="A206" s="3" t="s">
        <v>911</v>
      </c>
      <c r="B206" s="3" t="str">
        <f>IFERROR(VLOOKUP(A206,Platform[],2,FALSE),"offline")</f>
        <v>Amazon</v>
      </c>
      <c r="C206" s="3" t="str">
        <f>VLOOKUP($A206,'Brand &amp; Category'!$A$4:$C$445,2,FALSE)</f>
        <v>OmniMount</v>
      </c>
      <c r="D206" s="3" t="str">
        <f>VLOOKUP($A206,'Brand &amp; Category'!$A$4:$C$445,3,FALSE)</f>
        <v>CAT-014</v>
      </c>
      <c r="E206" s="4" t="str">
        <f>VLOOKUP($A206,Details[],E$3,FALSE)</f>
        <v>OC100T Tilt Mount for 23 to 42 TVs (Black)</v>
      </c>
      <c r="F206" s="4">
        <f>VLOOKUP($A206,Details[],F$3,FALSE)</f>
        <v>58.497500000000002</v>
      </c>
      <c r="G206" s="4">
        <f>VLOOKUP($A206,Details[],G$3,FALSE)</f>
        <v>1561</v>
      </c>
      <c r="H206" s="4">
        <f>VLOOKUP($A206,Details[],H$3,FALSE)</f>
        <v>4.4000000000000004</v>
      </c>
      <c r="I206" s="4" t="str">
        <f>VLOOKUP(H206,Class!$W$3:$X$9,2,TRUE)</f>
        <v>Platinum</v>
      </c>
      <c r="J206" s="17">
        <f t="shared" si="3"/>
        <v>0</v>
      </c>
    </row>
    <row r="207" spans="1:10" x14ac:dyDescent="0.3">
      <c r="A207" s="3" t="s">
        <v>780</v>
      </c>
      <c r="B207" s="3" t="str">
        <f>IFERROR(VLOOKUP(A207,Platform[],2,FALSE),"offline")</f>
        <v>Walmart</v>
      </c>
      <c r="C207" s="3" t="str">
        <f>VLOOKUP($A207,'Brand &amp; Category'!$A$4:$C$445,2,FALSE)</f>
        <v>Sandisk</v>
      </c>
      <c r="D207" s="3" t="str">
        <f>VLOOKUP($A207,'Brand &amp; Category'!$A$4:$C$445,3,FALSE)</f>
        <v>CAT-005</v>
      </c>
      <c r="E207" s="4" t="str">
        <f>VLOOKUP($A207,Details[],E$3,FALSE)</f>
        <v>SanDisk - High Endurance 64GB microSDXC Memory Card</v>
      </c>
      <c r="F207" s="4">
        <f>VLOOKUP($A207,Details[],F$3,FALSE)</f>
        <v>38.092222222222219</v>
      </c>
      <c r="G207" s="4">
        <f>VLOOKUP($A207,Details[],G$3,FALSE)</f>
        <v>1503</v>
      </c>
      <c r="H207" s="4">
        <f>VLOOKUP($A207,Details[],H$3,FALSE)</f>
        <v>4.5999999999999996</v>
      </c>
      <c r="I207" s="4" t="str">
        <f>VLOOKUP(H207,Class!$W$3:$X$9,2,TRUE)</f>
        <v>Platinum</v>
      </c>
      <c r="J207" s="17">
        <f t="shared" si="3"/>
        <v>0</v>
      </c>
    </row>
    <row r="208" spans="1:10" x14ac:dyDescent="0.3">
      <c r="A208" s="3" t="s">
        <v>858</v>
      </c>
      <c r="B208" s="3" t="str">
        <f>IFERROR(VLOOKUP(A208,Platform[],2,FALSE),"offline")</f>
        <v>Ebay</v>
      </c>
      <c r="C208" s="3" t="str">
        <f>VLOOKUP($A208,'Brand &amp; Category'!$A$4:$C$445,2,FALSE)</f>
        <v>Bose</v>
      </c>
      <c r="D208" s="3" t="str">
        <f>VLOOKUP($A208,'Brand &amp; Category'!$A$4:$C$445,3,FALSE)</f>
        <v>CAT-005</v>
      </c>
      <c r="E208" s="4" t="str">
        <f>VLOOKUP($A208,Details[],E$3,FALSE)</f>
        <v>Bose SoundLink Color Bluetooth Speaker (Black)</v>
      </c>
      <c r="F208" s="4">
        <f>VLOOKUP($A208,Details[],F$3,FALSE)</f>
        <v>95.663333333333341</v>
      </c>
      <c r="G208" s="4">
        <f>VLOOKUP($A208,Details[],G$3,FALSE)</f>
        <v>438</v>
      </c>
      <c r="H208" s="4">
        <f>VLOOKUP($A208,Details[],H$3,FALSE)</f>
        <v>4.5999999999999996</v>
      </c>
      <c r="I208" s="4" t="str">
        <f>VLOOKUP(H208,Class!$W$3:$X$9,2,TRUE)</f>
        <v>Platinum</v>
      </c>
      <c r="J208" s="17">
        <f t="shared" si="3"/>
        <v>0</v>
      </c>
    </row>
    <row r="209" spans="1:10" x14ac:dyDescent="0.3">
      <c r="A209" s="3" t="s">
        <v>788</v>
      </c>
      <c r="B209" s="3" t="str">
        <f>IFERROR(VLOOKUP(A209,Platform[],2,FALSE),"offline")</f>
        <v>Target</v>
      </c>
      <c r="C209" s="3" t="str">
        <f>VLOOKUP($A209,'Brand &amp; Category'!$A$4:$C$445,2,FALSE)</f>
        <v>Yamaha</v>
      </c>
      <c r="D209" s="3" t="str">
        <f>VLOOKUP($A209,'Brand &amp; Category'!$A$4:$C$445,3,FALSE)</f>
        <v>CAT-083</v>
      </c>
      <c r="E209" s="4" t="str">
        <f>VLOOKUP($A209,Details[],E$3,FALSE)</f>
        <v>AVENTAGE RX-A1070 7.2-Channel Network A/V Receiver</v>
      </c>
      <c r="F209" s="4">
        <f>VLOOKUP($A209,Details[],F$3,FALSE)</f>
        <v>1098.3166666666666</v>
      </c>
      <c r="G209" s="4">
        <f>VLOOKUP($A209,Details[],G$3,FALSE)</f>
        <v>1</v>
      </c>
      <c r="H209" s="4">
        <f>VLOOKUP($A209,Details[],H$3,FALSE)</f>
        <v>4.2</v>
      </c>
      <c r="I209" s="4" t="str">
        <f>VLOOKUP(H209,Class!$W$3:$X$9,2,TRUE)</f>
        <v>Platinum</v>
      </c>
      <c r="J209" s="17">
        <f t="shared" si="3"/>
        <v>0</v>
      </c>
    </row>
    <row r="210" spans="1:10" x14ac:dyDescent="0.3">
      <c r="A210" s="3" t="s">
        <v>907</v>
      </c>
      <c r="B210" s="3" t="str">
        <f>IFERROR(VLOOKUP(A210,Platform[],2,FALSE),"offline")</f>
        <v>BestBuy</v>
      </c>
      <c r="C210" s="3" t="str">
        <f>VLOOKUP($A210,'Brand &amp; Category'!$A$4:$C$445,2,FALSE)</f>
        <v>ECOXGEAR</v>
      </c>
      <c r="D210" s="3" t="str">
        <f>VLOOKUP($A210,'Brand &amp; Category'!$A$4:$C$445,3,FALSE)</f>
        <v>CAT-014</v>
      </c>
      <c r="E210" s="4" t="str">
        <f>VLOOKUP($A210,Details[],E$3,FALSE)</f>
        <v>EcoJam Waterproof Bluetooth Speaker, Black</v>
      </c>
      <c r="F210" s="4">
        <f>VLOOKUP($A210,Details[],F$3,FALSE)</f>
        <v>117.74000000000001</v>
      </c>
      <c r="G210" s="4">
        <f>VLOOKUP($A210,Details[],G$3,FALSE)</f>
        <v>606</v>
      </c>
      <c r="H210" s="4">
        <f>VLOOKUP($A210,Details[],H$3,FALSE)</f>
        <v>2.5</v>
      </c>
      <c r="I210" s="4" t="str">
        <f>VLOOKUP(H210,Class!$W$3:$X$9,2,TRUE)</f>
        <v>Silver</v>
      </c>
      <c r="J210" s="17">
        <f t="shared" si="3"/>
        <v>0</v>
      </c>
    </row>
    <row r="211" spans="1:10" x14ac:dyDescent="0.3">
      <c r="A211" s="3" t="s">
        <v>880</v>
      </c>
      <c r="B211" s="3" t="str">
        <f>IFERROR(VLOOKUP(A211,Platform[],2,FALSE),"offline")</f>
        <v>Amazon</v>
      </c>
      <c r="C211" s="3" t="str">
        <f>VLOOKUP($A211,'Brand &amp; Category'!$A$4:$C$445,2,FALSE)</f>
        <v>j5create</v>
      </c>
      <c r="D211" s="3" t="str">
        <f>VLOOKUP($A211,'Brand &amp; Category'!$A$4:$C$445,3,FALSE)</f>
        <v>CAT-083</v>
      </c>
      <c r="E211" s="4" t="str">
        <f>VLOOKUP($A211,Details[],E$3,FALSE)</f>
        <v>j5create - VGA to HDMI Video adapter - White</v>
      </c>
      <c r="F211" s="4">
        <f>VLOOKUP($A211,Details[],F$3,FALSE)</f>
        <v>34.950000000000003</v>
      </c>
      <c r="G211" s="4">
        <f>VLOOKUP($A211,Details[],G$3,FALSE)</f>
        <v>690</v>
      </c>
      <c r="H211" s="4">
        <f>VLOOKUP($A211,Details[],H$3,FALSE)</f>
        <v>4.0999999999999996</v>
      </c>
      <c r="I211" s="4" t="str">
        <f>VLOOKUP(H211,Class!$W$3:$X$9,2,TRUE)</f>
        <v>Platinum</v>
      </c>
      <c r="J211" s="17">
        <f t="shared" si="3"/>
        <v>0</v>
      </c>
    </row>
    <row r="212" spans="1:10" x14ac:dyDescent="0.3">
      <c r="A212" s="3" t="s">
        <v>712</v>
      </c>
      <c r="B212" s="3" t="str">
        <f>IFERROR(VLOOKUP(A212,Platform[],2,FALSE),"offline")</f>
        <v>Walmart</v>
      </c>
      <c r="C212" s="3" t="str">
        <f>VLOOKUP($A212,'Brand &amp; Category'!$A$4:$C$445,2,FALSE)</f>
        <v>V-MODA</v>
      </c>
      <c r="D212" s="3" t="str">
        <f>VLOOKUP($A212,'Brand &amp; Category'!$A$4:$C$445,3,FALSE)</f>
        <v>CAT-102</v>
      </c>
      <c r="E212" s="4" t="str">
        <f>VLOOKUP($A212,Details[],E$3,FALSE)</f>
        <v>V-MODA - CROSSFADE M-100 Over-the-Ear Headphones - Black</v>
      </c>
      <c r="F212" s="4">
        <f>VLOOKUP($A212,Details[],F$3,FALSE)</f>
        <v>253.41799999999998</v>
      </c>
      <c r="G212" s="4">
        <f>VLOOKUP($A212,Details[],G$3,FALSE)</f>
        <v>291</v>
      </c>
      <c r="H212" s="4">
        <f>VLOOKUP($A212,Details[],H$3,FALSE)</f>
        <v>2.6</v>
      </c>
      <c r="I212" s="4" t="str">
        <f>VLOOKUP(H212,Class!$W$3:$X$9,2,TRUE)</f>
        <v>Silver</v>
      </c>
      <c r="J212" s="17">
        <f t="shared" si="3"/>
        <v>0</v>
      </c>
    </row>
    <row r="213" spans="1:10" x14ac:dyDescent="0.3">
      <c r="A213" s="3" t="s">
        <v>1045</v>
      </c>
      <c r="B213" s="3" t="str">
        <f>IFERROR(VLOOKUP(A213,Platform[],2,FALSE),"offline")</f>
        <v>Target</v>
      </c>
      <c r="C213" s="3" t="str">
        <f>VLOOKUP($A213,'Brand &amp; Category'!$A$4:$C$445,2,FALSE)</f>
        <v>Yamaha</v>
      </c>
      <c r="D213" s="3" t="str">
        <f>VLOOKUP($A213,'Brand &amp; Category'!$A$4:$C$445,3,FALSE)</f>
        <v>CAT-005</v>
      </c>
      <c r="E213" s="4" t="str">
        <f>VLOOKUP($A213,Details[],E$3,FALSE)</f>
        <v>CD-C600 5-Disc CD Changer</v>
      </c>
      <c r="F213" s="4">
        <f>VLOOKUP($A213,Details[],F$3,FALSE)</f>
        <v>287.47000000000003</v>
      </c>
      <c r="G213" s="4">
        <f>VLOOKUP($A213,Details[],G$3,FALSE)</f>
        <v>3</v>
      </c>
      <c r="H213" s="4">
        <f>VLOOKUP($A213,Details[],H$3,FALSE)</f>
        <v>3.5</v>
      </c>
      <c r="I213" s="4" t="str">
        <f>VLOOKUP(H213,Class!$W$3:$X$9,2,TRUE)</f>
        <v>Gold</v>
      </c>
      <c r="J213" s="17">
        <f t="shared" si="3"/>
        <v>0</v>
      </c>
    </row>
    <row r="214" spans="1:10" x14ac:dyDescent="0.3">
      <c r="A214" s="3" t="s">
        <v>651</v>
      </c>
      <c r="B214" s="3" t="str">
        <f>IFERROR(VLOOKUP(A214,Platform[],2,FALSE),"offline")</f>
        <v>BestBuy</v>
      </c>
      <c r="C214" s="3" t="str">
        <f>VLOOKUP($A214,'Brand &amp; Category'!$A$4:$C$445,2,FALSE)</f>
        <v>Kenwood</v>
      </c>
      <c r="D214" s="3" t="str">
        <f>VLOOKUP($A214,'Brand &amp; Category'!$A$4:$C$445,3,FALSE)</f>
        <v>CAT-102</v>
      </c>
      <c r="E214" s="4" t="str">
        <f>VLOOKUP($A214,Details[],E$3,FALSE)</f>
        <v>Kenwood KFC-1653MRW 6.5 2-way Marine Speakers Pair (White)"</v>
      </c>
      <c r="F214" s="4">
        <f>VLOOKUP($A214,Details[],F$3,FALSE)</f>
        <v>86.33642857142857</v>
      </c>
      <c r="G214" s="4">
        <f>VLOOKUP($A214,Details[],G$3,FALSE)</f>
        <v>763</v>
      </c>
      <c r="H214" s="4">
        <f>VLOOKUP($A214,Details[],H$3,FALSE)</f>
        <v>4.3</v>
      </c>
      <c r="I214" s="4" t="str">
        <f>VLOOKUP(H214,Class!$W$3:$X$9,2,TRUE)</f>
        <v>Platinum</v>
      </c>
      <c r="J214" s="17">
        <f t="shared" si="3"/>
        <v>0</v>
      </c>
    </row>
    <row r="215" spans="1:10" x14ac:dyDescent="0.3">
      <c r="A215" s="3" t="s">
        <v>709</v>
      </c>
      <c r="B215" s="3" t="str">
        <f>IFERROR(VLOOKUP(A215,Platform[],2,FALSE),"offline")</f>
        <v>Target</v>
      </c>
      <c r="C215" s="3" t="str">
        <f>VLOOKUP($A215,'Brand &amp; Category'!$A$4:$C$445,2,FALSE)</f>
        <v>Westone</v>
      </c>
      <c r="D215" s="3" t="str">
        <f>VLOOKUP($A215,'Brand &amp; Category'!$A$4:$C$445,3,FALSE)</f>
        <v>CAT-035</v>
      </c>
      <c r="E215" s="4" t="str">
        <f>VLOOKUP($A215,Details[],E$3,FALSE)</f>
        <v>UM Pro10 Single-Driver Universal In-Ear Monitors (Clear)</v>
      </c>
      <c r="F215" s="4">
        <f>VLOOKUP($A215,Details[],F$3,FALSE)</f>
        <v>137.49</v>
      </c>
      <c r="G215" s="4">
        <f>VLOOKUP($A215,Details[],G$3,FALSE)</f>
        <v>35</v>
      </c>
      <c r="H215" s="4">
        <f>VLOOKUP($A215,Details[],H$3,FALSE)</f>
        <v>2.1</v>
      </c>
      <c r="I215" s="4" t="str">
        <f>VLOOKUP(H215,Class!$W$3:$X$9,2,TRUE)</f>
        <v>Silver</v>
      </c>
      <c r="J215" s="17">
        <f t="shared" si="3"/>
        <v>0</v>
      </c>
    </row>
    <row r="216" spans="1:10" x14ac:dyDescent="0.3">
      <c r="A216" s="3" t="s">
        <v>994</v>
      </c>
      <c r="B216" s="3" t="str">
        <f>IFERROR(VLOOKUP(A216,Platform[],2,FALSE),"offline")</f>
        <v>Target</v>
      </c>
      <c r="C216" s="3" t="str">
        <f>VLOOKUP($A216,'Brand &amp; Category'!$A$4:$C$445,2,FALSE)</f>
        <v>Case Logic</v>
      </c>
      <c r="D216" s="3" t="str">
        <f>VLOOKUP($A216,'Brand &amp; Category'!$A$4:$C$445,3,FALSE)</f>
        <v>CAT-001</v>
      </c>
      <c r="E216" s="4" t="str">
        <f>VLOOKUP($A216,Details[],E$3,FALSE)</f>
        <v>14 Checkpoint Friendly Laptop Case</v>
      </c>
      <c r="F216" s="4">
        <f>VLOOKUP($A216,Details[],F$3,FALSE)</f>
        <v>36.421666666666674</v>
      </c>
      <c r="G216" s="4">
        <f>VLOOKUP($A216,Details[],G$3,FALSE)</f>
        <v>2087</v>
      </c>
      <c r="H216" s="4">
        <f>VLOOKUP($A216,Details[],H$3,FALSE)</f>
        <v>3.2</v>
      </c>
      <c r="I216" s="4" t="str">
        <f>VLOOKUP(H216,Class!$W$3:$X$9,2,TRUE)</f>
        <v>Gold</v>
      </c>
      <c r="J216" s="17">
        <f t="shared" si="3"/>
        <v>0</v>
      </c>
    </row>
    <row r="217" spans="1:10" x14ac:dyDescent="0.3">
      <c r="A217" s="3" t="s">
        <v>678</v>
      </c>
      <c r="B217" s="3" t="str">
        <f>IFERROR(VLOOKUP(A217,Platform[],2,FALSE),"offline")</f>
        <v>Walmart</v>
      </c>
      <c r="C217" s="3" t="str">
        <f>VLOOKUP($A217,'Brand &amp; Category'!$A$4:$C$445,2,FALSE)</f>
        <v>Garmin</v>
      </c>
      <c r="D217" s="3" t="str">
        <f>VLOOKUP($A217,'Brand &amp; Category'!$A$4:$C$445,3,FALSE)</f>
        <v>CAT-001</v>
      </c>
      <c r="E217" s="4" t="str">
        <f>VLOOKUP($A217,Details[],E$3,FALSE)</f>
        <v>BC 30 Wireless Backup Camera with Car Adapter Power Cable</v>
      </c>
      <c r="F217" s="4">
        <f>VLOOKUP($A217,Details[],F$3,FALSE)</f>
        <v>147.25</v>
      </c>
      <c r="G217" s="4">
        <f>VLOOKUP($A217,Details[],G$3,FALSE)</f>
        <v>98</v>
      </c>
      <c r="H217" s="4">
        <f>VLOOKUP($A217,Details[],H$3,FALSE)</f>
        <v>4.0999999999999996</v>
      </c>
      <c r="I217" s="4" t="str">
        <f>VLOOKUP(H217,Class!$W$3:$X$9,2,TRUE)</f>
        <v>Platinum</v>
      </c>
      <c r="J217" s="17">
        <f t="shared" si="3"/>
        <v>0</v>
      </c>
    </row>
    <row r="218" spans="1:10" x14ac:dyDescent="0.3">
      <c r="A218" s="3" t="s">
        <v>636</v>
      </c>
      <c r="B218" s="3" t="str">
        <f>IFERROR(VLOOKUP(A218,Platform[],2,FALSE),"offline")</f>
        <v>Amazon</v>
      </c>
      <c r="C218" s="3" t="str">
        <f>VLOOKUP($A218,'Brand &amp; Category'!$A$4:$C$445,2,FALSE)</f>
        <v>Cerwin Vega</v>
      </c>
      <c r="D218" s="3" t="str">
        <f>VLOOKUP($A218,'Brand &amp; Category'!$A$4:$C$445,3,FALSE)</f>
        <v>CAT-083</v>
      </c>
      <c r="E218" s="4" t="str">
        <f>VLOOKUP($A218,Details[],E$3,FALSE)</f>
        <v>Cerwin Vega - SL Series 2-Way Center-Channel Speaker - Black</v>
      </c>
      <c r="F218" s="4">
        <f>VLOOKUP($A218,Details[],F$3,FALSE)</f>
        <v>129.66</v>
      </c>
      <c r="G218" s="4">
        <f>VLOOKUP($A218,Details[],G$3,FALSE)</f>
        <v>371</v>
      </c>
      <c r="H218" s="4">
        <f>VLOOKUP($A218,Details[],H$3,FALSE)</f>
        <v>2.6</v>
      </c>
      <c r="I218" s="4" t="str">
        <f>VLOOKUP(H218,Class!$W$3:$X$9,2,TRUE)</f>
        <v>Silver</v>
      </c>
      <c r="J218" s="17">
        <f t="shared" si="3"/>
        <v>0</v>
      </c>
    </row>
    <row r="219" spans="1:10" x14ac:dyDescent="0.3">
      <c r="A219" s="3" t="s">
        <v>891</v>
      </c>
      <c r="B219" s="3" t="str">
        <f>IFERROR(VLOOKUP(A219,Platform[],2,FALSE),"offline")</f>
        <v>Amazon</v>
      </c>
      <c r="C219" s="3" t="str">
        <f>VLOOKUP($A219,'Brand &amp; Category'!$A$4:$C$445,2,FALSE)</f>
        <v>Denon</v>
      </c>
      <c r="D219" s="3" t="str">
        <f>VLOOKUP($A219,'Brand &amp; Category'!$A$4:$C$445,3,FALSE)</f>
        <v>CAT-133</v>
      </c>
      <c r="E219" s="4" t="str">
        <f>VLOOKUP($A219,Details[],E$3,FALSE)</f>
        <v>AVR-X3400H 7.2-Channel Network A/V Receiver</v>
      </c>
      <c r="F219" s="4">
        <f>VLOOKUP($A219,Details[],F$3,FALSE)</f>
        <v>895.87857142857138</v>
      </c>
      <c r="G219" s="4">
        <f>VLOOKUP($A219,Details[],G$3,FALSE)</f>
        <v>52</v>
      </c>
      <c r="H219" s="4">
        <f>VLOOKUP($A219,Details[],H$3,FALSE)</f>
        <v>2.5</v>
      </c>
      <c r="I219" s="4" t="str">
        <f>VLOOKUP(H219,Class!$W$3:$X$9,2,TRUE)</f>
        <v>Silver</v>
      </c>
      <c r="J219" s="17">
        <f t="shared" si="3"/>
        <v>0</v>
      </c>
    </row>
    <row r="220" spans="1:10" x14ac:dyDescent="0.3">
      <c r="A220" s="3" t="s">
        <v>775</v>
      </c>
      <c r="B220" s="3" t="str">
        <f>IFERROR(VLOOKUP(A220,Platform[],2,FALSE),"offline")</f>
        <v>BestBuy</v>
      </c>
      <c r="C220" s="3" t="str">
        <f>VLOOKUP($A220,'Brand &amp; Category'!$A$4:$C$445,2,FALSE)</f>
        <v>Olympus</v>
      </c>
      <c r="D220" s="3" t="str">
        <f>VLOOKUP($A220,'Brand &amp; Category'!$A$4:$C$445,3,FALSE)</f>
        <v>CAT-005</v>
      </c>
      <c r="E220" s="4" t="str">
        <f>VLOOKUP($A220,Details[],E$3,FALSE)</f>
        <v>M.Zuiko Digital ED 40-150mm f/4-5.6 R Lens (Silver)</v>
      </c>
      <c r="F220" s="4">
        <f>VLOOKUP($A220,Details[],F$3,FALSE)</f>
        <v>152.49625</v>
      </c>
      <c r="G220" s="4">
        <f>VLOOKUP($A220,Details[],G$3,FALSE)</f>
        <v>497</v>
      </c>
      <c r="H220" s="4">
        <f>VLOOKUP($A220,Details[],H$3,FALSE)</f>
        <v>3.6</v>
      </c>
      <c r="I220" s="4" t="str">
        <f>VLOOKUP(H220,Class!$W$3:$X$9,2,TRUE)</f>
        <v>Gold</v>
      </c>
      <c r="J220" s="17">
        <f t="shared" si="3"/>
        <v>0</v>
      </c>
    </row>
    <row r="221" spans="1:10" x14ac:dyDescent="0.3">
      <c r="A221" s="3" t="s">
        <v>638</v>
      </c>
      <c r="B221" s="3" t="str">
        <f>IFERROR(VLOOKUP(A221,Platform[],2,FALSE),"offline")</f>
        <v>Ebay</v>
      </c>
      <c r="C221" s="3" t="str">
        <f>VLOOKUP($A221,'Brand &amp; Category'!$A$4:$C$445,2,FALSE)</f>
        <v>Kicker</v>
      </c>
      <c r="D221" s="3" t="str">
        <f>VLOOKUP($A221,'Brand &amp; Category'!$A$4:$C$445,3,FALSE)</f>
        <v>CAT-035</v>
      </c>
      <c r="E221" s="4" t="str">
        <f>VLOOKUP($A221,Details[],E$3,FALSE)</f>
        <v>KICKER - FrontRow 6-Channel Digital Signal Processor - Black</v>
      </c>
      <c r="F221" s="4">
        <f>VLOOKUP($A221,Details[],F$3,FALSE)</f>
        <v>241.65199999999999</v>
      </c>
      <c r="G221" s="4">
        <f>VLOOKUP($A221,Details[],G$3,FALSE)</f>
        <v>60</v>
      </c>
      <c r="H221" s="4">
        <f>VLOOKUP($A221,Details[],H$3,FALSE)</f>
        <v>1.5</v>
      </c>
      <c r="I221" s="4" t="str">
        <f>VLOOKUP(H221,Class!$W$3:$X$9,2,TRUE)</f>
        <v>Bronze</v>
      </c>
      <c r="J221" s="17">
        <f t="shared" si="3"/>
        <v>0</v>
      </c>
    </row>
    <row r="222" spans="1:10" x14ac:dyDescent="0.3">
      <c r="A222" s="3" t="s">
        <v>984</v>
      </c>
      <c r="B222" s="3" t="str">
        <f>IFERROR(VLOOKUP(A222,Platform[],2,FALSE),"offline")</f>
        <v>Ebay</v>
      </c>
      <c r="C222" s="3" t="str">
        <f>VLOOKUP($A222,'Brand &amp; Category'!$A$4:$C$445,2,FALSE)</f>
        <v>Sandisk</v>
      </c>
      <c r="D222" s="3" t="str">
        <f>VLOOKUP($A222,'Brand &amp; Category'!$A$4:$C$445,3,FALSE)</f>
        <v>CAT-102</v>
      </c>
      <c r="E222" s="4" t="str">
        <f>VLOOKUP($A222,Details[],E$3,FALSE)</f>
        <v>480GB Extreme Pro Solid State Drive</v>
      </c>
      <c r="F222" s="4">
        <f>VLOOKUP($A222,Details[],F$3,FALSE)</f>
        <v>220.196</v>
      </c>
      <c r="G222" s="4">
        <f>VLOOKUP($A222,Details[],G$3,FALSE)</f>
        <v>167</v>
      </c>
      <c r="H222" s="4">
        <f>VLOOKUP($A222,Details[],H$3,FALSE)</f>
        <v>2.9</v>
      </c>
      <c r="I222" s="4" t="str">
        <f>VLOOKUP(H222,Class!$W$3:$X$9,2,TRUE)</f>
        <v>Silver</v>
      </c>
      <c r="J222" s="17">
        <f t="shared" si="3"/>
        <v>0</v>
      </c>
    </row>
    <row r="223" spans="1:10" x14ac:dyDescent="0.3">
      <c r="A223" s="3" t="s">
        <v>1041</v>
      </c>
      <c r="B223" s="3" t="str">
        <f>IFERROR(VLOOKUP(A223,Platform[],2,FALSE),"offline")</f>
        <v>Walmart</v>
      </c>
      <c r="C223" s="3" t="str">
        <f>VLOOKUP($A223,'Brand &amp; Category'!$A$4:$C$445,2,FALSE)</f>
        <v>Apple</v>
      </c>
      <c r="D223" s="3" t="str">
        <f>VLOOKUP($A223,'Brand &amp; Category'!$A$4:$C$445,3,FALSE)</f>
        <v>CAT-102</v>
      </c>
      <c r="E223" s="4" t="str">
        <f>VLOOKUP($A223,Details[],E$3,FALSE)</f>
        <v>Apple iPod Touch 128GB Blue</v>
      </c>
      <c r="F223" s="4">
        <f>VLOOKUP($A223,Details[],F$3,FALSE)</f>
        <v>323.12733333333324</v>
      </c>
      <c r="G223" s="4">
        <f>VLOOKUP($A223,Details[],G$3,FALSE)</f>
        <v>191</v>
      </c>
      <c r="H223" s="4">
        <f>VLOOKUP($A223,Details[],H$3,FALSE)</f>
        <v>3.7</v>
      </c>
      <c r="I223" s="4" t="str">
        <f>VLOOKUP(H223,Class!$W$3:$X$9,2,TRUE)</f>
        <v>Gold</v>
      </c>
      <c r="J223" s="17">
        <f t="shared" si="3"/>
        <v>0</v>
      </c>
    </row>
    <row r="224" spans="1:10" x14ac:dyDescent="0.3">
      <c r="A224" s="3" t="s">
        <v>829</v>
      </c>
      <c r="B224" s="3" t="str">
        <f>IFERROR(VLOOKUP(A224,Platform[],2,FALSE),"offline")</f>
        <v>Amazon</v>
      </c>
      <c r="C224" s="3" t="str">
        <f>VLOOKUP($A224,'Brand &amp; Category'!$A$4:$C$445,2,FALSE)</f>
        <v>Rand McNally</v>
      </c>
      <c r="D224" s="3" t="str">
        <f>VLOOKUP($A224,'Brand &amp; Category'!$A$4:$C$445,3,FALSE)</f>
        <v>CAT-035</v>
      </c>
      <c r="E224" s="4" t="str">
        <f>VLOOKUP($A224,Details[],E$3,FALSE)</f>
        <v>Rand McNally 7 Connected Car Tablet Overdryve 7c</v>
      </c>
      <c r="F224" s="4">
        <f>VLOOKUP($A224,Details[],F$3,FALSE)</f>
        <v>105.872</v>
      </c>
      <c r="G224" s="4">
        <f>VLOOKUP($A224,Details[],G$3,FALSE)</f>
        <v>449</v>
      </c>
      <c r="H224" s="4">
        <f>VLOOKUP($A224,Details[],H$3,FALSE)</f>
        <v>4.0999999999999996</v>
      </c>
      <c r="I224" s="4" t="str">
        <f>VLOOKUP(H224,Class!$W$3:$X$9,2,TRUE)</f>
        <v>Platinum</v>
      </c>
      <c r="J224" s="17">
        <f t="shared" si="3"/>
        <v>0</v>
      </c>
    </row>
    <row r="225" spans="1:10" x14ac:dyDescent="0.3">
      <c r="A225" s="3" t="s">
        <v>888</v>
      </c>
      <c r="B225" s="3" t="str">
        <f>IFERROR(VLOOKUP(A225,Platform[],2,FALSE),"offline")</f>
        <v>Target</v>
      </c>
      <c r="C225" s="3" t="str">
        <f>VLOOKUP($A225,'Brand &amp; Category'!$A$4:$C$445,2,FALSE)</f>
        <v>Cerwin-Vega</v>
      </c>
      <c r="D225" s="3" t="str">
        <f>VLOOKUP($A225,'Brand &amp; Category'!$A$4:$C$445,3,FALSE)</f>
        <v>CAT-001</v>
      </c>
      <c r="E225" s="4" t="str">
        <f>VLOOKUP($A225,Details[],E$3,FALSE)</f>
        <v>XD3 - 3 Active Desktop Monitor System (Pair)</v>
      </c>
      <c r="F225" s="4">
        <f>VLOOKUP($A225,Details[],F$3,FALSE)</f>
        <v>112.745</v>
      </c>
      <c r="G225" s="4">
        <f>VLOOKUP($A225,Details[],G$3,FALSE)</f>
        <v>817</v>
      </c>
      <c r="H225" s="4">
        <f>VLOOKUP($A225,Details[],H$3,FALSE)</f>
        <v>1.1000000000000001</v>
      </c>
      <c r="I225" s="4" t="str">
        <f>VLOOKUP(H225,Class!$W$3:$X$9,2,TRUE)</f>
        <v>Bronze</v>
      </c>
      <c r="J225" s="17">
        <f t="shared" si="3"/>
        <v>0</v>
      </c>
    </row>
    <row r="226" spans="1:10" x14ac:dyDescent="0.3">
      <c r="A226" s="3" t="s">
        <v>814</v>
      </c>
      <c r="B226" s="3" t="str">
        <f>IFERROR(VLOOKUP(A226,Platform[],2,FALSE),"offline")</f>
        <v>Walmart</v>
      </c>
      <c r="C226" s="3" t="str">
        <f>VLOOKUP($A226,'Brand &amp; Category'!$A$4:$C$445,2,FALSE)</f>
        <v>TP-Link</v>
      </c>
      <c r="D226" s="3" t="str">
        <f>VLOOKUP($A226,'Brand &amp; Category'!$A$4:$C$445,3,FALSE)</f>
        <v>CAT-005</v>
      </c>
      <c r="E226" s="4" t="str">
        <f>VLOOKUP($A226,Details[],E$3,FALSE)</f>
        <v>RE270K AC750 Wi-Fi Range Extender with Smart Plug</v>
      </c>
      <c r="F226" s="4">
        <f>VLOOKUP($A226,Details[],F$3,FALSE)</f>
        <v>56.330909090909103</v>
      </c>
      <c r="G226" s="4">
        <f>VLOOKUP($A226,Details[],G$3,FALSE)</f>
        <v>280</v>
      </c>
      <c r="H226" s="4">
        <f>VLOOKUP($A226,Details[],H$3,FALSE)</f>
        <v>2.8</v>
      </c>
      <c r="I226" s="4" t="str">
        <f>VLOOKUP(H226,Class!$W$3:$X$9,2,TRUE)</f>
        <v>Silver</v>
      </c>
      <c r="J226" s="17">
        <f t="shared" si="3"/>
        <v>0</v>
      </c>
    </row>
    <row r="227" spans="1:10" x14ac:dyDescent="0.3">
      <c r="A227" s="3" t="s">
        <v>790</v>
      </c>
      <c r="B227" s="3" t="str">
        <f>IFERROR(VLOOKUP(A227,Platform[],2,FALSE),"offline")</f>
        <v>Ebay</v>
      </c>
      <c r="C227" s="3" t="str">
        <f>VLOOKUP($A227,'Brand &amp; Category'!$A$4:$C$445,2,FALSE)</f>
        <v>MEE audio</v>
      </c>
      <c r="D227" s="3" t="str">
        <f>VLOOKUP($A227,'Brand &amp; Category'!$A$4:$C$445,3,FALSE)</f>
        <v>CAT-014</v>
      </c>
      <c r="E227" s="4" t="str">
        <f>VLOOKUP($A227,Details[],E$3,FALSE)</f>
        <v>Connect Dual-Headphone Bluetooth Audio Transmitter</v>
      </c>
      <c r="F227" s="4">
        <f>VLOOKUP($A227,Details[],F$3,FALSE)</f>
        <v>56.656666666666666</v>
      </c>
      <c r="G227" s="4">
        <f>VLOOKUP($A227,Details[],G$3,FALSE)</f>
        <v>680</v>
      </c>
      <c r="H227" s="4">
        <f>VLOOKUP($A227,Details[],H$3,FALSE)</f>
        <v>2</v>
      </c>
      <c r="I227" s="4" t="str">
        <f>VLOOKUP(H227,Class!$W$3:$X$9,2,TRUE)</f>
        <v>Silver</v>
      </c>
      <c r="J227" s="17">
        <f t="shared" si="3"/>
        <v>0</v>
      </c>
    </row>
    <row r="228" spans="1:10" x14ac:dyDescent="0.3">
      <c r="A228" s="3" t="s">
        <v>799</v>
      </c>
      <c r="B228" s="3" t="str">
        <f>IFERROR(VLOOKUP(A228,Platform[],2,FALSE),"offline")</f>
        <v>Amazon</v>
      </c>
      <c r="C228" s="3" t="str">
        <f>VLOOKUP($A228,'Brand &amp; Category'!$A$4:$C$445,2,FALSE)</f>
        <v>Speck</v>
      </c>
      <c r="D228" s="3" t="str">
        <f>VLOOKUP($A228,'Brand &amp; Category'!$A$4:$C$445,3,FALSE)</f>
        <v>CAT-133</v>
      </c>
      <c r="E228" s="4" t="str">
        <f>VLOOKUP($A228,Details[],E$3,FALSE)</f>
        <v>SeeThru Hard Shell Case for 13 MacBook Pro (Clear)</v>
      </c>
      <c r="F228" s="4">
        <f>VLOOKUP($A228,Details[],F$3,FALSE)</f>
        <v>35.322857142857146</v>
      </c>
      <c r="G228" s="4">
        <f>VLOOKUP($A228,Details[],G$3,FALSE)</f>
        <v>1843</v>
      </c>
      <c r="H228" s="4">
        <f>VLOOKUP($A228,Details[],H$3,FALSE)</f>
        <v>1.9</v>
      </c>
      <c r="I228" s="4" t="str">
        <f>VLOOKUP(H228,Class!$W$3:$X$9,2,TRUE)</f>
        <v>Bronze</v>
      </c>
      <c r="J228" s="17">
        <f t="shared" si="3"/>
        <v>0</v>
      </c>
    </row>
    <row r="229" spans="1:10" x14ac:dyDescent="0.3">
      <c r="A229" s="3" t="s">
        <v>752</v>
      </c>
      <c r="B229" s="3" t="str">
        <f>IFERROR(VLOOKUP(A229,Platform[],2,FALSE),"offline")</f>
        <v>Target</v>
      </c>
      <c r="C229" s="3" t="str">
        <f>VLOOKUP($A229,'Brand &amp; Category'!$A$4:$C$445,2,FALSE)</f>
        <v>Sony</v>
      </c>
      <c r="D229" s="3" t="str">
        <f>VLOOKUP($A229,'Brand &amp; Category'!$A$4:$C$445,3,FALSE)</f>
        <v>CAT-083</v>
      </c>
      <c r="E229" s="4" t="str">
        <f>VLOOKUP($A229,Details[],E$3,FALSE)</f>
        <v>64GB High Speed UHS-I SDXC U3 Memory Card (Class 10)</v>
      </c>
      <c r="F229" s="4">
        <f>VLOOKUP($A229,Details[],F$3,FALSE)</f>
        <v>58.730000000000004</v>
      </c>
      <c r="G229" s="4">
        <f>VLOOKUP($A229,Details[],G$3,FALSE)</f>
        <v>353</v>
      </c>
      <c r="H229" s="4">
        <f>VLOOKUP($A229,Details[],H$3,FALSE)</f>
        <v>1.9</v>
      </c>
      <c r="I229" s="4" t="str">
        <f>VLOOKUP(H229,Class!$W$3:$X$9,2,TRUE)</f>
        <v>Bronze</v>
      </c>
      <c r="J229" s="17">
        <f t="shared" si="3"/>
        <v>0</v>
      </c>
    </row>
    <row r="230" spans="1:10" x14ac:dyDescent="0.3">
      <c r="A230" s="3" t="s">
        <v>904</v>
      </c>
      <c r="B230" s="3" t="str">
        <f>IFERROR(VLOOKUP(A230,Platform[],2,FALSE),"offline")</f>
        <v>Amazon</v>
      </c>
      <c r="C230" s="3" t="str">
        <f>VLOOKUP($A230,'Brand &amp; Category'!$A$4:$C$445,2,FALSE)</f>
        <v>Victrola</v>
      </c>
      <c r="D230" s="3" t="str">
        <f>VLOOKUP($A230,'Brand &amp; Category'!$A$4:$C$445,3,FALSE)</f>
        <v>CAT-001</v>
      </c>
      <c r="E230" s="4" t="str">
        <f>VLOOKUP($A230,Details[],E$3,FALSE)</f>
        <v>Victrola - Bluetooth Stereo Turntable - Map</v>
      </c>
      <c r="F230" s="4">
        <f>VLOOKUP($A230,Details[],F$3,FALSE)</f>
        <v>53.49</v>
      </c>
      <c r="G230" s="4">
        <f>VLOOKUP($A230,Details[],G$3,FALSE)</f>
        <v>1589</v>
      </c>
      <c r="H230" s="4">
        <f>VLOOKUP($A230,Details[],H$3,FALSE)</f>
        <v>3</v>
      </c>
      <c r="I230" s="4" t="str">
        <f>VLOOKUP(H230,Class!$W$3:$X$9,2,TRUE)</f>
        <v>Gold</v>
      </c>
      <c r="J230" s="17">
        <f t="shared" si="3"/>
        <v>0</v>
      </c>
    </row>
    <row r="231" spans="1:10" x14ac:dyDescent="0.3">
      <c r="A231" s="3" t="s">
        <v>985</v>
      </c>
      <c r="B231" s="3" t="str">
        <f>IFERROR(VLOOKUP(A231,Platform[],2,FALSE),"offline")</f>
        <v>BestBuy</v>
      </c>
      <c r="C231" s="3" t="str">
        <f>VLOOKUP($A231,'Brand &amp; Category'!$A$4:$C$445,2,FALSE)</f>
        <v>Yamaha</v>
      </c>
      <c r="D231" s="3" t="str">
        <f>VLOOKUP($A231,'Brand &amp; Category'!$A$4:$C$445,3,FALSE)</f>
        <v>CAT-083</v>
      </c>
      <c r="E231" s="4" t="str">
        <f>VLOOKUP($A231,Details[],E$3,FALSE)</f>
        <v>A-S501 Integrated Amplifier (Black)</v>
      </c>
      <c r="F231" s="4">
        <f>VLOOKUP($A231,Details[],F$3,FALSE)</f>
        <v>549.97</v>
      </c>
      <c r="G231" s="4">
        <f>VLOOKUP($A231,Details[],G$3,FALSE)</f>
        <v>110</v>
      </c>
      <c r="H231" s="4">
        <f>VLOOKUP($A231,Details[],H$3,FALSE)</f>
        <v>2.8</v>
      </c>
      <c r="I231" s="4" t="str">
        <f>VLOOKUP(H231,Class!$W$3:$X$9,2,TRUE)</f>
        <v>Silver</v>
      </c>
      <c r="J231" s="17">
        <f t="shared" si="3"/>
        <v>0</v>
      </c>
    </row>
    <row r="232" spans="1:10" x14ac:dyDescent="0.3">
      <c r="A232" s="3" t="s">
        <v>627</v>
      </c>
      <c r="B232" s="3" t="str">
        <f>IFERROR(VLOOKUP(A232,Platform[],2,FALSE),"offline")</f>
        <v>Target</v>
      </c>
      <c r="C232" s="3" t="str">
        <f>VLOOKUP($A232,'Brand &amp; Category'!$A$4:$C$445,2,FALSE)</f>
        <v>Braven</v>
      </c>
      <c r="D232" s="3" t="str">
        <f>VLOOKUP($A232,'Brand &amp; Category'!$A$4:$C$445,3,FALSE)</f>
        <v>CAT-133</v>
      </c>
      <c r="E232" s="4" t="str">
        <f>VLOOKUP($A232,Details[],E$3,FALSE)</f>
        <v>BRAVEN BRV-HD Wireless Bluetooth Speaker</v>
      </c>
      <c r="F232" s="4">
        <f>VLOOKUP($A232,Details[],F$3,FALSE)</f>
        <v>202.79000000000002</v>
      </c>
      <c r="G232" s="4">
        <f>VLOOKUP($A232,Details[],G$3,FALSE)</f>
        <v>143</v>
      </c>
      <c r="H232" s="4">
        <f>VLOOKUP($A232,Details[],H$3,FALSE)</f>
        <v>4.3</v>
      </c>
      <c r="I232" s="4" t="str">
        <f>VLOOKUP(H232,Class!$W$3:$X$9,2,TRUE)</f>
        <v>Platinum</v>
      </c>
      <c r="J232" s="17">
        <f t="shared" si="3"/>
        <v>0</v>
      </c>
    </row>
    <row r="233" spans="1:10" x14ac:dyDescent="0.3">
      <c r="A233" s="3" t="s">
        <v>634</v>
      </c>
      <c r="B233" s="3" t="str">
        <f>IFERROR(VLOOKUP(A233,Platform[],2,FALSE),"offline")</f>
        <v>Walmart</v>
      </c>
      <c r="C233" s="3" t="str">
        <f>VLOOKUP($A233,'Brand &amp; Category'!$A$4:$C$445,2,FALSE)</f>
        <v>Apple</v>
      </c>
      <c r="D233" s="3" t="str">
        <f>VLOOKUP($A233,'Brand &amp; Category'!$A$4:$C$445,3,FALSE)</f>
        <v>CAT-102</v>
      </c>
      <c r="E233" s="4" t="str">
        <f>VLOOKUP($A233,Details[],E$3,FALSE)</f>
        <v>Apple - iPad mini 4 Wi-Fi + Cellular 128GB - Sprint - Silver</v>
      </c>
      <c r="F233" s="4">
        <f>VLOOKUP($A233,Details[],F$3,FALSE)</f>
        <v>367.10299999999995</v>
      </c>
      <c r="G233" s="4">
        <f>VLOOKUP($A233,Details[],G$3,FALSE)</f>
        <v>96</v>
      </c>
      <c r="H233" s="4">
        <f>VLOOKUP($A233,Details[],H$3,FALSE)</f>
        <v>3.8</v>
      </c>
      <c r="I233" s="4" t="str">
        <f>VLOOKUP(H233,Class!$W$3:$X$9,2,TRUE)</f>
        <v>Gold</v>
      </c>
      <c r="J233" s="17">
        <f t="shared" si="3"/>
        <v>0</v>
      </c>
    </row>
    <row r="234" spans="1:10" x14ac:dyDescent="0.3">
      <c r="A234" s="3" t="s">
        <v>889</v>
      </c>
      <c r="B234" s="3" t="str">
        <f>IFERROR(VLOOKUP(A234,Platform[],2,FALSE),"offline")</f>
        <v>Amazon</v>
      </c>
      <c r="C234" s="3" t="str">
        <f>VLOOKUP($A234,'Brand &amp; Category'!$A$4:$C$445,2,FALSE)</f>
        <v>Apple</v>
      </c>
      <c r="D234" s="3" t="str">
        <f>VLOOKUP($A234,'Brand &amp; Category'!$A$4:$C$445,3,FALSE)</f>
        <v>CAT-133</v>
      </c>
      <c r="E234" s="4" t="str">
        <f>VLOOKUP($A234,Details[],E$3,FALSE)</f>
        <v>21.5 iMac with Retina 4K Display (Mid 2017)</v>
      </c>
      <c r="F234" s="4">
        <f>VLOOKUP($A234,Details[],F$3,FALSE)</f>
        <v>1437.8147058823533</v>
      </c>
      <c r="G234" s="4">
        <f>VLOOKUP($A234,Details[],G$3,FALSE)</f>
        <v>19</v>
      </c>
      <c r="H234" s="4">
        <f>VLOOKUP($A234,Details[],H$3,FALSE)</f>
        <v>3.2</v>
      </c>
      <c r="I234" s="4" t="str">
        <f>VLOOKUP(H234,Class!$W$3:$X$9,2,TRUE)</f>
        <v>Gold</v>
      </c>
      <c r="J234" s="17">
        <f t="shared" si="3"/>
        <v>0</v>
      </c>
    </row>
    <row r="235" spans="1:10" x14ac:dyDescent="0.3">
      <c r="A235" s="3" t="s">
        <v>753</v>
      </c>
      <c r="B235" s="3" t="str">
        <f>IFERROR(VLOOKUP(A235,Platform[],2,FALSE),"offline")</f>
        <v>Amazon</v>
      </c>
      <c r="C235" s="3" t="str">
        <f>VLOOKUP($A235,'Brand &amp; Category'!$A$4:$C$445,2,FALSE)</f>
        <v>Apple</v>
      </c>
      <c r="D235" s="3" t="str">
        <f>VLOOKUP($A235,'Brand &amp; Category'!$A$4:$C$445,3,FALSE)</f>
        <v>CAT-083</v>
      </c>
      <c r="E235" s="4" t="str">
        <f>VLOOKUP($A235,Details[],E$3,FALSE)</f>
        <v>Apple MD825AM/A Lightning to VGA Adapter for iPhones</v>
      </c>
      <c r="F235" s="4">
        <f>VLOOKUP($A235,Details[],F$3,FALSE)</f>
        <v>37.669090909090912</v>
      </c>
      <c r="G235" s="4">
        <f>VLOOKUP($A235,Details[],G$3,FALSE)</f>
        <v>827</v>
      </c>
      <c r="H235" s="4">
        <f>VLOOKUP($A235,Details[],H$3,FALSE)</f>
        <v>4.5</v>
      </c>
      <c r="I235" s="4" t="str">
        <f>VLOOKUP(H235,Class!$W$3:$X$9,2,TRUE)</f>
        <v>Platinum</v>
      </c>
      <c r="J235" s="17">
        <f t="shared" si="3"/>
        <v>0</v>
      </c>
    </row>
    <row r="236" spans="1:10" x14ac:dyDescent="0.3">
      <c r="A236" s="3" t="s">
        <v>1018</v>
      </c>
      <c r="B236" s="3" t="str">
        <f>IFERROR(VLOOKUP(A236,Platform[],2,FALSE),"offline")</f>
        <v>Amazon</v>
      </c>
      <c r="C236" s="3" t="str">
        <f>VLOOKUP($A236,'Brand &amp; Category'!$A$4:$C$445,2,FALSE)</f>
        <v>Sandisk</v>
      </c>
      <c r="D236" s="3" t="str">
        <f>VLOOKUP($A236,'Brand &amp; Category'!$A$4:$C$445,3,FALSE)</f>
        <v>CAT-035</v>
      </c>
      <c r="E236" s="4" t="str">
        <f>VLOOKUP($A236,Details[],E$3,FALSE)</f>
        <v>8GB Clip Jam MP3 Player (Black)</v>
      </c>
      <c r="F236" s="4">
        <f>VLOOKUP($A236,Details[],F$3,FALSE)</f>
        <v>36.045000000000002</v>
      </c>
      <c r="G236" s="4">
        <f>VLOOKUP($A236,Details[],G$3,FALSE)</f>
        <v>1425</v>
      </c>
      <c r="H236" s="4">
        <f>VLOOKUP($A236,Details[],H$3,FALSE)</f>
        <v>2.5</v>
      </c>
      <c r="I236" s="4" t="str">
        <f>VLOOKUP(H236,Class!$W$3:$X$9,2,TRUE)</f>
        <v>Silver</v>
      </c>
      <c r="J236" s="17">
        <f t="shared" si="3"/>
        <v>0</v>
      </c>
    </row>
    <row r="237" spans="1:10" x14ac:dyDescent="0.3">
      <c r="A237" s="3" t="s">
        <v>995</v>
      </c>
      <c r="B237" s="3" t="str">
        <f>IFERROR(VLOOKUP(A237,Platform[],2,FALSE),"offline")</f>
        <v>Walmart</v>
      </c>
      <c r="C237" s="3" t="str">
        <f>VLOOKUP($A237,'Brand &amp; Category'!$A$4:$C$445,2,FALSE)</f>
        <v>Tenba</v>
      </c>
      <c r="D237" s="3" t="str">
        <f>VLOOKUP($A237,'Brand &amp; Category'!$A$4:$C$445,3,FALSE)</f>
        <v>CAT-102</v>
      </c>
      <c r="E237" s="4" t="str">
        <f>VLOOKUP($A237,Details[],E$3,FALSE)</f>
        <v>DNA 15 Slim Messenger Bag (Cobalt)</v>
      </c>
      <c r="F237" s="4">
        <f>VLOOKUP($A237,Details[],F$3,FALSE)</f>
        <v>159.94999999999999</v>
      </c>
      <c r="G237" s="4">
        <f>VLOOKUP($A237,Details[],G$3,FALSE)</f>
        <v>41</v>
      </c>
      <c r="H237" s="4">
        <f>VLOOKUP($A237,Details[],H$3,FALSE)</f>
        <v>3.3</v>
      </c>
      <c r="I237" s="4" t="str">
        <f>VLOOKUP(H237,Class!$W$3:$X$9,2,TRUE)</f>
        <v>Gold</v>
      </c>
      <c r="J237" s="17">
        <f t="shared" si="3"/>
        <v>0</v>
      </c>
    </row>
    <row r="238" spans="1:10" x14ac:dyDescent="0.3">
      <c r="A238" s="3" t="s">
        <v>915</v>
      </c>
      <c r="B238" s="3" t="str">
        <f>IFERROR(VLOOKUP(A238,Platform[],2,FALSE),"offline")</f>
        <v>Walmart</v>
      </c>
      <c r="C238" s="3" t="str">
        <f>VLOOKUP($A238,'Brand &amp; Category'!$A$4:$C$445,2,FALSE)</f>
        <v>Sony</v>
      </c>
      <c r="D238" s="3" t="str">
        <f>VLOOKUP($A238,'Brand &amp; Category'!$A$4:$C$445,3,FALSE)</f>
        <v>CAT-001</v>
      </c>
      <c r="E238" s="4" t="str">
        <f>VLOOKUP($A238,Details[],E$3,FALSE)</f>
        <v>W650D-Series 48-Class Full HD Smart LED TV</v>
      </c>
      <c r="F238" s="4">
        <f>VLOOKUP($A238,Details[],F$3,FALSE)</f>
        <v>461.83521739130424</v>
      </c>
      <c r="G238" s="4">
        <f>VLOOKUP($A238,Details[],G$3,FALSE)</f>
        <v>151</v>
      </c>
      <c r="H238" s="4">
        <f>VLOOKUP($A238,Details[],H$3,FALSE)</f>
        <v>2.5</v>
      </c>
      <c r="I238" s="4" t="str">
        <f>VLOOKUP(H238,Class!$W$3:$X$9,2,TRUE)</f>
        <v>Silver</v>
      </c>
      <c r="J238" s="17">
        <f t="shared" si="3"/>
        <v>0</v>
      </c>
    </row>
    <row r="239" spans="1:10" x14ac:dyDescent="0.3">
      <c r="A239" s="3" t="s">
        <v>646</v>
      </c>
      <c r="B239" s="3" t="str">
        <f>IFERROR(VLOOKUP(A239,Platform[],2,FALSE),"offline")</f>
        <v>Amazon</v>
      </c>
      <c r="C239" s="3" t="str">
        <f>VLOOKUP($A239,'Brand &amp; Category'!$A$4:$C$445,2,FALSE)</f>
        <v>Boytone</v>
      </c>
      <c r="D239" s="3" t="str">
        <f>VLOOKUP($A239,'Brand &amp; Category'!$A$4:$C$445,3,FALSE)</f>
        <v>CAT-035</v>
      </c>
      <c r="E239" s="4" t="str">
        <f>VLOOKUP($A239,Details[],E$3,FALSE)</f>
        <v>Boytone - 2500W 2.1-Ch. Home Theater System - Black Diamond</v>
      </c>
      <c r="F239" s="4">
        <f>VLOOKUP($A239,Details[],F$3,FALSE)</f>
        <v>68.410000000000011</v>
      </c>
      <c r="G239" s="4">
        <f>VLOOKUP($A239,Details[],G$3,FALSE)</f>
        <v>601</v>
      </c>
      <c r="H239" s="4">
        <f>VLOOKUP($A239,Details[],H$3,FALSE)</f>
        <v>4.0999999999999996</v>
      </c>
      <c r="I239" s="4" t="str">
        <f>VLOOKUP(H239,Class!$W$3:$X$9,2,TRUE)</f>
        <v>Platinum</v>
      </c>
      <c r="J239" s="17">
        <f t="shared" si="3"/>
        <v>0</v>
      </c>
    </row>
    <row r="240" spans="1:10" x14ac:dyDescent="0.3">
      <c r="A240" s="3" t="s">
        <v>1059</v>
      </c>
      <c r="B240" s="3" t="str">
        <f>IFERROR(VLOOKUP(A240,Platform[],2,FALSE),"offline")</f>
        <v>Amazon</v>
      </c>
      <c r="C240" s="3" t="str">
        <f>VLOOKUP($A240,'Brand &amp; Category'!$A$4:$C$445,2,FALSE)</f>
        <v>360fly</v>
      </c>
      <c r="D240" s="3" t="str">
        <f>VLOOKUP($A240,'Brand &amp; Category'!$A$4:$C$445,3,FALSE)</f>
        <v>CAT-014</v>
      </c>
      <c r="E240" s="4" t="str">
        <f>VLOOKUP($A240,Details[],E$3,FALSE)</f>
        <v>4K Video Camera</v>
      </c>
      <c r="F240" s="4">
        <f>VLOOKUP($A240,Details[],F$3,FALSE)</f>
        <v>432.45629629629622</v>
      </c>
      <c r="G240" s="4">
        <f>VLOOKUP($A240,Details[],G$3,FALSE)</f>
        <v>170</v>
      </c>
      <c r="H240" s="4">
        <f>VLOOKUP($A240,Details[],H$3,FALSE)</f>
        <v>1.4</v>
      </c>
      <c r="I240" s="4" t="str">
        <f>VLOOKUP(H240,Class!$W$3:$X$9,2,TRUE)</f>
        <v>Bronze</v>
      </c>
      <c r="J240" s="17">
        <f t="shared" si="3"/>
        <v>0</v>
      </c>
    </row>
    <row r="241" spans="1:10" x14ac:dyDescent="0.3">
      <c r="A241" s="3" t="s">
        <v>987</v>
      </c>
      <c r="B241" s="3" t="str">
        <f>IFERROR(VLOOKUP(A241,Platform[],2,FALSE),"offline")</f>
        <v>Walmart</v>
      </c>
      <c r="C241" s="3" t="str">
        <f>VLOOKUP($A241,'Brand &amp; Category'!$A$4:$C$445,2,FALSE)</f>
        <v>Denon</v>
      </c>
      <c r="D241" s="3" t="str">
        <f>VLOOKUP($A241,'Brand &amp; Category'!$A$4:$C$445,3,FALSE)</f>
        <v>CAT-102</v>
      </c>
      <c r="E241" s="4" t="str">
        <f>VLOOKUP($A241,Details[],E$3,FALSE)</f>
        <v>AVR-S530BT 5.2-Channel A/V Receiver</v>
      </c>
      <c r="F241" s="4">
        <f>VLOOKUP($A241,Details[],F$3,FALSE)</f>
        <v>261.68846153846152</v>
      </c>
      <c r="G241" s="4">
        <f>VLOOKUP($A241,Details[],G$3,FALSE)</f>
        <v>117</v>
      </c>
      <c r="H241" s="4">
        <f>VLOOKUP($A241,Details[],H$3,FALSE)</f>
        <v>1.1000000000000001</v>
      </c>
      <c r="I241" s="4" t="str">
        <f>VLOOKUP(H241,Class!$W$3:$X$9,2,TRUE)</f>
        <v>Bronze</v>
      </c>
      <c r="J241" s="17">
        <f t="shared" si="3"/>
        <v>0</v>
      </c>
    </row>
    <row r="242" spans="1:10" x14ac:dyDescent="0.3">
      <c r="A242" s="3" t="s">
        <v>708</v>
      </c>
      <c r="B242" s="3" t="str">
        <f>IFERROR(VLOOKUP(A242,Platform[],2,FALSE),"offline")</f>
        <v>Amazon</v>
      </c>
      <c r="C242" s="3" t="str">
        <f>VLOOKUP($A242,'Brand &amp; Category'!$A$4:$C$445,2,FALSE)</f>
        <v>TiVo</v>
      </c>
      <c r="D242" s="3" t="str">
        <f>VLOOKUP($A242,'Brand &amp; Category'!$A$4:$C$445,3,FALSE)</f>
        <v>CAT-005</v>
      </c>
      <c r="E242" s="4" t="str">
        <f>VLOOKUP($A242,Details[],E$3,FALSE)</f>
        <v>TiVo - Roamio OTA VOX 1TB Digital Video Recorder - Black</v>
      </c>
      <c r="F242" s="4">
        <f>VLOOKUP($A242,Details[],F$3,FALSE)</f>
        <v>399.99</v>
      </c>
      <c r="G242" s="4">
        <f>VLOOKUP($A242,Details[],G$3,FALSE)</f>
        <v>11</v>
      </c>
      <c r="H242" s="4">
        <f>VLOOKUP($A242,Details[],H$3,FALSE)</f>
        <v>2.9</v>
      </c>
      <c r="I242" s="4" t="str">
        <f>VLOOKUP(H242,Class!$W$3:$X$9,2,TRUE)</f>
        <v>Silver</v>
      </c>
      <c r="J242" s="17">
        <f t="shared" si="3"/>
        <v>0</v>
      </c>
    </row>
    <row r="243" spans="1:10" x14ac:dyDescent="0.3">
      <c r="A243" s="3" t="s">
        <v>813</v>
      </c>
      <c r="B243" s="3" t="str">
        <f>IFERROR(VLOOKUP(A243,Platform[],2,FALSE),"offline")</f>
        <v>Walmart</v>
      </c>
      <c r="C243" s="3" t="str">
        <f>VLOOKUP($A243,'Brand &amp; Category'!$A$4:$C$445,2,FALSE)</f>
        <v>Pioneer</v>
      </c>
      <c r="D243" s="3" t="str">
        <f>VLOOKUP($A243,'Brand &amp; Category'!$A$4:$C$445,3,FALSE)</f>
        <v>CAT-035</v>
      </c>
      <c r="E243" s="4" t="str">
        <f>VLOOKUP($A243,Details[],E$3,FALSE)</f>
        <v>Pioneer - XDP-300R 32GB* Video MP3 Player - Black</v>
      </c>
      <c r="F243" s="4">
        <f>VLOOKUP($A243,Details[],F$3,FALSE)</f>
        <v>649.97333333333336</v>
      </c>
      <c r="G243" s="4">
        <f>VLOOKUP($A243,Details[],G$3,FALSE)</f>
        <v>78</v>
      </c>
      <c r="H243" s="4">
        <f>VLOOKUP($A243,Details[],H$3,FALSE)</f>
        <v>4.4000000000000004</v>
      </c>
      <c r="I243" s="4" t="str">
        <f>VLOOKUP(H243,Class!$W$3:$X$9,2,TRUE)</f>
        <v>Platinum</v>
      </c>
      <c r="J243" s="17">
        <f t="shared" si="3"/>
        <v>0</v>
      </c>
    </row>
    <row r="244" spans="1:10" x14ac:dyDescent="0.3">
      <c r="A244" s="3" t="s">
        <v>991</v>
      </c>
      <c r="B244" s="3" t="str">
        <f>IFERROR(VLOOKUP(A244,Platform[],2,FALSE),"offline")</f>
        <v>BestBuy</v>
      </c>
      <c r="C244" s="3" t="str">
        <f>VLOOKUP($A244,'Brand &amp; Category'!$A$4:$C$445,2,FALSE)</f>
        <v>LifeProof</v>
      </c>
      <c r="D244" s="3" t="str">
        <f>VLOOKUP($A244,'Brand &amp; Category'!$A$4:$C$445,3,FALSE)</f>
        <v>CAT-001</v>
      </c>
      <c r="E244" s="4" t="str">
        <f>VLOOKUP($A244,Details[],E$3,FALSE)</f>
        <v>ND Case for iPad mini 1/2/3 (Black)</v>
      </c>
      <c r="F244" s="4">
        <f>VLOOKUP($A244,Details[],F$3,FALSE)</f>
        <v>67.745333333333335</v>
      </c>
      <c r="G244" s="4">
        <f>VLOOKUP($A244,Details[],G$3,FALSE)</f>
        <v>245</v>
      </c>
      <c r="H244" s="4">
        <f>VLOOKUP($A244,Details[],H$3,FALSE)</f>
        <v>2</v>
      </c>
      <c r="I244" s="4" t="str">
        <f>VLOOKUP(H244,Class!$W$3:$X$9,2,TRUE)</f>
        <v>Silver</v>
      </c>
      <c r="J244" s="17">
        <f t="shared" si="3"/>
        <v>0</v>
      </c>
    </row>
    <row r="245" spans="1:10" x14ac:dyDescent="0.3">
      <c r="A245" s="3" t="s">
        <v>1039</v>
      </c>
      <c r="B245" s="3" t="str">
        <f>IFERROR(VLOOKUP(A245,Platform[],2,FALSE),"offline")</f>
        <v>Amazon</v>
      </c>
      <c r="C245" s="3" t="str">
        <f>VLOOKUP($A245,'Brand &amp; Category'!$A$4:$C$445,2,FALSE)</f>
        <v>ASUS</v>
      </c>
      <c r="D245" s="3" t="str">
        <f>VLOOKUP($A245,'Brand &amp; Category'!$A$4:$C$445,3,FALSE)</f>
        <v>CAT-005</v>
      </c>
      <c r="E245" s="4" t="str">
        <f>VLOOKUP($A245,Details[],E$3,FALSE)</f>
        <v>VS278Q-P 27 16:9 LCD Monitor</v>
      </c>
      <c r="F245" s="4">
        <f>VLOOKUP($A245,Details[],F$3,FALSE)</f>
        <v>188.09562499999998</v>
      </c>
      <c r="G245" s="4">
        <f>VLOOKUP($A245,Details[],G$3,FALSE)</f>
        <v>22</v>
      </c>
      <c r="H245" s="4">
        <f>VLOOKUP($A245,Details[],H$3,FALSE)</f>
        <v>3.1</v>
      </c>
      <c r="I245" s="4" t="str">
        <f>VLOOKUP(H245,Class!$W$3:$X$9,2,TRUE)</f>
        <v>Gold</v>
      </c>
      <c r="J245" s="17">
        <f t="shared" si="3"/>
        <v>0</v>
      </c>
    </row>
    <row r="246" spans="1:10" x14ac:dyDescent="0.3">
      <c r="A246" s="3" t="s">
        <v>963</v>
      </c>
      <c r="B246" s="3" t="str">
        <f>IFERROR(VLOOKUP(A246,Platform[],2,FALSE),"offline")</f>
        <v>Walmart</v>
      </c>
      <c r="C246" s="3" t="str">
        <f>VLOOKUP($A246,'Brand &amp; Category'!$A$4:$C$445,2,FALSE)</f>
        <v>Sandisk</v>
      </c>
      <c r="D246" s="3" t="str">
        <f>VLOOKUP($A246,'Brand &amp; Category'!$A$4:$C$445,3,FALSE)</f>
        <v>CAT-014</v>
      </c>
      <c r="E246" s="4" t="str">
        <f>VLOOKUP($A246,Details[],E$3,FALSE)</f>
        <v>SanDisk 8GB Clip Jam MP3 Player (Pink)</v>
      </c>
      <c r="F246" s="4">
        <f>VLOOKUP($A246,Details[],F$3,FALSE)</f>
        <v>37.945</v>
      </c>
      <c r="G246" s="4">
        <f>VLOOKUP($A246,Details[],G$3,FALSE)</f>
        <v>1216</v>
      </c>
      <c r="H246" s="4">
        <f>VLOOKUP($A246,Details[],H$3,FALSE)</f>
        <v>4.8</v>
      </c>
      <c r="I246" s="4" t="str">
        <f>VLOOKUP(H246,Class!$W$3:$X$9,2,TRUE)</f>
        <v>Platinum</v>
      </c>
      <c r="J246" s="17">
        <f t="shared" si="3"/>
        <v>0</v>
      </c>
    </row>
    <row r="247" spans="1:10" x14ac:dyDescent="0.3">
      <c r="A247" s="3" t="s">
        <v>873</v>
      </c>
      <c r="B247" s="3" t="str">
        <f>IFERROR(VLOOKUP(A247,Platform[],2,FALSE),"offline")</f>
        <v>Target</v>
      </c>
      <c r="C247" s="3" t="str">
        <f>VLOOKUP($A247,'Brand &amp; Category'!$A$4:$C$445,2,FALSE)</f>
        <v>SVS</v>
      </c>
      <c r="D247" s="3" t="str">
        <f>VLOOKUP($A247,'Brand &amp; Category'!$A$4:$C$445,3,FALSE)</f>
        <v>CAT-005</v>
      </c>
      <c r="E247" s="4" t="str">
        <f>VLOOKUP($A247,Details[],E$3,FALSE)</f>
        <v>SB-2000 12 500W Subwoofer (Piano Gloss Black)</v>
      </c>
      <c r="F247" s="4">
        <f>VLOOKUP($A247,Details[],F$3,FALSE)</f>
        <v>799.98500000000001</v>
      </c>
      <c r="G247" s="4">
        <f>VLOOKUP($A247,Details[],G$3,FALSE)</f>
        <v>37</v>
      </c>
      <c r="H247" s="4">
        <f>VLOOKUP($A247,Details[],H$3,FALSE)</f>
        <v>4.2</v>
      </c>
      <c r="I247" s="4" t="str">
        <f>VLOOKUP(H247,Class!$W$3:$X$9,2,TRUE)</f>
        <v>Platinum</v>
      </c>
      <c r="J247" s="17">
        <f t="shared" si="3"/>
        <v>0</v>
      </c>
    </row>
    <row r="248" spans="1:10" x14ac:dyDescent="0.3">
      <c r="A248" s="3" t="s">
        <v>1028</v>
      </c>
      <c r="B248" s="3" t="str">
        <f>IFERROR(VLOOKUP(A248,Platform[],2,FALSE),"offline")</f>
        <v>Ebay</v>
      </c>
      <c r="C248" s="3" t="str">
        <f>VLOOKUP($A248,'Brand &amp; Category'!$A$4:$C$445,2,FALSE)</f>
        <v>G-Technology</v>
      </c>
      <c r="D248" s="3" t="str">
        <f>VLOOKUP($A248,'Brand &amp; Category'!$A$4:$C$445,3,FALSE)</f>
        <v>CAT-014</v>
      </c>
      <c r="E248" s="4" t="str">
        <f>VLOOKUP($A248,Details[],E$3,FALSE)</f>
        <v>10TB G-DRIVE with Thunderbolt</v>
      </c>
      <c r="F248" s="4">
        <f>VLOOKUP($A248,Details[],F$3,FALSE)</f>
        <v>612.47</v>
      </c>
      <c r="G248" s="4">
        <f>VLOOKUP($A248,Details[],G$3,FALSE)</f>
        <v>63</v>
      </c>
      <c r="H248" s="4">
        <f>VLOOKUP($A248,Details[],H$3,FALSE)</f>
        <v>1.9</v>
      </c>
      <c r="I248" s="4" t="str">
        <f>VLOOKUP(H248,Class!$W$3:$X$9,2,TRUE)</f>
        <v>Bronze</v>
      </c>
      <c r="J248" s="17">
        <f t="shared" si="3"/>
        <v>0</v>
      </c>
    </row>
    <row r="249" spans="1:10" x14ac:dyDescent="0.3">
      <c r="A249" s="3" t="s">
        <v>1013</v>
      </c>
      <c r="B249" s="3" t="str">
        <f>IFERROR(VLOOKUP(A249,Platform[],2,FALSE),"offline")</f>
        <v>Walmart</v>
      </c>
      <c r="C249" s="3" t="str">
        <f>VLOOKUP($A249,'Brand &amp; Category'!$A$4:$C$445,2,FALSE)</f>
        <v>Marantz</v>
      </c>
      <c r="D249" s="3" t="str">
        <f>VLOOKUP($A249,'Brand &amp; Category'!$A$4:$C$445,3,FALSE)</f>
        <v>CAT-001</v>
      </c>
      <c r="E249" s="4" t="str">
        <f>VLOOKUP($A249,Details[],E$3,FALSE)</f>
        <v>MM8077 7-Channel Power Amplifier</v>
      </c>
      <c r="F249" s="4">
        <f>VLOOKUP($A249,Details[],F$3,FALSE)</f>
        <v>2399.4899999999998</v>
      </c>
      <c r="G249" s="4">
        <f>VLOOKUP($A249,Details[],G$3,FALSE)</f>
        <v>18</v>
      </c>
      <c r="H249" s="4">
        <f>VLOOKUP($A249,Details[],H$3,FALSE)</f>
        <v>5</v>
      </c>
      <c r="I249" s="4" t="str">
        <f>VLOOKUP(H249,Class!$W$3:$X$9,2,TRUE)</f>
        <v>Diamond</v>
      </c>
      <c r="J249" s="17">
        <f t="shared" si="3"/>
        <v>0</v>
      </c>
    </row>
    <row r="250" spans="1:10" x14ac:dyDescent="0.3">
      <c r="A250" s="3" t="s">
        <v>1063</v>
      </c>
      <c r="B250" s="3" t="str">
        <f>IFERROR(VLOOKUP(A250,Platform[],2,FALSE),"offline")</f>
        <v>Target</v>
      </c>
      <c r="C250" s="3" t="str">
        <f>VLOOKUP($A250,'Brand &amp; Category'!$A$4:$C$445,2,FALSE)</f>
        <v>Sling Media</v>
      </c>
      <c r="D250" s="3" t="str">
        <f>VLOOKUP($A250,'Brand &amp; Category'!$A$4:$C$445,3,FALSE)</f>
        <v>CAT-102</v>
      </c>
      <c r="E250" s="4" t="str">
        <f>VLOOKUP($A250,Details[],E$3,FALSE)</f>
        <v>Slingbox M2</v>
      </c>
      <c r="F250" s="4">
        <f>VLOOKUP($A250,Details[],F$3,FALSE)</f>
        <v>97.323333333333323</v>
      </c>
      <c r="G250" s="4">
        <f>VLOOKUP($A250,Details[],G$3,FALSE)</f>
        <v>327</v>
      </c>
      <c r="H250" s="4">
        <f>VLOOKUP($A250,Details[],H$3,FALSE)</f>
        <v>2.7</v>
      </c>
      <c r="I250" s="4" t="str">
        <f>VLOOKUP(H250,Class!$W$3:$X$9,2,TRUE)</f>
        <v>Silver</v>
      </c>
      <c r="J250" s="17">
        <f t="shared" si="3"/>
        <v>0</v>
      </c>
    </row>
    <row r="251" spans="1:10" x14ac:dyDescent="0.3">
      <c r="A251" s="3" t="s">
        <v>1007</v>
      </c>
      <c r="B251" s="3" t="str">
        <f>IFERROR(VLOOKUP(A251,Platform[],2,FALSE),"offline")</f>
        <v>BestBuy</v>
      </c>
      <c r="C251" s="3" t="str">
        <f>VLOOKUP($A251,'Brand &amp; Category'!$A$4:$C$445,2,FALSE)</f>
        <v>Sony</v>
      </c>
      <c r="D251" s="3" t="str">
        <f>VLOOKUP($A251,'Brand &amp; Category'!$A$4:$C$445,3,FALSE)</f>
        <v>CAT-005</v>
      </c>
      <c r="E251" s="4" t="str">
        <f>VLOOKUP($A251,Details[],E$3,FALSE)</f>
        <v>Sony - Shake Audio System - Black</v>
      </c>
      <c r="F251" s="4">
        <f>VLOOKUP($A251,Details[],F$3,FALSE)</f>
        <v>417.99222222222215</v>
      </c>
      <c r="G251" s="4">
        <f>VLOOKUP($A251,Details[],G$3,FALSE)</f>
        <v>222</v>
      </c>
      <c r="H251" s="4">
        <f>VLOOKUP($A251,Details[],H$3,FALSE)</f>
        <v>2.6</v>
      </c>
      <c r="I251" s="4" t="str">
        <f>VLOOKUP(H251,Class!$W$3:$X$9,2,TRUE)</f>
        <v>Silver</v>
      </c>
      <c r="J251" s="17">
        <f t="shared" si="3"/>
        <v>0</v>
      </c>
    </row>
    <row r="252" spans="1:10" x14ac:dyDescent="0.3">
      <c r="A252" s="3" t="s">
        <v>1024</v>
      </c>
      <c r="B252" s="3" t="str">
        <f>IFERROR(VLOOKUP(A252,Platform[],2,FALSE),"offline")</f>
        <v>Amazon</v>
      </c>
      <c r="C252" s="3" t="str">
        <f>VLOOKUP($A252,'Brand &amp; Category'!$A$4:$C$445,2,FALSE)</f>
        <v>Motorola</v>
      </c>
      <c r="D252" s="3" t="str">
        <f>VLOOKUP($A252,'Brand &amp; Category'!$A$4:$C$445,3,FALSE)</f>
        <v>CAT-014</v>
      </c>
      <c r="E252" s="4" t="str">
        <f>VLOOKUP($A252,Details[],E$3,FALSE)</f>
        <v>Motorola Wi-Fi Pet Video Camera</v>
      </c>
      <c r="F252" s="4">
        <f>VLOOKUP($A252,Details[],F$3,FALSE)</f>
        <v>99.99</v>
      </c>
      <c r="G252" s="4">
        <f>VLOOKUP($A252,Details[],G$3,FALSE)</f>
        <v>849</v>
      </c>
      <c r="H252" s="4">
        <f>VLOOKUP($A252,Details[],H$3,FALSE)</f>
        <v>3.6</v>
      </c>
      <c r="I252" s="4" t="str">
        <f>VLOOKUP(H252,Class!$W$3:$X$9,2,TRUE)</f>
        <v>Gold</v>
      </c>
      <c r="J252" s="17">
        <f t="shared" si="3"/>
        <v>0</v>
      </c>
    </row>
    <row r="253" spans="1:10" x14ac:dyDescent="0.3">
      <c r="A253" s="3" t="s">
        <v>1031</v>
      </c>
      <c r="B253" s="3" t="str">
        <f>IFERROR(VLOOKUP(A253,Platform[],2,FALSE),"offline")</f>
        <v>Amazon</v>
      </c>
      <c r="C253" s="3" t="str">
        <f>VLOOKUP($A253,'Brand &amp; Category'!$A$4:$C$445,2,FALSE)</f>
        <v>Lowepro</v>
      </c>
      <c r="D253" s="3" t="str">
        <f>VLOOKUP($A253,'Brand &amp; Category'!$A$4:$C$445,3,FALSE)</f>
        <v>CAT-102</v>
      </c>
      <c r="E253" s="4" t="str">
        <f>VLOOKUP($A253,Details[],E$3,FALSE)</f>
        <v>Lowepro Dashpoint AVC 1, Blue</v>
      </c>
      <c r="F253" s="4">
        <f>VLOOKUP($A253,Details[],F$3,FALSE)</f>
        <v>15.826666666666666</v>
      </c>
      <c r="G253" s="4">
        <f>VLOOKUP($A253,Details[],G$3,FALSE)</f>
        <v>2828</v>
      </c>
      <c r="H253" s="4">
        <f>VLOOKUP($A253,Details[],H$3,FALSE)</f>
        <v>1.1000000000000001</v>
      </c>
      <c r="I253" s="4" t="str">
        <f>VLOOKUP(H253,Class!$W$3:$X$9,2,TRUE)</f>
        <v>Bronze</v>
      </c>
      <c r="J253" s="17">
        <f t="shared" si="3"/>
        <v>0</v>
      </c>
    </row>
    <row r="254" spans="1:10" x14ac:dyDescent="0.3">
      <c r="A254" s="3" t="s">
        <v>989</v>
      </c>
      <c r="B254" s="3" t="str">
        <f>IFERROR(VLOOKUP(A254,Platform[],2,FALSE),"offline")</f>
        <v>Amazon</v>
      </c>
      <c r="C254" s="3" t="str">
        <f>VLOOKUP($A254,'Brand &amp; Category'!$A$4:$C$445,2,FALSE)</f>
        <v>Grace Digital</v>
      </c>
      <c r="D254" s="3" t="str">
        <f>VLOOKUP($A254,'Brand &amp; Category'!$A$4:$C$445,3,FALSE)</f>
        <v>CAT-102</v>
      </c>
      <c r="E254" s="4" t="str">
        <f>VLOOKUP($A254,Details[],E$3,FALSE)</f>
        <v>EcoXGear Ecostone Bluetooth Speaker</v>
      </c>
      <c r="F254" s="4">
        <f>VLOOKUP($A254,Details[],F$3,FALSE)</f>
        <v>119.28687500000001</v>
      </c>
      <c r="G254" s="4">
        <f>VLOOKUP($A254,Details[],G$3,FALSE)</f>
        <v>827</v>
      </c>
      <c r="H254" s="4">
        <f>VLOOKUP($A254,Details[],H$3,FALSE)</f>
        <v>1</v>
      </c>
      <c r="I254" s="4" t="str">
        <f>VLOOKUP(H254,Class!$W$3:$X$9,2,TRUE)</f>
        <v>Bronze</v>
      </c>
      <c r="J254" s="17">
        <f t="shared" si="3"/>
        <v>0</v>
      </c>
    </row>
    <row r="255" spans="1:10" x14ac:dyDescent="0.3">
      <c r="A255" s="3" t="s">
        <v>1027</v>
      </c>
      <c r="B255" s="3" t="str">
        <f>IFERROR(VLOOKUP(A255,Platform[],2,FALSE),"offline")</f>
        <v>BestBuy</v>
      </c>
      <c r="C255" s="3" t="str">
        <f>VLOOKUP($A255,'Brand &amp; Category'!$A$4:$C$445,2,FALSE)</f>
        <v>Klipsch Xr8i In-Ear Headphones</v>
      </c>
      <c r="D255" s="3" t="str">
        <f>VLOOKUP($A255,'Brand &amp; Category'!$A$4:$C$445,3,FALSE)</f>
        <v>CAT-005</v>
      </c>
      <c r="E255" s="4" t="str">
        <f>VLOOKUP($A255,Details[],E$3,FALSE)</f>
        <v>Klipsch X20i In-Ear Headphones</v>
      </c>
      <c r="F255" s="4">
        <f>VLOOKUP($A255,Details[],F$3,FALSE)</f>
        <v>477</v>
      </c>
      <c r="G255" s="4">
        <f>VLOOKUP($A255,Details[],G$3,FALSE)</f>
        <v>68</v>
      </c>
      <c r="H255" s="4">
        <f>VLOOKUP($A255,Details[],H$3,FALSE)</f>
        <v>1.9</v>
      </c>
      <c r="I255" s="4" t="str">
        <f>VLOOKUP(H255,Class!$W$3:$X$9,2,TRUE)</f>
        <v>Bronze</v>
      </c>
      <c r="J255" s="17">
        <f t="shared" si="3"/>
        <v>0</v>
      </c>
    </row>
    <row r="256" spans="1:10" x14ac:dyDescent="0.3">
      <c r="A256" s="3" t="s">
        <v>1012</v>
      </c>
      <c r="B256" s="3" t="str">
        <f>IFERROR(VLOOKUP(A256,Platform[],2,FALSE),"offline")</f>
        <v>Walmart</v>
      </c>
      <c r="C256" s="3" t="str">
        <f>VLOOKUP($A256,'Brand &amp; Category'!$A$4:$C$445,2,FALSE)</f>
        <v>JBL</v>
      </c>
      <c r="D256" s="3" t="str">
        <f>VLOOKUP($A256,'Brand &amp; Category'!$A$4:$C$445,3,FALSE)</f>
        <v>CAT-014</v>
      </c>
      <c r="E256" s="4" t="str">
        <f>VLOOKUP($A256,Details[],E$3,FALSE)</f>
        <v>JBL Cinema SB350 Soundbar System</v>
      </c>
      <c r="F256" s="4">
        <f>VLOOKUP($A256,Details[],F$3,FALSE)</f>
        <v>326.63</v>
      </c>
      <c r="G256" s="4">
        <f>VLOOKUP($A256,Details[],G$3,FALSE)</f>
        <v>65</v>
      </c>
      <c r="H256" s="4">
        <f>VLOOKUP($A256,Details[],H$3,FALSE)</f>
        <v>3.8</v>
      </c>
      <c r="I256" s="4" t="str">
        <f>VLOOKUP(H256,Class!$W$3:$X$9,2,TRUE)</f>
        <v>Gold</v>
      </c>
      <c r="J256" s="17">
        <f t="shared" si="3"/>
        <v>0</v>
      </c>
    </row>
    <row r="257" spans="1:10" x14ac:dyDescent="0.3">
      <c r="A257" s="3" t="s">
        <v>824</v>
      </c>
      <c r="B257" s="3" t="str">
        <f>IFERROR(VLOOKUP(A257,Platform[],2,FALSE),"offline")</f>
        <v>Walmart</v>
      </c>
      <c r="C257" s="3" t="str">
        <f>VLOOKUP($A257,'Brand &amp; Category'!$A$4:$C$445,2,FALSE)</f>
        <v>Denon</v>
      </c>
      <c r="D257" s="3" t="str">
        <f>VLOOKUP($A257,'Brand &amp; Category'!$A$4:$C$445,3,FALSE)</f>
        <v>CAT-133</v>
      </c>
      <c r="E257" s="4" t="str">
        <f>VLOOKUP($A257,Details[],E$3,FALSE)</f>
        <v>HEOS 5 Wireless Speaker System (Series 2, White)</v>
      </c>
      <c r="F257" s="4">
        <f>VLOOKUP($A257,Details[],F$3,FALSE)</f>
        <v>349.49</v>
      </c>
      <c r="G257" s="4">
        <f>VLOOKUP($A257,Details[],G$3,FALSE)</f>
        <v>9</v>
      </c>
      <c r="H257" s="4">
        <f>VLOOKUP($A257,Details[],H$3,FALSE)</f>
        <v>4.0999999999999996</v>
      </c>
      <c r="I257" s="4" t="str">
        <f>VLOOKUP(H257,Class!$W$3:$X$9,2,TRUE)</f>
        <v>Platinum</v>
      </c>
      <c r="J257" s="17">
        <f t="shared" si="3"/>
        <v>0</v>
      </c>
    </row>
    <row r="258" spans="1:10" x14ac:dyDescent="0.3">
      <c r="A258" s="3" t="s">
        <v>1058</v>
      </c>
      <c r="B258" s="3" t="str">
        <f>IFERROR(VLOOKUP(A258,Platform[],2,FALSE),"offline")</f>
        <v>Target</v>
      </c>
      <c r="C258" s="3" t="str">
        <f>VLOOKUP($A258,'Brand &amp; Category'!$A$4:$C$445,2,FALSE)</f>
        <v>Lenovo</v>
      </c>
      <c r="D258" s="3" t="str">
        <f>VLOOKUP($A258,'Brand &amp; Category'!$A$4:$C$445,3,FALSE)</f>
        <v>CAT-005</v>
      </c>
      <c r="E258" s="4" t="str">
        <f>VLOOKUP($A258,Details[],E$3,FALSE)</f>
        <v>Lenovo Yoga Mouse</v>
      </c>
      <c r="F258" s="4">
        <f>VLOOKUP($A258,Details[],F$3,FALSE)</f>
        <v>55.056666666666672</v>
      </c>
      <c r="G258" s="4">
        <f>VLOOKUP($A258,Details[],G$3,FALSE)</f>
        <v>1203</v>
      </c>
      <c r="H258" s="4">
        <f>VLOOKUP($A258,Details[],H$3,FALSE)</f>
        <v>2.7</v>
      </c>
      <c r="I258" s="4" t="str">
        <f>VLOOKUP(H258,Class!$W$3:$X$9,2,TRUE)</f>
        <v>Silver</v>
      </c>
      <c r="J258" s="17">
        <f t="shared" si="3"/>
        <v>0</v>
      </c>
    </row>
    <row r="259" spans="1:10" x14ac:dyDescent="0.3">
      <c r="A259" s="3" t="s">
        <v>950</v>
      </c>
      <c r="B259" s="3" t="str">
        <f>IFERROR(VLOOKUP(A259,Platform[],2,FALSE),"offline")</f>
        <v>Ebay</v>
      </c>
      <c r="C259" s="3" t="str">
        <f>VLOOKUP($A259,'Brand &amp; Category'!$A$4:$C$445,2,FALSE)</f>
        <v>Apple</v>
      </c>
      <c r="D259" s="3" t="str">
        <f>VLOOKUP($A259,'Brand &amp; Category'!$A$4:$C$445,3,FALSE)</f>
        <v>CAT-001</v>
      </c>
      <c r="E259" s="4" t="str">
        <f>VLOOKUP($A259,Details[],E$3,FALSE)</f>
        <v>Apple MNF72LL/A 61W USB-C Power Adapter</v>
      </c>
      <c r="F259" s="4">
        <f>VLOOKUP($A259,Details[],F$3,FALSE)</f>
        <v>55.666249999999998</v>
      </c>
      <c r="G259" s="4">
        <f>VLOOKUP($A259,Details[],G$3,FALSE)</f>
        <v>1382</v>
      </c>
      <c r="H259" s="4">
        <f>VLOOKUP($A259,Details[],H$3,FALSE)</f>
        <v>3.6</v>
      </c>
      <c r="I259" s="4" t="str">
        <f>VLOOKUP(H259,Class!$W$3:$X$9,2,TRUE)</f>
        <v>Gold</v>
      </c>
      <c r="J259" s="17">
        <f t="shared" si="3"/>
        <v>0</v>
      </c>
    </row>
    <row r="260" spans="1:10" x14ac:dyDescent="0.3">
      <c r="A260" s="3" t="s">
        <v>706</v>
      </c>
      <c r="B260" s="3" t="str">
        <f>IFERROR(VLOOKUP(A260,Platform[],2,FALSE),"offline")</f>
        <v>Ebay</v>
      </c>
      <c r="C260" s="3" t="str">
        <f>VLOOKUP($A260,'Brand &amp; Category'!$A$4:$C$445,2,FALSE)</f>
        <v>Sharp</v>
      </c>
      <c r="D260" s="3" t="str">
        <f>VLOOKUP($A260,'Brand &amp; Category'!$A$4:$C$445,3,FALSE)</f>
        <v>CAT-133</v>
      </c>
      <c r="E260" s="4" t="str">
        <f>VLOOKUP($A260,Details[],E$3,FALSE)</f>
        <v>Sharp Aquos N7000 65 Class 4K Ultra WiFi Smart LED HDTV"</v>
      </c>
      <c r="F260" s="4">
        <f>VLOOKUP($A260,Details[],F$3,FALSE)</f>
        <v>1077.1899999999998</v>
      </c>
      <c r="G260" s="4">
        <f>VLOOKUP($A260,Details[],G$3,FALSE)</f>
        <v>20</v>
      </c>
      <c r="H260" s="4">
        <f>VLOOKUP($A260,Details[],H$3,FALSE)</f>
        <v>1</v>
      </c>
      <c r="I260" s="4" t="str">
        <f>VLOOKUP(H260,Class!$W$3:$X$9,2,TRUE)</f>
        <v>Bronze</v>
      </c>
      <c r="J260" s="17">
        <f t="shared" si="3"/>
        <v>0</v>
      </c>
    </row>
    <row r="261" spans="1:10" x14ac:dyDescent="0.3">
      <c r="A261" s="3" t="s">
        <v>726</v>
      </c>
      <c r="B261" s="3" t="str">
        <f>IFERROR(VLOOKUP(A261,Platform[],2,FALSE),"offline")</f>
        <v>Walmart</v>
      </c>
      <c r="C261" s="3" t="str">
        <f>VLOOKUP($A261,'Brand &amp; Category'!$A$4:$C$445,2,FALSE)</f>
        <v>Power Acoustik</v>
      </c>
      <c r="D261" s="3" t="str">
        <f>VLOOKUP($A261,'Brand &amp; Category'!$A$4:$C$445,3,FALSE)</f>
        <v>CAT-083</v>
      </c>
      <c r="E261" s="4" t="str">
        <f>VLOOKUP($A261,Details[],E$3,FALSE)</f>
        <v>Power Acoustik - MOFO 15.50 1700 W Woofer - Royal Blue"</v>
      </c>
      <c r="F261" s="4">
        <f>VLOOKUP($A261,Details[],F$3,FALSE)</f>
        <v>147.06857142857143</v>
      </c>
      <c r="G261" s="4">
        <f>VLOOKUP($A261,Details[],G$3,FALSE)</f>
        <v>160</v>
      </c>
      <c r="H261" s="4">
        <f>VLOOKUP($A261,Details[],H$3,FALSE)</f>
        <v>2</v>
      </c>
      <c r="I261" s="4" t="str">
        <f>VLOOKUP(H261,Class!$W$3:$X$9,2,TRUE)</f>
        <v>Silver</v>
      </c>
      <c r="J261" s="17">
        <f t="shared" si="3"/>
        <v>0</v>
      </c>
    </row>
    <row r="262" spans="1:10" x14ac:dyDescent="0.3">
      <c r="A262" s="3" t="s">
        <v>820</v>
      </c>
      <c r="B262" s="3" t="str">
        <f>IFERROR(VLOOKUP(A262,Platform[],2,FALSE),"offline")</f>
        <v>offline</v>
      </c>
      <c r="C262" s="3" t="str">
        <f>VLOOKUP($A262,'Brand &amp; Category'!$A$4:$C$445,2,FALSE)</f>
        <v>Epson</v>
      </c>
      <c r="D262" s="3" t="str">
        <f>VLOOKUP($A262,'Brand &amp; Category'!$A$4:$C$445,3,FALSE)</f>
        <v>CAT-005</v>
      </c>
      <c r="E262" s="4" t="str">
        <f>VLOOKUP($A262,Details[],E$3,FALSE)</f>
        <v>Universal Projector Mount with 3 Extension Column</v>
      </c>
      <c r="F262" s="4">
        <f>VLOOKUP($A262,Details[],F$3,FALSE)</f>
        <v>107.845</v>
      </c>
      <c r="G262" s="4">
        <f>VLOOKUP($A262,Details[],G$3,FALSE)</f>
        <v>637</v>
      </c>
      <c r="H262" s="4">
        <f>VLOOKUP($A262,Details[],H$3,FALSE)</f>
        <v>3.4</v>
      </c>
      <c r="I262" s="4" t="str">
        <f>VLOOKUP(H262,Class!$W$3:$X$9,2,TRUE)</f>
        <v>Gold</v>
      </c>
      <c r="J262" s="17" t="str">
        <f t="shared" ref="J262:J325" si="4">IFERROR(INDEX(O261:T267,MATCH(I262,$O$4:$O$10,0),MATCH(B262,$O$4:$T$4,0)),"will be updated later")</f>
        <v>will be updated later</v>
      </c>
    </row>
    <row r="263" spans="1:10" x14ac:dyDescent="0.3">
      <c r="A263" s="3" t="s">
        <v>1025</v>
      </c>
      <c r="B263" s="3" t="str">
        <f>IFERROR(VLOOKUP(A263,Platform[],2,FALSE),"offline")</f>
        <v>Amazon</v>
      </c>
      <c r="C263" s="3" t="str">
        <f>VLOOKUP($A263,'Brand &amp; Category'!$A$4:$C$445,2,FALSE)</f>
        <v>Sandisk</v>
      </c>
      <c r="D263" s="3" t="str">
        <f>VLOOKUP($A263,'Brand &amp; Category'!$A$4:$C$445,3,FALSE)</f>
        <v>CAT-014</v>
      </c>
      <c r="E263" s="4" t="str">
        <f>VLOOKUP($A263,Details[],E$3,FALSE)</f>
        <v>SanDisk  Extreme Pro 32 GB SDHC</v>
      </c>
      <c r="F263" s="4">
        <f>VLOOKUP($A263,Details[],F$3,FALSE)</f>
        <v>78.910000000000011</v>
      </c>
      <c r="G263" s="4">
        <f>VLOOKUP($A263,Details[],G$3,FALSE)</f>
        <v>925</v>
      </c>
      <c r="H263" s="4">
        <f>VLOOKUP($A263,Details[],H$3,FALSE)</f>
        <v>3.8</v>
      </c>
      <c r="I263" s="4" t="str">
        <f>VLOOKUP(H263,Class!$W$3:$X$9,2,TRUE)</f>
        <v>Gold</v>
      </c>
      <c r="J263" s="17">
        <f t="shared" si="4"/>
        <v>0</v>
      </c>
    </row>
    <row r="264" spans="1:10" x14ac:dyDescent="0.3">
      <c r="A264" s="3" t="s">
        <v>755</v>
      </c>
      <c r="B264" s="3" t="str">
        <f>IFERROR(VLOOKUP(A264,Platform[],2,FALSE),"offline")</f>
        <v>Ebay</v>
      </c>
      <c r="C264" s="3" t="str">
        <f>VLOOKUP($A264,'Brand &amp; Category'!$A$4:$C$445,2,FALSE)</f>
        <v>Corsair</v>
      </c>
      <c r="D264" s="3" t="str">
        <f>VLOOKUP($A264,'Brand &amp; Category'!$A$4:$C$445,3,FALSE)</f>
        <v>CAT-083</v>
      </c>
      <c r="E264" s="4" t="str">
        <f>VLOOKUP($A264,Details[],E$3,FALSE)</f>
        <v>CORSAIR - MM800 Polaris RGB Gaming Mouse Pad - Black</v>
      </c>
      <c r="F264" s="4">
        <f>VLOOKUP($A264,Details[],F$3,FALSE)</f>
        <v>64.623333333333335</v>
      </c>
      <c r="G264" s="4">
        <f>VLOOKUP($A264,Details[],G$3,FALSE)</f>
        <v>1004</v>
      </c>
      <c r="H264" s="4">
        <f>VLOOKUP($A264,Details[],H$3,FALSE)</f>
        <v>2.5</v>
      </c>
      <c r="I264" s="4" t="str">
        <f>VLOOKUP(H264,Class!$W$3:$X$9,2,TRUE)</f>
        <v>Silver</v>
      </c>
      <c r="J264" s="17">
        <f t="shared" si="4"/>
        <v>0</v>
      </c>
    </row>
    <row r="265" spans="1:10" x14ac:dyDescent="0.3">
      <c r="A265" s="3" t="s">
        <v>900</v>
      </c>
      <c r="B265" s="3" t="str">
        <f>IFERROR(VLOOKUP(A265,Platform[],2,FALSE),"offline")</f>
        <v>Ebay</v>
      </c>
      <c r="C265" s="3" t="str">
        <f>VLOOKUP($A265,'Brand &amp; Category'!$A$4:$C$445,2,FALSE)</f>
        <v>Onkyo</v>
      </c>
      <c r="D265" s="3" t="str">
        <f>VLOOKUP($A265,'Brand &amp; Category'!$A$4:$C$445,3,FALSE)</f>
        <v>CAT-001</v>
      </c>
      <c r="E265" s="4" t="str">
        <f>VLOOKUP($A265,Details[],E$3,FALSE)</f>
        <v>Onkyo - 5.1-Ch. Home Theater System - Black</v>
      </c>
      <c r="F265" s="4">
        <f>VLOOKUP($A265,Details[],F$3,FALSE)</f>
        <v>355.74666666666661</v>
      </c>
      <c r="G265" s="4">
        <f>VLOOKUP($A265,Details[],G$3,FALSE)</f>
        <v>151</v>
      </c>
      <c r="H265" s="4">
        <f>VLOOKUP($A265,Details[],H$3,FALSE)</f>
        <v>4.2</v>
      </c>
      <c r="I265" s="4" t="str">
        <f>VLOOKUP(H265,Class!$W$3:$X$9,2,TRUE)</f>
        <v>Platinum</v>
      </c>
      <c r="J265" s="17">
        <f t="shared" si="4"/>
        <v>0</v>
      </c>
    </row>
    <row r="266" spans="1:10" x14ac:dyDescent="0.3">
      <c r="A266" s="3" t="s">
        <v>928</v>
      </c>
      <c r="B266" s="3" t="str">
        <f>IFERROR(VLOOKUP(A266,Platform[],2,FALSE),"offline")</f>
        <v>Target</v>
      </c>
      <c r="C266" s="3" t="str">
        <f>VLOOKUP($A266,'Brand &amp; Category'!$A$4:$C$445,2,FALSE)</f>
        <v>Kanto Living</v>
      </c>
      <c r="D266" s="3" t="str">
        <f>VLOOKUP($A266,'Brand &amp; Category'!$A$4:$C$445,3,FALSE)</f>
        <v>CAT-005</v>
      </c>
      <c r="E266" s="4" t="str">
        <f>VLOOKUP($A266,Details[],E$3,FALSE)</f>
        <v>sub6 100W 6 Active Subwoofer (Matte Gray)</v>
      </c>
      <c r="F266" s="4">
        <f>VLOOKUP($A266,Details[],F$3,FALSE)</f>
        <v>219.99</v>
      </c>
      <c r="G266" s="4">
        <f>VLOOKUP($A266,Details[],G$3,FALSE)</f>
        <v>375</v>
      </c>
      <c r="H266" s="4">
        <f>VLOOKUP($A266,Details[],H$3,FALSE)</f>
        <v>3.6</v>
      </c>
      <c r="I266" s="4" t="str">
        <f>VLOOKUP(H266,Class!$W$3:$X$9,2,TRUE)</f>
        <v>Gold</v>
      </c>
      <c r="J266" s="17">
        <f t="shared" si="4"/>
        <v>0</v>
      </c>
    </row>
    <row r="267" spans="1:10" x14ac:dyDescent="0.3">
      <c r="A267" s="3" t="s">
        <v>1055</v>
      </c>
      <c r="B267" s="3" t="str">
        <f>IFERROR(VLOOKUP(A267,Platform[],2,FALSE),"offline")</f>
        <v>Target</v>
      </c>
      <c r="C267" s="3" t="str">
        <f>VLOOKUP($A267,'Brand &amp; Category'!$A$4:$C$445,2,FALSE)</f>
        <v>Antec</v>
      </c>
      <c r="D267" s="3" t="str">
        <f>VLOOKUP($A267,'Brand &amp; Category'!$A$4:$C$445,3,FALSE)</f>
        <v>CAT-102</v>
      </c>
      <c r="E267" s="4" t="str">
        <f>VLOOKUP($A267,Details[],E$3,FALSE)</f>
        <v>One System Cabinet</v>
      </c>
      <c r="F267" s="4">
        <f>VLOOKUP($A267,Details[],F$3,FALSE)</f>
        <v>55.386000000000003</v>
      </c>
      <c r="G267" s="4">
        <f>VLOOKUP($A267,Details[],G$3,FALSE)</f>
        <v>1183</v>
      </c>
      <c r="H267" s="4">
        <f>VLOOKUP($A267,Details[],H$3,FALSE)</f>
        <v>2.8</v>
      </c>
      <c r="I267" s="4" t="str">
        <f>VLOOKUP(H267,Class!$W$3:$X$9,2,TRUE)</f>
        <v>Silver</v>
      </c>
      <c r="J267" s="17">
        <f t="shared" si="4"/>
        <v>0</v>
      </c>
    </row>
    <row r="268" spans="1:10" x14ac:dyDescent="0.3">
      <c r="A268" s="3" t="s">
        <v>787</v>
      </c>
      <c r="B268" s="3" t="str">
        <f>IFERROR(VLOOKUP(A268,Platform[],2,FALSE),"offline")</f>
        <v>Ebay</v>
      </c>
      <c r="C268" s="3" t="str">
        <f>VLOOKUP($A268,'Brand &amp; Category'!$A$4:$C$445,2,FALSE)</f>
        <v>Apple</v>
      </c>
      <c r="D268" s="3" t="str">
        <f>VLOOKUP($A268,'Brand &amp; Category'!$A$4:$C$445,3,FALSE)</f>
        <v>CAT-133</v>
      </c>
      <c r="E268" s="4" t="str">
        <f>VLOOKUP($A268,Details[],E$3,FALSE)</f>
        <v>Apple iPhone SE Gold 16GB for Sprint ( MLY92LL/A )</v>
      </c>
      <c r="F268" s="4">
        <f>VLOOKUP($A268,Details[],F$3,FALSE)</f>
        <v>84.204000000000008</v>
      </c>
      <c r="G268" s="4">
        <f>VLOOKUP($A268,Details[],G$3,FALSE)</f>
        <v>120</v>
      </c>
      <c r="H268" s="4">
        <f>VLOOKUP($A268,Details[],H$3,FALSE)</f>
        <v>4.0999999999999996</v>
      </c>
      <c r="I268" s="4" t="str">
        <f>VLOOKUP(H268,Class!$W$3:$X$9,2,TRUE)</f>
        <v>Platinum</v>
      </c>
      <c r="J268" s="17">
        <f t="shared" si="4"/>
        <v>0</v>
      </c>
    </row>
    <row r="269" spans="1:10" x14ac:dyDescent="0.3">
      <c r="A269" s="3" t="s">
        <v>980</v>
      </c>
      <c r="B269" s="3" t="str">
        <f>IFERROR(VLOOKUP(A269,Platform[],2,FALSE),"offline")</f>
        <v>Target</v>
      </c>
      <c r="C269" s="3" t="str">
        <f>VLOOKUP($A269,'Brand &amp; Category'!$A$4:$C$445,2,FALSE)</f>
        <v>Yamaha</v>
      </c>
      <c r="D269" s="3" t="str">
        <f>VLOOKUP($A269,'Brand &amp; Category'!$A$4:$C$445,3,FALSE)</f>
        <v>CAT-014</v>
      </c>
      <c r="E269" s="4" t="str">
        <f>VLOOKUP($A269,Details[],E$3,FALSE)</f>
        <v>R-S300 Natural Sound Stereo Receiver</v>
      </c>
      <c r="F269" s="4">
        <f>VLOOKUP($A269,Details[],F$3,FALSE)</f>
        <v>277.31</v>
      </c>
      <c r="G269" s="4">
        <f>VLOOKUP($A269,Details[],G$3,FALSE)</f>
        <v>81</v>
      </c>
      <c r="H269" s="4">
        <f>VLOOKUP($A269,Details[],H$3,FALSE)</f>
        <v>2.8</v>
      </c>
      <c r="I269" s="4" t="str">
        <f>VLOOKUP(H269,Class!$W$3:$X$9,2,TRUE)</f>
        <v>Silver</v>
      </c>
      <c r="J269" s="17">
        <f t="shared" si="4"/>
        <v>0</v>
      </c>
    </row>
    <row r="270" spans="1:10" x14ac:dyDescent="0.3">
      <c r="A270" s="3" t="s">
        <v>740</v>
      </c>
      <c r="B270" s="3" t="str">
        <f>IFERROR(VLOOKUP(A270,Platform[],2,FALSE),"offline")</f>
        <v>Amazon</v>
      </c>
      <c r="C270" s="3" t="str">
        <f>VLOOKUP($A270,'Brand &amp; Category'!$A$4:$C$445,2,FALSE)</f>
        <v>Peerless-AV</v>
      </c>
      <c r="D270" s="3" t="str">
        <f>VLOOKUP($A270,'Brand &amp; Category'!$A$4:$C$445,3,FALSE)</f>
        <v>CAT-014</v>
      </c>
      <c r="E270" s="4" t="str">
        <f>VLOOKUP($A270,Details[],E$3,FALSE)</f>
        <v>ST640P Universal Tilt Wall Mount for 32 to 50 Displays</v>
      </c>
      <c r="F270" s="4">
        <f>VLOOKUP($A270,Details[],F$3,FALSE)</f>
        <v>65.445000000000007</v>
      </c>
      <c r="G270" s="4">
        <f>VLOOKUP($A270,Details[],G$3,FALSE)</f>
        <v>798</v>
      </c>
      <c r="H270" s="4">
        <f>VLOOKUP($A270,Details[],H$3,FALSE)</f>
        <v>1.2</v>
      </c>
      <c r="I270" s="4" t="str">
        <f>VLOOKUP(H270,Class!$W$3:$X$9,2,TRUE)</f>
        <v>Bronze</v>
      </c>
      <c r="J270" s="17">
        <f t="shared" si="4"/>
        <v>0</v>
      </c>
    </row>
    <row r="271" spans="1:10" x14ac:dyDescent="0.3">
      <c r="A271" s="3" t="s">
        <v>975</v>
      </c>
      <c r="B271" s="3" t="str">
        <f>IFERROR(VLOOKUP(A271,Platform[],2,FALSE),"offline")</f>
        <v>Amazon</v>
      </c>
      <c r="C271" s="3" t="str">
        <f>VLOOKUP($A271,'Brand &amp; Category'!$A$4:$C$445,2,FALSE)</f>
        <v>Corsair</v>
      </c>
      <c r="D271" s="3" t="str">
        <f>VLOOKUP($A271,'Brand &amp; Category'!$A$4:$C$445,3,FALSE)</f>
        <v>CAT-102</v>
      </c>
      <c r="E271" s="4" t="str">
        <f>VLOOKUP($A271,Details[],E$3,FALSE)</f>
        <v>AX860i Digital ATX 860W Power Supply</v>
      </c>
      <c r="F271" s="4">
        <f>VLOOKUP($A271,Details[],F$3,FALSE)</f>
        <v>204.49</v>
      </c>
      <c r="G271" s="4">
        <f>VLOOKUP($A271,Details[],G$3,FALSE)</f>
        <v>17</v>
      </c>
      <c r="H271" s="4">
        <f>VLOOKUP($A271,Details[],H$3,FALSE)</f>
        <v>2.5</v>
      </c>
      <c r="I271" s="4" t="str">
        <f>VLOOKUP(H271,Class!$W$3:$X$9,2,TRUE)</f>
        <v>Silver</v>
      </c>
      <c r="J271" s="17">
        <f t="shared" si="4"/>
        <v>0</v>
      </c>
    </row>
    <row r="272" spans="1:10" x14ac:dyDescent="0.3">
      <c r="A272" s="3" t="s">
        <v>961</v>
      </c>
      <c r="B272" s="3" t="str">
        <f>IFERROR(VLOOKUP(A272,Platform[],2,FALSE),"offline")</f>
        <v>Target</v>
      </c>
      <c r="C272" s="3" t="str">
        <f>VLOOKUP($A272,'Brand &amp; Category'!$A$4:$C$445,2,FALSE)</f>
        <v>Manfrotto</v>
      </c>
      <c r="D272" s="3" t="str">
        <f>VLOOKUP($A272,'Brand &amp; Category'!$A$4:$C$445,3,FALSE)</f>
        <v>CAT-133</v>
      </c>
      <c r="E272" s="4" t="str">
        <f>VLOOKUP($A272,Details[],E$3,FALSE)</f>
        <v>Lumimuse 6 On-Camera LED Light (Black)</v>
      </c>
      <c r="F272" s="4">
        <f>VLOOKUP($A272,Details[],F$3,FALSE)</f>
        <v>72.440000000000012</v>
      </c>
      <c r="G272" s="4">
        <f>VLOOKUP($A272,Details[],G$3,FALSE)</f>
        <v>438</v>
      </c>
      <c r="H272" s="4">
        <f>VLOOKUP($A272,Details[],H$3,FALSE)</f>
        <v>1.5</v>
      </c>
      <c r="I272" s="4" t="str">
        <f>VLOOKUP(H272,Class!$W$3:$X$9,2,TRUE)</f>
        <v>Bronze</v>
      </c>
      <c r="J272" s="17">
        <f t="shared" si="4"/>
        <v>0</v>
      </c>
    </row>
    <row r="273" spans="1:10" x14ac:dyDescent="0.3">
      <c r="A273" s="3" t="s">
        <v>690</v>
      </c>
      <c r="B273" s="3" t="str">
        <f>IFERROR(VLOOKUP(A273,Platform[],2,FALSE),"offline")</f>
        <v>Amazon</v>
      </c>
      <c r="C273" s="3" t="str">
        <f>VLOOKUP($A273,'Brand &amp; Category'!$A$4:$C$445,2,FALSE)</f>
        <v>Sony</v>
      </c>
      <c r="D273" s="3" t="str">
        <f>VLOOKUP($A273,'Brand &amp; Category'!$A$4:$C$445,3,FALSE)</f>
        <v>CAT-035</v>
      </c>
      <c r="E273" s="4" t="str">
        <f>VLOOKUP($A273,Details[],E$3,FALSE)</f>
        <v>Sony - High Power XB60 Portable Bluetooth Speaker - Black</v>
      </c>
      <c r="F273" s="4">
        <f>VLOOKUP($A273,Details[],F$3,FALSE)</f>
        <v>252.23888888888891</v>
      </c>
      <c r="G273" s="4">
        <f>VLOOKUP($A273,Details[],G$3,FALSE)</f>
        <v>117</v>
      </c>
      <c r="H273" s="4">
        <f>VLOOKUP($A273,Details[],H$3,FALSE)</f>
        <v>3.9</v>
      </c>
      <c r="I273" s="4" t="str">
        <f>VLOOKUP(H273,Class!$W$3:$X$9,2,TRUE)</f>
        <v>Gold</v>
      </c>
      <c r="J273" s="17">
        <f t="shared" si="4"/>
        <v>0</v>
      </c>
    </row>
    <row r="274" spans="1:10" x14ac:dyDescent="0.3">
      <c r="A274" s="3" t="s">
        <v>866</v>
      </c>
      <c r="B274" s="3" t="str">
        <f>IFERROR(VLOOKUP(A274,Platform[],2,FALSE),"offline")</f>
        <v>offline</v>
      </c>
      <c r="C274" s="3" t="str">
        <f>VLOOKUP($A274,'Brand &amp; Category'!$A$4:$C$445,2,FALSE)</f>
        <v>Manfrotto</v>
      </c>
      <c r="D274" s="3" t="str">
        <f>VLOOKUP($A274,'Brand &amp; Category'!$A$4:$C$445,3,FALSE)</f>
        <v>CAT-005</v>
      </c>
      <c r="E274" s="4" t="str">
        <f>VLOOKUP($A274,Details[],E$3,FALSE)</f>
        <v>Stile Collection Bella IV Shoulder Bag (Black)</v>
      </c>
      <c r="F274" s="4">
        <f>VLOOKUP($A274,Details[],F$3,FALSE)</f>
        <v>24.656666666666666</v>
      </c>
      <c r="G274" s="4">
        <f>VLOOKUP($A274,Details[],G$3,FALSE)</f>
        <v>1461</v>
      </c>
      <c r="H274" s="4">
        <f>VLOOKUP($A274,Details[],H$3,FALSE)</f>
        <v>1.6</v>
      </c>
      <c r="I274" s="4" t="str">
        <f>VLOOKUP(H274,Class!$W$3:$X$9,2,TRUE)</f>
        <v>Bronze</v>
      </c>
      <c r="J274" s="17" t="str">
        <f t="shared" si="4"/>
        <v>will be updated later</v>
      </c>
    </row>
    <row r="275" spans="1:10" x14ac:dyDescent="0.3">
      <c r="A275" s="3" t="s">
        <v>957</v>
      </c>
      <c r="B275" s="3" t="str">
        <f>IFERROR(VLOOKUP(A275,Platform[],2,FALSE),"offline")</f>
        <v>Walmart</v>
      </c>
      <c r="C275" s="3" t="str">
        <f>VLOOKUP($A275,'Brand &amp; Category'!$A$4:$C$445,2,FALSE)</f>
        <v>Yamaha</v>
      </c>
      <c r="D275" s="3" t="str">
        <f>VLOOKUP($A275,'Brand &amp; Category'!$A$4:$C$445,3,FALSE)</f>
        <v>CAT-083</v>
      </c>
      <c r="E275" s="4" t="str">
        <f>VLOOKUP($A275,Details[],E$3,FALSE)</f>
        <v>Yamaha - Micro Component System - Black</v>
      </c>
      <c r="F275" s="4">
        <f>VLOOKUP($A275,Details[],F$3,FALSE)</f>
        <v>187.47666666666669</v>
      </c>
      <c r="G275" s="4">
        <f>VLOOKUP($A275,Details[],G$3,FALSE)</f>
        <v>341</v>
      </c>
      <c r="H275" s="4">
        <f>VLOOKUP($A275,Details[],H$3,FALSE)</f>
        <v>3.3</v>
      </c>
      <c r="I275" s="4" t="str">
        <f>VLOOKUP(H275,Class!$W$3:$X$9,2,TRUE)</f>
        <v>Gold</v>
      </c>
      <c r="J275" s="17">
        <f t="shared" si="4"/>
        <v>0</v>
      </c>
    </row>
    <row r="276" spans="1:10" x14ac:dyDescent="0.3">
      <c r="A276" s="3" t="s">
        <v>940</v>
      </c>
      <c r="B276" s="3" t="str">
        <f>IFERROR(VLOOKUP(A276,Platform[],2,FALSE),"offline")</f>
        <v>offline</v>
      </c>
      <c r="C276" s="3" t="str">
        <f>VLOOKUP($A276,'Brand &amp; Category'!$A$4:$C$445,2,FALSE)</f>
        <v>iLive</v>
      </c>
      <c r="D276" s="3" t="str">
        <f>VLOOKUP($A276,'Brand &amp; Category'!$A$4:$C$445,3,FALSE)</f>
        <v>CAT-133</v>
      </c>
      <c r="E276" s="4" t="str">
        <f>VLOOKUP($A276,Details[],E$3,FALSE)</f>
        <v>Portable Bluetooth Wireless Speaker, Red</v>
      </c>
      <c r="F276" s="4">
        <f>VLOOKUP($A276,Details[],F$3,FALSE)</f>
        <v>19.989999999999998</v>
      </c>
      <c r="G276" s="4">
        <f>VLOOKUP($A276,Details[],G$3,FALSE)</f>
        <v>4600</v>
      </c>
      <c r="H276" s="4">
        <f>VLOOKUP($A276,Details[],H$3,FALSE)</f>
        <v>4</v>
      </c>
      <c r="I276" s="4" t="str">
        <f>VLOOKUP(H276,Class!$W$3:$X$9,2,TRUE)</f>
        <v>Platinum</v>
      </c>
      <c r="J276" s="17" t="str">
        <f t="shared" si="4"/>
        <v>will be updated later</v>
      </c>
    </row>
    <row r="277" spans="1:10" x14ac:dyDescent="0.3">
      <c r="A277" s="3" t="s">
        <v>843</v>
      </c>
      <c r="B277" s="3" t="str">
        <f>IFERROR(VLOOKUP(A277,Platform[],2,FALSE),"offline")</f>
        <v>Ebay</v>
      </c>
      <c r="C277" s="3" t="str">
        <f>VLOOKUP($A277,'Brand &amp; Category'!$A$4:$C$445,2,FALSE)</f>
        <v>Jabra</v>
      </c>
      <c r="D277" s="3" t="str">
        <f>VLOOKUP($A277,'Brand &amp; Category'!$A$4:$C$445,3,FALSE)</f>
        <v>CAT-035</v>
      </c>
      <c r="E277" s="4" t="str">
        <f>VLOOKUP($A277,Details[],E$3,FALSE)</f>
        <v>Jabra Sport Coach Special Edition Sport Headset</v>
      </c>
      <c r="F277" s="4">
        <f>VLOOKUP($A277,Details[],F$3,FALSE)</f>
        <v>114.99333333333334</v>
      </c>
      <c r="G277" s="4">
        <f>VLOOKUP($A277,Details[],G$3,FALSE)</f>
        <v>385</v>
      </c>
      <c r="H277" s="4">
        <f>VLOOKUP($A277,Details[],H$3,FALSE)</f>
        <v>1.9</v>
      </c>
      <c r="I277" s="4" t="str">
        <f>VLOOKUP(H277,Class!$W$3:$X$9,2,TRUE)</f>
        <v>Bronze</v>
      </c>
      <c r="J277" s="17">
        <f t="shared" si="4"/>
        <v>0</v>
      </c>
    </row>
    <row r="278" spans="1:10" x14ac:dyDescent="0.3">
      <c r="A278" s="3" t="s">
        <v>849</v>
      </c>
      <c r="B278" s="3" t="str">
        <f>IFERROR(VLOOKUP(A278,Platform[],2,FALSE),"offline")</f>
        <v>Walmart</v>
      </c>
      <c r="C278" s="3" t="str">
        <f>VLOOKUP($A278,'Brand &amp; Category'!$A$4:$C$445,2,FALSE)</f>
        <v>PELICAN</v>
      </c>
      <c r="D278" s="3" t="str">
        <f>VLOOKUP($A278,'Brand &amp; Category'!$A$4:$C$445,3,FALSE)</f>
        <v>CAT-083</v>
      </c>
      <c r="E278" s="4" t="str">
        <f>VLOOKUP($A278,Details[],E$3,FALSE)</f>
        <v>PELICAN - ProGear Case for Most Tablets - Black</v>
      </c>
      <c r="F278" s="4">
        <f>VLOOKUP($A278,Details[],F$3,FALSE)</f>
        <v>62.972500000000004</v>
      </c>
      <c r="G278" s="4">
        <f>VLOOKUP($A278,Details[],G$3,FALSE)</f>
        <v>1015</v>
      </c>
      <c r="H278" s="4">
        <f>VLOOKUP($A278,Details[],H$3,FALSE)</f>
        <v>3.3</v>
      </c>
      <c r="I278" s="4" t="str">
        <f>VLOOKUP(H278,Class!$W$3:$X$9,2,TRUE)</f>
        <v>Gold</v>
      </c>
      <c r="J278" s="17">
        <f t="shared" si="4"/>
        <v>0</v>
      </c>
    </row>
    <row r="279" spans="1:10" x14ac:dyDescent="0.3">
      <c r="A279" s="3" t="s">
        <v>686</v>
      </c>
      <c r="B279" s="3" t="str">
        <f>IFERROR(VLOOKUP(A279,Platform[],2,FALSE),"offline")</f>
        <v>BestBuy</v>
      </c>
      <c r="C279" s="3" t="str">
        <f>VLOOKUP($A279,'Brand &amp; Category'!$A$4:$C$445,2,FALSE)</f>
        <v>Logitech</v>
      </c>
      <c r="D279" s="3" t="str">
        <f>VLOOKUP($A279,'Brand &amp; Category'!$A$4:$C$445,3,FALSE)</f>
        <v>CAT-014</v>
      </c>
      <c r="E279" s="4" t="str">
        <f>VLOOKUP($A279,Details[],E$3,FALSE)</f>
        <v>Logitech - Harmony 665 10-Device Universal Remote - Black</v>
      </c>
      <c r="F279" s="4">
        <f>VLOOKUP($A279,Details[],F$3,FALSE)</f>
        <v>56.656666666666666</v>
      </c>
      <c r="G279" s="4">
        <f>VLOOKUP($A279,Details[],G$3,FALSE)</f>
        <v>178</v>
      </c>
      <c r="H279" s="4">
        <f>VLOOKUP($A279,Details[],H$3,FALSE)</f>
        <v>1.2</v>
      </c>
      <c r="I279" s="4" t="str">
        <f>VLOOKUP(H279,Class!$W$3:$X$9,2,TRUE)</f>
        <v>Bronze</v>
      </c>
      <c r="J279" s="17">
        <f t="shared" si="4"/>
        <v>0</v>
      </c>
    </row>
    <row r="280" spans="1:10" x14ac:dyDescent="0.3">
      <c r="A280" s="3" t="s">
        <v>949</v>
      </c>
      <c r="B280" s="3" t="str">
        <f>IFERROR(VLOOKUP(A280,Platform[],2,FALSE),"offline")</f>
        <v>Amazon</v>
      </c>
      <c r="C280" s="3" t="str">
        <f>VLOOKUP($A280,'Brand &amp; Category'!$A$4:$C$445,2,FALSE)</f>
        <v>Apple</v>
      </c>
      <c r="D280" s="3" t="str">
        <f>VLOOKUP($A280,'Brand &amp; Category'!$A$4:$C$445,3,FALSE)</f>
        <v>CAT-035</v>
      </c>
      <c r="E280" s="4" t="str">
        <f>VLOOKUP($A280,Details[],E$3,FALSE)</f>
        <v>Apple - Pre-Owned iPad 3 - 64GB - Black</v>
      </c>
      <c r="F280" s="4">
        <f>VLOOKUP($A280,Details[],F$3,FALSE)</f>
        <v>357.49</v>
      </c>
      <c r="G280" s="4">
        <f>VLOOKUP($A280,Details[],G$3,FALSE)</f>
        <v>186</v>
      </c>
      <c r="H280" s="4">
        <f>VLOOKUP($A280,Details[],H$3,FALSE)</f>
        <v>3.6</v>
      </c>
      <c r="I280" s="4" t="str">
        <f>VLOOKUP(H280,Class!$W$3:$X$9,2,TRUE)</f>
        <v>Gold</v>
      </c>
      <c r="J280" s="17">
        <f t="shared" si="4"/>
        <v>0</v>
      </c>
    </row>
    <row r="281" spans="1:10" x14ac:dyDescent="0.3">
      <c r="A281" s="3" t="s">
        <v>886</v>
      </c>
      <c r="B281" s="3" t="str">
        <f>IFERROR(VLOOKUP(A281,Platform[],2,FALSE),"offline")</f>
        <v>Target</v>
      </c>
      <c r="C281" s="3" t="str">
        <f>VLOOKUP($A281,'Brand &amp; Category'!$A$4:$C$445,2,FALSE)</f>
        <v>Sennheiser</v>
      </c>
      <c r="D281" s="3" t="str">
        <f>VLOOKUP($A281,'Brand &amp; Category'!$A$4:$C$445,3,FALSE)</f>
        <v>CAT-014</v>
      </c>
      <c r="E281" s="4" t="str">
        <f>VLOOKUP($A281,Details[],E$3,FALSE)</f>
        <v>Sennheiser - CX 3.00 Earbud Headphones - Red</v>
      </c>
      <c r="F281" s="4">
        <f>VLOOKUP($A281,Details[],F$3,FALSE)</f>
        <v>37.265000000000001</v>
      </c>
      <c r="G281" s="4">
        <f>VLOOKUP($A281,Details[],G$3,FALSE)</f>
        <v>1768</v>
      </c>
      <c r="H281" s="4">
        <f>VLOOKUP($A281,Details[],H$3,FALSE)</f>
        <v>2.4</v>
      </c>
      <c r="I281" s="4" t="str">
        <f>VLOOKUP(H281,Class!$W$3:$X$9,2,TRUE)</f>
        <v>Silver</v>
      </c>
      <c r="J281" s="17">
        <f t="shared" si="4"/>
        <v>0</v>
      </c>
    </row>
    <row r="282" spans="1:10" x14ac:dyDescent="0.3">
      <c r="A282" s="3" t="s">
        <v>838</v>
      </c>
      <c r="B282" s="3" t="str">
        <f>IFERROR(VLOOKUP(A282,Platform[],2,FALSE),"offline")</f>
        <v>BestBuy</v>
      </c>
      <c r="C282" s="3" t="str">
        <f>VLOOKUP($A282,'Brand &amp; Category'!$A$4:$C$445,2,FALSE)</f>
        <v>SOL REPUBLIC</v>
      </c>
      <c r="D282" s="3" t="str">
        <f>VLOOKUP($A282,'Brand &amp; Category'!$A$4:$C$445,3,FALSE)</f>
        <v>CAT-133</v>
      </c>
      <c r="E282" s="4" t="str">
        <f>VLOOKUP($A282,Details[],E$3,FALSE)</f>
        <v>Amps Air Bluetooth Wireless Earbuds (Deep Blue)</v>
      </c>
      <c r="F282" s="4">
        <f>VLOOKUP($A282,Details[],F$3,FALSE)</f>
        <v>159.99</v>
      </c>
      <c r="G282" s="4">
        <f>VLOOKUP($A282,Details[],G$3,FALSE)</f>
        <v>272</v>
      </c>
      <c r="H282" s="4">
        <f>VLOOKUP($A282,Details[],H$3,FALSE)</f>
        <v>1.9</v>
      </c>
      <c r="I282" s="4" t="str">
        <f>VLOOKUP(H282,Class!$W$3:$X$9,2,TRUE)</f>
        <v>Bronze</v>
      </c>
      <c r="J282" s="17">
        <f t="shared" si="4"/>
        <v>0</v>
      </c>
    </row>
    <row r="283" spans="1:10" x14ac:dyDescent="0.3">
      <c r="A283" s="3" t="s">
        <v>918</v>
      </c>
      <c r="B283" s="3" t="str">
        <f>IFERROR(VLOOKUP(A283,Platform[],2,FALSE),"offline")</f>
        <v>Ebay</v>
      </c>
      <c r="C283" s="3" t="str">
        <f>VLOOKUP($A283,'Brand &amp; Category'!$A$4:$C$445,2,FALSE)</f>
        <v>Kanto Living</v>
      </c>
      <c r="D283" s="3" t="str">
        <f>VLOOKUP($A283,'Brand &amp; Category'!$A$4:$C$445,3,FALSE)</f>
        <v>CAT-133</v>
      </c>
      <c r="E283" s="4" t="str">
        <f>VLOOKUP($A283,Details[],E$3,FALSE)</f>
        <v>YU2 Powered Desktop Speakers (Matte Black)</v>
      </c>
      <c r="F283" s="4">
        <f>VLOOKUP($A283,Details[],F$3,FALSE)</f>
        <v>186.65666666666667</v>
      </c>
      <c r="G283" s="4">
        <f>VLOOKUP($A283,Details[],G$3,FALSE)</f>
        <v>375</v>
      </c>
      <c r="H283" s="4">
        <f>VLOOKUP($A283,Details[],H$3,FALSE)</f>
        <v>1.1000000000000001</v>
      </c>
      <c r="I283" s="4" t="str">
        <f>VLOOKUP(H283,Class!$W$3:$X$9,2,TRUE)</f>
        <v>Bronze</v>
      </c>
      <c r="J283" s="17">
        <f t="shared" si="4"/>
        <v>0</v>
      </c>
    </row>
    <row r="284" spans="1:10" x14ac:dyDescent="0.3">
      <c r="A284" s="3" t="s">
        <v>759</v>
      </c>
      <c r="B284" s="3" t="str">
        <f>IFERROR(VLOOKUP(A284,Platform[],2,FALSE),"offline")</f>
        <v>Walmart</v>
      </c>
      <c r="C284" s="3" t="str">
        <f>VLOOKUP($A284,'Brand &amp; Category'!$A$4:$C$445,2,FALSE)</f>
        <v>Yamaha</v>
      </c>
      <c r="D284" s="3" t="str">
        <f>VLOOKUP($A284,'Brand &amp; Category'!$A$4:$C$445,3,FALSE)</f>
        <v>CAT-001</v>
      </c>
      <c r="E284" s="4" t="str">
        <f>VLOOKUP($A284,Details[],E$3,FALSE)</f>
        <v>MCR-B043 30W Bluetooth Wireless Music System (Black)</v>
      </c>
      <c r="F284" s="4">
        <f>VLOOKUP($A284,Details[],F$3,FALSE)</f>
        <v>248.70999999999995</v>
      </c>
      <c r="G284" s="4">
        <f>VLOOKUP($A284,Details[],G$3,FALSE)</f>
        <v>130</v>
      </c>
      <c r="H284" s="4">
        <f>VLOOKUP($A284,Details[],H$3,FALSE)</f>
        <v>3.2</v>
      </c>
      <c r="I284" s="4" t="str">
        <f>VLOOKUP(H284,Class!$W$3:$X$9,2,TRUE)</f>
        <v>Gold</v>
      </c>
      <c r="J284" s="17">
        <f t="shared" si="4"/>
        <v>0</v>
      </c>
    </row>
    <row r="285" spans="1:10" x14ac:dyDescent="0.3">
      <c r="A285" s="3" t="s">
        <v>1047</v>
      </c>
      <c r="B285" s="3" t="str">
        <f>IFERROR(VLOOKUP(A285,Platform[],2,FALSE),"offline")</f>
        <v>Walmart</v>
      </c>
      <c r="C285" s="3" t="str">
        <f>VLOOKUP($A285,'Brand &amp; Category'!$A$4:$C$445,2,FALSE)</f>
        <v>Peerless-AV</v>
      </c>
      <c r="D285" s="3" t="str">
        <f>VLOOKUP($A285,'Brand &amp; Category'!$A$4:$C$445,3,FALSE)</f>
        <v>CAT-005</v>
      </c>
      <c r="E285" s="4" t="str">
        <f>VLOOKUP($A285,Details[],E$3,FALSE)</f>
        <v>PS200 A/V Component Shelf</v>
      </c>
      <c r="F285" s="4">
        <f>VLOOKUP($A285,Details[],F$3,FALSE)</f>
        <v>39.15</v>
      </c>
      <c r="G285" s="4">
        <f>VLOOKUP($A285,Details[],G$3,FALSE)</f>
        <v>1072</v>
      </c>
      <c r="H285" s="4">
        <f>VLOOKUP($A285,Details[],H$3,FALSE)</f>
        <v>2.9</v>
      </c>
      <c r="I285" s="4" t="str">
        <f>VLOOKUP(H285,Class!$W$3:$X$9,2,TRUE)</f>
        <v>Silver</v>
      </c>
      <c r="J285" s="17">
        <f t="shared" si="4"/>
        <v>0</v>
      </c>
    </row>
    <row r="286" spans="1:10" x14ac:dyDescent="0.3">
      <c r="A286" s="3" t="s">
        <v>1020</v>
      </c>
      <c r="B286" s="3" t="str">
        <f>IFERROR(VLOOKUP(A286,Platform[],2,FALSE),"offline")</f>
        <v>Ebay</v>
      </c>
      <c r="C286" s="3" t="str">
        <f>VLOOKUP($A286,'Brand &amp; Category'!$A$4:$C$445,2,FALSE)</f>
        <v>Corsair</v>
      </c>
      <c r="D286" s="3" t="str">
        <f>VLOOKUP($A286,'Brand &amp; Category'!$A$4:$C$445,3,FALSE)</f>
        <v>CAT-001</v>
      </c>
      <c r="E286" s="4" t="str">
        <f>VLOOKUP($A286,Details[],E$3,FALSE)</f>
        <v>Crystal 460X RGB Mid-Tower Case</v>
      </c>
      <c r="F286" s="4">
        <f>VLOOKUP($A286,Details[],F$3,FALSE)</f>
        <v>143.22300000000001</v>
      </c>
      <c r="G286" s="4">
        <f>VLOOKUP($A286,Details[],G$3,FALSE)</f>
        <v>542</v>
      </c>
      <c r="H286" s="4">
        <f>VLOOKUP($A286,Details[],H$3,FALSE)</f>
        <v>1.7</v>
      </c>
      <c r="I286" s="4" t="str">
        <f>VLOOKUP(H286,Class!$W$3:$X$9,2,TRUE)</f>
        <v>Bronze</v>
      </c>
      <c r="J286" s="17">
        <f t="shared" si="4"/>
        <v>0</v>
      </c>
    </row>
    <row r="287" spans="1:10" x14ac:dyDescent="0.3">
      <c r="A287" s="3" t="s">
        <v>1026</v>
      </c>
      <c r="B287" s="3" t="str">
        <f>IFERROR(VLOOKUP(A287,Platform[],2,FALSE),"offline")</f>
        <v>BestBuy</v>
      </c>
      <c r="C287" s="3" t="str">
        <f>VLOOKUP($A287,'Brand &amp; Category'!$A$4:$C$445,2,FALSE)</f>
        <v>Dell</v>
      </c>
      <c r="D287" s="3" t="str">
        <f>VLOOKUP($A287,'Brand &amp; Category'!$A$4:$C$445,3,FALSE)</f>
        <v>CAT-133</v>
      </c>
      <c r="E287" s="4" t="str">
        <f>VLOOKUP($A287,Details[],E$3,FALSE)</f>
        <v>XPS 8920 Tower Desktop Computer</v>
      </c>
      <c r="F287" s="4">
        <f>VLOOKUP($A287,Details[],F$3,FALSE)</f>
        <v>917.99363636363626</v>
      </c>
      <c r="G287" s="4">
        <f>VLOOKUP($A287,Details[],G$3,FALSE)</f>
        <v>76</v>
      </c>
      <c r="H287" s="4">
        <f>VLOOKUP($A287,Details[],H$3,FALSE)</f>
        <v>1.1000000000000001</v>
      </c>
      <c r="I287" s="4" t="str">
        <f>VLOOKUP(H287,Class!$W$3:$X$9,2,TRUE)</f>
        <v>Bronze</v>
      </c>
      <c r="J287" s="17">
        <f t="shared" si="4"/>
        <v>0</v>
      </c>
    </row>
    <row r="288" spans="1:10" x14ac:dyDescent="0.3">
      <c r="A288" s="3" t="s">
        <v>667</v>
      </c>
      <c r="B288" s="3" t="str">
        <f>IFERROR(VLOOKUP(A288,Platform[],2,FALSE),"offline")</f>
        <v>Amazon</v>
      </c>
      <c r="C288" s="3" t="str">
        <f>VLOOKUP($A288,'Brand &amp; Category'!$A$4:$C$445,2,FALSE)</f>
        <v>KEF</v>
      </c>
      <c r="D288" s="3" t="str">
        <f>VLOOKUP($A288,'Brand &amp; Category'!$A$4:$C$445,3,FALSE)</f>
        <v>CAT-035</v>
      </c>
      <c r="E288" s="4" t="str">
        <f>VLOOKUP($A288,Details[],E$3,FALSE)</f>
        <v>KEF - Dual 4-1/2 2-1/2-Way Center-Channel Speaker - Black"</v>
      </c>
      <c r="F288" s="4">
        <f>VLOOKUP($A288,Details[],F$3,FALSE)</f>
        <v>399.99</v>
      </c>
      <c r="G288" s="4">
        <f>VLOOKUP($A288,Details[],G$3,FALSE)</f>
        <v>110</v>
      </c>
      <c r="H288" s="4">
        <f>VLOOKUP($A288,Details[],H$3,FALSE)</f>
        <v>2.7</v>
      </c>
      <c r="I288" s="4" t="str">
        <f>VLOOKUP(H288,Class!$W$3:$X$9,2,TRUE)</f>
        <v>Silver</v>
      </c>
      <c r="J288" s="17">
        <f t="shared" si="4"/>
        <v>0</v>
      </c>
    </row>
    <row r="289" spans="1:10" x14ac:dyDescent="0.3">
      <c r="A289" s="3" t="s">
        <v>714</v>
      </c>
      <c r="B289" s="3" t="str">
        <f>IFERROR(VLOOKUP(A289,Platform[],2,FALSE),"offline")</f>
        <v>Ebay</v>
      </c>
      <c r="C289" s="3" t="str">
        <f>VLOOKUP($A289,'Brand &amp; Category'!$A$4:$C$445,2,FALSE)</f>
        <v>Yamaha</v>
      </c>
      <c r="D289" s="3" t="str">
        <f>VLOOKUP($A289,'Brand &amp; Category'!$A$4:$C$445,3,FALSE)</f>
        <v>CAT-005</v>
      </c>
      <c r="E289" s="4" t="str">
        <f>VLOOKUP($A289,Details[],E$3,FALSE)</f>
        <v>Yamaha - A-S2100 320W 2-Ch. Integrated Amplifier - Black</v>
      </c>
      <c r="F289" s="4">
        <f>VLOOKUP($A289,Details[],F$3,FALSE)</f>
        <v>3374.9724999999999</v>
      </c>
      <c r="G289" s="4">
        <f>VLOOKUP($A289,Details[],G$3,FALSE)</f>
        <v>21</v>
      </c>
      <c r="H289" s="4">
        <f>VLOOKUP($A289,Details[],H$3,FALSE)</f>
        <v>2.2999999999999998</v>
      </c>
      <c r="I289" s="4" t="str">
        <f>VLOOKUP(H289,Class!$W$3:$X$9,2,TRUE)</f>
        <v>Silver</v>
      </c>
      <c r="J289" s="17">
        <f t="shared" si="4"/>
        <v>0</v>
      </c>
    </row>
    <row r="290" spans="1:10" x14ac:dyDescent="0.3">
      <c r="A290" s="3" t="s">
        <v>1048</v>
      </c>
      <c r="B290" s="3" t="str">
        <f>IFERROR(VLOOKUP(A290,Platform[],2,FALSE),"offline")</f>
        <v>Amazon</v>
      </c>
      <c r="C290" s="3" t="str">
        <f>VLOOKUP($A290,'Brand &amp; Category'!$A$4:$C$445,2,FALSE)</f>
        <v>Pyle Pro</v>
      </c>
      <c r="D290" s="3" t="str">
        <f>VLOOKUP($A290,'Brand &amp; Category'!$A$4:$C$445,3,FALSE)</f>
        <v>CAT-001</v>
      </c>
      <c r="E290" s="4" t="str">
        <f>VLOOKUP($A290,Details[],E$3,FALSE)</f>
        <v>PP999 Phono Preamplifier</v>
      </c>
      <c r="F290" s="4">
        <f>VLOOKUP($A290,Details[],F$3,FALSE)</f>
        <v>21.327857142857141</v>
      </c>
      <c r="G290" s="4">
        <f>VLOOKUP($A290,Details[],G$3,FALSE)</f>
        <v>1563</v>
      </c>
      <c r="H290" s="4">
        <f>VLOOKUP($A290,Details[],H$3,FALSE)</f>
        <v>3.3</v>
      </c>
      <c r="I290" s="4" t="str">
        <f>VLOOKUP(H290,Class!$W$3:$X$9,2,TRUE)</f>
        <v>Gold</v>
      </c>
      <c r="J290" s="17">
        <f t="shared" si="4"/>
        <v>0</v>
      </c>
    </row>
    <row r="291" spans="1:10" x14ac:dyDescent="0.3">
      <c r="A291" s="3" t="s">
        <v>719</v>
      </c>
      <c r="B291" s="3" t="str">
        <f>IFERROR(VLOOKUP(A291,Platform[],2,FALSE),"offline")</f>
        <v>Ebay</v>
      </c>
      <c r="C291" s="3" t="str">
        <f>VLOOKUP($A291,'Brand &amp; Category'!$A$4:$C$445,2,FALSE)</f>
        <v>Bowers &amp; Wilkins</v>
      </c>
      <c r="D291" s="3" t="str">
        <f>VLOOKUP($A291,'Brand &amp; Category'!$A$4:$C$445,3,FALSE)</f>
        <v>CAT-133</v>
      </c>
      <c r="E291" s="4" t="str">
        <f>VLOOKUP($A291,Details[],E$3,FALSE)</f>
        <v>Bowers and Wilkins - P7 Over-the-Ear Headphones - Black</v>
      </c>
      <c r="F291" s="4">
        <f>VLOOKUP($A291,Details[],F$3,FALSE)</f>
        <v>353.24</v>
      </c>
      <c r="G291" s="4">
        <f>VLOOKUP($A291,Details[],G$3,FALSE)</f>
        <v>60</v>
      </c>
      <c r="H291" s="4">
        <f>VLOOKUP($A291,Details[],H$3,FALSE)</f>
        <v>2.7</v>
      </c>
      <c r="I291" s="4" t="str">
        <f>VLOOKUP(H291,Class!$W$3:$X$9,2,TRUE)</f>
        <v>Silver</v>
      </c>
      <c r="J291" s="17">
        <f t="shared" si="4"/>
        <v>0</v>
      </c>
    </row>
    <row r="292" spans="1:10" x14ac:dyDescent="0.3">
      <c r="A292" s="3" t="s">
        <v>919</v>
      </c>
      <c r="B292" s="3" t="str">
        <f>IFERROR(VLOOKUP(A292,Platform[],2,FALSE),"offline")</f>
        <v>Amazon</v>
      </c>
      <c r="C292" s="3" t="str">
        <f>VLOOKUP($A292,'Brand &amp; Category'!$A$4:$C$445,2,FALSE)</f>
        <v>Samsung</v>
      </c>
      <c r="D292" s="3" t="str">
        <f>VLOOKUP($A292,'Brand &amp; Category'!$A$4:$C$445,3,FALSE)</f>
        <v>CAT-001</v>
      </c>
      <c r="E292" s="4" t="str">
        <f>VLOOKUP($A292,Details[],E$3,FALSE)</f>
        <v>1TB T5 Portable Solid-State Drive (Black)</v>
      </c>
      <c r="F292" s="4">
        <f>VLOOKUP($A292,Details[],F$3,FALSE)</f>
        <v>377.44454545454539</v>
      </c>
      <c r="G292" s="4">
        <f>VLOOKUP($A292,Details[],G$3,FALSE)</f>
        <v>221</v>
      </c>
      <c r="H292" s="4">
        <f>VLOOKUP($A292,Details[],H$3,FALSE)</f>
        <v>2.9</v>
      </c>
      <c r="I292" s="4" t="str">
        <f>VLOOKUP(H292,Class!$W$3:$X$9,2,TRUE)</f>
        <v>Silver</v>
      </c>
      <c r="J292" s="17">
        <f t="shared" si="4"/>
        <v>0</v>
      </c>
    </row>
    <row r="293" spans="1:10" x14ac:dyDescent="0.3">
      <c r="A293" s="3" t="s">
        <v>942</v>
      </c>
      <c r="B293" s="3" t="str">
        <f>IFERROR(VLOOKUP(A293,Platform[],2,FALSE),"offline")</f>
        <v>Amazon</v>
      </c>
      <c r="C293" s="3" t="str">
        <f>VLOOKUP($A293,'Brand &amp; Category'!$A$4:$C$445,2,FALSE)</f>
        <v>RODE</v>
      </c>
      <c r="D293" s="3" t="str">
        <f>VLOOKUP($A293,'Brand &amp; Category'!$A$4:$C$445,3,FALSE)</f>
        <v>CAT-035</v>
      </c>
      <c r="E293" s="4" t="str">
        <f>VLOOKUP($A293,Details[],E$3,FALSE)</f>
        <v>RODE - NTG1 Condenser Shotgun Microphone</v>
      </c>
      <c r="F293" s="4">
        <f>VLOOKUP($A293,Details[],F$3,FALSE)</f>
        <v>344.68</v>
      </c>
      <c r="G293" s="4">
        <f>VLOOKUP($A293,Details[],G$3,FALSE)</f>
        <v>264</v>
      </c>
      <c r="H293" s="4">
        <f>VLOOKUP($A293,Details[],H$3,FALSE)</f>
        <v>4.9000000000000004</v>
      </c>
      <c r="I293" s="4" t="str">
        <f>VLOOKUP(H293,Class!$W$3:$X$9,2,TRUE)</f>
        <v>Platinum</v>
      </c>
      <c r="J293" s="17">
        <f t="shared" si="4"/>
        <v>0</v>
      </c>
    </row>
    <row r="294" spans="1:10" x14ac:dyDescent="0.3">
      <c r="A294" s="3" t="s">
        <v>857</v>
      </c>
      <c r="B294" s="3" t="str">
        <f>IFERROR(VLOOKUP(A294,Platform[],2,FALSE),"offline")</f>
        <v>Ebay</v>
      </c>
      <c r="C294" s="3" t="str">
        <f>VLOOKUP($A294,'Brand &amp; Category'!$A$4:$C$445,2,FALSE)</f>
        <v>Alpine</v>
      </c>
      <c r="D294" s="3" t="str">
        <f>VLOOKUP($A294,'Brand &amp; Category'!$A$4:$C$445,3,FALSE)</f>
        <v>CAT-133</v>
      </c>
      <c r="E294" s="4" t="str">
        <f>VLOOKUP($A294,Details[],E$3,FALSE)</f>
        <v>Alpine PDXM12 1200W Mono RMS Digital Amplifier</v>
      </c>
      <c r="F294" s="4">
        <f>VLOOKUP($A294,Details[],F$3,FALSE)</f>
        <v>849.99</v>
      </c>
      <c r="G294" s="4">
        <f>VLOOKUP($A294,Details[],G$3,FALSE)</f>
        <v>3</v>
      </c>
      <c r="H294" s="4">
        <f>VLOOKUP($A294,Details[],H$3,FALSE)</f>
        <v>2</v>
      </c>
      <c r="I294" s="4" t="str">
        <f>VLOOKUP(H294,Class!$W$3:$X$9,2,TRUE)</f>
        <v>Silver</v>
      </c>
      <c r="J294" s="17">
        <f t="shared" si="4"/>
        <v>0</v>
      </c>
    </row>
    <row r="295" spans="1:10" x14ac:dyDescent="0.3">
      <c r="A295" s="3" t="s">
        <v>772</v>
      </c>
      <c r="B295" s="3" t="str">
        <f>IFERROR(VLOOKUP(A295,Platform[],2,FALSE),"offline")</f>
        <v>BestBuy</v>
      </c>
      <c r="C295" s="3" t="str">
        <f>VLOOKUP($A295,'Brand &amp; Category'!$A$4:$C$445,2,FALSE)</f>
        <v>Aiwa</v>
      </c>
      <c r="D295" s="3" t="str">
        <f>VLOOKUP($A295,'Brand &amp; Category'!$A$4:$C$445,3,FALSE)</f>
        <v>CAT-035</v>
      </c>
      <c r="E295" s="4" t="str">
        <f>VLOOKUP($A295,Details[],E$3,FALSE)</f>
        <v>Details About Aiwa Exos9 Portable Bluetooth Speaker</v>
      </c>
      <c r="F295" s="4">
        <f>VLOOKUP($A295,Details[],F$3,FALSE)</f>
        <v>313.46500000000003</v>
      </c>
      <c r="G295" s="4">
        <f>VLOOKUP($A295,Details[],G$3,FALSE)</f>
        <v>163</v>
      </c>
      <c r="H295" s="4">
        <f>VLOOKUP($A295,Details[],H$3,FALSE)</f>
        <v>1.8</v>
      </c>
      <c r="I295" s="4" t="str">
        <f>VLOOKUP(H295,Class!$W$3:$X$9,2,TRUE)</f>
        <v>Bronze</v>
      </c>
      <c r="J295" s="17">
        <f t="shared" si="4"/>
        <v>0</v>
      </c>
    </row>
    <row r="296" spans="1:10" x14ac:dyDescent="0.3">
      <c r="A296" s="3" t="s">
        <v>777</v>
      </c>
      <c r="B296" s="3" t="str">
        <f>IFERROR(VLOOKUP(A296,Platform[],2,FALSE),"offline")</f>
        <v>offline</v>
      </c>
      <c r="C296" s="3" t="str">
        <f>VLOOKUP($A296,'Brand &amp; Category'!$A$4:$C$445,2,FALSE)</f>
        <v>SunBriteTV</v>
      </c>
      <c r="D296" s="3" t="str">
        <f>VLOOKUP($A296,'Brand &amp; Category'!$A$4:$C$445,3,FALSE)</f>
        <v>CAT-014</v>
      </c>
      <c r="E296" s="4" t="str">
        <f>VLOOKUP($A296,Details[],E$3,FALSE)</f>
        <v>Pro-Series 49-Class Full HD Outdoor LED TV (Silver)</v>
      </c>
      <c r="F296" s="4">
        <f>VLOOKUP($A296,Details[],F$3,FALSE)</f>
        <v>4295.7839999999997</v>
      </c>
      <c r="G296" s="4">
        <f>VLOOKUP($A296,Details[],G$3,FALSE)</f>
        <v>19</v>
      </c>
      <c r="H296" s="4">
        <f>VLOOKUP($A296,Details[],H$3,FALSE)</f>
        <v>1.5</v>
      </c>
      <c r="I296" s="4" t="str">
        <f>VLOOKUP(H296,Class!$W$3:$X$9,2,TRUE)</f>
        <v>Bronze</v>
      </c>
      <c r="J296" s="17" t="str">
        <f t="shared" si="4"/>
        <v>will be updated later</v>
      </c>
    </row>
    <row r="297" spans="1:10" x14ac:dyDescent="0.3">
      <c r="A297" s="3" t="s">
        <v>997</v>
      </c>
      <c r="B297" s="3" t="str">
        <f>IFERROR(VLOOKUP(A297,Platform[],2,FALSE),"offline")</f>
        <v>Amazon</v>
      </c>
      <c r="C297" s="3" t="str">
        <f>VLOOKUP($A297,'Brand &amp; Category'!$A$4:$C$445,2,FALSE)</f>
        <v>Pny</v>
      </c>
      <c r="D297" s="3" t="str">
        <f>VLOOKUP($A297,'Brand &amp; Category'!$A$4:$C$445,3,FALSE)</f>
        <v>CAT-133</v>
      </c>
      <c r="E297" s="4" t="str">
        <f>VLOOKUP($A297,Details[],E$3,FALSE)</f>
        <v>HP - Bluetooth Laser Mouse - Black</v>
      </c>
      <c r="F297" s="4">
        <f>VLOOKUP($A297,Details[],F$3,FALSE)</f>
        <v>30.680000000000003</v>
      </c>
      <c r="G297" s="4">
        <f>VLOOKUP($A297,Details[],G$3,FALSE)</f>
        <v>1884</v>
      </c>
      <c r="H297" s="4">
        <f>VLOOKUP($A297,Details[],H$3,FALSE)</f>
        <v>4.7</v>
      </c>
      <c r="I297" s="4" t="str">
        <f>VLOOKUP(H297,Class!$W$3:$X$9,2,TRUE)</f>
        <v>Platinum</v>
      </c>
      <c r="J297" s="17">
        <f t="shared" si="4"/>
        <v>0</v>
      </c>
    </row>
    <row r="298" spans="1:10" x14ac:dyDescent="0.3">
      <c r="A298" s="3" t="s">
        <v>648</v>
      </c>
      <c r="B298" s="3" t="str">
        <f>IFERROR(VLOOKUP(A298,Platform[],2,FALSE),"offline")</f>
        <v>Walmart</v>
      </c>
      <c r="C298" s="3" t="str">
        <f>VLOOKUP($A298,'Brand &amp; Category'!$A$4:$C$445,2,FALSE)</f>
        <v>Dell</v>
      </c>
      <c r="D298" s="3" t="str">
        <f>VLOOKUP($A298,'Brand &amp; Category'!$A$4:$C$445,3,FALSE)</f>
        <v>CAT-005</v>
      </c>
      <c r="E298" s="4" t="str">
        <f>VLOOKUP($A298,Details[],E$3,FALSE)</f>
        <v>Dell DW316 External USB Slim DVD R/W Optical Drive 429-AAUX</v>
      </c>
      <c r="F298" s="4">
        <f>VLOOKUP($A298,Details[],F$3,FALSE)</f>
        <v>41.195769230769237</v>
      </c>
      <c r="G298" s="4">
        <f>VLOOKUP($A298,Details[],G$3,FALSE)</f>
        <v>1246</v>
      </c>
      <c r="H298" s="4">
        <f>VLOOKUP($A298,Details[],H$3,FALSE)</f>
        <v>3.8</v>
      </c>
      <c r="I298" s="4" t="str">
        <f>VLOOKUP(H298,Class!$W$3:$X$9,2,TRUE)</f>
        <v>Gold</v>
      </c>
      <c r="J298" s="17">
        <f t="shared" si="4"/>
        <v>0</v>
      </c>
    </row>
    <row r="299" spans="1:10" x14ac:dyDescent="0.3">
      <c r="A299" s="3" t="s">
        <v>691</v>
      </c>
      <c r="B299" s="3" t="str">
        <f>IFERROR(VLOOKUP(A299,Platform[],2,FALSE),"offline")</f>
        <v>Ebay</v>
      </c>
      <c r="C299" s="3" t="str">
        <f>VLOOKUP($A299,'Brand &amp; Category'!$A$4:$C$445,2,FALSE)</f>
        <v>StarTech</v>
      </c>
      <c r="D299" s="3" t="str">
        <f>VLOOKUP($A299,'Brand &amp; Category'!$A$4:$C$445,3,FALSE)</f>
        <v>CAT-102</v>
      </c>
      <c r="E299" s="4" t="str">
        <f>VLOOKUP($A299,Details[],E$3,FALSE)</f>
        <v>StarTech - 2 Port PCI IDE Controller Adapter Card - Green</v>
      </c>
      <c r="F299" s="4">
        <f>VLOOKUP($A299,Details[],F$3,FALSE)</f>
        <v>45.49</v>
      </c>
      <c r="G299" s="4">
        <f>VLOOKUP($A299,Details[],G$3,FALSE)</f>
        <v>2034</v>
      </c>
      <c r="H299" s="4">
        <f>VLOOKUP($A299,Details[],H$3,FALSE)</f>
        <v>1.3</v>
      </c>
      <c r="I299" s="4" t="str">
        <f>VLOOKUP(H299,Class!$W$3:$X$9,2,TRUE)</f>
        <v>Bronze</v>
      </c>
      <c r="J299" s="17">
        <f t="shared" si="4"/>
        <v>0</v>
      </c>
    </row>
    <row r="300" spans="1:10" x14ac:dyDescent="0.3">
      <c r="A300" s="3" t="s">
        <v>800</v>
      </c>
      <c r="B300" s="3" t="str">
        <f>IFERROR(VLOOKUP(A300,Platform[],2,FALSE),"offline")</f>
        <v>Target</v>
      </c>
      <c r="C300" s="3" t="str">
        <f>VLOOKUP($A300,'Brand &amp; Category'!$A$4:$C$445,2,FALSE)</f>
        <v>Sennheiser</v>
      </c>
      <c r="D300" s="3" t="str">
        <f>VLOOKUP($A300,'Brand &amp; Category'!$A$4:$C$445,3,FALSE)</f>
        <v>CAT-133</v>
      </c>
      <c r="E300" s="4" t="str">
        <f>VLOOKUP($A300,Details[],E$3,FALSE)</f>
        <v>Sennheiser Momentum 2.0 for Samsung Galaxy - Black</v>
      </c>
      <c r="F300" s="4">
        <f>VLOOKUP($A300,Details[],F$3,FALSE)</f>
        <v>311.23250000000002</v>
      </c>
      <c r="G300" s="4">
        <f>VLOOKUP($A300,Details[],G$3,FALSE)</f>
        <v>301</v>
      </c>
      <c r="H300" s="4">
        <f>VLOOKUP($A300,Details[],H$3,FALSE)</f>
        <v>2.7</v>
      </c>
      <c r="I300" s="4" t="str">
        <f>VLOOKUP(H300,Class!$W$3:$X$9,2,TRUE)</f>
        <v>Silver</v>
      </c>
      <c r="J300" s="17">
        <f t="shared" si="4"/>
        <v>0</v>
      </c>
    </row>
    <row r="301" spans="1:10" x14ac:dyDescent="0.3">
      <c r="A301" s="3" t="s">
        <v>705</v>
      </c>
      <c r="B301" s="3" t="str">
        <f>IFERROR(VLOOKUP(A301,Platform[],2,FALSE),"offline")</f>
        <v>Target</v>
      </c>
      <c r="C301" s="3" t="str">
        <f>VLOOKUP($A301,'Brand &amp; Category'!$A$4:$C$445,2,FALSE)</f>
        <v>Sandisk</v>
      </c>
      <c r="D301" s="3" t="str">
        <f>VLOOKUP($A301,'Brand &amp; Category'!$A$4:$C$445,3,FALSE)</f>
        <v>CAT-133</v>
      </c>
      <c r="E301" s="4" t="str">
        <f>VLOOKUP($A301,Details[],E$3,FALSE)</f>
        <v>SanDisk Extreme 500 Portable SSD 500GB SDSSDEXT-500G-G25</v>
      </c>
      <c r="F301" s="4">
        <f>VLOOKUP($A301,Details[],F$3,FALSE)</f>
        <v>181.99222222222224</v>
      </c>
      <c r="G301" s="4">
        <f>VLOOKUP($A301,Details[],G$3,FALSE)</f>
        <v>92</v>
      </c>
      <c r="H301" s="4">
        <f>VLOOKUP($A301,Details[],H$3,FALSE)</f>
        <v>3.6</v>
      </c>
      <c r="I301" s="4" t="str">
        <f>VLOOKUP(H301,Class!$W$3:$X$9,2,TRUE)</f>
        <v>Gold</v>
      </c>
      <c r="J301" s="17">
        <f t="shared" si="4"/>
        <v>0</v>
      </c>
    </row>
    <row r="302" spans="1:10" x14ac:dyDescent="0.3">
      <c r="A302" s="3" t="s">
        <v>847</v>
      </c>
      <c r="B302" s="3" t="str">
        <f>IFERROR(VLOOKUP(A302,Platform[],2,FALSE),"offline")</f>
        <v>Walmart</v>
      </c>
      <c r="C302" s="3" t="str">
        <f>VLOOKUP($A302,'Brand &amp; Category'!$A$4:$C$445,2,FALSE)</f>
        <v>Canon</v>
      </c>
      <c r="D302" s="3" t="str">
        <f>VLOOKUP($A302,'Brand &amp; Category'!$A$4:$C$445,3,FALSE)</f>
        <v>CAT-102</v>
      </c>
      <c r="E302" s="4" t="str">
        <f>VLOOKUP($A302,Details[],E$3,FALSE)</f>
        <v>NB-13L Lithium-Ion Battery Pack (3.6V, 1250mAh)</v>
      </c>
      <c r="F302" s="4">
        <f>VLOOKUP($A302,Details[],F$3,FALSE)</f>
        <v>47.730000000000004</v>
      </c>
      <c r="G302" s="4">
        <f>VLOOKUP($A302,Details[],G$3,FALSE)</f>
        <v>2025</v>
      </c>
      <c r="H302" s="4">
        <f>VLOOKUP($A302,Details[],H$3,FALSE)</f>
        <v>4.5999999999999996</v>
      </c>
      <c r="I302" s="4" t="str">
        <f>VLOOKUP(H302,Class!$W$3:$X$9,2,TRUE)</f>
        <v>Platinum</v>
      </c>
      <c r="J302" s="17">
        <f t="shared" si="4"/>
        <v>0</v>
      </c>
    </row>
    <row r="303" spans="1:10" x14ac:dyDescent="0.3">
      <c r="A303" s="3" t="s">
        <v>930</v>
      </c>
      <c r="B303" s="3" t="str">
        <f>IFERROR(VLOOKUP(A303,Platform[],2,FALSE),"offline")</f>
        <v>Ebay</v>
      </c>
      <c r="C303" s="3" t="str">
        <f>VLOOKUP($A303,'Brand &amp; Category'!$A$4:$C$445,2,FALSE)</f>
        <v>Yamaha</v>
      </c>
      <c r="D303" s="3" t="str">
        <f>VLOOKUP($A303,'Brand &amp; Category'!$A$4:$C$445,3,FALSE)</f>
        <v>CAT-001</v>
      </c>
      <c r="E303" s="4" t="str">
        <f>VLOOKUP($A303,Details[],E$3,FALSE)</f>
        <v>Yamaha - 30W Desktop Audio System - Black</v>
      </c>
      <c r="F303" s="4">
        <f>VLOOKUP($A303,Details[],F$3,FALSE)</f>
        <v>334.1572727272727</v>
      </c>
      <c r="G303" s="4">
        <f>VLOOKUP($A303,Details[],G$3,FALSE)</f>
        <v>133</v>
      </c>
      <c r="H303" s="4">
        <f>VLOOKUP($A303,Details[],H$3,FALSE)</f>
        <v>2.8</v>
      </c>
      <c r="I303" s="4" t="str">
        <f>VLOOKUP(H303,Class!$W$3:$X$9,2,TRUE)</f>
        <v>Silver</v>
      </c>
      <c r="J303" s="17">
        <f t="shared" si="4"/>
        <v>0</v>
      </c>
    </row>
    <row r="304" spans="1:10" x14ac:dyDescent="0.3">
      <c r="A304" s="3" t="s">
        <v>992</v>
      </c>
      <c r="B304" s="3" t="str">
        <f>IFERROR(VLOOKUP(A304,Platform[],2,FALSE),"offline")</f>
        <v>BestBuy</v>
      </c>
      <c r="C304" s="3" t="str">
        <f>VLOOKUP($A304,'Brand &amp; Category'!$A$4:$C$445,2,FALSE)</f>
        <v>Sharp</v>
      </c>
      <c r="D304" s="3" t="str">
        <f>VLOOKUP($A304,'Brand &amp; Category'!$A$4:$C$445,3,FALSE)</f>
        <v>CAT-014</v>
      </c>
      <c r="E304" s="4" t="str">
        <f>VLOOKUP($A304,Details[],E$3,FALSE)</f>
        <v>Sharp - 5-Disc Micro System - Black</v>
      </c>
      <c r="F304" s="4">
        <f>VLOOKUP($A304,Details[],F$3,FALSE)</f>
        <v>179.99</v>
      </c>
      <c r="G304" s="4">
        <f>VLOOKUP($A304,Details[],G$3,FALSE)</f>
        <v>409</v>
      </c>
      <c r="H304" s="4">
        <f>VLOOKUP($A304,Details[],H$3,FALSE)</f>
        <v>3.9</v>
      </c>
      <c r="I304" s="4" t="str">
        <f>VLOOKUP(H304,Class!$W$3:$X$9,2,TRUE)</f>
        <v>Gold</v>
      </c>
      <c r="J304" s="17">
        <f t="shared" si="4"/>
        <v>0</v>
      </c>
    </row>
    <row r="305" spans="1:10" x14ac:dyDescent="0.3">
      <c r="A305" s="3" t="s">
        <v>760</v>
      </c>
      <c r="B305" s="3" t="str">
        <f>IFERROR(VLOOKUP(A305,Platform[],2,FALSE),"offline")</f>
        <v>Target</v>
      </c>
      <c r="C305" s="3" t="str">
        <f>VLOOKUP($A305,'Brand &amp; Category'!$A$4:$C$445,2,FALSE)</f>
        <v>MTX Audio</v>
      </c>
      <c r="D305" s="3" t="str">
        <f>VLOOKUP($A305,'Brand &amp; Category'!$A$4:$C$445,3,FALSE)</f>
        <v>CAT-035</v>
      </c>
      <c r="E305" s="4" t="str">
        <f>VLOOKUP($A305,Details[],E$3,FALSE)</f>
        <v>MTX Audio - MTX 8 225W 2-way Speaker (Each) - Black"</v>
      </c>
      <c r="F305" s="4">
        <f>VLOOKUP($A305,Details[],F$3,FALSE)</f>
        <v>194.59</v>
      </c>
      <c r="G305" s="4">
        <f>VLOOKUP($A305,Details[],G$3,FALSE)</f>
        <v>176</v>
      </c>
      <c r="H305" s="4">
        <f>VLOOKUP($A305,Details[],H$3,FALSE)</f>
        <v>1.1000000000000001</v>
      </c>
      <c r="I305" s="4" t="str">
        <f>VLOOKUP(H305,Class!$W$3:$X$9,2,TRUE)</f>
        <v>Bronze</v>
      </c>
      <c r="J305" s="17">
        <f t="shared" si="4"/>
        <v>0</v>
      </c>
    </row>
    <row r="306" spans="1:10" x14ac:dyDescent="0.3">
      <c r="A306" s="3" t="s">
        <v>640</v>
      </c>
      <c r="B306" s="3" t="str">
        <f>IFERROR(VLOOKUP(A306,Platform[],2,FALSE),"offline")</f>
        <v>offline</v>
      </c>
      <c r="C306" s="3" t="str">
        <f>VLOOKUP($A306,'Brand &amp; Category'!$A$4:$C$445,2,FALSE)</f>
        <v>Panamax</v>
      </c>
      <c r="D306" s="3" t="str">
        <f>VLOOKUP($A306,'Brand &amp; Category'!$A$4:$C$445,3,FALSE)</f>
        <v>CAT-133</v>
      </c>
      <c r="E306" s="4" t="str">
        <f>VLOOKUP($A306,Details[],E$3,FALSE)</f>
        <v>Panamax - 8-Outlet Power Conditioner/Surge Protector - Black</v>
      </c>
      <c r="F306" s="4">
        <f>VLOOKUP($A306,Details[],F$3,FALSE)</f>
        <v>144.48499999999999</v>
      </c>
      <c r="G306" s="4">
        <f>VLOOKUP($A306,Details[],G$3,FALSE)</f>
        <v>84</v>
      </c>
      <c r="H306" s="4">
        <f>VLOOKUP($A306,Details[],H$3,FALSE)</f>
        <v>2.2999999999999998</v>
      </c>
      <c r="I306" s="4" t="str">
        <f>VLOOKUP(H306,Class!$W$3:$X$9,2,TRUE)</f>
        <v>Silver</v>
      </c>
      <c r="J306" s="17" t="str">
        <f t="shared" si="4"/>
        <v>will be updated later</v>
      </c>
    </row>
    <row r="307" spans="1:10" x14ac:dyDescent="0.3">
      <c r="A307" s="3" t="s">
        <v>925</v>
      </c>
      <c r="B307" s="3" t="str">
        <f>IFERROR(VLOOKUP(A307,Platform[],2,FALSE),"offline")</f>
        <v>Ebay</v>
      </c>
      <c r="C307" s="3" t="str">
        <f>VLOOKUP($A307,'Brand &amp; Category'!$A$4:$C$445,2,FALSE)</f>
        <v>Wacom</v>
      </c>
      <c r="D307" s="3" t="str">
        <f>VLOOKUP($A307,'Brand &amp; Category'!$A$4:$C$445,3,FALSE)</f>
        <v>CAT-102</v>
      </c>
      <c r="E307" s="4" t="str">
        <f>VLOOKUP($A307,Details[],E$3,FALSE)</f>
        <v>Intuos Creative Pen Tablet (Small, Black)</v>
      </c>
      <c r="F307" s="4">
        <f>VLOOKUP($A307,Details[],F$3,FALSE)</f>
        <v>79.97</v>
      </c>
      <c r="G307" s="4">
        <f>VLOOKUP($A307,Details[],G$3,FALSE)</f>
        <v>386</v>
      </c>
      <c r="H307" s="4">
        <f>VLOOKUP($A307,Details[],H$3,FALSE)</f>
        <v>2</v>
      </c>
      <c r="I307" s="4" t="str">
        <f>VLOOKUP(H307,Class!$W$3:$X$9,2,TRUE)</f>
        <v>Silver</v>
      </c>
      <c r="J307" s="17">
        <f t="shared" si="4"/>
        <v>0</v>
      </c>
    </row>
    <row r="308" spans="1:10" x14ac:dyDescent="0.3">
      <c r="A308" s="3" t="s">
        <v>953</v>
      </c>
      <c r="B308" s="3" t="str">
        <f>IFERROR(VLOOKUP(A308,Platform[],2,FALSE),"offline")</f>
        <v>BestBuy</v>
      </c>
      <c r="C308" s="3" t="str">
        <f>VLOOKUP($A308,'Brand &amp; Category'!$A$4:$C$445,2,FALSE)</f>
        <v>Digipower</v>
      </c>
      <c r="D308" s="3" t="str">
        <f>VLOOKUP($A308,'Brand &amp; Category'!$A$4:$C$445,3,FALSE)</f>
        <v>CAT-133</v>
      </c>
      <c r="E308" s="4" t="str">
        <f>VLOOKUP($A308,Details[],E$3,FALSE)</f>
        <v>Digipower - Dual Battery Charger - Gray</v>
      </c>
      <c r="F308" s="4">
        <f>VLOOKUP($A308,Details[],F$3,FALSE)</f>
        <v>59.99</v>
      </c>
      <c r="G308" s="4">
        <f>VLOOKUP($A308,Details[],G$3,FALSE)</f>
        <v>1540</v>
      </c>
      <c r="H308" s="4">
        <f>VLOOKUP($A308,Details[],H$3,FALSE)</f>
        <v>2.2000000000000002</v>
      </c>
      <c r="I308" s="4" t="str">
        <f>VLOOKUP(H308,Class!$W$3:$X$9,2,TRUE)</f>
        <v>Silver</v>
      </c>
      <c r="J308" s="17">
        <f t="shared" si="4"/>
        <v>0</v>
      </c>
    </row>
    <row r="309" spans="1:10" x14ac:dyDescent="0.3">
      <c r="A309" s="3" t="s">
        <v>846</v>
      </c>
      <c r="B309" s="3" t="str">
        <f>IFERROR(VLOOKUP(A309,Platform[],2,FALSE),"offline")</f>
        <v>Walmart</v>
      </c>
      <c r="C309" s="3" t="str">
        <f>VLOOKUP($A309,'Brand &amp; Category'!$A$4:$C$445,2,FALSE)</f>
        <v>Canon</v>
      </c>
      <c r="D309" s="3" t="str">
        <f>VLOOKUP($A309,'Brand &amp; Category'!$A$4:$C$445,3,FALSE)</f>
        <v>CAT-102</v>
      </c>
      <c r="E309" s="4" t="str">
        <f>VLOOKUP($A309,Details[],E$3,FALSE)</f>
        <v>LP-E6N Lithium-Ion Battery Pack (7.2V, 1865mAh)</v>
      </c>
      <c r="F309" s="4">
        <f>VLOOKUP($A309,Details[],F$3,FALSE)</f>
        <v>190.17454545454547</v>
      </c>
      <c r="G309" s="4">
        <f>VLOOKUP($A309,Details[],G$3,FALSE)</f>
        <v>65</v>
      </c>
      <c r="H309" s="4">
        <f>VLOOKUP($A309,Details[],H$3,FALSE)</f>
        <v>1.1000000000000001</v>
      </c>
      <c r="I309" s="4" t="str">
        <f>VLOOKUP(H309,Class!$W$3:$X$9,2,TRUE)</f>
        <v>Bronze</v>
      </c>
      <c r="J309" s="17">
        <f t="shared" si="4"/>
        <v>0</v>
      </c>
    </row>
    <row r="310" spans="1:10" x14ac:dyDescent="0.3">
      <c r="A310" s="3" t="s">
        <v>748</v>
      </c>
      <c r="B310" s="3" t="str">
        <f>IFERROR(VLOOKUP(A310,Platform[],2,FALSE),"offline")</f>
        <v>BestBuy</v>
      </c>
      <c r="C310" s="3" t="str">
        <f>VLOOKUP($A310,'Brand &amp; Category'!$A$4:$C$445,2,FALSE)</f>
        <v>Samsung</v>
      </c>
      <c r="D310" s="3" t="str">
        <f>VLOOKUP($A310,'Brand &amp; Category'!$A$4:$C$445,3,FALSE)</f>
        <v>CAT-083</v>
      </c>
      <c r="E310" s="4" t="str">
        <f>VLOOKUP($A310,Details[],E$3,FALSE)</f>
        <v>Samsung - Adaptive Fast Charging Wall Charger - White</v>
      </c>
      <c r="F310" s="4">
        <f>VLOOKUP($A310,Details[],F$3,FALSE)</f>
        <v>18.158000000000001</v>
      </c>
      <c r="G310" s="4">
        <f>VLOOKUP($A310,Details[],G$3,FALSE)</f>
        <v>4265</v>
      </c>
      <c r="H310" s="4">
        <f>VLOOKUP($A310,Details[],H$3,FALSE)</f>
        <v>2.7</v>
      </c>
      <c r="I310" s="4" t="str">
        <f>VLOOKUP(H310,Class!$W$3:$X$9,2,TRUE)</f>
        <v>Silver</v>
      </c>
      <c r="J310" s="17">
        <f t="shared" si="4"/>
        <v>0</v>
      </c>
    </row>
    <row r="311" spans="1:10" x14ac:dyDescent="0.3">
      <c r="A311" s="3" t="s">
        <v>643</v>
      </c>
      <c r="B311" s="3" t="str">
        <f>IFERROR(VLOOKUP(A311,Platform[],2,FALSE),"offline")</f>
        <v>Ebay</v>
      </c>
      <c r="C311" s="3" t="str">
        <f>VLOOKUP($A311,'Brand &amp; Category'!$A$4:$C$445,2,FALSE)</f>
        <v>V-MODA</v>
      </c>
      <c r="D311" s="3" t="str">
        <f>VLOOKUP($A311,'Brand &amp; Category'!$A$4:$C$445,3,FALSE)</f>
        <v>CAT-102</v>
      </c>
      <c r="E311" s="4" t="str">
        <f>VLOOKUP($A311,Details[],E$3,FALSE)</f>
        <v>V-MODA Crossfade 2 Wireless Over-Ear Headphone - Matte Black</v>
      </c>
      <c r="F311" s="4">
        <f>VLOOKUP($A311,Details[],F$3,FALSE)</f>
        <v>303.15333333333336</v>
      </c>
      <c r="G311" s="4">
        <f>VLOOKUP($A311,Details[],G$3,FALSE)</f>
        <v>38</v>
      </c>
      <c r="H311" s="4">
        <f>VLOOKUP($A311,Details[],H$3,FALSE)</f>
        <v>3.1</v>
      </c>
      <c r="I311" s="4" t="str">
        <f>VLOOKUP(H311,Class!$W$3:$X$9,2,TRUE)</f>
        <v>Gold</v>
      </c>
      <c r="J311" s="17">
        <f t="shared" si="4"/>
        <v>0</v>
      </c>
    </row>
    <row r="312" spans="1:10" x14ac:dyDescent="0.3">
      <c r="A312" s="3" t="s">
        <v>828</v>
      </c>
      <c r="B312" s="3" t="str">
        <f>IFERROR(VLOOKUP(A312,Platform[],2,FALSE),"offline")</f>
        <v>BestBuy</v>
      </c>
      <c r="C312" s="3" t="str">
        <f>VLOOKUP($A312,'Brand &amp; Category'!$A$4:$C$445,2,FALSE)</f>
        <v>Canon</v>
      </c>
      <c r="D312" s="3" t="str">
        <f>VLOOKUP($A312,'Brand &amp; Category'!$A$4:$C$445,3,FALSE)</f>
        <v>CAT-014</v>
      </c>
      <c r="E312" s="4" t="str">
        <f>VLOOKUP($A312,Details[],E$3,FALSE)</f>
        <v>PowerShot G5 X Digital Camera Free Accessory Kit</v>
      </c>
      <c r="F312" s="4">
        <f>VLOOKUP($A312,Details[],F$3,FALSE)</f>
        <v>887.32250000000045</v>
      </c>
      <c r="G312" s="4">
        <f>VLOOKUP($A312,Details[],G$3,FALSE)</f>
        <v>15</v>
      </c>
      <c r="H312" s="4">
        <f>VLOOKUP($A312,Details[],H$3,FALSE)</f>
        <v>2.9</v>
      </c>
      <c r="I312" s="4" t="str">
        <f>VLOOKUP(H312,Class!$W$3:$X$9,2,TRUE)</f>
        <v>Silver</v>
      </c>
      <c r="J312" s="17">
        <f t="shared" si="4"/>
        <v>0</v>
      </c>
    </row>
    <row r="313" spans="1:10" x14ac:dyDescent="0.3">
      <c r="A313" s="3" t="s">
        <v>854</v>
      </c>
      <c r="B313" s="3" t="str">
        <f>IFERROR(VLOOKUP(A313,Platform[],2,FALSE),"offline")</f>
        <v>Ebay</v>
      </c>
      <c r="C313" s="3" t="str">
        <f>VLOOKUP($A313,'Brand &amp; Category'!$A$4:$C$445,2,FALSE)</f>
        <v>Apple</v>
      </c>
      <c r="D313" s="3" t="str">
        <f>VLOOKUP($A313,'Brand &amp; Category'!$A$4:$C$445,3,FALSE)</f>
        <v>CAT-102</v>
      </c>
      <c r="E313" s="4" t="str">
        <f>VLOOKUP($A313,Details[],E$3,FALSE)</f>
        <v>128GB iPod touch (Space Gray) (6th Generation)</v>
      </c>
      <c r="F313" s="4">
        <f>VLOOKUP($A313,Details[],F$3,FALSE)</f>
        <v>334.74333333333328</v>
      </c>
      <c r="G313" s="4">
        <f>VLOOKUP($A313,Details[],G$3,FALSE)</f>
        <v>74</v>
      </c>
      <c r="H313" s="4">
        <f>VLOOKUP($A313,Details[],H$3,FALSE)</f>
        <v>2.2999999999999998</v>
      </c>
      <c r="I313" s="4" t="str">
        <f>VLOOKUP(H313,Class!$W$3:$X$9,2,TRUE)</f>
        <v>Silver</v>
      </c>
      <c r="J313" s="17">
        <f t="shared" si="4"/>
        <v>0</v>
      </c>
    </row>
    <row r="314" spans="1:10" x14ac:dyDescent="0.3">
      <c r="A314" s="3" t="s">
        <v>976</v>
      </c>
      <c r="B314" s="3" t="str">
        <f>IFERROR(VLOOKUP(A314,Platform[],2,FALSE),"offline")</f>
        <v>Amazon</v>
      </c>
      <c r="C314" s="3" t="str">
        <f>VLOOKUP($A314,'Brand &amp; Category'!$A$4:$C$445,2,FALSE)</f>
        <v>Peak Design</v>
      </c>
      <c r="D314" s="3" t="str">
        <f>VLOOKUP($A314,'Brand &amp; Category'!$A$4:$C$445,3,FALSE)</f>
        <v>CAT-133</v>
      </c>
      <c r="E314" s="4" t="str">
        <f>VLOOKUP($A314,Details[],E$3,FALSE)</f>
        <v>CapturePRO Camera Clip with PROplate</v>
      </c>
      <c r="F314" s="4">
        <f>VLOOKUP($A314,Details[],F$3,FALSE)</f>
        <v>147.38000000000002</v>
      </c>
      <c r="G314" s="4">
        <f>VLOOKUP($A314,Details[],G$3,FALSE)</f>
        <v>552</v>
      </c>
      <c r="H314" s="4">
        <f>VLOOKUP($A314,Details[],H$3,FALSE)</f>
        <v>2.8</v>
      </c>
      <c r="I314" s="4" t="str">
        <f>VLOOKUP(H314,Class!$W$3:$X$9,2,TRUE)</f>
        <v>Silver</v>
      </c>
      <c r="J314" s="17">
        <f t="shared" si="4"/>
        <v>0</v>
      </c>
    </row>
    <row r="315" spans="1:10" x14ac:dyDescent="0.3">
      <c r="A315" s="3" t="s">
        <v>817</v>
      </c>
      <c r="B315" s="3" t="str">
        <f>IFERROR(VLOOKUP(A315,Platform[],2,FALSE),"offline")</f>
        <v>BestBuy</v>
      </c>
      <c r="C315" s="3" t="str">
        <f>VLOOKUP($A315,'Brand &amp; Category'!$A$4:$C$445,2,FALSE)</f>
        <v>Sony</v>
      </c>
      <c r="D315" s="3" t="str">
        <f>VLOOKUP($A315,'Brand &amp; Category'!$A$4:$C$445,3,FALSE)</f>
        <v>CAT-001</v>
      </c>
      <c r="E315" s="4" t="str">
        <f>VLOOKUP($A315,Details[],E$3,FALSE)</f>
        <v>SRS-XB2 Portable Bluetooth Wireless Speaker (Red)</v>
      </c>
      <c r="F315" s="4">
        <f>VLOOKUP($A315,Details[],F$3,FALSE)</f>
        <v>63.532000000000011</v>
      </c>
      <c r="G315" s="4">
        <f>VLOOKUP($A315,Details[],G$3,FALSE)</f>
        <v>151</v>
      </c>
      <c r="H315" s="4">
        <f>VLOOKUP($A315,Details[],H$3,FALSE)</f>
        <v>2.2999999999999998</v>
      </c>
      <c r="I315" s="4" t="str">
        <f>VLOOKUP(H315,Class!$W$3:$X$9,2,TRUE)</f>
        <v>Silver</v>
      </c>
      <c r="J315" s="17">
        <f t="shared" si="4"/>
        <v>0</v>
      </c>
    </row>
    <row r="316" spans="1:10" x14ac:dyDescent="0.3">
      <c r="A316" s="3" t="s">
        <v>1029</v>
      </c>
      <c r="B316" s="3" t="str">
        <f>IFERROR(VLOOKUP(A316,Platform[],2,FALSE),"offline")</f>
        <v>Target</v>
      </c>
      <c r="C316" s="3" t="str">
        <f>VLOOKUP($A316,'Brand &amp; Category'!$A$4:$C$445,2,FALSE)</f>
        <v>Lowepro</v>
      </c>
      <c r="D316" s="3" t="str">
        <f>VLOOKUP($A316,'Brand &amp; Category'!$A$4:$C$445,3,FALSE)</f>
        <v>CAT-102</v>
      </c>
      <c r="E316" s="4" t="str">
        <f>VLOOKUP($A316,Details[],E$3,FALSE)</f>
        <v>Flipside 300 Backpack (Black)</v>
      </c>
      <c r="F316" s="4">
        <f>VLOOKUP($A316,Details[],F$3,FALSE)</f>
        <v>76.836666666666659</v>
      </c>
      <c r="G316" s="4">
        <f>VLOOKUP($A316,Details[],G$3,FALSE)</f>
        <v>391</v>
      </c>
      <c r="H316" s="4">
        <f>VLOOKUP($A316,Details[],H$3,FALSE)</f>
        <v>3.5</v>
      </c>
      <c r="I316" s="4" t="str">
        <f>VLOOKUP(H316,Class!$W$3:$X$9,2,TRUE)</f>
        <v>Gold</v>
      </c>
      <c r="J316" s="17">
        <f t="shared" si="4"/>
        <v>0</v>
      </c>
    </row>
    <row r="317" spans="1:10" x14ac:dyDescent="0.3">
      <c r="A317" s="3" t="s">
        <v>1015</v>
      </c>
      <c r="B317" s="3" t="str">
        <f>IFERROR(VLOOKUP(A317,Platform[],2,FALSE),"offline")</f>
        <v>Amazon</v>
      </c>
      <c r="C317" s="3" t="str">
        <f>VLOOKUP($A317,'Brand &amp; Category'!$A$4:$C$445,2,FALSE)</f>
        <v>Polk Audio</v>
      </c>
      <c r="D317" s="3" t="str">
        <f>VLOOKUP($A317,'Brand &amp; Category'!$A$4:$C$445,3,FALSE)</f>
        <v>CAT-001</v>
      </c>
      <c r="E317" s="4" t="str">
        <f>VLOOKUP($A317,Details[],E$3,FALSE)</f>
        <v>Polk Audio - 50 W Woofer - Black</v>
      </c>
      <c r="F317" s="4">
        <f>VLOOKUP($A317,Details[],F$3,FALSE)</f>
        <v>99.99</v>
      </c>
      <c r="G317" s="4">
        <f>VLOOKUP($A317,Details[],G$3,FALSE)</f>
        <v>195</v>
      </c>
      <c r="H317" s="4">
        <f>VLOOKUP($A317,Details[],H$3,FALSE)</f>
        <v>2.2000000000000002</v>
      </c>
      <c r="I317" s="4" t="str">
        <f>VLOOKUP(H317,Class!$W$3:$X$9,2,TRUE)</f>
        <v>Silver</v>
      </c>
      <c r="J317" s="17">
        <f t="shared" si="4"/>
        <v>0</v>
      </c>
    </row>
    <row r="318" spans="1:10" x14ac:dyDescent="0.3">
      <c r="A318" s="3" t="s">
        <v>1019</v>
      </c>
      <c r="B318" s="3" t="str">
        <f>IFERROR(VLOOKUP(A318,Platform[],2,FALSE),"offline")</f>
        <v>Amazon</v>
      </c>
      <c r="C318" s="3" t="str">
        <f>VLOOKUP($A318,'Brand &amp; Category'!$A$4:$C$445,2,FALSE)</f>
        <v>AOC</v>
      </c>
      <c r="D318" s="3" t="str">
        <f>VLOOKUP($A318,'Brand &amp; Category'!$A$4:$C$445,3,FALSE)</f>
        <v>CAT-014</v>
      </c>
      <c r="E318" s="4" t="str">
        <f>VLOOKUP($A318,Details[],E$3,FALSE)</f>
        <v>AOC - 18.5 LED Monitor - Black"</v>
      </c>
      <c r="F318" s="4">
        <f>VLOOKUP($A318,Details[],F$3,FALSE)</f>
        <v>71.808461538461543</v>
      </c>
      <c r="G318" s="4">
        <f>VLOOKUP($A318,Details[],G$3,FALSE)</f>
        <v>1345</v>
      </c>
      <c r="H318" s="4">
        <f>VLOOKUP($A318,Details[],H$3,FALSE)</f>
        <v>3.7</v>
      </c>
      <c r="I318" s="4" t="str">
        <f>VLOOKUP(H318,Class!$W$3:$X$9,2,TRUE)</f>
        <v>Gold</v>
      </c>
      <c r="J318" s="17">
        <f t="shared" si="4"/>
        <v>0</v>
      </c>
    </row>
    <row r="319" spans="1:10" x14ac:dyDescent="0.3">
      <c r="A319" s="3" t="s">
        <v>677</v>
      </c>
      <c r="B319" s="3" t="str">
        <f>IFERROR(VLOOKUP(A319,Platform[],2,FALSE),"offline")</f>
        <v>Target</v>
      </c>
      <c r="C319" s="3" t="str">
        <f>VLOOKUP($A319,'Brand &amp; Category'!$A$4:$C$445,2,FALSE)</f>
        <v>AudioQuest</v>
      </c>
      <c r="D319" s="3" t="str">
        <f>VLOOKUP($A319,'Brand &amp; Category'!$A$4:$C$445,3,FALSE)</f>
        <v>CAT-035</v>
      </c>
      <c r="E319" s="4" t="str">
        <f>VLOOKUP($A319,Details[],E$3,FALSE)</f>
        <v>AudioQuest - RJE Cinnamon 4.9' Ethernet Cable - Black/Red</v>
      </c>
      <c r="F319" s="4">
        <f>VLOOKUP($A319,Details[],F$3,FALSE)</f>
        <v>89.67</v>
      </c>
      <c r="G319" s="4">
        <f>VLOOKUP($A319,Details[],G$3,FALSE)</f>
        <v>950</v>
      </c>
      <c r="H319" s="4">
        <f>VLOOKUP($A319,Details[],H$3,FALSE)</f>
        <v>1.3</v>
      </c>
      <c r="I319" s="4" t="str">
        <f>VLOOKUP(H319,Class!$W$3:$X$9,2,TRUE)</f>
        <v>Bronze</v>
      </c>
      <c r="J319" s="17">
        <f t="shared" si="4"/>
        <v>0</v>
      </c>
    </row>
    <row r="320" spans="1:10" x14ac:dyDescent="0.3">
      <c r="A320" s="3" t="s">
        <v>661</v>
      </c>
      <c r="B320" s="3" t="str">
        <f>IFERROR(VLOOKUP(A320,Platform[],2,FALSE),"offline")</f>
        <v>BestBuy</v>
      </c>
      <c r="C320" s="3" t="str">
        <f>VLOOKUP($A320,'Brand &amp; Category'!$A$4:$C$445,2,FALSE)</f>
        <v>TP-Link</v>
      </c>
      <c r="D320" s="3" t="str">
        <f>VLOOKUP($A320,'Brand &amp; Category'!$A$4:$C$445,3,FALSE)</f>
        <v>CAT-035</v>
      </c>
      <c r="E320" s="4" t="str">
        <f>VLOOKUP($A320,Details[],E$3,FALSE)</f>
        <v>450 Mbps 2.4/5GHz Wireless N Dual Band PCI Express Adapter</v>
      </c>
      <c r="F320" s="4">
        <f>VLOOKUP($A320,Details[],F$3,FALSE)</f>
        <v>41.957647058823525</v>
      </c>
      <c r="G320" s="4">
        <f>VLOOKUP($A320,Details[],G$3,FALSE)</f>
        <v>873</v>
      </c>
      <c r="H320" s="4">
        <f>VLOOKUP($A320,Details[],H$3,FALSE)</f>
        <v>3.3</v>
      </c>
      <c r="I320" s="4" t="str">
        <f>VLOOKUP(H320,Class!$W$3:$X$9,2,TRUE)</f>
        <v>Gold</v>
      </c>
      <c r="J320" s="17">
        <f t="shared" si="4"/>
        <v>0</v>
      </c>
    </row>
    <row r="321" spans="1:10" x14ac:dyDescent="0.3">
      <c r="A321" s="3" t="s">
        <v>682</v>
      </c>
      <c r="B321" s="3" t="str">
        <f>IFERROR(VLOOKUP(A321,Platform[],2,FALSE),"offline")</f>
        <v>BestBuy</v>
      </c>
      <c r="C321" s="3" t="str">
        <f>VLOOKUP($A321,'Brand &amp; Category'!$A$4:$C$445,2,FALSE)</f>
        <v>Netgear</v>
      </c>
      <c r="D321" s="3" t="str">
        <f>VLOOKUP($A321,'Brand &amp; Category'!$A$4:$C$445,3,FALSE)</f>
        <v>CAT-083</v>
      </c>
      <c r="E321" s="4" t="str">
        <f>VLOOKUP($A321,Details[],E$3,FALSE)</f>
        <v>Details About Netgear 16 X 4 Docsis 3.0 Cable Modem Black</v>
      </c>
      <c r="F321" s="4">
        <f>VLOOKUP($A321,Details[],F$3,FALSE)</f>
        <v>131.11600000000001</v>
      </c>
      <c r="G321" s="4">
        <f>VLOOKUP($A321,Details[],G$3,FALSE)</f>
        <v>50</v>
      </c>
      <c r="H321" s="4">
        <f>VLOOKUP($A321,Details[],H$3,FALSE)</f>
        <v>3.8</v>
      </c>
      <c r="I321" s="4" t="str">
        <f>VLOOKUP(H321,Class!$W$3:$X$9,2,TRUE)</f>
        <v>Gold</v>
      </c>
      <c r="J321" s="17">
        <f t="shared" si="4"/>
        <v>0</v>
      </c>
    </row>
    <row r="322" spans="1:10" x14ac:dyDescent="0.3">
      <c r="A322" s="3" t="s">
        <v>832</v>
      </c>
      <c r="B322" s="3" t="str">
        <f>IFERROR(VLOOKUP(A322,Platform[],2,FALSE),"offline")</f>
        <v>Walmart</v>
      </c>
      <c r="C322" s="3" t="str">
        <f>VLOOKUP($A322,'Brand &amp; Category'!$A$4:$C$445,2,FALSE)</f>
        <v>Sony</v>
      </c>
      <c r="D322" s="3" t="str">
        <f>VLOOKUP($A322,'Brand &amp; Category'!$A$4:$C$445,3,FALSE)</f>
        <v>CAT-083</v>
      </c>
      <c r="E322" s="4" t="str">
        <f>VLOOKUP($A322,Details[],E$3,FALSE)</f>
        <v>Sony Mini Digital Video Cassettes - DVC - 1 Hour</v>
      </c>
      <c r="F322" s="4">
        <f>VLOOKUP($A322,Details[],F$3,FALSE)</f>
        <v>17.933999999999997</v>
      </c>
      <c r="G322" s="4">
        <f>VLOOKUP($A322,Details[],G$3,FALSE)</f>
        <v>1779</v>
      </c>
      <c r="H322" s="4">
        <f>VLOOKUP($A322,Details[],H$3,FALSE)</f>
        <v>3.7</v>
      </c>
      <c r="I322" s="4" t="str">
        <f>VLOOKUP(H322,Class!$W$3:$X$9,2,TRUE)</f>
        <v>Gold</v>
      </c>
      <c r="J322" s="17">
        <f t="shared" si="4"/>
        <v>0</v>
      </c>
    </row>
    <row r="323" spans="1:10" x14ac:dyDescent="0.3">
      <c r="A323" s="3" t="s">
        <v>981</v>
      </c>
      <c r="B323" s="3" t="str">
        <f>IFERROR(VLOOKUP(A323,Platform[],2,FALSE),"offline")</f>
        <v>Target</v>
      </c>
      <c r="C323" s="3" t="str">
        <f>VLOOKUP($A323,'Brand &amp; Category'!$A$4:$C$445,2,FALSE)</f>
        <v>Samsung</v>
      </c>
      <c r="D323" s="3" t="str">
        <f>VLOOKUP($A323,'Brand &amp; Category'!$A$4:$C$445,3,FALSE)</f>
        <v>CAT-014</v>
      </c>
      <c r="E323" s="4" t="str">
        <f>VLOOKUP($A323,Details[],E$3,FALSE)</f>
        <v>Samsung Galaxy Tab S3 Keyboard Cover</v>
      </c>
      <c r="F323" s="4">
        <f>VLOOKUP($A323,Details[],F$3,FALSE)</f>
        <v>97.870799999999974</v>
      </c>
      <c r="G323" s="4">
        <f>VLOOKUP($A323,Details[],G$3,FALSE)</f>
        <v>188</v>
      </c>
      <c r="H323" s="4">
        <f>VLOOKUP($A323,Details[],H$3,FALSE)</f>
        <v>2</v>
      </c>
      <c r="I323" s="4" t="str">
        <f>VLOOKUP(H323,Class!$W$3:$X$9,2,TRUE)</f>
        <v>Silver</v>
      </c>
      <c r="J323" s="17">
        <f t="shared" si="4"/>
        <v>0</v>
      </c>
    </row>
    <row r="324" spans="1:10" x14ac:dyDescent="0.3">
      <c r="A324" s="3" t="s">
        <v>781</v>
      </c>
      <c r="B324" s="3" t="str">
        <f>IFERROR(VLOOKUP(A324,Platform[],2,FALSE),"offline")</f>
        <v>Ebay</v>
      </c>
      <c r="C324" s="3" t="str">
        <f>VLOOKUP($A324,'Brand &amp; Category'!$A$4:$C$445,2,FALSE)</f>
        <v>Sony</v>
      </c>
      <c r="D324" s="3" t="str">
        <f>VLOOKUP($A324,'Brand &amp; Category'!$A$4:$C$445,3,FALSE)</f>
        <v>CAT-005</v>
      </c>
      <c r="E324" s="4" t="str">
        <f>VLOOKUP($A324,Details[],E$3,FALSE)</f>
        <v>Sony STRDN1070 7.2-channel AV Receiver w/ Bluetooth</v>
      </c>
      <c r="F324" s="4">
        <f>VLOOKUP($A324,Details[],F$3,FALSE)</f>
        <v>485.11624999999987</v>
      </c>
      <c r="G324" s="4">
        <f>VLOOKUP($A324,Details[],G$3,FALSE)</f>
        <v>24</v>
      </c>
      <c r="H324" s="4">
        <f>VLOOKUP($A324,Details[],H$3,FALSE)</f>
        <v>3.2</v>
      </c>
      <c r="I324" s="4" t="str">
        <f>VLOOKUP(H324,Class!$W$3:$X$9,2,TRUE)</f>
        <v>Gold</v>
      </c>
      <c r="J324" s="17">
        <f t="shared" si="4"/>
        <v>0</v>
      </c>
    </row>
    <row r="325" spans="1:10" x14ac:dyDescent="0.3">
      <c r="A325" s="3" t="s">
        <v>1023</v>
      </c>
      <c r="B325" s="3" t="str">
        <f>IFERROR(VLOOKUP(A325,Platform[],2,FALSE),"offline")</f>
        <v>BestBuy</v>
      </c>
      <c r="C325" s="3" t="str">
        <f>VLOOKUP($A325,'Brand &amp; Category'!$A$4:$C$445,2,FALSE)</f>
        <v>Razer</v>
      </c>
      <c r="D325" s="3" t="str">
        <f>VLOOKUP($A325,'Brand &amp; Category'!$A$4:$C$445,3,FALSE)</f>
        <v>CAT-014</v>
      </c>
      <c r="E325" s="4" t="str">
        <f>VLOOKUP($A325,Details[],E$3,FALSE)</f>
        <v>Leviathan Elite Gaming Soundbar</v>
      </c>
      <c r="F325" s="4">
        <f>VLOOKUP($A325,Details[],F$3,FALSE)</f>
        <v>192.51933333333332</v>
      </c>
      <c r="G325" s="4">
        <f>VLOOKUP($A325,Details[],G$3,FALSE)</f>
        <v>23</v>
      </c>
      <c r="H325" s="4">
        <f>VLOOKUP($A325,Details[],H$3,FALSE)</f>
        <v>4.5999999999999996</v>
      </c>
      <c r="I325" s="4" t="str">
        <f>VLOOKUP(H325,Class!$W$3:$X$9,2,TRUE)</f>
        <v>Platinum</v>
      </c>
      <c r="J325" s="17">
        <f t="shared" si="4"/>
        <v>0</v>
      </c>
    </row>
    <row r="326" spans="1:10" x14ac:dyDescent="0.3">
      <c r="A326" s="3" t="s">
        <v>807</v>
      </c>
      <c r="B326" s="3" t="str">
        <f>IFERROR(VLOOKUP(A326,Platform[],2,FALSE),"offline")</f>
        <v>BestBuy</v>
      </c>
      <c r="C326" s="3" t="str">
        <f>VLOOKUP($A326,'Brand &amp; Category'!$A$4:$C$445,2,FALSE)</f>
        <v>Sony</v>
      </c>
      <c r="D326" s="3" t="str">
        <f>VLOOKUP($A326,'Brand &amp; Category'!$A$4:$C$445,3,FALSE)</f>
        <v>CAT-005</v>
      </c>
      <c r="E326" s="4" t="str">
        <f>VLOOKUP($A326,Details[],E$3,FALSE)</f>
        <v>Alpha a6500 Mirrorless Digital Camera (Body Only)</v>
      </c>
      <c r="F326" s="4">
        <f>VLOOKUP($A326,Details[],F$3,FALSE)</f>
        <v>1606.5957894736841</v>
      </c>
      <c r="G326" s="4">
        <f>VLOOKUP($A326,Details[],G$3,FALSE)</f>
        <v>7</v>
      </c>
      <c r="H326" s="4">
        <f>VLOOKUP($A326,Details[],H$3,FALSE)</f>
        <v>4.9000000000000004</v>
      </c>
      <c r="I326" s="4" t="str">
        <f>VLOOKUP(H326,Class!$W$3:$X$9,2,TRUE)</f>
        <v>Platinum</v>
      </c>
      <c r="J326" s="17">
        <f t="shared" ref="J326:J389" si="5">IFERROR(INDEX(O325:T331,MATCH(I326,$O$4:$O$10,0),MATCH(B326,$O$4:$T$4,0)),"will be updated later")</f>
        <v>0</v>
      </c>
    </row>
    <row r="327" spans="1:10" x14ac:dyDescent="0.3">
      <c r="A327" s="3" t="s">
        <v>898</v>
      </c>
      <c r="B327" s="3" t="str">
        <f>IFERROR(VLOOKUP(A327,Platform[],2,FALSE),"offline")</f>
        <v>Target</v>
      </c>
      <c r="C327" s="3" t="str">
        <f>VLOOKUP($A327,'Brand &amp; Category'!$A$4:$C$445,2,FALSE)</f>
        <v>Samsung</v>
      </c>
      <c r="D327" s="3" t="str">
        <f>VLOOKUP($A327,'Brand &amp; Category'!$A$4:$C$445,3,FALSE)</f>
        <v>CAT-133</v>
      </c>
      <c r="E327" s="4" t="str">
        <f>VLOOKUP($A327,Details[],E$3,FALSE)</f>
        <v>MU9000-Series 65-Class HDR UHD Smart LED TV</v>
      </c>
      <c r="F327" s="4">
        <f>VLOOKUP($A327,Details[],F$3,FALSE)</f>
        <v>2604.3161904761905</v>
      </c>
      <c r="G327" s="4">
        <f>VLOOKUP($A327,Details[],G$3,FALSE)</f>
        <v>8</v>
      </c>
      <c r="H327" s="4">
        <f>VLOOKUP($A327,Details[],H$3,FALSE)</f>
        <v>2.2000000000000002</v>
      </c>
      <c r="I327" s="4" t="str">
        <f>VLOOKUP(H327,Class!$W$3:$X$9,2,TRUE)</f>
        <v>Silver</v>
      </c>
      <c r="J327" s="17">
        <f t="shared" si="5"/>
        <v>0</v>
      </c>
    </row>
    <row r="328" spans="1:10" x14ac:dyDescent="0.3">
      <c r="A328" s="3" t="s">
        <v>732</v>
      </c>
      <c r="B328" s="3" t="str">
        <f>IFERROR(VLOOKUP(A328,Platform[],2,FALSE),"offline")</f>
        <v>Walmart</v>
      </c>
      <c r="C328" s="3" t="str">
        <f>VLOOKUP($A328,'Brand &amp; Category'!$A$4:$C$445,2,FALSE)</f>
        <v>BIC America</v>
      </c>
      <c r="D328" s="3" t="str">
        <f>VLOOKUP($A328,'Brand &amp; Category'!$A$4:$C$445,3,FALSE)</f>
        <v>CAT-083</v>
      </c>
      <c r="E328" s="4" t="str">
        <f>VLOOKUP($A328,Details[],E$3,FALSE)</f>
        <v>Bic America Rtr1530 15 Rtr Series 3-way Tower Speaker"</v>
      </c>
      <c r="F328" s="4">
        <f>VLOOKUP($A328,Details[],F$3,FALSE)</f>
        <v>161.7775</v>
      </c>
      <c r="G328" s="4">
        <f>VLOOKUP($A328,Details[],G$3,FALSE)</f>
        <v>74</v>
      </c>
      <c r="H328" s="4">
        <f>VLOOKUP($A328,Details[],H$3,FALSE)</f>
        <v>5</v>
      </c>
      <c r="I328" s="4" t="str">
        <f>VLOOKUP(H328,Class!$W$3:$X$9,2,TRUE)</f>
        <v>Diamond</v>
      </c>
      <c r="J328" s="17">
        <f t="shared" si="5"/>
        <v>0</v>
      </c>
    </row>
    <row r="329" spans="1:10" x14ac:dyDescent="0.3">
      <c r="A329" s="3" t="s">
        <v>967</v>
      </c>
      <c r="B329" s="3" t="str">
        <f>IFERROR(VLOOKUP(A329,Platform[],2,FALSE),"offline")</f>
        <v>Target</v>
      </c>
      <c r="C329" s="3" t="str">
        <f>VLOOKUP($A329,'Brand &amp; Category'!$A$4:$C$445,2,FALSE)</f>
        <v>Sony</v>
      </c>
      <c r="D329" s="3" t="str">
        <f>VLOOKUP($A329,'Brand &amp; Category'!$A$4:$C$445,3,FALSE)</f>
        <v>CAT-001</v>
      </c>
      <c r="E329" s="4" t="str">
        <f>VLOOKUP($A329,Details[],E$3,FALSE)</f>
        <v>Cyber-shot DSC-RX100 V Digital Camera</v>
      </c>
      <c r="F329" s="4">
        <f>VLOOKUP($A329,Details[],F$3,FALSE)</f>
        <v>982.33235294117674</v>
      </c>
      <c r="G329" s="4">
        <f>VLOOKUP($A329,Details[],G$3,FALSE)</f>
        <v>98</v>
      </c>
      <c r="H329" s="4">
        <f>VLOOKUP($A329,Details[],H$3,FALSE)</f>
        <v>4.5999999999999996</v>
      </c>
      <c r="I329" s="4" t="str">
        <f>VLOOKUP(H329,Class!$W$3:$X$9,2,TRUE)</f>
        <v>Platinum</v>
      </c>
      <c r="J329" s="17">
        <f t="shared" si="5"/>
        <v>0</v>
      </c>
    </row>
    <row r="330" spans="1:10" x14ac:dyDescent="0.3">
      <c r="A330" s="3" t="s">
        <v>631</v>
      </c>
      <c r="B330" s="3" t="str">
        <f>IFERROR(VLOOKUP(A330,Platform[],2,FALSE),"offline")</f>
        <v>Walmart</v>
      </c>
      <c r="C330" s="3" t="str">
        <f>VLOOKUP($A330,'Brand &amp; Category'!$A$4:$C$445,2,FALSE)</f>
        <v>mophie</v>
      </c>
      <c r="D330" s="3" t="str">
        <f>VLOOKUP($A330,'Brand &amp; Category'!$A$4:$C$445,3,FALSE)</f>
        <v>CAT-001</v>
      </c>
      <c r="E330" s="4" t="str">
        <f>VLOOKUP($A330,Details[],E$3,FALSE)</f>
        <v>Powerstation XXL Three-USB 20,000mAh Battery Pack (Rose Gold)</v>
      </c>
      <c r="F330" s="4">
        <f>VLOOKUP($A330,Details[],F$3,FALSE)</f>
        <v>93.373999999999995</v>
      </c>
      <c r="G330" s="4">
        <f>VLOOKUP($A330,Details[],G$3,FALSE)</f>
        <v>910</v>
      </c>
      <c r="H330" s="4">
        <f>VLOOKUP($A330,Details[],H$3,FALSE)</f>
        <v>4.5</v>
      </c>
      <c r="I330" s="4" t="str">
        <f>VLOOKUP(H330,Class!$W$3:$X$9,2,TRUE)</f>
        <v>Platinum</v>
      </c>
      <c r="J330" s="17">
        <f t="shared" si="5"/>
        <v>0</v>
      </c>
    </row>
    <row r="331" spans="1:10" x14ac:dyDescent="0.3">
      <c r="A331" s="3" t="s">
        <v>922</v>
      </c>
      <c r="B331" s="3" t="str">
        <f>IFERROR(VLOOKUP(A331,Platform[],2,FALSE),"offline")</f>
        <v>Amazon</v>
      </c>
      <c r="C331" s="3" t="str">
        <f>VLOOKUP($A331,'Brand &amp; Category'!$A$4:$C$445,2,FALSE)</f>
        <v>Pioneer</v>
      </c>
      <c r="D331" s="3" t="str">
        <f>VLOOKUP($A331,'Brand &amp; Category'!$A$4:$C$445,3,FALSE)</f>
        <v>CAT-133</v>
      </c>
      <c r="E331" s="4" t="str">
        <f>VLOOKUP($A331,Details[],E$3,FALSE)</f>
        <v>Elite A-20 2-Channel Integrated Amplifier</v>
      </c>
      <c r="F331" s="4">
        <f>VLOOKUP($A331,Details[],F$3,FALSE)</f>
        <v>266.32666666666665</v>
      </c>
      <c r="G331" s="4">
        <f>VLOOKUP($A331,Details[],G$3,FALSE)</f>
        <v>220</v>
      </c>
      <c r="H331" s="4">
        <f>VLOOKUP($A331,Details[],H$3,FALSE)</f>
        <v>2.2999999999999998</v>
      </c>
      <c r="I331" s="4" t="str">
        <f>VLOOKUP(H331,Class!$W$3:$X$9,2,TRUE)</f>
        <v>Silver</v>
      </c>
      <c r="J331" s="17">
        <f t="shared" si="5"/>
        <v>0</v>
      </c>
    </row>
    <row r="332" spans="1:10" x14ac:dyDescent="0.3">
      <c r="A332" s="3" t="s">
        <v>697</v>
      </c>
      <c r="B332" s="3" t="str">
        <f>IFERROR(VLOOKUP(A332,Platform[],2,FALSE),"offline")</f>
        <v>Target</v>
      </c>
      <c r="C332" s="3" t="str">
        <f>VLOOKUP($A332,'Brand &amp; Category'!$A$4:$C$445,2,FALSE)</f>
        <v>Belkin Inc.</v>
      </c>
      <c r="D332" s="3" t="str">
        <f>VLOOKUP($A332,'Brand &amp; Category'!$A$4:$C$445,3,FALSE)</f>
        <v>CAT-035</v>
      </c>
      <c r="E332" s="4" t="str">
        <f>VLOOKUP($A332,Details[],E$3,FALSE)</f>
        <v>Belkin Travel RockStar Surge Protector with 2 AC Outlets</v>
      </c>
      <c r="F332" s="4">
        <f>VLOOKUP($A332,Details[],F$3,FALSE)</f>
        <v>28.494999999999997</v>
      </c>
      <c r="G332" s="4">
        <f>VLOOKUP($A332,Details[],G$3,FALSE)</f>
        <v>1403</v>
      </c>
      <c r="H332" s="4">
        <f>VLOOKUP($A332,Details[],H$3,FALSE)</f>
        <v>4.3</v>
      </c>
      <c r="I332" s="4" t="str">
        <f>VLOOKUP(H332,Class!$W$3:$X$9,2,TRUE)</f>
        <v>Platinum</v>
      </c>
      <c r="J332" s="17">
        <f t="shared" si="5"/>
        <v>0</v>
      </c>
    </row>
    <row r="333" spans="1:10" x14ac:dyDescent="0.3">
      <c r="A333" s="3" t="s">
        <v>1064</v>
      </c>
      <c r="B333" s="3" t="str">
        <f>IFERROR(VLOOKUP(A333,Platform[],2,FALSE),"offline")</f>
        <v>Walmart</v>
      </c>
      <c r="C333" s="3" t="str">
        <f>VLOOKUP($A333,'Brand &amp; Category'!$A$4:$C$445,2,FALSE)</f>
        <v>Bower</v>
      </c>
      <c r="D333" s="3" t="str">
        <f>VLOOKUP($A333,'Brand &amp; Category'!$A$4:$C$445,3,FALSE)</f>
        <v>CAT-133</v>
      </c>
      <c r="E333" s="4" t="str">
        <f>VLOOKUP($A333,Details[],E$3,FALSE)</f>
        <v>inactive</v>
      </c>
      <c r="F333" s="4">
        <f>VLOOKUP($A333,Details[],F$3,FALSE)</f>
        <v>32.866666666666667</v>
      </c>
      <c r="G333" s="4">
        <f>VLOOKUP($A333,Details[],G$3,FALSE)</f>
        <v>2032</v>
      </c>
      <c r="H333" s="4">
        <f>VLOOKUP($A333,Details[],H$3,FALSE)</f>
        <v>3.8</v>
      </c>
      <c r="I333" s="4" t="str">
        <f>VLOOKUP(H333,Class!$W$3:$X$9,2,TRUE)</f>
        <v>Gold</v>
      </c>
      <c r="J333" s="17">
        <f t="shared" si="5"/>
        <v>0</v>
      </c>
    </row>
    <row r="334" spans="1:10" x14ac:dyDescent="0.3">
      <c r="A334" s="3" t="s">
        <v>1003</v>
      </c>
      <c r="B334" s="3" t="str">
        <f>IFERROR(VLOOKUP(A334,Platform[],2,FALSE),"offline")</f>
        <v>Ebay</v>
      </c>
      <c r="C334" s="3" t="str">
        <f>VLOOKUP($A334,'Brand &amp; Category'!$A$4:$C$445,2,FALSE)</f>
        <v>Apple</v>
      </c>
      <c r="D334" s="3" t="str">
        <f>VLOOKUP($A334,'Brand &amp; Category'!$A$4:$C$445,3,FALSE)</f>
        <v>CAT-083</v>
      </c>
      <c r="E334" s="4" t="str">
        <f>VLOOKUP($A334,Details[],E$3,FALSE)</f>
        <v>Apple USB-C VGA Multiport Adapter</v>
      </c>
      <c r="F334" s="4">
        <f>VLOOKUP($A334,Details[],F$3,FALSE)</f>
        <v>37.96</v>
      </c>
      <c r="G334" s="4">
        <f>VLOOKUP($A334,Details[],G$3,FALSE)</f>
        <v>1010</v>
      </c>
      <c r="H334" s="4">
        <f>VLOOKUP($A334,Details[],H$3,FALSE)</f>
        <v>1.3</v>
      </c>
      <c r="I334" s="4" t="str">
        <f>VLOOKUP(H334,Class!$W$3:$X$9,2,TRUE)</f>
        <v>Bronze</v>
      </c>
      <c r="J334" s="17">
        <f t="shared" si="5"/>
        <v>0</v>
      </c>
    </row>
    <row r="335" spans="1:10" x14ac:dyDescent="0.3">
      <c r="A335" s="3" t="s">
        <v>852</v>
      </c>
      <c r="B335" s="3" t="str">
        <f>IFERROR(VLOOKUP(A335,Platform[],2,FALSE),"offline")</f>
        <v>Walmart</v>
      </c>
      <c r="C335" s="3" t="str">
        <f>VLOOKUP($A335,'Brand &amp; Category'!$A$4:$C$445,2,FALSE)</f>
        <v>ViewSonic</v>
      </c>
      <c r="D335" s="3" t="str">
        <f>VLOOKUP($A335,'Brand &amp; Category'!$A$4:$C$445,3,FALSE)</f>
        <v>CAT-133</v>
      </c>
      <c r="E335" s="4" t="str">
        <f>VLOOKUP($A335,Details[],E$3,FALSE)</f>
        <v>VG939SM 19 Ergonomic LED LCD Multimedia Display</v>
      </c>
      <c r="F335" s="4">
        <f>VLOOKUP($A335,Details[],F$3,FALSE)</f>
        <v>181.43727272727276</v>
      </c>
      <c r="G335" s="4">
        <f>VLOOKUP($A335,Details[],G$3,FALSE)</f>
        <v>375</v>
      </c>
      <c r="H335" s="4">
        <f>VLOOKUP($A335,Details[],H$3,FALSE)</f>
        <v>4.8</v>
      </c>
      <c r="I335" s="4" t="str">
        <f>VLOOKUP(H335,Class!$W$3:$X$9,2,TRUE)</f>
        <v>Platinum</v>
      </c>
      <c r="J335" s="17">
        <f t="shared" si="5"/>
        <v>0</v>
      </c>
    </row>
    <row r="336" spans="1:10" x14ac:dyDescent="0.3">
      <c r="A336" s="3" t="s">
        <v>944</v>
      </c>
      <c r="B336" s="3" t="str">
        <f>IFERROR(VLOOKUP(A336,Platform[],2,FALSE),"offline")</f>
        <v>Walmart</v>
      </c>
      <c r="C336" s="3" t="str">
        <f>VLOOKUP($A336,'Brand &amp; Category'!$A$4:$C$445,2,FALSE)</f>
        <v>Yamaha</v>
      </c>
      <c r="D336" s="3" t="str">
        <f>VLOOKUP($A336,'Brand &amp; Category'!$A$4:$C$445,3,FALSE)</f>
        <v>CAT-001</v>
      </c>
      <c r="E336" s="4" t="str">
        <f>VLOOKUP($A336,Details[],E$3,FALSE)</f>
        <v>RX-V583 7.2-Channel Network A/V Receiver</v>
      </c>
      <c r="F336" s="4">
        <f>VLOOKUP($A336,Details[],F$3,FALSE)</f>
        <v>447.43999999999988</v>
      </c>
      <c r="G336" s="4">
        <f>VLOOKUP($A336,Details[],G$3,FALSE)</f>
        <v>205</v>
      </c>
      <c r="H336" s="4">
        <f>VLOOKUP($A336,Details[],H$3,FALSE)</f>
        <v>3.9</v>
      </c>
      <c r="I336" s="4" t="str">
        <f>VLOOKUP(H336,Class!$W$3:$X$9,2,TRUE)</f>
        <v>Gold</v>
      </c>
      <c r="J336" s="17">
        <f t="shared" si="5"/>
        <v>0</v>
      </c>
    </row>
    <row r="337" spans="1:10" x14ac:dyDescent="0.3">
      <c r="A337" s="3" t="s">
        <v>948</v>
      </c>
      <c r="B337" s="3" t="str">
        <f>IFERROR(VLOOKUP(A337,Platform[],2,FALSE),"offline")</f>
        <v>Ebay</v>
      </c>
      <c r="C337" s="3" t="str">
        <f>VLOOKUP($A337,'Brand &amp; Category'!$A$4:$C$445,2,FALSE)</f>
        <v>Apple</v>
      </c>
      <c r="D337" s="3" t="str">
        <f>VLOOKUP($A337,'Brand &amp; Category'!$A$4:$C$445,3,FALSE)</f>
        <v>CAT-005</v>
      </c>
      <c r="E337" s="4" t="str">
        <f>VLOOKUP($A337,Details[],E$3,FALSE)</f>
        <v>Apple - Pre-Owned iPad 3 - 32GB - White</v>
      </c>
      <c r="F337" s="4">
        <f>VLOOKUP($A337,Details[],F$3,FALSE)</f>
        <v>312.49</v>
      </c>
      <c r="G337" s="4">
        <f>VLOOKUP($A337,Details[],G$3,FALSE)</f>
        <v>286</v>
      </c>
      <c r="H337" s="4">
        <f>VLOOKUP($A337,Details[],H$3,FALSE)</f>
        <v>4.0999999999999996</v>
      </c>
      <c r="I337" s="4" t="str">
        <f>VLOOKUP(H337,Class!$W$3:$X$9,2,TRUE)</f>
        <v>Platinum</v>
      </c>
      <c r="J337" s="17">
        <f t="shared" si="5"/>
        <v>0</v>
      </c>
    </row>
    <row r="338" spans="1:10" x14ac:dyDescent="0.3">
      <c r="A338" s="3" t="s">
        <v>660</v>
      </c>
      <c r="B338" s="3" t="str">
        <f>IFERROR(VLOOKUP(A338,Platform[],2,FALSE),"offline")</f>
        <v>BestBuy</v>
      </c>
      <c r="C338" s="3" t="str">
        <f>VLOOKUP($A338,'Brand &amp; Category'!$A$4:$C$445,2,FALSE)</f>
        <v>ZTE</v>
      </c>
      <c r="D338" s="3" t="str">
        <f>VLOOKUP($A338,'Brand &amp; Category'!$A$4:$C$445,3,FALSE)</f>
        <v>CAT-001</v>
      </c>
      <c r="E338" s="4" t="str">
        <f>VLOOKUP($A338,Details[],E$3,FALSE)</f>
        <v>ZTE Warp Elite No Contract Phone - Retail Packaging - Boost</v>
      </c>
      <c r="F338" s="4">
        <f>VLOOKUP($A338,Details[],F$3,FALSE)</f>
        <v>87.396000000000001</v>
      </c>
      <c r="G338" s="4">
        <f>VLOOKUP($A338,Details[],G$3,FALSE)</f>
        <v>362</v>
      </c>
      <c r="H338" s="4">
        <f>VLOOKUP($A338,Details[],H$3,FALSE)</f>
        <v>2.9</v>
      </c>
      <c r="I338" s="4" t="str">
        <f>VLOOKUP(H338,Class!$W$3:$X$9,2,TRUE)</f>
        <v>Silver</v>
      </c>
      <c r="J338" s="17">
        <f t="shared" si="5"/>
        <v>0</v>
      </c>
    </row>
    <row r="339" spans="1:10" x14ac:dyDescent="0.3">
      <c r="A339" s="3" t="s">
        <v>887</v>
      </c>
      <c r="B339" s="3" t="str">
        <f>IFERROR(VLOOKUP(A339,Platform[],2,FALSE),"offline")</f>
        <v>Ebay</v>
      </c>
      <c r="C339" s="3" t="str">
        <f>VLOOKUP($A339,'Brand &amp; Category'!$A$4:$C$445,2,FALSE)</f>
        <v>Sony</v>
      </c>
      <c r="D339" s="3" t="str">
        <f>VLOOKUP($A339,'Brand &amp; Category'!$A$4:$C$445,3,FALSE)</f>
        <v>CAT-001</v>
      </c>
      <c r="E339" s="4" t="str">
        <f>VLOOKUP($A339,Details[],E$3,FALSE)</f>
        <v>Sony STR DN860 7.2 Channel 165 Watt Receiver</v>
      </c>
      <c r="F339" s="4">
        <f>VLOOKUP($A339,Details[],F$3,FALSE)</f>
        <v>447.49</v>
      </c>
      <c r="G339" s="4">
        <f>VLOOKUP($A339,Details[],G$3,FALSE)</f>
        <v>197</v>
      </c>
      <c r="H339" s="4">
        <f>VLOOKUP($A339,Details[],H$3,FALSE)</f>
        <v>1.1000000000000001</v>
      </c>
      <c r="I339" s="4" t="str">
        <f>VLOOKUP(H339,Class!$W$3:$X$9,2,TRUE)</f>
        <v>Bronze</v>
      </c>
      <c r="J339" s="17">
        <f t="shared" si="5"/>
        <v>0</v>
      </c>
    </row>
    <row r="340" spans="1:10" x14ac:dyDescent="0.3">
      <c r="A340" s="3" t="s">
        <v>692</v>
      </c>
      <c r="B340" s="3" t="str">
        <f>IFERROR(VLOOKUP(A340,Platform[],2,FALSE),"offline")</f>
        <v>Walmart</v>
      </c>
      <c r="C340" s="3" t="str">
        <f>VLOOKUP($A340,'Brand &amp; Category'!$A$4:$C$445,2,FALSE)</f>
        <v>House of Marley</v>
      </c>
      <c r="D340" s="3" t="str">
        <f>VLOOKUP($A340,'Brand &amp; Category'!$A$4:$C$445,3,FALSE)</f>
        <v>CAT-014</v>
      </c>
      <c r="E340" s="4" t="str">
        <f>VLOOKUP($A340,Details[],E$3,FALSE)</f>
        <v>The Rebel BT On-Ear Wireless Bluetooth Headphones (Black)</v>
      </c>
      <c r="F340" s="4">
        <f>VLOOKUP($A340,Details[],F$3,FALSE)</f>
        <v>41.714615384615392</v>
      </c>
      <c r="G340" s="4">
        <f>VLOOKUP($A340,Details[],G$3,FALSE)</f>
        <v>1122</v>
      </c>
      <c r="H340" s="4">
        <f>VLOOKUP($A340,Details[],H$3,FALSE)</f>
        <v>3.3</v>
      </c>
      <c r="I340" s="4" t="str">
        <f>VLOOKUP(H340,Class!$W$3:$X$9,2,TRUE)</f>
        <v>Gold</v>
      </c>
      <c r="J340" s="17">
        <f t="shared" si="5"/>
        <v>0</v>
      </c>
    </row>
    <row r="341" spans="1:10" x14ac:dyDescent="0.3">
      <c r="A341" s="3" t="s">
        <v>998</v>
      </c>
      <c r="B341" s="3" t="str">
        <f>IFERROR(VLOOKUP(A341,Platform[],2,FALSE),"offline")</f>
        <v>Target</v>
      </c>
      <c r="C341" s="3" t="str">
        <f>VLOOKUP($A341,'Brand &amp; Category'!$A$4:$C$445,2,FALSE)</f>
        <v>NZXT</v>
      </c>
      <c r="D341" s="3" t="str">
        <f>VLOOKUP($A341,'Brand &amp; Category'!$A$4:$C$445,3,FALSE)</f>
        <v>CAT-133</v>
      </c>
      <c r="E341" s="4" t="str">
        <f>VLOOKUP($A341,Details[],E$3,FALSE)</f>
        <v>Phantom 410 Mid-Tower Case (White)</v>
      </c>
      <c r="F341" s="4">
        <f>VLOOKUP($A341,Details[],F$3,FALSE)</f>
        <v>93.027272727272717</v>
      </c>
      <c r="G341" s="4">
        <f>VLOOKUP($A341,Details[],G$3,FALSE)</f>
        <v>161</v>
      </c>
      <c r="H341" s="4">
        <f>VLOOKUP($A341,Details[],H$3,FALSE)</f>
        <v>3</v>
      </c>
      <c r="I341" s="4" t="str">
        <f>VLOOKUP(H341,Class!$W$3:$X$9,2,TRUE)</f>
        <v>Gold</v>
      </c>
      <c r="J341" s="17">
        <f t="shared" si="5"/>
        <v>0</v>
      </c>
    </row>
    <row r="342" spans="1:10" x14ac:dyDescent="0.3">
      <c r="A342" s="3" t="s">
        <v>917</v>
      </c>
      <c r="B342" s="3" t="str">
        <f>IFERROR(VLOOKUP(A342,Platform[],2,FALSE),"offline")</f>
        <v>BestBuy</v>
      </c>
      <c r="C342" s="3" t="str">
        <f>VLOOKUP($A342,'Brand &amp; Category'!$A$4:$C$445,2,FALSE)</f>
        <v>Sony</v>
      </c>
      <c r="D342" s="3" t="str">
        <f>VLOOKUP($A342,'Brand &amp; Category'!$A$4:$C$445,3,FALSE)</f>
        <v>CAT-005</v>
      </c>
      <c r="E342" s="4" t="str">
        <f>VLOOKUP($A342,Details[],E$3,FALSE)</f>
        <v>X900F-Series 75-Class HDR UHD Smart LED TV</v>
      </c>
      <c r="F342" s="4">
        <f>VLOOKUP($A342,Details[],F$3,FALSE)</f>
        <v>3648.9949999999999</v>
      </c>
      <c r="G342" s="4">
        <f>VLOOKUP($A342,Details[],G$3,FALSE)</f>
        <v>21</v>
      </c>
      <c r="H342" s="4">
        <f>VLOOKUP($A342,Details[],H$3,FALSE)</f>
        <v>3</v>
      </c>
      <c r="I342" s="4" t="str">
        <f>VLOOKUP(H342,Class!$W$3:$X$9,2,TRUE)</f>
        <v>Gold</v>
      </c>
      <c r="J342" s="17">
        <f t="shared" si="5"/>
        <v>0</v>
      </c>
    </row>
    <row r="343" spans="1:10" x14ac:dyDescent="0.3">
      <c r="A343" s="3" t="s">
        <v>741</v>
      </c>
      <c r="B343" s="3" t="str">
        <f>IFERROR(VLOOKUP(A343,Platform[],2,FALSE),"offline")</f>
        <v>Target</v>
      </c>
      <c r="C343" s="3" t="str">
        <f>VLOOKUP($A343,'Brand &amp; Category'!$A$4:$C$445,2,FALSE)</f>
        <v>Alpine</v>
      </c>
      <c r="D343" s="3" t="str">
        <f>VLOOKUP($A343,'Brand &amp; Category'!$A$4:$C$445,3,FALSE)</f>
        <v>CAT-133</v>
      </c>
      <c r="E343" s="4" t="str">
        <f>VLOOKUP($A343,Details[],E$3,FALSE)</f>
        <v>Alpine SPR-60 6-1/2 Coaxial 2-Way Type-R Speaker Set"</v>
      </c>
      <c r="F343" s="4">
        <f>VLOOKUP($A343,Details[],F$3,FALSE)</f>
        <v>139.34</v>
      </c>
      <c r="G343" s="4">
        <f>VLOOKUP($A343,Details[],G$3,FALSE)</f>
        <v>467</v>
      </c>
      <c r="H343" s="4">
        <f>VLOOKUP($A343,Details[],H$3,FALSE)</f>
        <v>3.5</v>
      </c>
      <c r="I343" s="4" t="str">
        <f>VLOOKUP(H343,Class!$W$3:$X$9,2,TRUE)</f>
        <v>Gold</v>
      </c>
      <c r="J343" s="17">
        <f t="shared" si="5"/>
        <v>0</v>
      </c>
    </row>
    <row r="344" spans="1:10" x14ac:dyDescent="0.3">
      <c r="A344" s="3" t="s">
        <v>1053</v>
      </c>
      <c r="B344" s="3" t="str">
        <f>IFERROR(VLOOKUP(A344,Platform[],2,FALSE),"offline")</f>
        <v>Target</v>
      </c>
      <c r="C344" s="3" t="str">
        <f>VLOOKUP($A344,'Brand &amp; Category'!$A$4:$C$445,2,FALSE)</f>
        <v>Garmin</v>
      </c>
      <c r="D344" s="3" t="str">
        <f>VLOOKUP($A344,'Brand &amp; Category'!$A$4:$C$445,3,FALSE)</f>
        <v>CAT-035</v>
      </c>
      <c r="E344" s="4" t="str">
        <f>VLOOKUP($A344,Details[],E$3,FALSE)</f>
        <v>VIRB 360 Action Camera</v>
      </c>
      <c r="F344" s="4">
        <f>VLOOKUP($A344,Details[],F$3,FALSE)</f>
        <v>777.09777777777765</v>
      </c>
      <c r="G344" s="4">
        <f>VLOOKUP($A344,Details[],G$3,FALSE)</f>
        <v>126</v>
      </c>
      <c r="H344" s="4">
        <f>VLOOKUP($A344,Details[],H$3,FALSE)</f>
        <v>3.2</v>
      </c>
      <c r="I344" s="4" t="str">
        <f>VLOOKUP(H344,Class!$W$3:$X$9,2,TRUE)</f>
        <v>Gold</v>
      </c>
      <c r="J344" s="17">
        <f t="shared" si="5"/>
        <v>0</v>
      </c>
    </row>
    <row r="345" spans="1:10" x14ac:dyDescent="0.3">
      <c r="A345" s="3" t="s">
        <v>910</v>
      </c>
      <c r="B345" s="3" t="str">
        <f>IFERROR(VLOOKUP(A345,Platform[],2,FALSE),"offline")</f>
        <v>offline</v>
      </c>
      <c r="C345" s="3" t="str">
        <f>VLOOKUP($A345,'Brand &amp; Category'!$A$4:$C$445,2,FALSE)</f>
        <v>Yamaha</v>
      </c>
      <c r="D345" s="3" t="str">
        <f>VLOOKUP($A345,'Brand &amp; Category'!$A$4:$C$445,3,FALSE)</f>
        <v>CAT-133</v>
      </c>
      <c r="E345" s="4" t="str">
        <f>VLOOKUP($A345,Details[],E$3,FALSE)</f>
        <v>NS-PA40 5.1-Channel Speaker System (Black)</v>
      </c>
      <c r="F345" s="4">
        <f>VLOOKUP($A345,Details[],F$3,FALSE)</f>
        <v>349.97</v>
      </c>
      <c r="G345" s="4">
        <f>VLOOKUP($A345,Details[],G$3,FALSE)</f>
        <v>244</v>
      </c>
      <c r="H345" s="4">
        <f>VLOOKUP($A345,Details[],H$3,FALSE)</f>
        <v>1.8</v>
      </c>
      <c r="I345" s="4" t="str">
        <f>VLOOKUP(H345,Class!$W$3:$X$9,2,TRUE)</f>
        <v>Bronze</v>
      </c>
      <c r="J345" s="17" t="str">
        <f t="shared" si="5"/>
        <v>will be updated later</v>
      </c>
    </row>
    <row r="346" spans="1:10" x14ac:dyDescent="0.3">
      <c r="A346" s="3" t="s">
        <v>751</v>
      </c>
      <c r="B346" s="3" t="str">
        <f>IFERROR(VLOOKUP(A346,Platform[],2,FALSE),"offline")</f>
        <v>BestBuy</v>
      </c>
      <c r="C346" s="3" t="str">
        <f>VLOOKUP($A346,'Brand &amp; Category'!$A$4:$C$445,2,FALSE)</f>
        <v>Sony</v>
      </c>
      <c r="D346" s="3" t="str">
        <f>VLOOKUP($A346,'Brand &amp; Category'!$A$4:$C$445,3,FALSE)</f>
        <v>CAT-102</v>
      </c>
      <c r="E346" s="4" t="str">
        <f>VLOOKUP($A346,Details[],E$3,FALSE)</f>
        <v>32GB High Speed UHS-I SDHC U3 Memory Card (Class 10)</v>
      </c>
      <c r="F346" s="4">
        <f>VLOOKUP($A346,Details[],F$3,FALSE)</f>
        <v>41.857999999999997</v>
      </c>
      <c r="G346" s="4">
        <f>VLOOKUP($A346,Details[],G$3,FALSE)</f>
        <v>71</v>
      </c>
      <c r="H346" s="4">
        <f>VLOOKUP($A346,Details[],H$3,FALSE)</f>
        <v>4.5</v>
      </c>
      <c r="I346" s="4" t="str">
        <f>VLOOKUP(H346,Class!$W$3:$X$9,2,TRUE)</f>
        <v>Platinum</v>
      </c>
      <c r="J346" s="17">
        <f t="shared" si="5"/>
        <v>0</v>
      </c>
    </row>
    <row r="347" spans="1:10" x14ac:dyDescent="0.3">
      <c r="A347" s="3" t="s">
        <v>908</v>
      </c>
      <c r="B347" s="3" t="str">
        <f>IFERROR(VLOOKUP(A347,Platform[],2,FALSE),"offline")</f>
        <v>Walmart</v>
      </c>
      <c r="C347" s="3" t="str">
        <f>VLOOKUP($A347,'Brand &amp; Category'!$A$4:$C$445,2,FALSE)</f>
        <v>Samsung</v>
      </c>
      <c r="D347" s="3" t="str">
        <f>VLOOKUP($A347,'Brand &amp; Category'!$A$4:$C$445,3,FALSE)</f>
        <v>CAT-014</v>
      </c>
      <c r="E347" s="4" t="str">
        <f>VLOOKUP($A347,Details[],E$3,FALSE)</f>
        <v>J5202-Series 43-Class Full HD Smart LED TV</v>
      </c>
      <c r="F347" s="4">
        <f>VLOOKUP($A347,Details[],F$3,FALSE)</f>
        <v>354.41888888888883</v>
      </c>
      <c r="G347" s="4">
        <f>VLOOKUP($A347,Details[],G$3,FALSE)</f>
        <v>37</v>
      </c>
      <c r="H347" s="4">
        <f>VLOOKUP($A347,Details[],H$3,FALSE)</f>
        <v>2.5</v>
      </c>
      <c r="I347" s="4" t="str">
        <f>VLOOKUP(H347,Class!$W$3:$X$9,2,TRUE)</f>
        <v>Silver</v>
      </c>
      <c r="J347" s="17">
        <f t="shared" si="5"/>
        <v>0</v>
      </c>
    </row>
    <row r="348" spans="1:10" x14ac:dyDescent="0.3">
      <c r="A348" s="3" t="s">
        <v>960</v>
      </c>
      <c r="B348" s="3" t="str">
        <f>IFERROR(VLOOKUP(A348,Platform[],2,FALSE),"offline")</f>
        <v>Walmart</v>
      </c>
      <c r="C348" s="3" t="str">
        <f>VLOOKUP($A348,'Brand &amp; Category'!$A$4:$C$445,2,FALSE)</f>
        <v>Retrak</v>
      </c>
      <c r="D348" s="3" t="str">
        <f>VLOOKUP($A348,'Brand &amp; Category'!$A$4:$C$445,3,FALSE)</f>
        <v>CAT-001</v>
      </c>
      <c r="E348" s="4" t="str">
        <f>VLOOKUP($A348,Details[],E$3,FALSE)</f>
        <v>Lightning Charge and Sync Cable, Black</v>
      </c>
      <c r="F348" s="4">
        <f>VLOOKUP($A348,Details[],F$3,FALSE)</f>
        <v>12.49</v>
      </c>
      <c r="G348" s="4">
        <f>VLOOKUP($A348,Details[],G$3,FALSE)</f>
        <v>6141</v>
      </c>
      <c r="H348" s="4">
        <f>VLOOKUP($A348,Details[],H$3,FALSE)</f>
        <v>4.8</v>
      </c>
      <c r="I348" s="4" t="str">
        <f>VLOOKUP(H348,Class!$W$3:$X$9,2,TRUE)</f>
        <v>Platinum</v>
      </c>
      <c r="J348" s="17">
        <f t="shared" si="5"/>
        <v>0</v>
      </c>
    </row>
    <row r="349" spans="1:10" x14ac:dyDescent="0.3">
      <c r="A349" s="3" t="s">
        <v>936</v>
      </c>
      <c r="B349" s="3" t="str">
        <f>IFERROR(VLOOKUP(A349,Platform[],2,FALSE),"offline")</f>
        <v>Target</v>
      </c>
      <c r="C349" s="3" t="str">
        <f>VLOOKUP($A349,'Brand &amp; Category'!$A$4:$C$445,2,FALSE)</f>
        <v>Sony</v>
      </c>
      <c r="D349" s="3" t="str">
        <f>VLOOKUP($A349,'Brand &amp; Category'!$A$4:$C$445,3,FALSE)</f>
        <v>CAT-035</v>
      </c>
      <c r="E349" s="4" t="str">
        <f>VLOOKUP($A349,Details[],E$3,FALSE)</f>
        <v>h.ear go Wireless Speaker (Cinnabar Red)</v>
      </c>
      <c r="F349" s="4">
        <f>VLOOKUP($A349,Details[],F$3,FALSE)</f>
        <v>184.49250000000001</v>
      </c>
      <c r="G349" s="4">
        <f>VLOOKUP($A349,Details[],G$3,FALSE)</f>
        <v>135</v>
      </c>
      <c r="H349" s="4">
        <f>VLOOKUP($A349,Details[],H$3,FALSE)</f>
        <v>3.9</v>
      </c>
      <c r="I349" s="4" t="str">
        <f>VLOOKUP(H349,Class!$W$3:$X$9,2,TRUE)</f>
        <v>Gold</v>
      </c>
      <c r="J349" s="17">
        <f t="shared" si="5"/>
        <v>0</v>
      </c>
    </row>
    <row r="350" spans="1:10" x14ac:dyDescent="0.3">
      <c r="A350" s="3" t="s">
        <v>762</v>
      </c>
      <c r="B350" s="3" t="str">
        <f>IFERROR(VLOOKUP(A350,Platform[],2,FALSE),"offline")</f>
        <v>Amazon</v>
      </c>
      <c r="C350" s="3" t="str">
        <f>VLOOKUP($A350,'Brand &amp; Category'!$A$4:$C$445,2,FALSE)</f>
        <v>Sharp</v>
      </c>
      <c r="D350" s="3" t="str">
        <f>VLOOKUP($A350,'Brand &amp; Category'!$A$4:$C$445,3,FALSE)</f>
        <v>CAT-014</v>
      </c>
      <c r="E350" s="4" t="str">
        <f>VLOOKUP($A350,Details[],E$3,FALSE)</f>
        <v>Sharp - 50W Executive Hi-Fi Component System - Black</v>
      </c>
      <c r="F350" s="4">
        <f>VLOOKUP($A350,Details[],F$3,FALSE)</f>
        <v>148.81</v>
      </c>
      <c r="G350" s="4">
        <f>VLOOKUP($A350,Details[],G$3,FALSE)</f>
        <v>400</v>
      </c>
      <c r="H350" s="4">
        <f>VLOOKUP($A350,Details[],H$3,FALSE)</f>
        <v>1</v>
      </c>
      <c r="I350" s="4" t="str">
        <f>VLOOKUP(H350,Class!$W$3:$X$9,2,TRUE)</f>
        <v>Bronze</v>
      </c>
      <c r="J350" s="17">
        <f t="shared" si="5"/>
        <v>0</v>
      </c>
    </row>
    <row r="351" spans="1:10" x14ac:dyDescent="0.3">
      <c r="A351" s="3" t="s">
        <v>969</v>
      </c>
      <c r="B351" s="3" t="str">
        <f>IFERROR(VLOOKUP(A351,Platform[],2,FALSE),"offline")</f>
        <v>Amazon</v>
      </c>
      <c r="C351" s="3" t="str">
        <f>VLOOKUP($A351,'Brand &amp; Category'!$A$4:$C$445,2,FALSE)</f>
        <v>Sanus</v>
      </c>
      <c r="D351" s="3" t="str">
        <f>VLOOKUP($A351,'Brand &amp; Category'!$A$4:$C$445,3,FALSE)</f>
        <v>CAT-035</v>
      </c>
      <c r="E351" s="4" t="str">
        <f>VLOOKUP($A351,Details[],E$3,FALSE)</f>
        <v>Sanus - Speaker Stands (Pair) - Black</v>
      </c>
      <c r="F351" s="4">
        <f>VLOOKUP($A351,Details[],F$3,FALSE)</f>
        <v>53.89</v>
      </c>
      <c r="G351" s="4">
        <f>VLOOKUP($A351,Details[],G$3,FALSE)</f>
        <v>753</v>
      </c>
      <c r="H351" s="4">
        <f>VLOOKUP($A351,Details[],H$3,FALSE)</f>
        <v>2.9</v>
      </c>
      <c r="I351" s="4" t="str">
        <f>VLOOKUP(H351,Class!$W$3:$X$9,2,TRUE)</f>
        <v>Silver</v>
      </c>
      <c r="J351" s="17">
        <f t="shared" si="5"/>
        <v>0</v>
      </c>
    </row>
    <row r="352" spans="1:10" x14ac:dyDescent="0.3">
      <c r="A352" s="3" t="s">
        <v>894</v>
      </c>
      <c r="B352" s="3" t="str">
        <f>IFERROR(VLOOKUP(A352,Platform[],2,FALSE),"offline")</f>
        <v>offline</v>
      </c>
      <c r="C352" s="3" t="str">
        <f>VLOOKUP($A352,'Brand &amp; Category'!$A$4:$C$445,2,FALSE)</f>
        <v>Sigma</v>
      </c>
      <c r="D352" s="3" t="str">
        <f>VLOOKUP($A352,'Brand &amp; Category'!$A$4:$C$445,3,FALSE)</f>
        <v>CAT-001</v>
      </c>
      <c r="E352" s="4" t="str">
        <f>VLOOKUP($A352,Details[],E$3,FALSE)</f>
        <v>EF-610 DG ST Flash for Sony/Minolta Cameras</v>
      </c>
      <c r="F352" s="4">
        <f>VLOOKUP($A352,Details[],F$3,FALSE)</f>
        <v>165.66</v>
      </c>
      <c r="G352" s="4">
        <f>VLOOKUP($A352,Details[],G$3,FALSE)</f>
        <v>451</v>
      </c>
      <c r="H352" s="4">
        <f>VLOOKUP($A352,Details[],H$3,FALSE)</f>
        <v>2.2999999999999998</v>
      </c>
      <c r="I352" s="4" t="str">
        <f>VLOOKUP(H352,Class!$W$3:$X$9,2,TRUE)</f>
        <v>Silver</v>
      </c>
      <c r="J352" s="17" t="str">
        <f t="shared" si="5"/>
        <v>will be updated later</v>
      </c>
    </row>
    <row r="353" spans="1:10" x14ac:dyDescent="0.3">
      <c r="A353" s="3" t="s">
        <v>652</v>
      </c>
      <c r="B353" s="3" t="str">
        <f>IFERROR(VLOOKUP(A353,Platform[],2,FALSE),"offline")</f>
        <v>Amazon</v>
      </c>
      <c r="C353" s="3" t="str">
        <f>VLOOKUP($A353,'Brand &amp; Category'!$A$4:$C$445,2,FALSE)</f>
        <v>Monster</v>
      </c>
      <c r="D353" s="3" t="str">
        <f>VLOOKUP($A353,'Brand &amp; Category'!$A$4:$C$445,3,FALSE)</f>
        <v>CAT-133</v>
      </c>
      <c r="E353" s="4" t="str">
        <f>VLOOKUP($A353,Details[],E$3,FALSE)</f>
        <v>Monster - iSport Achieve In-Ear Wireless Headphones - Green</v>
      </c>
      <c r="F353" s="4">
        <f>VLOOKUP($A353,Details[],F$3,FALSE)</f>
        <v>54.984000000000002</v>
      </c>
      <c r="G353" s="4">
        <f>VLOOKUP($A353,Details[],G$3,FALSE)</f>
        <v>1339</v>
      </c>
      <c r="H353" s="4">
        <f>VLOOKUP($A353,Details[],H$3,FALSE)</f>
        <v>2.7</v>
      </c>
      <c r="I353" s="4" t="str">
        <f>VLOOKUP(H353,Class!$W$3:$X$9,2,TRUE)</f>
        <v>Silver</v>
      </c>
      <c r="J353" s="17">
        <f t="shared" si="5"/>
        <v>0</v>
      </c>
    </row>
    <row r="354" spans="1:10" x14ac:dyDescent="0.3">
      <c r="A354" s="3" t="s">
        <v>966</v>
      </c>
      <c r="B354" s="3" t="str">
        <f>IFERROR(VLOOKUP(A354,Platform[],2,FALSE),"offline")</f>
        <v>Target</v>
      </c>
      <c r="C354" s="3" t="str">
        <f>VLOOKUP($A354,'Brand &amp; Category'!$A$4:$C$445,2,FALSE)</f>
        <v>Yamaha</v>
      </c>
      <c r="D354" s="3" t="str">
        <f>VLOOKUP($A354,'Brand &amp; Category'!$A$4:$C$445,3,FALSE)</f>
        <v>CAT-083</v>
      </c>
      <c r="E354" s="4" t="str">
        <f>VLOOKUP($A354,Details[],E$3,FALSE)</f>
        <v>Yamaha - Micro Component System - Blue</v>
      </c>
      <c r="F354" s="4">
        <f>VLOOKUP($A354,Details[],F$3,FALSE)</f>
        <v>265.4071428571429</v>
      </c>
      <c r="G354" s="4">
        <f>VLOOKUP($A354,Details[],G$3,FALSE)</f>
        <v>52</v>
      </c>
      <c r="H354" s="4">
        <f>VLOOKUP($A354,Details[],H$3,FALSE)</f>
        <v>3.7</v>
      </c>
      <c r="I354" s="4" t="str">
        <f>VLOOKUP(H354,Class!$W$3:$X$9,2,TRUE)</f>
        <v>Gold</v>
      </c>
      <c r="J354" s="17">
        <f t="shared" si="5"/>
        <v>0</v>
      </c>
    </row>
    <row r="355" spans="1:10" x14ac:dyDescent="0.3">
      <c r="A355" s="3" t="s">
        <v>1009</v>
      </c>
      <c r="B355" s="3" t="str">
        <f>IFERROR(VLOOKUP(A355,Platform[],2,FALSE),"offline")</f>
        <v>BestBuy</v>
      </c>
      <c r="C355" s="3" t="str">
        <f>VLOOKUP($A355,'Brand &amp; Category'!$A$4:$C$445,2,FALSE)</f>
        <v>MSI</v>
      </c>
      <c r="D355" s="3" t="str">
        <f>VLOOKUP($A355,'Brand &amp; Category'!$A$4:$C$445,3,FALSE)</f>
        <v>CAT-102</v>
      </c>
      <c r="E355" s="4" t="str">
        <f>VLOOKUP($A355,Details[],E$3,FALSE)</f>
        <v>17.3 WE72 7RJ Mobile Workstation</v>
      </c>
      <c r="F355" s="4">
        <f>VLOOKUP($A355,Details[],F$3,FALSE)</f>
        <v>1784.8080000000002</v>
      </c>
      <c r="G355" s="4">
        <f>VLOOKUP($A355,Details[],G$3,FALSE)</f>
        <v>38</v>
      </c>
      <c r="H355" s="4">
        <f>VLOOKUP($A355,Details[],H$3,FALSE)</f>
        <v>4.7</v>
      </c>
      <c r="I355" s="4" t="str">
        <f>VLOOKUP(H355,Class!$W$3:$X$9,2,TRUE)</f>
        <v>Platinum</v>
      </c>
      <c r="J355" s="17">
        <f t="shared" si="5"/>
        <v>0</v>
      </c>
    </row>
    <row r="356" spans="1:10" x14ac:dyDescent="0.3">
      <c r="A356" s="3" t="s">
        <v>859</v>
      </c>
      <c r="B356" s="3" t="str">
        <f>IFERROR(VLOOKUP(A356,Platform[],2,FALSE),"offline")</f>
        <v>Ebay</v>
      </c>
      <c r="C356" s="3" t="str">
        <f>VLOOKUP($A356,'Brand &amp; Category'!$A$4:$C$445,2,FALSE)</f>
        <v>Epson</v>
      </c>
      <c r="D356" s="3" t="str">
        <f>VLOOKUP($A356,'Brand &amp; Category'!$A$4:$C$445,3,FALSE)</f>
        <v>CAT-001</v>
      </c>
      <c r="E356" s="4" t="str">
        <f>VLOOKUP($A356,Details[],E$3,FALSE)</f>
        <v>Epson - Home Cinema 2045 LCD Projector - White</v>
      </c>
      <c r="F356" s="4">
        <f>VLOOKUP($A356,Details[],F$3,FALSE)</f>
        <v>692.62611111111096</v>
      </c>
      <c r="G356" s="4">
        <f>VLOOKUP($A356,Details[],G$3,FALSE)</f>
        <v>57</v>
      </c>
      <c r="H356" s="4">
        <f>VLOOKUP($A356,Details[],H$3,FALSE)</f>
        <v>3.2</v>
      </c>
      <c r="I356" s="4" t="str">
        <f>VLOOKUP(H356,Class!$W$3:$X$9,2,TRUE)</f>
        <v>Gold</v>
      </c>
      <c r="J356" s="17">
        <f t="shared" si="5"/>
        <v>0</v>
      </c>
    </row>
    <row r="357" spans="1:10" x14ac:dyDescent="0.3">
      <c r="A357" s="3" t="s">
        <v>672</v>
      </c>
      <c r="B357" s="3" t="str">
        <f>IFERROR(VLOOKUP(A357,Platform[],2,FALSE),"offline")</f>
        <v>Amazon</v>
      </c>
      <c r="C357" s="3" t="str">
        <f>VLOOKUP($A357,'Brand &amp; Category'!$A$4:$C$445,2,FALSE)</f>
        <v>Zubie</v>
      </c>
      <c r="D357" s="3" t="str">
        <f>VLOOKUP($A357,'Brand &amp; Category'!$A$4:$C$445,3,FALSE)</f>
        <v>CAT-133</v>
      </c>
      <c r="E357" s="4" t="str">
        <f>VLOOKUP($A357,Details[],E$3,FALSE)</f>
        <v>Zubie - In-Car Wi-Fi and Vehicle Monitoring Device - Black</v>
      </c>
      <c r="F357" s="4">
        <f>VLOOKUP($A357,Details[],F$3,FALSE)</f>
        <v>99.99</v>
      </c>
      <c r="G357" s="4">
        <f>VLOOKUP($A357,Details[],G$3,FALSE)</f>
        <v>905</v>
      </c>
      <c r="H357" s="4">
        <f>VLOOKUP($A357,Details[],H$3,FALSE)</f>
        <v>3.6</v>
      </c>
      <c r="I357" s="4" t="str">
        <f>VLOOKUP(H357,Class!$W$3:$X$9,2,TRUE)</f>
        <v>Gold</v>
      </c>
      <c r="J357" s="17">
        <f t="shared" si="5"/>
        <v>0</v>
      </c>
    </row>
    <row r="358" spans="1:10" x14ac:dyDescent="0.3">
      <c r="A358" s="3" t="s">
        <v>892</v>
      </c>
      <c r="B358" s="3" t="str">
        <f>IFERROR(VLOOKUP(A358,Platform[],2,FALSE),"offline")</f>
        <v>Target</v>
      </c>
      <c r="C358" s="3" t="str">
        <f>VLOOKUP($A358,'Brand &amp; Category'!$A$4:$C$445,2,FALSE)</f>
        <v>Boytone</v>
      </c>
      <c r="D358" s="3" t="str">
        <f>VLOOKUP($A358,'Brand &amp; Category'!$A$4:$C$445,3,FALSE)</f>
        <v>CAT-005</v>
      </c>
      <c r="E358" s="4" t="str">
        <f>VLOOKUP($A358,Details[],E$3,FALSE)</f>
        <v>Boytone - Portable Bluetooth Speaker - Blue</v>
      </c>
      <c r="F358" s="4">
        <f>VLOOKUP($A358,Details[],F$3,FALSE)</f>
        <v>23.823333333333334</v>
      </c>
      <c r="G358" s="4">
        <f>VLOOKUP($A358,Details[],G$3,FALSE)</f>
        <v>3991</v>
      </c>
      <c r="H358" s="4">
        <f>VLOOKUP($A358,Details[],H$3,FALSE)</f>
        <v>4</v>
      </c>
      <c r="I358" s="4" t="str">
        <f>VLOOKUP(H358,Class!$W$3:$X$9,2,TRUE)</f>
        <v>Platinum</v>
      </c>
      <c r="J358" s="17">
        <f t="shared" si="5"/>
        <v>0</v>
      </c>
    </row>
    <row r="359" spans="1:10" x14ac:dyDescent="0.3">
      <c r="A359" s="3" t="s">
        <v>650</v>
      </c>
      <c r="B359" s="3" t="str">
        <f>IFERROR(VLOOKUP(A359,Platform[],2,FALSE),"offline")</f>
        <v>Amazon</v>
      </c>
      <c r="C359" s="3" t="str">
        <f>VLOOKUP($A359,'Brand &amp; Category'!$A$4:$C$445,2,FALSE)</f>
        <v>Skullcandy</v>
      </c>
      <c r="D359" s="3" t="str">
        <f>VLOOKUP($A359,'Brand &amp; Category'!$A$4:$C$445,3,FALSE)</f>
        <v>CAT-014</v>
      </c>
      <c r="E359" s="4" t="str">
        <f>VLOOKUP($A359,Details[],E$3,FALSE)</f>
        <v>Grind Headphones with Single-Button TapTech and Mic (Black)</v>
      </c>
      <c r="F359" s="4">
        <f>VLOOKUP($A359,Details[],F$3,FALSE)</f>
        <v>62.454999999999998</v>
      </c>
      <c r="G359" s="4">
        <f>VLOOKUP($A359,Details[],G$3,FALSE)</f>
        <v>826</v>
      </c>
      <c r="H359" s="4">
        <f>VLOOKUP($A359,Details[],H$3,FALSE)</f>
        <v>1.2</v>
      </c>
      <c r="I359" s="4" t="str">
        <f>VLOOKUP(H359,Class!$W$3:$X$9,2,TRUE)</f>
        <v>Bronze</v>
      </c>
      <c r="J359" s="17">
        <f t="shared" si="5"/>
        <v>0</v>
      </c>
    </row>
    <row r="360" spans="1:10" x14ac:dyDescent="0.3">
      <c r="A360" s="3" t="s">
        <v>792</v>
      </c>
      <c r="B360" s="3" t="str">
        <f>IFERROR(VLOOKUP(A360,Platform[],2,FALSE),"offline")</f>
        <v>Ebay</v>
      </c>
      <c r="C360" s="3" t="str">
        <f>VLOOKUP($A360,'Brand &amp; Category'!$A$4:$C$445,2,FALSE)</f>
        <v>Fitbit</v>
      </c>
      <c r="D360" s="3" t="str">
        <f>VLOOKUP($A360,'Brand &amp; Category'!$A$4:$C$445,3,FALSE)</f>
        <v>CAT-001</v>
      </c>
      <c r="E360" s="4" t="str">
        <f>VLOOKUP($A360,Details[],E$3,FALSE)</f>
        <v>Flyer Wireless Fitness Headphones (Nightfall Blue)</v>
      </c>
      <c r="F360" s="4">
        <f>VLOOKUP($A360,Details[],F$3,FALSE)</f>
        <v>117.974</v>
      </c>
      <c r="G360" s="4">
        <f>VLOOKUP($A360,Details[],G$3,FALSE)</f>
        <v>756</v>
      </c>
      <c r="H360" s="4">
        <f>VLOOKUP($A360,Details[],H$3,FALSE)</f>
        <v>4.2</v>
      </c>
      <c r="I360" s="4" t="str">
        <f>VLOOKUP(H360,Class!$W$3:$X$9,2,TRUE)</f>
        <v>Platinum</v>
      </c>
      <c r="J360" s="17">
        <f t="shared" si="5"/>
        <v>0</v>
      </c>
    </row>
    <row r="361" spans="1:10" x14ac:dyDescent="0.3">
      <c r="A361" s="3" t="s">
        <v>747</v>
      </c>
      <c r="B361" s="3" t="str">
        <f>IFERROR(VLOOKUP(A361,Platform[],2,FALSE),"offline")</f>
        <v>Target</v>
      </c>
      <c r="C361" s="3" t="str">
        <f>VLOOKUP($A361,'Brand &amp; Category'!$A$4:$C$445,2,FALSE)</f>
        <v>Russound</v>
      </c>
      <c r="D361" s="3" t="str">
        <f>VLOOKUP($A361,'Brand &amp; Category'!$A$4:$C$445,3,FALSE)</f>
        <v>CAT-133</v>
      </c>
      <c r="E361" s="4" t="str">
        <f>VLOOKUP($A361,Details[],E$3,FALSE)</f>
        <v>Russound - 150W Indoor/Outdoor Speaker (Each) - Black</v>
      </c>
      <c r="F361" s="4">
        <f>VLOOKUP($A361,Details[],F$3,FALSE)</f>
        <v>215.98500000000001</v>
      </c>
      <c r="G361" s="4">
        <f>VLOOKUP($A361,Details[],G$3,FALSE)</f>
        <v>89</v>
      </c>
      <c r="H361" s="4">
        <f>VLOOKUP($A361,Details[],H$3,FALSE)</f>
        <v>5</v>
      </c>
      <c r="I361" s="4" t="str">
        <f>VLOOKUP(H361,Class!$W$3:$X$9,2,TRUE)</f>
        <v>Diamond</v>
      </c>
      <c r="J361" s="17">
        <f t="shared" si="5"/>
        <v>0</v>
      </c>
    </row>
    <row r="362" spans="1:10" x14ac:dyDescent="0.3">
      <c r="A362" s="3" t="s">
        <v>793</v>
      </c>
      <c r="B362" s="3" t="str">
        <f>IFERROR(VLOOKUP(A362,Platform[],2,FALSE),"offline")</f>
        <v>Ebay</v>
      </c>
      <c r="C362" s="3" t="str">
        <f>VLOOKUP($A362,'Brand &amp; Category'!$A$4:$C$445,2,FALSE)</f>
        <v>JBL</v>
      </c>
      <c r="D362" s="3" t="str">
        <f>VLOOKUP($A362,'Brand &amp; Category'!$A$4:$C$445,3,FALSE)</f>
        <v>CAT-014</v>
      </c>
      <c r="E362" s="4" t="str">
        <f>VLOOKUP($A362,Details[],E$3,FALSE)</f>
        <v>JBL - Free True Wireless In-Ear Headphones - Black</v>
      </c>
      <c r="F362" s="4">
        <f>VLOOKUP($A362,Details[],F$3,FALSE)</f>
        <v>141.96599999999998</v>
      </c>
      <c r="G362" s="4">
        <f>VLOOKUP($A362,Details[],G$3,FALSE)</f>
        <v>299</v>
      </c>
      <c r="H362" s="4">
        <f>VLOOKUP($A362,Details[],H$3,FALSE)</f>
        <v>2.1</v>
      </c>
      <c r="I362" s="4" t="str">
        <f>VLOOKUP(H362,Class!$W$3:$X$9,2,TRUE)</f>
        <v>Silver</v>
      </c>
      <c r="J362" s="17">
        <f t="shared" si="5"/>
        <v>0</v>
      </c>
    </row>
    <row r="363" spans="1:10" x14ac:dyDescent="0.3">
      <c r="A363" s="3" t="s">
        <v>878</v>
      </c>
      <c r="B363" s="3" t="str">
        <f>IFERROR(VLOOKUP(A363,Platform[],2,FALSE),"offline")</f>
        <v>Amazon</v>
      </c>
      <c r="C363" s="3" t="str">
        <f>VLOOKUP($A363,'Brand &amp; Category'!$A$4:$C$445,2,FALSE)</f>
        <v>House of Marley</v>
      </c>
      <c r="D363" s="3" t="str">
        <f>VLOOKUP($A363,'Brand &amp; Category'!$A$4:$C$445,3,FALSE)</f>
        <v>CAT-083</v>
      </c>
      <c r="E363" s="4" t="str">
        <f>VLOOKUP($A363,Details[],E$3,FALSE)</f>
        <v>House of Marley Smile Jamaica In-Ear Earbuds</v>
      </c>
      <c r="F363" s="4">
        <f>VLOOKUP($A363,Details[],F$3,FALSE)</f>
        <v>21.373333333333335</v>
      </c>
      <c r="G363" s="4">
        <f>VLOOKUP($A363,Details[],G$3,FALSE)</f>
        <v>2706</v>
      </c>
      <c r="H363" s="4">
        <f>VLOOKUP($A363,Details[],H$3,FALSE)</f>
        <v>1.8</v>
      </c>
      <c r="I363" s="4" t="str">
        <f>VLOOKUP(H363,Class!$W$3:$X$9,2,TRUE)</f>
        <v>Bronze</v>
      </c>
      <c r="J363" s="17">
        <f t="shared" si="5"/>
        <v>0</v>
      </c>
    </row>
    <row r="364" spans="1:10" x14ac:dyDescent="0.3">
      <c r="A364" s="3" t="s">
        <v>818</v>
      </c>
      <c r="B364" s="3" t="str">
        <f>IFERROR(VLOOKUP(A364,Platform[],2,FALSE),"offline")</f>
        <v>Ebay</v>
      </c>
      <c r="C364" s="3" t="str">
        <f>VLOOKUP($A364,'Brand &amp; Category'!$A$4:$C$445,2,FALSE)</f>
        <v>Samsung</v>
      </c>
      <c r="D364" s="3" t="str">
        <f>VLOOKUP($A364,'Brand &amp; Category'!$A$4:$C$445,3,FALSE)</f>
        <v>CAT-014</v>
      </c>
      <c r="E364" s="4" t="str">
        <f>VLOOKUP($A364,Details[],E$3,FALSE)</f>
        <v>S-View Flip Cover for Galaxy Note 8 (Orchid Gray)</v>
      </c>
      <c r="F364" s="4">
        <f>VLOOKUP($A364,Details[],F$3,FALSE)</f>
        <v>39.015000000000001</v>
      </c>
      <c r="G364" s="4">
        <f>VLOOKUP($A364,Details[],G$3,FALSE)</f>
        <v>2114</v>
      </c>
      <c r="H364" s="4">
        <f>VLOOKUP($A364,Details[],H$3,FALSE)</f>
        <v>4.8</v>
      </c>
      <c r="I364" s="4" t="str">
        <f>VLOOKUP(H364,Class!$W$3:$X$9,2,TRUE)</f>
        <v>Platinum</v>
      </c>
      <c r="J364" s="17">
        <f t="shared" si="5"/>
        <v>0</v>
      </c>
    </row>
    <row r="365" spans="1:10" x14ac:dyDescent="0.3">
      <c r="A365" s="3" t="s">
        <v>864</v>
      </c>
      <c r="B365" s="3" t="str">
        <f>IFERROR(VLOOKUP(A365,Platform[],2,FALSE),"offline")</f>
        <v>Walmart</v>
      </c>
      <c r="C365" s="3" t="str">
        <f>VLOOKUP($A365,'Brand &amp; Category'!$A$4:$C$445,2,FALSE)</f>
        <v>Olympus</v>
      </c>
      <c r="D365" s="3" t="str">
        <f>VLOOKUP($A365,'Brand &amp; Category'!$A$4:$C$445,3,FALSE)</f>
        <v>CAT-102</v>
      </c>
      <c r="E365" s="4" t="str">
        <f>VLOOKUP($A365,Details[],E$3,FALSE)</f>
        <v>Olympus TG-5 Waterproof Camera with 3-Inch LCD</v>
      </c>
      <c r="F365" s="4">
        <f>VLOOKUP($A365,Details[],F$3,FALSE)</f>
        <v>471.6597142857143</v>
      </c>
      <c r="G365" s="4">
        <f>VLOOKUP($A365,Details[],G$3,FALSE)</f>
        <v>185</v>
      </c>
      <c r="H365" s="4">
        <f>VLOOKUP($A365,Details[],H$3,FALSE)</f>
        <v>2.5</v>
      </c>
      <c r="I365" s="4" t="str">
        <f>VLOOKUP(H365,Class!$W$3:$X$9,2,TRUE)</f>
        <v>Silver</v>
      </c>
      <c r="J365" s="17">
        <f t="shared" si="5"/>
        <v>0</v>
      </c>
    </row>
    <row r="366" spans="1:10" x14ac:dyDescent="0.3">
      <c r="A366" s="3" t="s">
        <v>819</v>
      </c>
      <c r="B366" s="3" t="str">
        <f>IFERROR(VLOOKUP(A366,Platform[],2,FALSE),"offline")</f>
        <v>BestBuy</v>
      </c>
      <c r="C366" s="3" t="str">
        <f>VLOOKUP($A366,'Brand &amp; Category'!$A$4:$C$445,2,FALSE)</f>
        <v>Belkin</v>
      </c>
      <c r="D366" s="3" t="str">
        <f>VLOOKUP($A366,'Brand &amp; Category'!$A$4:$C$445,3,FALSE)</f>
        <v>CAT-102</v>
      </c>
      <c r="E366" s="4" t="str">
        <f>VLOOKUP($A366,Details[],E$3,FALSE)</f>
        <v>Ultimate Keyboard Case for iPad 2nd, 3rd, 4th Gen</v>
      </c>
      <c r="F366" s="4">
        <f>VLOOKUP($A366,Details[],F$3,FALSE)</f>
        <v>87.582000000000008</v>
      </c>
      <c r="G366" s="4">
        <f>VLOOKUP($A366,Details[],G$3,FALSE)</f>
        <v>600</v>
      </c>
      <c r="H366" s="4">
        <f>VLOOKUP($A366,Details[],H$3,FALSE)</f>
        <v>2.6</v>
      </c>
      <c r="I366" s="4" t="str">
        <f>VLOOKUP(H366,Class!$W$3:$X$9,2,TRUE)</f>
        <v>Silver</v>
      </c>
      <c r="J366" s="17">
        <f t="shared" si="5"/>
        <v>0</v>
      </c>
    </row>
    <row r="367" spans="1:10" x14ac:dyDescent="0.3">
      <c r="A367" s="3" t="s">
        <v>728</v>
      </c>
      <c r="B367" s="3" t="str">
        <f>IFERROR(VLOOKUP(A367,Platform[],2,FALSE),"offline")</f>
        <v>Target</v>
      </c>
      <c r="C367" s="3" t="str">
        <f>VLOOKUP($A367,'Brand &amp; Category'!$A$4:$C$445,2,FALSE)</f>
        <v>Sony</v>
      </c>
      <c r="D367" s="3" t="str">
        <f>VLOOKUP($A367,'Brand &amp; Category'!$A$4:$C$445,3,FALSE)</f>
        <v>CAT-035</v>
      </c>
      <c r="E367" s="4" t="str">
        <f>VLOOKUP($A367,Details[],E$3,FALSE)</f>
        <v>Sony 43 Class 4K UHD (2160P) Smart LED TV (XBR43X800E)"</v>
      </c>
      <c r="F367" s="4">
        <f>VLOOKUP($A367,Details[],F$3,FALSE)</f>
        <v>737.37714285714276</v>
      </c>
      <c r="G367" s="4">
        <f>VLOOKUP($A367,Details[],G$3,FALSE)</f>
        <v>37</v>
      </c>
      <c r="H367" s="4">
        <f>VLOOKUP($A367,Details[],H$3,FALSE)</f>
        <v>1.4</v>
      </c>
      <c r="I367" s="4" t="str">
        <f>VLOOKUP(H367,Class!$W$3:$X$9,2,TRUE)</f>
        <v>Bronze</v>
      </c>
      <c r="J367" s="17">
        <f t="shared" si="5"/>
        <v>0</v>
      </c>
    </row>
    <row r="368" spans="1:10" x14ac:dyDescent="0.3">
      <c r="A368" s="3" t="s">
        <v>1002</v>
      </c>
      <c r="B368" s="3" t="str">
        <f>IFERROR(VLOOKUP(A368,Platform[],2,FALSE),"offline")</f>
        <v>Walmart</v>
      </c>
      <c r="C368" s="3" t="str">
        <f>VLOOKUP($A368,'Brand &amp; Category'!$A$4:$C$445,2,FALSE)</f>
        <v>Alpine</v>
      </c>
      <c r="D368" s="3" t="str">
        <f>VLOOKUP($A368,'Brand &amp; Category'!$A$4:$C$445,3,FALSE)</f>
        <v>CAT-035</v>
      </c>
      <c r="E368" s="4" t="str">
        <f>VLOOKUP($A368,Details[],E$3,FALSE)</f>
        <v>Alpine - Rear View Camera - Black</v>
      </c>
      <c r="F368" s="4">
        <f>VLOOKUP($A368,Details[],F$3,FALSE)</f>
        <v>149.94999999999999</v>
      </c>
      <c r="G368" s="4">
        <f>VLOOKUP($A368,Details[],G$3,FALSE)</f>
        <v>313</v>
      </c>
      <c r="H368" s="4">
        <f>VLOOKUP($A368,Details[],H$3,FALSE)</f>
        <v>2.4</v>
      </c>
      <c r="I368" s="4" t="str">
        <f>VLOOKUP(H368,Class!$W$3:$X$9,2,TRUE)</f>
        <v>Silver</v>
      </c>
      <c r="J368" s="17">
        <f t="shared" si="5"/>
        <v>0</v>
      </c>
    </row>
    <row r="369" spans="1:10" x14ac:dyDescent="0.3">
      <c r="A369" s="3" t="s">
        <v>988</v>
      </c>
      <c r="B369" s="3" t="str">
        <f>IFERROR(VLOOKUP(A369,Platform[],2,FALSE),"offline")</f>
        <v>Amazon</v>
      </c>
      <c r="C369" s="3" t="str">
        <f>VLOOKUP($A369,'Brand &amp; Category'!$A$4:$C$445,2,FALSE)</f>
        <v>SHARKK</v>
      </c>
      <c r="D369" s="3" t="str">
        <f>VLOOKUP($A369,'Brand &amp; Category'!$A$4:$C$445,3,FALSE)</f>
        <v>CAT-083</v>
      </c>
      <c r="E369" s="4" t="str">
        <f>VLOOKUP($A369,Details[],E$3,FALSE)</f>
        <v>Boombox+ Bluetooth Wireless Speaker</v>
      </c>
      <c r="F369" s="4">
        <f>VLOOKUP($A369,Details[],F$3,FALSE)</f>
        <v>61.376999999999995</v>
      </c>
      <c r="G369" s="4">
        <f>VLOOKUP($A369,Details[],G$3,FALSE)</f>
        <v>91</v>
      </c>
      <c r="H369" s="4">
        <f>VLOOKUP($A369,Details[],H$3,FALSE)</f>
        <v>3.8</v>
      </c>
      <c r="I369" s="4" t="str">
        <f>VLOOKUP(H369,Class!$W$3:$X$9,2,TRUE)</f>
        <v>Gold</v>
      </c>
      <c r="J369" s="17">
        <f t="shared" si="5"/>
        <v>0</v>
      </c>
    </row>
    <row r="370" spans="1:10" x14ac:dyDescent="0.3">
      <c r="A370" s="3" t="s">
        <v>958</v>
      </c>
      <c r="B370" s="3" t="str">
        <f>IFERROR(VLOOKUP(A370,Platform[],2,FALSE),"offline")</f>
        <v>Walmart</v>
      </c>
      <c r="C370" s="3" t="str">
        <f>VLOOKUP($A370,'Brand &amp; Category'!$A$4:$C$445,2,FALSE)</f>
        <v>Yamaha</v>
      </c>
      <c r="D370" s="3" t="str">
        <f>VLOOKUP($A370,'Brand &amp; Category'!$A$4:$C$445,3,FALSE)</f>
        <v>CAT-005</v>
      </c>
      <c r="E370" s="4" t="str">
        <f>VLOOKUP($A370,Details[],E$3,FALSE)</f>
        <v>Yamaha - Micro Component System - White</v>
      </c>
      <c r="F370" s="4">
        <f>VLOOKUP($A370,Details[],F$3,FALSE)</f>
        <v>265.72000000000003</v>
      </c>
      <c r="G370" s="4">
        <f>VLOOKUP($A370,Details[],G$3,FALSE)</f>
        <v>163</v>
      </c>
      <c r="H370" s="4">
        <f>VLOOKUP($A370,Details[],H$3,FALSE)</f>
        <v>3.1</v>
      </c>
      <c r="I370" s="4" t="str">
        <f>VLOOKUP(H370,Class!$W$3:$X$9,2,TRUE)</f>
        <v>Gold</v>
      </c>
      <c r="J370" s="17">
        <f t="shared" si="5"/>
        <v>0</v>
      </c>
    </row>
    <row r="371" spans="1:10" x14ac:dyDescent="0.3">
      <c r="A371" s="3" t="s">
        <v>851</v>
      </c>
      <c r="B371" s="3" t="str">
        <f>IFERROR(VLOOKUP(A371,Platform[],2,FALSE),"offline")</f>
        <v>Amazon</v>
      </c>
      <c r="C371" s="3" t="str">
        <f>VLOOKUP($A371,'Brand &amp; Category'!$A$4:$C$445,2,FALSE)</f>
        <v>Samsung</v>
      </c>
      <c r="D371" s="3" t="str">
        <f>VLOOKUP($A371,'Brand &amp; Category'!$A$4:$C$445,3,FALSE)</f>
        <v>CAT-102</v>
      </c>
      <c r="E371" s="4" t="str">
        <f>VLOOKUP($A371,Details[],E$3,FALSE)</f>
        <v>UBD-M9500 HDR UHD Upscaling Blu-ray Disc Player</v>
      </c>
      <c r="F371" s="4">
        <f>VLOOKUP($A371,Details[],F$3,FALSE)</f>
        <v>312.12999999999982</v>
      </c>
      <c r="G371" s="4">
        <f>VLOOKUP($A371,Details[],G$3,FALSE)</f>
        <v>207</v>
      </c>
      <c r="H371" s="4">
        <f>VLOOKUP($A371,Details[],H$3,FALSE)</f>
        <v>4</v>
      </c>
      <c r="I371" s="4" t="str">
        <f>VLOOKUP(H371,Class!$W$3:$X$9,2,TRUE)</f>
        <v>Platinum</v>
      </c>
      <c r="J371" s="17">
        <f t="shared" si="5"/>
        <v>0</v>
      </c>
    </row>
    <row r="372" spans="1:10" x14ac:dyDescent="0.3">
      <c r="A372" s="3" t="s">
        <v>768</v>
      </c>
      <c r="B372" s="3" t="str">
        <f>IFERROR(VLOOKUP(A372,Platform[],2,FALSE),"offline")</f>
        <v>Amazon</v>
      </c>
      <c r="C372" s="3" t="str">
        <f>VLOOKUP($A372,'Brand &amp; Category'!$A$4:$C$445,2,FALSE)</f>
        <v>Western Digital</v>
      </c>
      <c r="D372" s="3" t="str">
        <f>VLOOKUP($A372,'Brand &amp; Category'!$A$4:$C$445,3,FALSE)</f>
        <v>CAT-014</v>
      </c>
      <c r="E372" s="4" t="str">
        <f>VLOOKUP($A372,Details[],E$3,FALSE)</f>
        <v>WD - My Book 6TB External USB 3.0 Hard Drive - Black</v>
      </c>
      <c r="F372" s="4">
        <f>VLOOKUP($A372,Details[],F$3,FALSE)</f>
        <v>179.99</v>
      </c>
      <c r="G372" s="4">
        <f>VLOOKUP($A372,Details[],G$3,FALSE)</f>
        <v>138</v>
      </c>
      <c r="H372" s="4">
        <f>VLOOKUP($A372,Details[],H$3,FALSE)</f>
        <v>1.3</v>
      </c>
      <c r="I372" s="4" t="str">
        <f>VLOOKUP(H372,Class!$W$3:$X$9,2,TRUE)</f>
        <v>Bronze</v>
      </c>
      <c r="J372" s="17">
        <f t="shared" si="5"/>
        <v>0</v>
      </c>
    </row>
    <row r="373" spans="1:10" x14ac:dyDescent="0.3">
      <c r="A373" s="3" t="s">
        <v>742</v>
      </c>
      <c r="B373" s="3" t="str">
        <f>IFERROR(VLOOKUP(A373,Platform[],2,FALSE),"offline")</f>
        <v>Amazon</v>
      </c>
      <c r="C373" s="3" t="str">
        <f>VLOOKUP($A373,'Brand &amp; Category'!$A$4:$C$445,2,FALSE)</f>
        <v>Midland</v>
      </c>
      <c r="D373" s="3" t="str">
        <f>VLOOKUP($A373,'Brand &amp; Category'!$A$4:$C$445,3,FALSE)</f>
        <v>CAT-102</v>
      </c>
      <c r="E373" s="4" t="str">
        <f>VLOOKUP($A373,Details[],E$3,FALSE)</f>
        <v>Details About Midland Wr120c Noaa Weather Alert Radio</v>
      </c>
      <c r="F373" s="4">
        <f>VLOOKUP($A373,Details[],F$3,FALSE)</f>
        <v>37.590000000000003</v>
      </c>
      <c r="G373" s="4">
        <f>VLOOKUP($A373,Details[],G$3,FALSE)</f>
        <v>698</v>
      </c>
      <c r="H373" s="4">
        <f>VLOOKUP($A373,Details[],H$3,FALSE)</f>
        <v>3.7</v>
      </c>
      <c r="I373" s="4" t="str">
        <f>VLOOKUP(H373,Class!$W$3:$X$9,2,TRUE)</f>
        <v>Gold</v>
      </c>
      <c r="J373" s="17">
        <f t="shared" si="5"/>
        <v>0</v>
      </c>
    </row>
    <row r="374" spans="1:10" x14ac:dyDescent="0.3">
      <c r="A374" s="3" t="s">
        <v>1051</v>
      </c>
      <c r="B374" s="3" t="str">
        <f>IFERROR(VLOOKUP(A374,Platform[],2,FALSE),"offline")</f>
        <v>Ebay</v>
      </c>
      <c r="C374" s="3" t="str">
        <f>VLOOKUP($A374,'Brand &amp; Category'!$A$4:$C$445,2,FALSE)</f>
        <v>Sony</v>
      </c>
      <c r="D374" s="3" t="str">
        <f>VLOOKUP($A374,'Brand &amp; Category'!$A$4:$C$445,3,FALSE)</f>
        <v>CAT-133</v>
      </c>
      <c r="E374" s="4" t="str">
        <f>VLOOKUP($A374,Details[],E$3,FALSE)</f>
        <v>SRS-ZR7 Wireless Speaker</v>
      </c>
      <c r="F374" s="4">
        <f>VLOOKUP($A374,Details[],F$3,FALSE)</f>
        <v>275.74499999999995</v>
      </c>
      <c r="G374" s="4">
        <f>VLOOKUP($A374,Details[],G$3,FALSE)</f>
        <v>121</v>
      </c>
      <c r="H374" s="4">
        <f>VLOOKUP($A374,Details[],H$3,FALSE)</f>
        <v>1</v>
      </c>
      <c r="I374" s="4" t="str">
        <f>VLOOKUP(H374,Class!$W$3:$X$9,2,TRUE)</f>
        <v>Bronze</v>
      </c>
      <c r="J374" s="17">
        <f t="shared" si="5"/>
        <v>0</v>
      </c>
    </row>
    <row r="375" spans="1:10" x14ac:dyDescent="0.3">
      <c r="A375" s="3" t="s">
        <v>826</v>
      </c>
      <c r="B375" s="3" t="str">
        <f>IFERROR(VLOOKUP(A375,Platform[],2,FALSE),"offline")</f>
        <v>Ebay</v>
      </c>
      <c r="C375" s="3" t="str">
        <f>VLOOKUP($A375,'Brand &amp; Category'!$A$4:$C$445,2,FALSE)</f>
        <v>Master Dynamic</v>
      </c>
      <c r="D375" s="3" t="str">
        <f>VLOOKUP($A375,'Brand &amp; Category'!$A$4:$C$445,3,FALSE)</f>
        <v>CAT-133</v>
      </c>
      <c r="E375" s="4" t="str">
        <f>VLOOKUP($A375,Details[],E$3,FALSE)</f>
        <v>Master and Dynamic MH40S2 Award Winning Over-ear</v>
      </c>
      <c r="F375" s="4">
        <f>VLOOKUP($A375,Details[],F$3,FALSE)</f>
        <v>380.74250000000001</v>
      </c>
      <c r="G375" s="4">
        <f>VLOOKUP($A375,Details[],G$3,FALSE)</f>
        <v>20</v>
      </c>
      <c r="H375" s="4">
        <f>VLOOKUP($A375,Details[],H$3,FALSE)</f>
        <v>2.7</v>
      </c>
      <c r="I375" s="4" t="str">
        <f>VLOOKUP(H375,Class!$W$3:$X$9,2,TRUE)</f>
        <v>Silver</v>
      </c>
      <c r="J375" s="17">
        <f t="shared" si="5"/>
        <v>0</v>
      </c>
    </row>
    <row r="376" spans="1:10" x14ac:dyDescent="0.3">
      <c r="A376" s="3" t="s">
        <v>1035</v>
      </c>
      <c r="B376" s="3" t="str">
        <f>IFERROR(VLOOKUP(A376,Platform[],2,FALSE),"offline")</f>
        <v>offline</v>
      </c>
      <c r="C376" s="3" t="str">
        <f>VLOOKUP($A376,'Brand &amp; Category'!$A$4:$C$445,2,FALSE)</f>
        <v>Klipsch</v>
      </c>
      <c r="D376" s="3" t="str">
        <f>VLOOKUP($A376,'Brand &amp; Category'!$A$4:$C$445,3,FALSE)</f>
        <v>CAT-005</v>
      </c>
      <c r="E376" s="4" t="str">
        <f>VLOOKUP($A376,Details[],E$3,FALSE)</f>
        <v>R6i In-Ear Headphones (Black)</v>
      </c>
      <c r="F376" s="4">
        <f>VLOOKUP($A376,Details[],F$3,FALSE)</f>
        <v>68.585999999999999</v>
      </c>
      <c r="G376" s="4">
        <f>VLOOKUP($A376,Details[],G$3,FALSE)</f>
        <v>1092</v>
      </c>
      <c r="H376" s="4">
        <f>VLOOKUP($A376,Details[],H$3,FALSE)</f>
        <v>4.5999999999999996</v>
      </c>
      <c r="I376" s="4" t="str">
        <f>VLOOKUP(H376,Class!$W$3:$X$9,2,TRUE)</f>
        <v>Platinum</v>
      </c>
      <c r="J376" s="17" t="str">
        <f t="shared" si="5"/>
        <v>will be updated later</v>
      </c>
    </row>
    <row r="377" spans="1:10" x14ac:dyDescent="0.3">
      <c r="A377" s="3" t="s">
        <v>882</v>
      </c>
      <c r="B377" s="3" t="str">
        <f>IFERROR(VLOOKUP(A377,Platform[],2,FALSE),"offline")</f>
        <v>Target</v>
      </c>
      <c r="C377" s="3" t="str">
        <f>VLOOKUP($A377,'Brand &amp; Category'!$A$4:$C$445,2,FALSE)</f>
        <v>Panasonic</v>
      </c>
      <c r="D377" s="3" t="str">
        <f>VLOOKUP($A377,'Brand &amp; Category'!$A$4:$C$445,3,FALSE)</f>
        <v>CAT-102</v>
      </c>
      <c r="E377" s="4" t="str">
        <f>VLOOKUP($A377,Details[],E$3,FALSE)</f>
        <v>Lumix G 42.5mm f/1.7 ASPH. POWER O.I.S. Lens</v>
      </c>
      <c r="F377" s="4">
        <f>VLOOKUP($A377,Details[],F$3,FALSE)</f>
        <v>353.78199999999998</v>
      </c>
      <c r="G377" s="4">
        <f>VLOOKUP($A377,Details[],G$3,FALSE)</f>
        <v>148</v>
      </c>
      <c r="H377" s="4">
        <f>VLOOKUP($A377,Details[],H$3,FALSE)</f>
        <v>4.5</v>
      </c>
      <c r="I377" s="4" t="str">
        <f>VLOOKUP(H377,Class!$W$3:$X$9,2,TRUE)</f>
        <v>Platinum</v>
      </c>
      <c r="J377" s="17">
        <f t="shared" si="5"/>
        <v>0</v>
      </c>
    </row>
    <row r="378" spans="1:10" x14ac:dyDescent="0.3">
      <c r="A378" s="3" t="s">
        <v>695</v>
      </c>
      <c r="B378" s="3" t="str">
        <f>IFERROR(VLOOKUP(A378,Platform[],2,FALSE),"offline")</f>
        <v>BestBuy</v>
      </c>
      <c r="C378" s="3" t="str">
        <f>VLOOKUP($A378,'Brand &amp; Category'!$A$4:$C$445,2,FALSE)</f>
        <v>Sony</v>
      </c>
      <c r="D378" s="3" t="str">
        <f>VLOOKUP($A378,'Brand &amp; Category'!$A$4:$C$445,3,FALSE)</f>
        <v>CAT-083</v>
      </c>
      <c r="E378" s="4" t="str">
        <f>VLOOKUP($A378,Details[],E$3,FALSE)</f>
        <v>4GB NW-WS413 Sports Walkman Digital Music Player (Black)</v>
      </c>
      <c r="F378" s="4">
        <f>VLOOKUP($A378,Details[],F$3,FALSE)</f>
        <v>86.078333333333333</v>
      </c>
      <c r="G378" s="4">
        <f>VLOOKUP($A378,Details[],G$3,FALSE)</f>
        <v>191</v>
      </c>
      <c r="H378" s="4">
        <f>VLOOKUP($A378,Details[],H$3,FALSE)</f>
        <v>3.4</v>
      </c>
      <c r="I378" s="4" t="str">
        <f>VLOOKUP(H378,Class!$W$3:$X$9,2,TRUE)</f>
        <v>Gold</v>
      </c>
      <c r="J378" s="17">
        <f t="shared" si="5"/>
        <v>0</v>
      </c>
    </row>
    <row r="379" spans="1:10" x14ac:dyDescent="0.3">
      <c r="A379" s="3" t="s">
        <v>1011</v>
      </c>
      <c r="B379" s="3" t="str">
        <f>IFERROR(VLOOKUP(A379,Platform[],2,FALSE),"offline")</f>
        <v>Ebay</v>
      </c>
      <c r="C379" s="3" t="str">
        <f>VLOOKUP($A379,'Brand &amp; Category'!$A$4:$C$445,2,FALSE)</f>
        <v>Cobra Electronics</v>
      </c>
      <c r="D379" s="3" t="str">
        <f>VLOOKUP($A379,'Brand &amp; Category'!$A$4:$C$445,3,FALSE)</f>
        <v>CAT-001</v>
      </c>
      <c r="E379" s="4" t="str">
        <f>VLOOKUP($A379,Details[],E$3,FALSE)</f>
        <v>Cobra - Radar and Laser Detector</v>
      </c>
      <c r="F379" s="4">
        <f>VLOOKUP($A379,Details[],F$3,FALSE)</f>
        <v>118.98142857142857</v>
      </c>
      <c r="G379" s="4">
        <f>VLOOKUP($A379,Details[],G$3,FALSE)</f>
        <v>341</v>
      </c>
      <c r="H379" s="4">
        <f>VLOOKUP($A379,Details[],H$3,FALSE)</f>
        <v>4.5999999999999996</v>
      </c>
      <c r="I379" s="4" t="str">
        <f>VLOOKUP(H379,Class!$W$3:$X$9,2,TRUE)</f>
        <v>Platinum</v>
      </c>
      <c r="J379" s="17">
        <f t="shared" si="5"/>
        <v>0</v>
      </c>
    </row>
    <row r="380" spans="1:10" x14ac:dyDescent="0.3">
      <c r="A380" s="3" t="s">
        <v>764</v>
      </c>
      <c r="B380" s="3" t="str">
        <f>IFERROR(VLOOKUP(A380,Platform[],2,FALSE),"offline")</f>
        <v>Walmart</v>
      </c>
      <c r="C380" s="3" t="str">
        <f>VLOOKUP($A380,'Brand &amp; Category'!$A$4:$C$445,2,FALSE)</f>
        <v>SVS</v>
      </c>
      <c r="D380" s="3" t="str">
        <f>VLOOKUP($A380,'Brand &amp; Category'!$A$4:$C$445,3,FALSE)</f>
        <v>CAT-014</v>
      </c>
      <c r="E380" s="4" t="str">
        <f>VLOOKUP($A380,Details[],E$3,FALSE)</f>
        <v>SVS - 12 500W Powered Subwoofer - Gloss piano black"</v>
      </c>
      <c r="F380" s="4">
        <f>VLOOKUP($A380,Details[],F$3,FALSE)</f>
        <v>849.98333333333323</v>
      </c>
      <c r="G380" s="4">
        <f>VLOOKUP($A380,Details[],G$3,FALSE)</f>
        <v>68</v>
      </c>
      <c r="H380" s="4">
        <f>VLOOKUP($A380,Details[],H$3,FALSE)</f>
        <v>1.8</v>
      </c>
      <c r="I380" s="4" t="str">
        <f>VLOOKUP(H380,Class!$W$3:$X$9,2,TRUE)</f>
        <v>Bronze</v>
      </c>
      <c r="J380" s="17">
        <f t="shared" si="5"/>
        <v>0</v>
      </c>
    </row>
    <row r="381" spans="1:10" x14ac:dyDescent="0.3">
      <c r="A381" s="3" t="s">
        <v>951</v>
      </c>
      <c r="B381" s="3" t="str">
        <f>IFERROR(VLOOKUP(A381,Platform[],2,FALSE),"offline")</f>
        <v>Target</v>
      </c>
      <c r="C381" s="3" t="str">
        <f>VLOOKUP($A381,'Brand &amp; Category'!$A$4:$C$445,2,FALSE)</f>
        <v>Sony</v>
      </c>
      <c r="D381" s="3" t="str">
        <f>VLOOKUP($A381,'Brand &amp; Category'!$A$4:$C$445,3,FALSE)</f>
        <v>CAT-035</v>
      </c>
      <c r="E381" s="4" t="str">
        <f>VLOOKUP($A381,Details[],E$3,FALSE)</f>
        <v>BC-TRW W Series Battery Charger (Black)</v>
      </c>
      <c r="F381" s="4">
        <f>VLOOKUP($A381,Details[],F$3,FALSE)</f>
        <v>33.313333333333333</v>
      </c>
      <c r="G381" s="4">
        <f>VLOOKUP($A381,Details[],G$3,FALSE)</f>
        <v>991</v>
      </c>
      <c r="H381" s="4">
        <f>VLOOKUP($A381,Details[],H$3,FALSE)</f>
        <v>4.0999999999999996</v>
      </c>
      <c r="I381" s="4" t="str">
        <f>VLOOKUP(H381,Class!$W$3:$X$9,2,TRUE)</f>
        <v>Platinum</v>
      </c>
      <c r="J381" s="17">
        <f t="shared" si="5"/>
        <v>0</v>
      </c>
    </row>
    <row r="382" spans="1:10" x14ac:dyDescent="0.3">
      <c r="A382" s="3" t="s">
        <v>959</v>
      </c>
      <c r="B382" s="3" t="str">
        <f>IFERROR(VLOOKUP(A382,Platform[],2,FALSE),"offline")</f>
        <v>Walmart</v>
      </c>
      <c r="C382" s="3" t="str">
        <f>VLOOKUP($A382,'Brand &amp; Category'!$A$4:$C$445,2,FALSE)</f>
        <v>Buffalo</v>
      </c>
      <c r="D382" s="3" t="str">
        <f>VLOOKUP($A382,'Brand &amp; Category'!$A$4:$C$445,3,FALSE)</f>
        <v>CAT-102</v>
      </c>
      <c r="E382" s="4" t="str">
        <f>VLOOKUP($A382,Details[],E$3,FALSE)</f>
        <v>BS-GS2024P 24 Gigabit PoE Smart Switch</v>
      </c>
      <c r="F382" s="4">
        <f>VLOOKUP($A382,Details[],F$3,FALSE)</f>
        <v>402.65666666666669</v>
      </c>
      <c r="G382" s="4">
        <f>VLOOKUP($A382,Details[],G$3,FALSE)</f>
        <v>59</v>
      </c>
      <c r="H382" s="4">
        <f>VLOOKUP($A382,Details[],H$3,FALSE)</f>
        <v>4.0999999999999996</v>
      </c>
      <c r="I382" s="4" t="str">
        <f>VLOOKUP(H382,Class!$W$3:$X$9,2,TRUE)</f>
        <v>Platinum</v>
      </c>
      <c r="J382" s="17">
        <f t="shared" si="5"/>
        <v>0</v>
      </c>
    </row>
    <row r="383" spans="1:10" x14ac:dyDescent="0.3">
      <c r="A383" s="3" t="s">
        <v>871</v>
      </c>
      <c r="B383" s="3" t="str">
        <f>IFERROR(VLOOKUP(A383,Platform[],2,FALSE),"offline")</f>
        <v>Target</v>
      </c>
      <c r="C383" s="3" t="str">
        <f>VLOOKUP($A383,'Brand &amp; Category'!$A$4:$C$445,2,FALSE)</f>
        <v>Grace Digital</v>
      </c>
      <c r="D383" s="3" t="str">
        <f>VLOOKUP($A383,'Brand &amp; Category'!$A$4:$C$445,3,FALSE)</f>
        <v>CAT-083</v>
      </c>
      <c r="E383" s="4" t="str">
        <f>VLOOKUP($A383,Details[],E$3,FALSE)</f>
        <v>Grace Digital - 50W 2.0-Ch. Amplifier - Black</v>
      </c>
      <c r="F383" s="4">
        <f>VLOOKUP($A383,Details[],F$3,FALSE)</f>
        <v>83.351250000000007</v>
      </c>
      <c r="G383" s="4">
        <f>VLOOKUP($A383,Details[],G$3,FALSE)</f>
        <v>647</v>
      </c>
      <c r="H383" s="4">
        <f>VLOOKUP($A383,Details[],H$3,FALSE)</f>
        <v>4.5</v>
      </c>
      <c r="I383" s="4" t="str">
        <f>VLOOKUP(H383,Class!$W$3:$X$9,2,TRUE)</f>
        <v>Platinum</v>
      </c>
      <c r="J383" s="17">
        <f t="shared" si="5"/>
        <v>0</v>
      </c>
    </row>
    <row r="384" spans="1:10" x14ac:dyDescent="0.3">
      <c r="A384" s="3" t="s">
        <v>797</v>
      </c>
      <c r="B384" s="3" t="str">
        <f>IFERROR(VLOOKUP(A384,Platform[],2,FALSE),"offline")</f>
        <v>Target</v>
      </c>
      <c r="C384" s="3" t="str">
        <f>VLOOKUP($A384,'Brand &amp; Category'!$A$4:$C$445,2,FALSE)</f>
        <v>mophie</v>
      </c>
      <c r="D384" s="3" t="str">
        <f>VLOOKUP($A384,'Brand &amp; Category'!$A$4:$C$445,3,FALSE)</f>
        <v>CAT-035</v>
      </c>
      <c r="E384" s="4" t="str">
        <f>VLOOKUP($A384,Details[],E$3,FALSE)</f>
        <v>Powerstation Plus Mini 4000mAh Battery Pack (Gold)</v>
      </c>
      <c r="F384" s="4">
        <f>VLOOKUP($A384,Details[],F$3,FALSE)</f>
        <v>54.960000000000008</v>
      </c>
      <c r="G384" s="4">
        <f>VLOOKUP($A384,Details[],G$3,FALSE)</f>
        <v>1267</v>
      </c>
      <c r="H384" s="4">
        <f>VLOOKUP($A384,Details[],H$3,FALSE)</f>
        <v>1.4</v>
      </c>
      <c r="I384" s="4" t="str">
        <f>VLOOKUP(H384,Class!$W$3:$X$9,2,TRUE)</f>
        <v>Bronze</v>
      </c>
      <c r="J384" s="17">
        <f t="shared" si="5"/>
        <v>0</v>
      </c>
    </row>
    <row r="385" spans="1:10" x14ac:dyDescent="0.3">
      <c r="A385" s="3" t="s">
        <v>809</v>
      </c>
      <c r="B385" s="3" t="str">
        <f>IFERROR(VLOOKUP(A385,Platform[],2,FALSE),"offline")</f>
        <v>Target</v>
      </c>
      <c r="C385" s="3" t="str">
        <f>VLOOKUP($A385,'Brand &amp; Category'!$A$4:$C$445,2,FALSE)</f>
        <v>BIC America</v>
      </c>
      <c r="D385" s="3" t="str">
        <f>VLOOKUP($A385,'Brand &amp; Category'!$A$4:$C$445,3,FALSE)</f>
        <v>CAT-035</v>
      </c>
      <c r="E385" s="4" t="str">
        <f>VLOOKUP($A385,Details[],E$3,FALSE)</f>
        <v>BIC America - 6-1/2 Floor Speaker (Each) - Black"</v>
      </c>
      <c r="F385" s="4">
        <f>VLOOKUP($A385,Details[],F$3,FALSE)</f>
        <v>143.74</v>
      </c>
      <c r="G385" s="4">
        <f>VLOOKUP($A385,Details[],G$3,FALSE)</f>
        <v>311</v>
      </c>
      <c r="H385" s="4">
        <f>VLOOKUP($A385,Details[],H$3,FALSE)</f>
        <v>1.7</v>
      </c>
      <c r="I385" s="4" t="str">
        <f>VLOOKUP(H385,Class!$W$3:$X$9,2,TRUE)</f>
        <v>Bronze</v>
      </c>
      <c r="J385" s="17">
        <f t="shared" si="5"/>
        <v>0</v>
      </c>
    </row>
    <row r="386" spans="1:10" x14ac:dyDescent="0.3">
      <c r="A386" s="3" t="s">
        <v>806</v>
      </c>
      <c r="B386" s="3" t="str">
        <f>IFERROR(VLOOKUP(A386,Platform[],2,FALSE),"offline")</f>
        <v>Ebay</v>
      </c>
      <c r="C386" s="3" t="str">
        <f>VLOOKUP($A386,'Brand &amp; Category'!$A$4:$C$445,2,FALSE)</f>
        <v>ZTE</v>
      </c>
      <c r="D386" s="3" t="str">
        <f>VLOOKUP($A386,'Brand &amp; Category'!$A$4:$C$445,3,FALSE)</f>
        <v>CAT-083</v>
      </c>
      <c r="E386" s="4" t="str">
        <f>VLOOKUP($A386,Details[],E$3,FALSE)</f>
        <v>ZTE - Spro 2 Wireless Smart DLP Projector - Silver</v>
      </c>
      <c r="F386" s="4">
        <f>VLOOKUP($A386,Details[],F$3,FALSE)</f>
        <v>414.80777777777774</v>
      </c>
      <c r="G386" s="4">
        <f>VLOOKUP($A386,Details[],G$3,FALSE)</f>
        <v>200</v>
      </c>
      <c r="H386" s="4">
        <f>VLOOKUP($A386,Details[],H$3,FALSE)</f>
        <v>2.2999999999999998</v>
      </c>
      <c r="I386" s="4" t="str">
        <f>VLOOKUP(H386,Class!$W$3:$X$9,2,TRUE)</f>
        <v>Silver</v>
      </c>
      <c r="J386" s="17">
        <f t="shared" si="5"/>
        <v>0</v>
      </c>
    </row>
    <row r="387" spans="1:10" x14ac:dyDescent="0.3">
      <c r="A387" s="3" t="s">
        <v>1061</v>
      </c>
      <c r="B387" s="3" t="str">
        <f>IFERROR(VLOOKUP(A387,Platform[],2,FALSE),"offline")</f>
        <v>Walmart</v>
      </c>
      <c r="C387" s="3" t="str">
        <f>VLOOKUP($A387,'Brand &amp; Category'!$A$4:$C$445,2,FALSE)</f>
        <v>GoPro</v>
      </c>
      <c r="D387" s="3" t="str">
        <f>VLOOKUP($A387,'Brand &amp; Category'!$A$4:$C$445,3,FALSE)</f>
        <v>CAT-083</v>
      </c>
      <c r="E387" s="4" t="str">
        <f>VLOOKUP($A387,Details[],E$3,FALSE)</f>
        <v>Roll Bar Mount</v>
      </c>
      <c r="F387" s="4">
        <f>VLOOKUP($A387,Details[],F$3,FALSE)</f>
        <v>27.315714285714282</v>
      </c>
      <c r="G387" s="4">
        <f>VLOOKUP($A387,Details[],G$3,FALSE)</f>
        <v>2434</v>
      </c>
      <c r="H387" s="4">
        <f>VLOOKUP($A387,Details[],H$3,FALSE)</f>
        <v>3.3</v>
      </c>
      <c r="I387" s="4" t="str">
        <f>VLOOKUP(H387,Class!$W$3:$X$9,2,TRUE)</f>
        <v>Gold</v>
      </c>
      <c r="J387" s="17">
        <f t="shared" si="5"/>
        <v>0</v>
      </c>
    </row>
    <row r="388" spans="1:10" x14ac:dyDescent="0.3">
      <c r="A388" s="3" t="s">
        <v>1036</v>
      </c>
      <c r="B388" s="3" t="str">
        <f>IFERROR(VLOOKUP(A388,Platform[],2,FALSE),"offline")</f>
        <v>Target</v>
      </c>
      <c r="C388" s="3" t="str">
        <f>VLOOKUP($A388,'Brand &amp; Category'!$A$4:$C$445,2,FALSE)</f>
        <v>Nikon</v>
      </c>
      <c r="D388" s="3" t="str">
        <f>VLOOKUP($A388,'Brand &amp; Category'!$A$4:$C$445,3,FALSE)</f>
        <v>CAT-014</v>
      </c>
      <c r="E388" s="4" t="str">
        <f>VLOOKUP($A388,Details[],E$3,FALSE)</f>
        <v>AF-S NIKKOR 85mm f/1.8G Lens</v>
      </c>
      <c r="F388" s="4">
        <f>VLOOKUP($A388,Details[],F$3,FALSE)</f>
        <v>443.49333333333328</v>
      </c>
      <c r="G388" s="4">
        <f>VLOOKUP($A388,Details[],G$3,FALSE)</f>
        <v>153</v>
      </c>
      <c r="H388" s="4">
        <f>VLOOKUP($A388,Details[],H$3,FALSE)</f>
        <v>3.3</v>
      </c>
      <c r="I388" s="4" t="str">
        <f>VLOOKUP(H388,Class!$W$3:$X$9,2,TRUE)</f>
        <v>Gold</v>
      </c>
      <c r="J388" s="17">
        <f t="shared" si="5"/>
        <v>0</v>
      </c>
    </row>
    <row r="389" spans="1:10" x14ac:dyDescent="0.3">
      <c r="A389" s="3" t="s">
        <v>675</v>
      </c>
      <c r="B389" s="3" t="str">
        <f>IFERROR(VLOOKUP(A389,Platform[],2,FALSE),"offline")</f>
        <v>Ebay</v>
      </c>
      <c r="C389" s="3" t="str">
        <f>VLOOKUP($A389,'Brand &amp; Category'!$A$4:$C$445,2,FALSE)</f>
        <v>Actiontec</v>
      </c>
      <c r="D389" s="3" t="str">
        <f>VLOOKUP($A389,'Brand &amp; Category'!$A$4:$C$445,3,FALSE)</f>
        <v>CAT-001</v>
      </c>
      <c r="E389" s="4" t="str">
        <f>VLOOKUP($A389,Details[],E$3,FALSE)</f>
        <v>Actiontec 300 Mbps Wireless-N ADSL Modem Router (GT784WN)</v>
      </c>
      <c r="F389" s="4">
        <f>VLOOKUP($A389,Details[],F$3,FALSE)</f>
        <v>67.463030303030294</v>
      </c>
      <c r="G389" s="4">
        <f>VLOOKUP($A389,Details[],G$3,FALSE)</f>
        <v>1259</v>
      </c>
      <c r="H389" s="4">
        <f>VLOOKUP($A389,Details[],H$3,FALSE)</f>
        <v>5</v>
      </c>
      <c r="I389" s="4" t="str">
        <f>VLOOKUP(H389,Class!$W$3:$X$9,2,TRUE)</f>
        <v>Diamond</v>
      </c>
      <c r="J389" s="17">
        <f t="shared" si="5"/>
        <v>0</v>
      </c>
    </row>
    <row r="390" spans="1:10" x14ac:dyDescent="0.3">
      <c r="A390" s="3" t="s">
        <v>822</v>
      </c>
      <c r="B390" s="3" t="str">
        <f>IFERROR(VLOOKUP(A390,Platform[],2,FALSE),"offline")</f>
        <v>Target</v>
      </c>
      <c r="C390" s="3" t="str">
        <f>VLOOKUP($A390,'Brand &amp; Category'!$A$4:$C$445,2,FALSE)</f>
        <v>Apple</v>
      </c>
      <c r="D390" s="3" t="str">
        <f>VLOOKUP($A390,'Brand &amp; Category'!$A$4:$C$445,3,FALSE)</f>
        <v>CAT-133</v>
      </c>
      <c r="E390" s="4" t="str">
        <f>VLOOKUP($A390,Details[],E$3,FALSE)</f>
        <v>Apple - iPad Air 2 Wi-Fi + Cellular 128GB - Gold</v>
      </c>
      <c r="F390" s="4">
        <f>VLOOKUP($A390,Details[],F$3,FALSE)</f>
        <v>464.8533333333333</v>
      </c>
      <c r="G390" s="4">
        <f>VLOOKUP($A390,Details[],G$3,FALSE)</f>
        <v>114</v>
      </c>
      <c r="H390" s="4">
        <f>VLOOKUP($A390,Details[],H$3,FALSE)</f>
        <v>3.4</v>
      </c>
      <c r="I390" s="4" t="str">
        <f>VLOOKUP(H390,Class!$W$3:$X$9,2,TRUE)</f>
        <v>Gold</v>
      </c>
      <c r="J390" s="17">
        <f t="shared" ref="J390:J445" si="6">IFERROR(INDEX(O389:T395,MATCH(I390,$O$4:$O$10,0),MATCH(B390,$O$4:$T$4,0)),"will be updated later")</f>
        <v>0</v>
      </c>
    </row>
    <row r="391" spans="1:10" x14ac:dyDescent="0.3">
      <c r="A391" s="3" t="s">
        <v>821</v>
      </c>
      <c r="B391" s="3" t="str">
        <f>IFERROR(VLOOKUP(A391,Platform[],2,FALSE),"offline")</f>
        <v>BestBuy</v>
      </c>
      <c r="C391" s="3" t="str">
        <f>VLOOKUP($A391,'Brand &amp; Category'!$A$4:$C$445,2,FALSE)</f>
        <v>Sony</v>
      </c>
      <c r="D391" s="3" t="str">
        <f>VLOOKUP($A391,'Brand &amp; Category'!$A$4:$C$445,3,FALSE)</f>
        <v>CAT-014</v>
      </c>
      <c r="E391" s="4" t="str">
        <f>VLOOKUP($A391,Details[],E$3,FALSE)</f>
        <v>VPL-HW45ES Full HD Home Theater Projector (Black)</v>
      </c>
      <c r="F391" s="4">
        <f>VLOOKUP($A391,Details[],F$3,FALSE)</f>
        <v>1768.18</v>
      </c>
      <c r="G391" s="4">
        <f>VLOOKUP($A391,Details[],G$3,FALSE)</f>
        <v>47</v>
      </c>
      <c r="H391" s="4">
        <f>VLOOKUP($A391,Details[],H$3,FALSE)</f>
        <v>4.2</v>
      </c>
      <c r="I391" s="4" t="str">
        <f>VLOOKUP(H391,Class!$W$3:$X$9,2,TRUE)</f>
        <v>Platinum</v>
      </c>
      <c r="J391" s="17">
        <f t="shared" si="6"/>
        <v>0</v>
      </c>
    </row>
    <row r="392" spans="1:10" x14ac:dyDescent="0.3">
      <c r="A392" s="3" t="s">
        <v>720</v>
      </c>
      <c r="B392" s="3" t="str">
        <f>IFERROR(VLOOKUP(A392,Platform[],2,FALSE),"offline")</f>
        <v>Target</v>
      </c>
      <c r="C392" s="3" t="str">
        <f>VLOOKUP($A392,'Brand &amp; Category'!$A$4:$C$445,2,FALSE)</f>
        <v>Logitech</v>
      </c>
      <c r="D392" s="3" t="str">
        <f>VLOOKUP($A392,'Brand &amp; Category'!$A$4:$C$445,3,FALSE)</f>
        <v>CAT-133</v>
      </c>
      <c r="E392" s="4" t="str">
        <f>VLOOKUP($A392,Details[],E$3,FALSE)</f>
        <v>Circle 2 2MP Wire-Free Network Camera with Night Vision</v>
      </c>
      <c r="F392" s="4">
        <f>VLOOKUP($A392,Details[],F$3,FALSE)</f>
        <v>196.67</v>
      </c>
      <c r="G392" s="4">
        <f>VLOOKUP($A392,Details[],G$3,FALSE)</f>
        <v>25</v>
      </c>
      <c r="H392" s="4">
        <f>VLOOKUP($A392,Details[],H$3,FALSE)</f>
        <v>2.6</v>
      </c>
      <c r="I392" s="4" t="str">
        <f>VLOOKUP(H392,Class!$W$3:$X$9,2,TRUE)</f>
        <v>Silver</v>
      </c>
      <c r="J392" s="17">
        <f t="shared" si="6"/>
        <v>0</v>
      </c>
    </row>
    <row r="393" spans="1:10" x14ac:dyDescent="0.3">
      <c r="A393" s="3" t="s">
        <v>933</v>
      </c>
      <c r="B393" s="3" t="str">
        <f>IFERROR(VLOOKUP(A393,Platform[],2,FALSE),"offline")</f>
        <v>Ebay</v>
      </c>
      <c r="C393" s="3" t="str">
        <f>VLOOKUP($A393,'Brand &amp; Category'!$A$4:$C$445,2,FALSE)</f>
        <v>Apple</v>
      </c>
      <c r="D393" s="3" t="str">
        <f>VLOOKUP($A393,'Brand &amp; Category'!$A$4:$C$445,3,FALSE)</f>
        <v>CAT-133</v>
      </c>
      <c r="E393" s="4" t="str">
        <f>VLOOKUP($A393,Details[],E$3,FALSE)</f>
        <v>128GB iPod touch (Gold) (6th Generation)</v>
      </c>
      <c r="F393" s="4">
        <f>VLOOKUP($A393,Details[],F$3,FALSE)</f>
        <v>323.91384615384607</v>
      </c>
      <c r="G393" s="4">
        <f>VLOOKUP($A393,Details[],G$3,FALSE)</f>
        <v>122</v>
      </c>
      <c r="H393" s="4">
        <f>VLOOKUP($A393,Details[],H$3,FALSE)</f>
        <v>4.4000000000000004</v>
      </c>
      <c r="I393" s="4" t="str">
        <f>VLOOKUP(H393,Class!$W$3:$X$9,2,TRUE)</f>
        <v>Platinum</v>
      </c>
      <c r="J393" s="17">
        <f t="shared" si="6"/>
        <v>0</v>
      </c>
    </row>
    <row r="394" spans="1:10" x14ac:dyDescent="0.3">
      <c r="A394" s="3" t="s">
        <v>861</v>
      </c>
      <c r="B394" s="3" t="str">
        <f>IFERROR(VLOOKUP(A394,Platform[],2,FALSE),"offline")</f>
        <v>Walmart</v>
      </c>
      <c r="C394" s="3" t="str">
        <f>VLOOKUP($A394,'Brand &amp; Category'!$A$4:$C$445,2,FALSE)</f>
        <v>Kanto</v>
      </c>
      <c r="D394" s="3" t="str">
        <f>VLOOKUP($A394,'Brand &amp; Category'!$A$4:$C$445,3,FALSE)</f>
        <v>CAT-102</v>
      </c>
      <c r="E394" s="4" t="str">
        <f>VLOOKUP($A394,Details[],E$3,FALSE)</f>
        <v>Kanto Living 8 Powered Subwoofer -Gloss White"</v>
      </c>
      <c r="F394" s="4">
        <f>VLOOKUP($A394,Details[],F$3,FALSE)</f>
        <v>267.99</v>
      </c>
      <c r="G394" s="4">
        <f>VLOOKUP($A394,Details[],G$3,FALSE)</f>
        <v>135</v>
      </c>
      <c r="H394" s="4">
        <f>VLOOKUP($A394,Details[],H$3,FALSE)</f>
        <v>2.7</v>
      </c>
      <c r="I394" s="4" t="str">
        <f>VLOOKUP(H394,Class!$W$3:$X$9,2,TRUE)</f>
        <v>Silver</v>
      </c>
      <c r="J394" s="17">
        <f t="shared" si="6"/>
        <v>0</v>
      </c>
    </row>
    <row r="395" spans="1:10" x14ac:dyDescent="0.3">
      <c r="A395" s="3" t="s">
        <v>699</v>
      </c>
      <c r="B395" s="3" t="str">
        <f>IFERROR(VLOOKUP(A395,Platform[],2,FALSE),"offline")</f>
        <v>Amazon</v>
      </c>
      <c r="C395" s="3" t="str">
        <f>VLOOKUP($A395,'Brand &amp; Category'!$A$4:$C$445,2,FALSE)</f>
        <v>iSimple</v>
      </c>
      <c r="D395" s="3" t="str">
        <f>VLOOKUP($A395,'Brand &amp; Category'!$A$4:$C$445,3,FALSE)</f>
        <v>CAT-001</v>
      </c>
      <c r="E395" s="4" t="str">
        <f>VLOOKUP($A395,Details[],E$3,FALSE)</f>
        <v>iSimple - TranzIt Bluetooth Factory Radio Module - Black</v>
      </c>
      <c r="F395" s="4">
        <f>VLOOKUP($A395,Details[],F$3,FALSE)</f>
        <v>83.156923076923093</v>
      </c>
      <c r="G395" s="4">
        <f>VLOOKUP($A395,Details[],G$3,FALSE)</f>
        <v>437</v>
      </c>
      <c r="H395" s="4">
        <f>VLOOKUP($A395,Details[],H$3,FALSE)</f>
        <v>1.3</v>
      </c>
      <c r="I395" s="4" t="str">
        <f>VLOOKUP(H395,Class!$W$3:$X$9,2,TRUE)</f>
        <v>Bronze</v>
      </c>
      <c r="J395" s="17">
        <f t="shared" si="6"/>
        <v>0</v>
      </c>
    </row>
    <row r="396" spans="1:10" x14ac:dyDescent="0.3">
      <c r="A396" s="3" t="s">
        <v>783</v>
      </c>
      <c r="B396" s="3" t="str">
        <f>IFERROR(VLOOKUP(A396,Platform[],2,FALSE),"offline")</f>
        <v>Walmart</v>
      </c>
      <c r="C396" s="3" t="str">
        <f>VLOOKUP($A396,'Brand &amp; Category'!$A$4:$C$445,2,FALSE)</f>
        <v>SVS</v>
      </c>
      <c r="D396" s="3" t="str">
        <f>VLOOKUP($A396,'Brand &amp; Category'!$A$4:$C$445,3,FALSE)</f>
        <v>CAT-005</v>
      </c>
      <c r="E396" s="4" t="str">
        <f>VLOOKUP($A396,Details[],E$3,FALSE)</f>
        <v>SVS - 12 800W Powered Subwoofer - Black oak veneer"</v>
      </c>
      <c r="F396" s="4">
        <f>VLOOKUP($A396,Details[],F$3,FALSE)</f>
        <v>1399.9833333333336</v>
      </c>
      <c r="G396" s="4">
        <f>VLOOKUP($A396,Details[],G$3,FALSE)</f>
        <v>35</v>
      </c>
      <c r="H396" s="4">
        <f>VLOOKUP($A396,Details[],H$3,FALSE)</f>
        <v>1.3</v>
      </c>
      <c r="I396" s="4" t="str">
        <f>VLOOKUP(H396,Class!$W$3:$X$9,2,TRUE)</f>
        <v>Bronze</v>
      </c>
      <c r="J396" s="17">
        <f t="shared" si="6"/>
        <v>0</v>
      </c>
    </row>
    <row r="397" spans="1:10" x14ac:dyDescent="0.3">
      <c r="A397" s="3" t="s">
        <v>717</v>
      </c>
      <c r="B397" s="3" t="str">
        <f>IFERROR(VLOOKUP(A397,Platform[],2,FALSE),"offline")</f>
        <v>Amazon</v>
      </c>
      <c r="C397" s="3" t="str">
        <f>VLOOKUP($A397,'Brand &amp; Category'!$A$4:$C$445,2,FALSE)</f>
        <v>AudioQuest</v>
      </c>
      <c r="D397" s="3" t="str">
        <f>VLOOKUP($A397,'Brand &amp; Category'!$A$4:$C$445,3,FALSE)</f>
        <v>CAT-001</v>
      </c>
      <c r="E397" s="4" t="str">
        <f>VLOOKUP($A397,Details[],E$3,FALSE)</f>
        <v>AudioQuest - RJE Vodka 4.9' Ethernet Cable - Black/Blue</v>
      </c>
      <c r="F397" s="4">
        <f>VLOOKUP($A397,Details[],F$3,FALSE)</f>
        <v>339.99</v>
      </c>
      <c r="G397" s="4">
        <f>VLOOKUP($A397,Details[],G$3,FALSE)</f>
        <v>9</v>
      </c>
      <c r="H397" s="4">
        <f>VLOOKUP($A397,Details[],H$3,FALSE)</f>
        <v>3.1</v>
      </c>
      <c r="I397" s="4" t="str">
        <f>VLOOKUP(H397,Class!$W$3:$X$9,2,TRUE)</f>
        <v>Gold</v>
      </c>
      <c r="J397" s="17">
        <f t="shared" si="6"/>
        <v>0</v>
      </c>
    </row>
    <row r="398" spans="1:10" x14ac:dyDescent="0.3">
      <c r="A398" s="3" t="s">
        <v>729</v>
      </c>
      <c r="B398" s="3" t="str">
        <f>IFERROR(VLOOKUP(A398,Platform[],2,FALSE),"offline")</f>
        <v>Amazon</v>
      </c>
      <c r="C398" s="3" t="str">
        <f>VLOOKUP($A398,'Brand &amp; Category'!$A$4:$C$445,2,FALSE)</f>
        <v>Sony</v>
      </c>
      <c r="D398" s="3" t="str">
        <f>VLOOKUP($A398,'Brand &amp; Category'!$A$4:$C$445,3,FALSE)</f>
        <v>CAT-102</v>
      </c>
      <c r="E398" s="4" t="str">
        <f>VLOOKUP($A398,Details[],E$3,FALSE)</f>
        <v>Sony SRSHG1/BLK Hi-Res Wireless Speaker- Charcoal black</v>
      </c>
      <c r="F398" s="4">
        <f>VLOOKUP($A398,Details[],F$3,FALSE)</f>
        <v>169.87</v>
      </c>
      <c r="G398" s="4">
        <f>VLOOKUP($A398,Details[],G$3,FALSE)</f>
        <v>1</v>
      </c>
      <c r="H398" s="4">
        <f>VLOOKUP($A398,Details[],H$3,FALSE)</f>
        <v>2.4</v>
      </c>
      <c r="I398" s="4" t="str">
        <f>VLOOKUP(H398,Class!$W$3:$X$9,2,TRUE)</f>
        <v>Silver</v>
      </c>
      <c r="J398" s="17">
        <f t="shared" si="6"/>
        <v>0</v>
      </c>
    </row>
    <row r="399" spans="1:10" x14ac:dyDescent="0.3">
      <c r="A399" s="3" t="s">
        <v>1052</v>
      </c>
      <c r="B399" s="3" t="str">
        <f>IFERROR(VLOOKUP(A399,Platform[],2,FALSE),"offline")</f>
        <v>Amazon</v>
      </c>
      <c r="C399" s="3" t="str">
        <f>VLOOKUP($A399,'Brand &amp; Category'!$A$4:$C$445,2,FALSE)</f>
        <v>GEKO</v>
      </c>
      <c r="D399" s="3" t="str">
        <f>VLOOKUP($A399,'Brand &amp; Category'!$A$4:$C$445,3,FALSE)</f>
        <v>CAT-035</v>
      </c>
      <c r="E399" s="4" t="str">
        <f>VLOOKUP($A399,Details[],E$3,FALSE)</f>
        <v>E100 1080p Dash Camera</v>
      </c>
      <c r="F399" s="4">
        <f>VLOOKUP($A399,Details[],F$3,FALSE)</f>
        <v>63.410454545454542</v>
      </c>
      <c r="G399" s="4">
        <f>VLOOKUP($A399,Details[],G$3,FALSE)</f>
        <v>489</v>
      </c>
      <c r="H399" s="4">
        <f>VLOOKUP($A399,Details[],H$3,FALSE)</f>
        <v>2.6</v>
      </c>
      <c r="I399" s="4" t="str">
        <f>VLOOKUP(H399,Class!$W$3:$X$9,2,TRUE)</f>
        <v>Silver</v>
      </c>
      <c r="J399" s="17">
        <f t="shared" si="6"/>
        <v>0</v>
      </c>
    </row>
    <row r="400" spans="1:10" x14ac:dyDescent="0.3">
      <c r="A400" s="3" t="s">
        <v>842</v>
      </c>
      <c r="B400" s="3" t="str">
        <f>IFERROR(VLOOKUP(A400,Platform[],2,FALSE),"offline")</f>
        <v>BestBuy</v>
      </c>
      <c r="C400" s="3" t="str">
        <f>VLOOKUP($A400,'Brand &amp; Category'!$A$4:$C$445,2,FALSE)</f>
        <v>Sony</v>
      </c>
      <c r="D400" s="3" t="str">
        <f>VLOOKUP($A400,'Brand &amp; Category'!$A$4:$C$445,3,FALSE)</f>
        <v>CAT-014</v>
      </c>
      <c r="E400" s="4" t="str">
        <f>VLOOKUP($A400,Details[],E$3,FALSE)</f>
        <v>HT-XT2 170W 2.1-Channel TV Speaker Base (Black)</v>
      </c>
      <c r="F400" s="4">
        <f>VLOOKUP($A400,Details[],F$3,FALSE)</f>
        <v>211.30076923076922</v>
      </c>
      <c r="G400" s="4">
        <f>VLOOKUP($A400,Details[],G$3,FALSE)</f>
        <v>78</v>
      </c>
      <c r="H400" s="4">
        <f>VLOOKUP($A400,Details[],H$3,FALSE)</f>
        <v>1.6</v>
      </c>
      <c r="I400" s="4" t="str">
        <f>VLOOKUP(H400,Class!$W$3:$X$9,2,TRUE)</f>
        <v>Bronze</v>
      </c>
      <c r="J400" s="17">
        <f t="shared" si="6"/>
        <v>0</v>
      </c>
    </row>
    <row r="401" spans="1:10" x14ac:dyDescent="0.3">
      <c r="A401" s="3" t="s">
        <v>876</v>
      </c>
      <c r="B401" s="3" t="str">
        <f>IFERROR(VLOOKUP(A401,Platform[],2,FALSE),"offline")</f>
        <v>BestBuy</v>
      </c>
      <c r="C401" s="3" t="str">
        <f>VLOOKUP($A401,'Brand &amp; Category'!$A$4:$C$445,2,FALSE)</f>
        <v>ECOXGEAR</v>
      </c>
      <c r="D401" s="3" t="str">
        <f>VLOOKUP($A401,'Brand &amp; Category'!$A$4:$C$445,3,FALSE)</f>
        <v>CAT-083</v>
      </c>
      <c r="E401" s="4" t="str">
        <f>VLOOKUP($A401,Details[],E$3,FALSE)</f>
        <v>ECOXGEAR ECOXBT Waterproof Bluetooth Speaker</v>
      </c>
      <c r="F401" s="4">
        <f>VLOOKUP($A401,Details[],F$3,FALSE)</f>
        <v>71.562857142857141</v>
      </c>
      <c r="G401" s="4">
        <f>VLOOKUP($A401,Details[],G$3,FALSE)</f>
        <v>466</v>
      </c>
      <c r="H401" s="4">
        <f>VLOOKUP($A401,Details[],H$3,FALSE)</f>
        <v>1.5</v>
      </c>
      <c r="I401" s="4" t="str">
        <f>VLOOKUP(H401,Class!$W$3:$X$9,2,TRUE)</f>
        <v>Bronze</v>
      </c>
      <c r="J401" s="17">
        <f t="shared" si="6"/>
        <v>0</v>
      </c>
    </row>
    <row r="402" spans="1:10" x14ac:dyDescent="0.3">
      <c r="A402" s="3" t="s">
        <v>804</v>
      </c>
      <c r="B402" s="3" t="str">
        <f>IFERROR(VLOOKUP(A402,Platform[],2,FALSE),"offline")</f>
        <v>BestBuy</v>
      </c>
      <c r="C402" s="3" t="str">
        <f>VLOOKUP($A402,'Brand &amp; Category'!$A$4:$C$445,2,FALSE)</f>
        <v>Sony</v>
      </c>
      <c r="D402" s="3" t="str">
        <f>VLOOKUP($A402,'Brand &amp; Category'!$A$4:$C$445,3,FALSE)</f>
        <v>CAT-102</v>
      </c>
      <c r="E402" s="4" t="str">
        <f>VLOOKUP($A402,Details[],E$3,FALSE)</f>
        <v>WI-SP500 Wireless In-Ear Sports Headphones (Black)</v>
      </c>
      <c r="F402" s="4">
        <f>VLOOKUP($A402,Details[],F$3,FALSE)</f>
        <v>78.995000000000005</v>
      </c>
      <c r="G402" s="4">
        <f>VLOOKUP($A402,Details[],G$3,FALSE)</f>
        <v>341</v>
      </c>
      <c r="H402" s="4">
        <f>VLOOKUP($A402,Details[],H$3,FALSE)</f>
        <v>1</v>
      </c>
      <c r="I402" s="4" t="str">
        <f>VLOOKUP(H402,Class!$W$3:$X$9,2,TRUE)</f>
        <v>Bronze</v>
      </c>
      <c r="J402" s="17">
        <f t="shared" si="6"/>
        <v>0</v>
      </c>
    </row>
    <row r="403" spans="1:10" x14ac:dyDescent="0.3">
      <c r="A403" s="3" t="s">
        <v>912</v>
      </c>
      <c r="B403" s="3" t="str">
        <f>IFERROR(VLOOKUP(A403,Platform[],2,FALSE),"offline")</f>
        <v>BestBuy</v>
      </c>
      <c r="C403" s="3" t="str">
        <f>VLOOKUP($A403,'Brand &amp; Category'!$A$4:$C$445,2,FALSE)</f>
        <v>Panamax</v>
      </c>
      <c r="D403" s="3" t="str">
        <f>VLOOKUP($A403,'Brand &amp; Category'!$A$4:$C$445,3,FALSE)</f>
        <v>CAT-083</v>
      </c>
      <c r="E403" s="4" t="str">
        <f>VLOOKUP($A403,Details[],E$3,FALSE)</f>
        <v>Panamax - 2-Outlet Surge Protector - White</v>
      </c>
      <c r="F403" s="4">
        <f>VLOOKUP($A403,Details[],F$3,FALSE)</f>
        <v>149.97999999999999</v>
      </c>
      <c r="G403" s="4">
        <f>VLOOKUP($A403,Details[],G$3,FALSE)</f>
        <v>228</v>
      </c>
      <c r="H403" s="4">
        <f>VLOOKUP($A403,Details[],H$3,FALSE)</f>
        <v>3</v>
      </c>
      <c r="I403" s="4" t="str">
        <f>VLOOKUP(H403,Class!$W$3:$X$9,2,TRUE)</f>
        <v>Gold</v>
      </c>
      <c r="J403" s="17">
        <f t="shared" si="6"/>
        <v>0</v>
      </c>
    </row>
    <row r="404" spans="1:10" x14ac:dyDescent="0.3">
      <c r="A404" s="3" t="s">
        <v>727</v>
      </c>
      <c r="B404" s="3" t="str">
        <f>IFERROR(VLOOKUP(A404,Platform[],2,FALSE),"offline")</f>
        <v>BestBuy</v>
      </c>
      <c r="C404" s="3" t="str">
        <f>VLOOKUP($A404,'Brand &amp; Category'!$A$4:$C$445,2,FALSE)</f>
        <v>RCA</v>
      </c>
      <c r="D404" s="3" t="str">
        <f>VLOOKUP($A404,'Brand &amp; Category'!$A$4:$C$445,3,FALSE)</f>
        <v>CAT-035</v>
      </c>
      <c r="E404" s="4" t="str">
        <f>VLOOKUP($A404,Details[],E$3,FALSE)</f>
        <v>RCA Indoor Digital TV Antenna, Amplified, 40-Mile Range</v>
      </c>
      <c r="F404" s="4">
        <f>VLOOKUP($A404,Details[],F$3,FALSE)</f>
        <v>27.563333333333333</v>
      </c>
      <c r="G404" s="4">
        <f>VLOOKUP($A404,Details[],G$3,FALSE)</f>
        <v>2336</v>
      </c>
      <c r="H404" s="4">
        <f>VLOOKUP($A404,Details[],H$3,FALSE)</f>
        <v>3.6</v>
      </c>
      <c r="I404" s="4" t="str">
        <f>VLOOKUP(H404,Class!$W$3:$X$9,2,TRUE)</f>
        <v>Gold</v>
      </c>
      <c r="J404" s="17">
        <f t="shared" si="6"/>
        <v>0</v>
      </c>
    </row>
    <row r="405" spans="1:10" x14ac:dyDescent="0.3">
      <c r="A405" s="3" t="s">
        <v>770</v>
      </c>
      <c r="B405" s="3" t="str">
        <f>IFERROR(VLOOKUP(A405,Platform[],2,FALSE),"offline")</f>
        <v>Amazon</v>
      </c>
      <c r="C405" s="3" t="str">
        <f>VLOOKUP($A405,'Brand &amp; Category'!$A$4:$C$445,2,FALSE)</f>
        <v>Chief</v>
      </c>
      <c r="D405" s="3" t="str">
        <f>VLOOKUP($A405,'Brand &amp; Category'!$A$4:$C$445,3,FALSE)</f>
        <v>CAT-005</v>
      </c>
      <c r="E405" s="4" t="str">
        <f>VLOOKUP($A405,Details[],E$3,FALSE)</f>
        <v>Chief PDRUB Wall Mount for Flat Panel Display 42-71</v>
      </c>
      <c r="F405" s="4">
        <f>VLOOKUP($A405,Details[],F$3,FALSE)</f>
        <v>600.51</v>
      </c>
      <c r="G405" s="4">
        <f>VLOOKUP($A405,Details[],G$3,FALSE)</f>
        <v>160</v>
      </c>
      <c r="H405" s="4">
        <f>VLOOKUP($A405,Details[],H$3,FALSE)</f>
        <v>4.4000000000000004</v>
      </c>
      <c r="I405" s="4" t="str">
        <f>VLOOKUP(H405,Class!$W$3:$X$9,2,TRUE)</f>
        <v>Platinum</v>
      </c>
      <c r="J405" s="17">
        <f t="shared" si="6"/>
        <v>0</v>
      </c>
    </row>
    <row r="406" spans="1:10" x14ac:dyDescent="0.3">
      <c r="A406" s="3" t="s">
        <v>901</v>
      </c>
      <c r="B406" s="3" t="str">
        <f>IFERROR(VLOOKUP(A406,Platform[],2,FALSE),"offline")</f>
        <v>Walmart</v>
      </c>
      <c r="C406" s="3" t="str">
        <f>VLOOKUP($A406,'Brand &amp; Category'!$A$4:$C$445,2,FALSE)</f>
        <v>Outdoor Tech</v>
      </c>
      <c r="D406" s="3" t="str">
        <f>VLOOKUP($A406,'Brand &amp; Category'!$A$4:$C$445,3,FALSE)</f>
        <v>CAT-014</v>
      </c>
      <c r="E406" s="4" t="str">
        <f>VLOOKUP($A406,Details[],E$3,FALSE)</f>
        <v>Outdoor Tech Buckshot Pro Bluetooth Speaker</v>
      </c>
      <c r="F406" s="4">
        <f>VLOOKUP($A406,Details[],F$3,FALSE)</f>
        <v>61.878888888888888</v>
      </c>
      <c r="G406" s="4">
        <f>VLOOKUP($A406,Details[],G$3,FALSE)</f>
        <v>1358</v>
      </c>
      <c r="H406" s="4">
        <f>VLOOKUP($A406,Details[],H$3,FALSE)</f>
        <v>4.3</v>
      </c>
      <c r="I406" s="4" t="str">
        <f>VLOOKUP(H406,Class!$W$3:$X$9,2,TRUE)</f>
        <v>Platinum</v>
      </c>
      <c r="J406" s="17">
        <f t="shared" si="6"/>
        <v>0</v>
      </c>
    </row>
    <row r="407" spans="1:10" x14ac:dyDescent="0.3">
      <c r="A407" s="3" t="s">
        <v>721</v>
      </c>
      <c r="B407" s="3" t="str">
        <f>IFERROR(VLOOKUP(A407,Platform[],2,FALSE),"offline")</f>
        <v>Target</v>
      </c>
      <c r="C407" s="3" t="str">
        <f>VLOOKUP($A407,'Brand &amp; Category'!$A$4:$C$445,2,FALSE)</f>
        <v>ECOXGEAR</v>
      </c>
      <c r="D407" s="3" t="str">
        <f>VLOOKUP($A407,'Brand &amp; Category'!$A$4:$C$445,3,FALSE)</f>
        <v>CAT-001</v>
      </c>
      <c r="E407" s="4" t="str">
        <f>VLOOKUP($A407,Details[],E$3,FALSE)</f>
        <v>ECOXGEAR - ECOSTONE Bluetooth Waterproof Speaker - Blue</v>
      </c>
      <c r="F407" s="4">
        <f>VLOOKUP($A407,Details[],F$3,FALSE)</f>
        <v>139.42916666666667</v>
      </c>
      <c r="G407" s="4">
        <f>VLOOKUP($A407,Details[],G$3,FALSE)</f>
        <v>700</v>
      </c>
      <c r="H407" s="4">
        <f>VLOOKUP($A407,Details[],H$3,FALSE)</f>
        <v>3.9</v>
      </c>
      <c r="I407" s="4" t="str">
        <f>VLOOKUP(H407,Class!$W$3:$X$9,2,TRUE)</f>
        <v>Gold</v>
      </c>
      <c r="J407" s="17">
        <f t="shared" si="6"/>
        <v>0</v>
      </c>
    </row>
    <row r="408" spans="1:10" x14ac:dyDescent="0.3">
      <c r="A408" s="3" t="s">
        <v>909</v>
      </c>
      <c r="B408" s="3" t="str">
        <f>IFERROR(VLOOKUP(A408,Platform[],2,FALSE),"offline")</f>
        <v>Walmart</v>
      </c>
      <c r="C408" s="3" t="str">
        <f>VLOOKUP($A408,'Brand &amp; Category'!$A$4:$C$445,2,FALSE)</f>
        <v>Netgear</v>
      </c>
      <c r="D408" s="3" t="str">
        <f>VLOOKUP($A408,'Brand &amp; Category'!$A$4:$C$445,3,FALSE)</f>
        <v>CAT-083</v>
      </c>
      <c r="E408" s="4" t="str">
        <f>VLOOKUP($A408,Details[],E$3,FALSE)</f>
        <v>NETGEAR AC1000 Dual Band Smart WiFi Router</v>
      </c>
      <c r="F408" s="4">
        <f>VLOOKUP($A408,Details[],F$3,FALSE)</f>
        <v>58.856000000000009</v>
      </c>
      <c r="G408" s="4">
        <f>VLOOKUP($A408,Details[],G$3,FALSE)</f>
        <v>795</v>
      </c>
      <c r="H408" s="4">
        <f>VLOOKUP($A408,Details[],H$3,FALSE)</f>
        <v>4.9000000000000004</v>
      </c>
      <c r="I408" s="4" t="str">
        <f>VLOOKUP(H408,Class!$W$3:$X$9,2,TRUE)</f>
        <v>Platinum</v>
      </c>
      <c r="J408" s="17">
        <f t="shared" si="6"/>
        <v>0</v>
      </c>
    </row>
    <row r="409" spans="1:10" x14ac:dyDescent="0.3">
      <c r="A409" s="3" t="s">
        <v>737</v>
      </c>
      <c r="B409" s="3" t="str">
        <f>IFERROR(VLOOKUP(A409,Platform[],2,FALSE),"offline")</f>
        <v>BestBuy</v>
      </c>
      <c r="C409" s="3" t="str">
        <f>VLOOKUP($A409,'Brand &amp; Category'!$A$4:$C$445,2,FALSE)</f>
        <v>MEE audio</v>
      </c>
      <c r="D409" s="3" t="str">
        <f>VLOOKUP($A409,'Brand &amp; Category'!$A$4:$C$445,3,FALSE)</f>
        <v>CAT-102</v>
      </c>
      <c r="E409" s="4" t="str">
        <f>VLOOKUP($A409,Details[],E$3,FALSE)</f>
        <v>Pinnacle P1 High Fidelity Audiophile In-Ear Headphones</v>
      </c>
      <c r="F409" s="4">
        <f>VLOOKUP($A409,Details[],F$3,FALSE)</f>
        <v>197.64666666666665</v>
      </c>
      <c r="G409" s="4">
        <f>VLOOKUP($A409,Details[],G$3,FALSE)</f>
        <v>195</v>
      </c>
      <c r="H409" s="4">
        <f>VLOOKUP($A409,Details[],H$3,FALSE)</f>
        <v>2.9</v>
      </c>
      <c r="I409" s="4" t="str">
        <f>VLOOKUP(H409,Class!$W$3:$X$9,2,TRUE)</f>
        <v>Silver</v>
      </c>
      <c r="J409" s="17">
        <f t="shared" si="6"/>
        <v>0</v>
      </c>
    </row>
    <row r="410" spans="1:10" x14ac:dyDescent="0.3">
      <c r="A410" s="3" t="s">
        <v>934</v>
      </c>
      <c r="B410" s="3" t="str">
        <f>IFERROR(VLOOKUP(A410,Platform[],2,FALSE),"offline")</f>
        <v>Amazon</v>
      </c>
      <c r="C410" s="3" t="str">
        <f>VLOOKUP($A410,'Brand &amp; Category'!$A$4:$C$445,2,FALSE)</f>
        <v>Lowepro</v>
      </c>
      <c r="D410" s="3" t="str">
        <f>VLOOKUP($A410,'Brand &amp; Category'!$A$4:$C$445,3,FALSE)</f>
        <v>CAT-005</v>
      </c>
      <c r="E410" s="4" t="str">
        <f>VLOOKUP($A410,Details[],E$3,FALSE)</f>
        <v>Adventura SH 140 II Shoulder Bag (Black)</v>
      </c>
      <c r="F410" s="4">
        <f>VLOOKUP($A410,Details[],F$3,FALSE)</f>
        <v>31.720625000000002</v>
      </c>
      <c r="G410" s="4">
        <f>VLOOKUP($A410,Details[],G$3,FALSE)</f>
        <v>2779</v>
      </c>
      <c r="H410" s="4">
        <f>VLOOKUP($A410,Details[],H$3,FALSE)</f>
        <v>1.5</v>
      </c>
      <c r="I410" s="4" t="str">
        <f>VLOOKUP(H410,Class!$W$3:$X$9,2,TRUE)</f>
        <v>Bronze</v>
      </c>
      <c r="J410" s="17">
        <f t="shared" si="6"/>
        <v>0</v>
      </c>
    </row>
    <row r="411" spans="1:10" x14ac:dyDescent="0.3">
      <c r="A411" s="3" t="s">
        <v>974</v>
      </c>
      <c r="B411" s="3" t="str">
        <f>IFERROR(VLOOKUP(A411,Platform[],2,FALSE),"offline")</f>
        <v>Amazon</v>
      </c>
      <c r="C411" s="3" t="str">
        <f>VLOOKUP($A411,'Brand &amp; Category'!$A$4:$C$445,2,FALSE)</f>
        <v>Yamaha</v>
      </c>
      <c r="D411" s="3" t="str">
        <f>VLOOKUP($A411,'Brand &amp; Category'!$A$4:$C$445,3,FALSE)</f>
        <v>CAT-133</v>
      </c>
      <c r="E411" s="4" t="str">
        <f>VLOOKUP($A411,Details[],E$3,FALSE)</f>
        <v>A-S801 Integrated Amplifier (Silver)</v>
      </c>
      <c r="F411" s="4">
        <f>VLOOKUP($A411,Details[],F$3,FALSE)</f>
        <v>899.96999999999991</v>
      </c>
      <c r="G411" s="4">
        <f>VLOOKUP($A411,Details[],G$3,FALSE)</f>
        <v>11</v>
      </c>
      <c r="H411" s="4">
        <f>VLOOKUP($A411,Details[],H$3,FALSE)</f>
        <v>3.9</v>
      </c>
      <c r="I411" s="4" t="str">
        <f>VLOOKUP(H411,Class!$W$3:$X$9,2,TRUE)</f>
        <v>Gold</v>
      </c>
      <c r="J411" s="17">
        <f t="shared" si="6"/>
        <v>0</v>
      </c>
    </row>
    <row r="412" spans="1:10" x14ac:dyDescent="0.3">
      <c r="A412" s="3" t="s">
        <v>914</v>
      </c>
      <c r="B412" s="3" t="str">
        <f>IFERROR(VLOOKUP(A412,Platform[],2,FALSE),"offline")</f>
        <v>Ebay</v>
      </c>
      <c r="C412" s="3" t="str">
        <f>VLOOKUP($A412,'Brand &amp; Category'!$A$4:$C$445,2,FALSE)</f>
        <v>SunBriteTV</v>
      </c>
      <c r="D412" s="3" t="str">
        <f>VLOOKUP($A412,'Brand &amp; Category'!$A$4:$C$445,3,FALSE)</f>
        <v>CAT-102</v>
      </c>
      <c r="E412" s="4" t="str">
        <f>VLOOKUP($A412,Details[],E$3,FALSE)</f>
        <v>Veranda Series 55-Class UHD Outdoor LED TV</v>
      </c>
      <c r="F412" s="4">
        <f>VLOOKUP($A412,Details[],F$3,FALSE)</f>
        <v>1999.4949999999999</v>
      </c>
      <c r="G412" s="4">
        <f>VLOOKUP($A412,Details[],G$3,FALSE)</f>
        <v>45</v>
      </c>
      <c r="H412" s="4">
        <f>VLOOKUP($A412,Details[],H$3,FALSE)</f>
        <v>4.0999999999999996</v>
      </c>
      <c r="I412" s="4" t="str">
        <f>VLOOKUP(H412,Class!$W$3:$X$9,2,TRUE)</f>
        <v>Platinum</v>
      </c>
      <c r="J412" s="17">
        <f t="shared" si="6"/>
        <v>0</v>
      </c>
    </row>
    <row r="413" spans="1:10" x14ac:dyDescent="0.3">
      <c r="A413" s="3" t="s">
        <v>649</v>
      </c>
      <c r="B413" s="3" t="str">
        <f>IFERROR(VLOOKUP(A413,Platform[],2,FALSE),"offline")</f>
        <v>Walmart</v>
      </c>
      <c r="C413" s="3" t="str">
        <f>VLOOKUP($A413,'Brand &amp; Category'!$A$4:$C$445,2,FALSE)</f>
        <v>DreamWave</v>
      </c>
      <c r="D413" s="3" t="str">
        <f>VLOOKUP($A413,'Brand &amp; Category'!$A$4:$C$445,3,FALSE)</f>
        <v>CAT-083</v>
      </c>
      <c r="E413" s="4" t="str">
        <f>VLOOKUP($A413,Details[],E$3,FALSE)</f>
        <v>DreamWave - Tremor Portable Bluetooth Speaker - Green,Black</v>
      </c>
      <c r="F413" s="4">
        <f>VLOOKUP($A413,Details[],F$3,FALSE)</f>
        <v>277.39</v>
      </c>
      <c r="G413" s="4">
        <f>VLOOKUP($A413,Details[],G$3,FALSE)</f>
        <v>92</v>
      </c>
      <c r="H413" s="4">
        <f>VLOOKUP($A413,Details[],H$3,FALSE)</f>
        <v>1.9</v>
      </c>
      <c r="I413" s="4" t="str">
        <f>VLOOKUP(H413,Class!$W$3:$X$9,2,TRUE)</f>
        <v>Bronze</v>
      </c>
      <c r="J413" s="17">
        <f t="shared" si="6"/>
        <v>0</v>
      </c>
    </row>
    <row r="414" spans="1:10" x14ac:dyDescent="0.3">
      <c r="A414" s="3" t="s">
        <v>802</v>
      </c>
      <c r="B414" s="3" t="str">
        <f>IFERROR(VLOOKUP(A414,Platform[],2,FALSE),"offline")</f>
        <v>Ebay</v>
      </c>
      <c r="C414" s="3" t="str">
        <f>VLOOKUP($A414,'Brand &amp; Category'!$A$4:$C$445,2,FALSE)</f>
        <v>Sony</v>
      </c>
      <c r="D414" s="3" t="str">
        <f>VLOOKUP($A414,'Brand &amp; Category'!$A$4:$C$445,3,FALSE)</f>
        <v>CAT-102</v>
      </c>
      <c r="E414" s="4" t="str">
        <f>VLOOKUP($A414,Details[],E$3,FALSE)</f>
        <v>Sony LBT-GPX555 Mini-System with Bluetooth and NFC</v>
      </c>
      <c r="F414" s="4">
        <f>VLOOKUP($A414,Details[],F$3,FALSE)</f>
        <v>448.41285714285704</v>
      </c>
      <c r="G414" s="4">
        <f>VLOOKUP($A414,Details[],G$3,FALSE)</f>
        <v>158</v>
      </c>
      <c r="H414" s="4">
        <f>VLOOKUP($A414,Details[],H$3,FALSE)</f>
        <v>1.6</v>
      </c>
      <c r="I414" s="4" t="str">
        <f>VLOOKUP(H414,Class!$W$3:$X$9,2,TRUE)</f>
        <v>Bronze</v>
      </c>
      <c r="J414" s="17">
        <f t="shared" si="6"/>
        <v>0</v>
      </c>
    </row>
    <row r="415" spans="1:10" x14ac:dyDescent="0.3">
      <c r="A415" s="3" t="s">
        <v>937</v>
      </c>
      <c r="B415" s="3" t="str">
        <f>IFERROR(VLOOKUP(A415,Platform[],2,FALSE),"offline")</f>
        <v>Amazon</v>
      </c>
      <c r="C415" s="3" t="str">
        <f>VLOOKUP($A415,'Brand &amp; Category'!$A$4:$C$445,2,FALSE)</f>
        <v>Sennheiser</v>
      </c>
      <c r="D415" s="3" t="str">
        <f>VLOOKUP($A415,'Brand &amp; Category'!$A$4:$C$445,3,FALSE)</f>
        <v>CAT-001</v>
      </c>
      <c r="E415" s="4" t="str">
        <f>VLOOKUP($A415,Details[],E$3,FALSE)</f>
        <v>HD 4.40 BT Wireless Bluetooth Headphones</v>
      </c>
      <c r="F415" s="4">
        <f>VLOOKUP($A415,Details[],F$3,FALSE)</f>
        <v>132.73666666666668</v>
      </c>
      <c r="G415" s="4">
        <f>VLOOKUP($A415,Details[],G$3,FALSE)</f>
        <v>424</v>
      </c>
      <c r="H415" s="4">
        <f>VLOOKUP($A415,Details[],H$3,FALSE)</f>
        <v>3.7</v>
      </c>
      <c r="I415" s="4" t="str">
        <f>VLOOKUP(H415,Class!$W$3:$X$9,2,TRUE)</f>
        <v>Gold</v>
      </c>
      <c r="J415" s="17">
        <f t="shared" si="6"/>
        <v>0</v>
      </c>
    </row>
    <row r="416" spans="1:10" x14ac:dyDescent="0.3">
      <c r="A416" s="3" t="s">
        <v>1054</v>
      </c>
      <c r="B416" s="3" t="str">
        <f>IFERROR(VLOOKUP(A416,Platform[],2,FALSE),"offline")</f>
        <v>Amazon</v>
      </c>
      <c r="C416" s="3" t="str">
        <f>VLOOKUP($A416,'Brand &amp; Category'!$A$4:$C$445,2,FALSE)</f>
        <v>Yamaha</v>
      </c>
      <c r="D416" s="3" t="str">
        <f>VLOOKUP($A416,'Brand &amp; Category'!$A$4:$C$445,3,FALSE)</f>
        <v>CAT-035</v>
      </c>
      <c r="E416" s="4" t="str">
        <f>VLOOKUP($A416,Details[],E$3,FALSE)</f>
        <v>CRX-322 CD Receiver</v>
      </c>
      <c r="F416" s="4">
        <f>VLOOKUP($A416,Details[],F$3,FALSE)</f>
        <v>249.97000000000003</v>
      </c>
      <c r="G416" s="4">
        <f>VLOOKUP($A416,Details[],G$3,FALSE)</f>
        <v>369</v>
      </c>
      <c r="H416" s="4">
        <f>VLOOKUP($A416,Details[],H$3,FALSE)</f>
        <v>4.4000000000000004</v>
      </c>
      <c r="I416" s="4" t="str">
        <f>VLOOKUP(H416,Class!$W$3:$X$9,2,TRUE)</f>
        <v>Platinum</v>
      </c>
      <c r="J416" s="17">
        <f t="shared" si="6"/>
        <v>0</v>
      </c>
    </row>
    <row r="417" spans="1:10" x14ac:dyDescent="0.3">
      <c r="A417" s="3" t="s">
        <v>731</v>
      </c>
      <c r="B417" s="3" t="str">
        <f>IFERROR(VLOOKUP(A417,Platform[],2,FALSE),"offline")</f>
        <v>Ebay</v>
      </c>
      <c r="C417" s="3" t="str">
        <f>VLOOKUP($A417,'Brand &amp; Category'!$A$4:$C$445,2,FALSE)</f>
        <v>V-MODA</v>
      </c>
      <c r="D417" s="3" t="str">
        <f>VLOOKUP($A417,'Brand &amp; Category'!$A$4:$C$445,3,FALSE)</f>
        <v>CAT-133</v>
      </c>
      <c r="E417" s="4" t="str">
        <f>VLOOKUP($A417,Details[],E$3,FALSE)</f>
        <v>V-MODA - Crossfade Wireless Headphones - Gunmetal Black</v>
      </c>
      <c r="F417" s="4">
        <f>VLOOKUP($A417,Details[],F$3,FALSE)</f>
        <v>226.49</v>
      </c>
      <c r="G417" s="4">
        <f>VLOOKUP($A417,Details[],G$3,FALSE)</f>
        <v>314</v>
      </c>
      <c r="H417" s="4">
        <f>VLOOKUP($A417,Details[],H$3,FALSE)</f>
        <v>4.3</v>
      </c>
      <c r="I417" s="4" t="str">
        <f>VLOOKUP(H417,Class!$W$3:$X$9,2,TRUE)</f>
        <v>Platinum</v>
      </c>
      <c r="J417" s="17">
        <f t="shared" si="6"/>
        <v>0</v>
      </c>
    </row>
    <row r="418" spans="1:10" x14ac:dyDescent="0.3">
      <c r="A418" s="3" t="s">
        <v>803</v>
      </c>
      <c r="B418" s="3" t="str">
        <f>IFERROR(VLOOKUP(A418,Platform[],2,FALSE),"offline")</f>
        <v>BestBuy</v>
      </c>
      <c r="C418" s="3" t="str">
        <f>VLOOKUP($A418,'Brand &amp; Category'!$A$4:$C$445,2,FALSE)</f>
        <v>VisionTek</v>
      </c>
      <c r="D418" s="3" t="str">
        <f>VLOOKUP($A418,'Brand &amp; Category'!$A$4:$C$445,3,FALSE)</f>
        <v>CAT-001</v>
      </c>
      <c r="E418" s="4" t="str">
        <f>VLOOKUP($A418,Details[],E$3,FALSE)</f>
        <v>VisionTek Black Label 8GB DDR3 SDRAM Memory Module</v>
      </c>
      <c r="F418" s="4">
        <f>VLOOKUP($A418,Details[],F$3,FALSE)</f>
        <v>62.692500000000003</v>
      </c>
      <c r="G418" s="4">
        <f>VLOOKUP($A418,Details[],G$3,FALSE)</f>
        <v>773</v>
      </c>
      <c r="H418" s="4">
        <f>VLOOKUP($A418,Details[],H$3,FALSE)</f>
        <v>3.1</v>
      </c>
      <c r="I418" s="4" t="str">
        <f>VLOOKUP(H418,Class!$W$3:$X$9,2,TRUE)</f>
        <v>Gold</v>
      </c>
      <c r="J418" s="17">
        <f t="shared" si="6"/>
        <v>0</v>
      </c>
    </row>
    <row r="419" spans="1:10" x14ac:dyDescent="0.3">
      <c r="A419" s="3" t="s">
        <v>986</v>
      </c>
      <c r="B419" s="3" t="str">
        <f>IFERROR(VLOOKUP(A419,Platform[],2,FALSE),"offline")</f>
        <v>Target</v>
      </c>
      <c r="C419" s="3" t="str">
        <f>VLOOKUP($A419,'Brand &amp; Category'!$A$4:$C$445,2,FALSE)</f>
        <v>Yamaha</v>
      </c>
      <c r="D419" s="3" t="str">
        <f>VLOOKUP($A419,'Brand &amp; Category'!$A$4:$C$445,3,FALSE)</f>
        <v>CAT-001</v>
      </c>
      <c r="E419" s="4" t="str">
        <f>VLOOKUP($A419,Details[],E$3,FALSE)</f>
        <v>A-S801 Integrated Amplifier (Black)</v>
      </c>
      <c r="F419" s="4">
        <f>VLOOKUP($A419,Details[],F$3,FALSE)</f>
        <v>898.72749999999996</v>
      </c>
      <c r="G419" s="4">
        <f>VLOOKUP($A419,Details[],G$3,FALSE)</f>
        <v>52</v>
      </c>
      <c r="H419" s="4">
        <f>VLOOKUP($A419,Details[],H$3,FALSE)</f>
        <v>1.1000000000000001</v>
      </c>
      <c r="I419" s="4" t="str">
        <f>VLOOKUP(H419,Class!$W$3:$X$9,2,TRUE)</f>
        <v>Bronze</v>
      </c>
      <c r="J419" s="17">
        <f t="shared" si="6"/>
        <v>0</v>
      </c>
    </row>
    <row r="420" spans="1:10" x14ac:dyDescent="0.3">
      <c r="A420" s="3" t="s">
        <v>689</v>
      </c>
      <c r="B420" s="3" t="str">
        <f>IFERROR(VLOOKUP(A420,Platform[],2,FALSE),"offline")</f>
        <v>Amazon</v>
      </c>
      <c r="C420" s="3" t="str">
        <f>VLOOKUP($A420,'Brand &amp; Category'!$A$4:$C$445,2,FALSE)</f>
        <v>Sherwood</v>
      </c>
      <c r="D420" s="3" t="str">
        <f>VLOOKUP($A420,'Brand &amp; Category'!$A$4:$C$445,3,FALSE)</f>
        <v>CAT-001</v>
      </c>
      <c r="E420" s="4" t="str">
        <f>VLOOKUP($A420,Details[],E$3,FALSE)</f>
        <v>Sherwood - 200W 2.0-Ch. A/V Home Theater Receiver - Black</v>
      </c>
      <c r="F420" s="4">
        <f>VLOOKUP($A420,Details[],F$3,FALSE)</f>
        <v>136.24545454545452</v>
      </c>
      <c r="G420" s="4">
        <f>VLOOKUP($A420,Details[],G$3,FALSE)</f>
        <v>183</v>
      </c>
      <c r="H420" s="4">
        <f>VLOOKUP($A420,Details[],H$3,FALSE)</f>
        <v>3.7</v>
      </c>
      <c r="I420" s="4" t="str">
        <f>VLOOKUP(H420,Class!$W$3:$X$9,2,TRUE)</f>
        <v>Gold</v>
      </c>
      <c r="J420" s="17">
        <f t="shared" si="6"/>
        <v>0</v>
      </c>
    </row>
    <row r="421" spans="1:10" x14ac:dyDescent="0.3">
      <c r="A421" s="3" t="s">
        <v>745</v>
      </c>
      <c r="B421" s="3" t="str">
        <f>IFERROR(VLOOKUP(A421,Platform[],2,FALSE),"offline")</f>
        <v>Ebay</v>
      </c>
      <c r="C421" s="3" t="str">
        <f>VLOOKUP($A421,'Brand &amp; Category'!$A$4:$C$445,2,FALSE)</f>
        <v>Kenwood</v>
      </c>
      <c r="D421" s="3" t="str">
        <f>VLOOKUP($A421,'Brand &amp; Category'!$A$4:$C$445,3,FALSE)</f>
        <v>CAT-014</v>
      </c>
      <c r="E421" s="4" t="str">
        <f>VLOOKUP($A421,Details[],E$3,FALSE)</f>
        <v>Kenwood KDC-HD262U CD Receiver with Built-in HD Radio</v>
      </c>
      <c r="F421" s="4">
        <f>VLOOKUP($A421,Details[],F$3,FALSE)</f>
        <v>78.674999999999997</v>
      </c>
      <c r="G421" s="4">
        <f>VLOOKUP($A421,Details[],G$3,FALSE)</f>
        <v>904</v>
      </c>
      <c r="H421" s="4">
        <f>VLOOKUP($A421,Details[],H$3,FALSE)</f>
        <v>4.3</v>
      </c>
      <c r="I421" s="4" t="str">
        <f>VLOOKUP(H421,Class!$W$3:$X$9,2,TRUE)</f>
        <v>Platinum</v>
      </c>
      <c r="J421" s="17">
        <f t="shared" si="6"/>
        <v>0</v>
      </c>
    </row>
    <row r="422" spans="1:10" x14ac:dyDescent="0.3">
      <c r="A422" s="3" t="s">
        <v>723</v>
      </c>
      <c r="B422" s="3" t="str">
        <f>IFERROR(VLOOKUP(A422,Platform[],2,FALSE),"offline")</f>
        <v>Ebay</v>
      </c>
      <c r="C422" s="3" t="str">
        <f>VLOOKUP($A422,'Brand &amp; Category'!$A$4:$C$445,2,FALSE)</f>
        <v>Energizer</v>
      </c>
      <c r="D422" s="3" t="str">
        <f>VLOOKUP($A422,'Brand &amp; Category'!$A$4:$C$445,3,FALSE)</f>
        <v>CAT-083</v>
      </c>
      <c r="E422" s="4" t="str">
        <f>VLOOKUP($A422,Details[],E$3,FALSE)</f>
        <v>Energizer - Recharge Rechargeable AA Batteries (8-Pack)</v>
      </c>
      <c r="F422" s="4">
        <f>VLOOKUP($A422,Details[],F$3,FALSE)</f>
        <v>26.504999999999999</v>
      </c>
      <c r="G422" s="4">
        <f>VLOOKUP($A422,Details[],G$3,FALSE)</f>
        <v>3216</v>
      </c>
      <c r="H422" s="4">
        <f>VLOOKUP($A422,Details[],H$3,FALSE)</f>
        <v>1</v>
      </c>
      <c r="I422" s="4" t="str">
        <f>VLOOKUP(H422,Class!$W$3:$X$9,2,TRUE)</f>
        <v>Bronze</v>
      </c>
      <c r="J422" s="17">
        <f t="shared" si="6"/>
        <v>0</v>
      </c>
    </row>
    <row r="423" spans="1:10" x14ac:dyDescent="0.3">
      <c r="A423" s="3" t="s">
        <v>1042</v>
      </c>
      <c r="B423" s="3" t="str">
        <f>IFERROR(VLOOKUP(A423,Platform[],2,FALSE),"offline")</f>
        <v>BestBuy</v>
      </c>
      <c r="C423" s="3" t="str">
        <f>VLOOKUP($A423,'Brand &amp; Category'!$A$4:$C$445,2,FALSE)</f>
        <v>Cerwin-Vega</v>
      </c>
      <c r="D423" s="3" t="str">
        <f>VLOOKUP($A423,'Brand &amp; Category'!$A$4:$C$445,3,FALSE)</f>
        <v>CAT-001</v>
      </c>
      <c r="E423" s="4" t="str">
        <f>VLOOKUP($A423,Details[],E$3,FALSE)</f>
        <v>SL-15 Floorstanding Speaker</v>
      </c>
      <c r="F423" s="4">
        <f>VLOOKUP($A423,Details[],F$3,FALSE)</f>
        <v>449.495</v>
      </c>
      <c r="G423" s="4">
        <f>VLOOKUP($A423,Details[],G$3,FALSE)</f>
        <v>122</v>
      </c>
      <c r="H423" s="4">
        <f>VLOOKUP($A423,Details[],H$3,FALSE)</f>
        <v>3.9</v>
      </c>
      <c r="I423" s="4" t="str">
        <f>VLOOKUP(H423,Class!$W$3:$X$9,2,TRUE)</f>
        <v>Gold</v>
      </c>
      <c r="J423" s="17">
        <f t="shared" si="6"/>
        <v>0</v>
      </c>
    </row>
    <row r="424" spans="1:10" x14ac:dyDescent="0.3">
      <c r="A424" s="3" t="s">
        <v>769</v>
      </c>
      <c r="B424" s="3" t="str">
        <f>IFERROR(VLOOKUP(A424,Platform[],2,FALSE),"offline")</f>
        <v>Walmart</v>
      </c>
      <c r="C424" s="3" t="str">
        <f>VLOOKUP($A424,'Brand &amp; Category'!$A$4:$C$445,2,FALSE)</f>
        <v>BenQ</v>
      </c>
      <c r="D424" s="3" t="str">
        <f>VLOOKUP($A424,'Brand &amp; Category'!$A$4:$C$445,3,FALSE)</f>
        <v>CAT-035</v>
      </c>
      <c r="E424" s="4" t="str">
        <f>VLOOKUP($A424,Details[],E$3,FALSE)</f>
        <v>BenQ - CineHome HT2050A 1080p DLP Projector - White</v>
      </c>
      <c r="F424" s="4">
        <f>VLOOKUP($A424,Details[],F$3,FALSE)</f>
        <v>749.495</v>
      </c>
      <c r="G424" s="4">
        <f>VLOOKUP($A424,Details[],G$3,FALSE)</f>
        <v>116</v>
      </c>
      <c r="H424" s="4">
        <f>VLOOKUP($A424,Details[],H$3,FALSE)</f>
        <v>3.3</v>
      </c>
      <c r="I424" s="4" t="str">
        <f>VLOOKUP(H424,Class!$W$3:$X$9,2,TRUE)</f>
        <v>Gold</v>
      </c>
      <c r="J424" s="17">
        <f t="shared" si="6"/>
        <v>0</v>
      </c>
    </row>
    <row r="425" spans="1:10" x14ac:dyDescent="0.3">
      <c r="A425" s="3" t="s">
        <v>635</v>
      </c>
      <c r="B425" s="3" t="str">
        <f>IFERROR(VLOOKUP(A425,Platform[],2,FALSE),"offline")</f>
        <v>offline</v>
      </c>
      <c r="C425" s="3" t="str">
        <f>VLOOKUP($A425,'Brand &amp; Category'!$A$4:$C$445,2,FALSE)</f>
        <v>BoseÂ®</v>
      </c>
      <c r="D425" s="3" t="str">
        <f>VLOOKUP($A425,'Brand &amp; Category'!$A$4:$C$445,3,FALSE)</f>
        <v>CAT-014</v>
      </c>
      <c r="E425" s="4" t="str">
        <f>VLOOKUP($A425,Details[],E$3,FALSE)</f>
        <v>BoseÂ® - SoundSportÂ® In-Ear Headphones (Android) - Charcoal</v>
      </c>
      <c r="F425" s="4">
        <f>VLOOKUP($A425,Details[],F$3,FALSE)</f>
        <v>86.320000000000007</v>
      </c>
      <c r="G425" s="4">
        <f>VLOOKUP($A425,Details[],G$3,FALSE)</f>
        <v>312</v>
      </c>
      <c r="H425" s="4">
        <f>VLOOKUP($A425,Details[],H$3,FALSE)</f>
        <v>3.7</v>
      </c>
      <c r="I425" s="4" t="str">
        <f>VLOOKUP(H425,Class!$W$3:$X$9,2,TRUE)</f>
        <v>Gold</v>
      </c>
      <c r="J425" s="17" t="str">
        <f t="shared" si="6"/>
        <v>will be updated later</v>
      </c>
    </row>
    <row r="426" spans="1:10" x14ac:dyDescent="0.3">
      <c r="A426" s="3" t="s">
        <v>939</v>
      </c>
      <c r="B426" s="3" t="str">
        <f>IFERROR(VLOOKUP(A426,Platform[],2,FALSE),"offline")</f>
        <v>Walmart</v>
      </c>
      <c r="C426" s="3" t="str">
        <f>VLOOKUP($A426,'Brand &amp; Category'!$A$4:$C$445,2,FALSE)</f>
        <v>Peak Design</v>
      </c>
      <c r="D426" s="3" t="str">
        <f>VLOOKUP($A426,'Brand &amp; Category'!$A$4:$C$445,3,FALSE)</f>
        <v>CAT-133</v>
      </c>
      <c r="E426" s="4" t="str">
        <f>VLOOKUP($A426,Details[],E$3,FALSE)</f>
        <v>Peak Design Slide Strap 2.0 Camera Strap</v>
      </c>
      <c r="F426" s="4">
        <f>VLOOKUP($A426,Details[],F$3,FALSE)</f>
        <v>64.95</v>
      </c>
      <c r="G426" s="4">
        <f>VLOOKUP($A426,Details[],G$3,FALSE)</f>
        <v>858</v>
      </c>
      <c r="H426" s="4">
        <f>VLOOKUP($A426,Details[],H$3,FALSE)</f>
        <v>1.3</v>
      </c>
      <c r="I426" s="4" t="str">
        <f>VLOOKUP(H426,Class!$W$3:$X$9,2,TRUE)</f>
        <v>Bronze</v>
      </c>
      <c r="J426" s="17">
        <f t="shared" si="6"/>
        <v>0</v>
      </c>
    </row>
    <row r="427" spans="1:10" x14ac:dyDescent="0.3">
      <c r="A427" s="3" t="s">
        <v>771</v>
      </c>
      <c r="B427" s="3" t="str">
        <f>IFERROR(VLOOKUP(A427,Platform[],2,FALSE),"offline")</f>
        <v>Amazon</v>
      </c>
      <c r="C427" s="3" t="str">
        <f>VLOOKUP($A427,'Brand &amp; Category'!$A$4:$C$445,2,FALSE)</f>
        <v>Corsair</v>
      </c>
      <c r="D427" s="3" t="str">
        <f>VLOOKUP($A427,'Brand &amp; Category'!$A$4:$C$445,3,FALSE)</f>
        <v>CAT-014</v>
      </c>
      <c r="E427" s="4" t="str">
        <f>VLOOKUP($A427,Details[],E$3,FALSE)</f>
        <v>CORSAIR HYDRO SERIES H100i v2 AIO Liquid CPU Cooler</v>
      </c>
      <c r="F427" s="4">
        <f>VLOOKUP($A427,Details[],F$3,FALSE)</f>
        <v>122.72399999999996</v>
      </c>
      <c r="G427" s="4">
        <f>VLOOKUP($A427,Details[],G$3,FALSE)</f>
        <v>169</v>
      </c>
      <c r="H427" s="4">
        <f>VLOOKUP($A427,Details[],H$3,FALSE)</f>
        <v>1.1000000000000001</v>
      </c>
      <c r="I427" s="4" t="str">
        <f>VLOOKUP(H427,Class!$W$3:$X$9,2,TRUE)</f>
        <v>Bronze</v>
      </c>
      <c r="J427" s="17">
        <f t="shared" si="6"/>
        <v>0</v>
      </c>
    </row>
    <row r="428" spans="1:10" x14ac:dyDescent="0.3">
      <c r="A428" s="3" t="s">
        <v>665</v>
      </c>
      <c r="B428" s="3" t="str">
        <f>IFERROR(VLOOKUP(A428,Platform[],2,FALSE),"offline")</f>
        <v>Target</v>
      </c>
      <c r="C428" s="3" t="str">
        <f>VLOOKUP($A428,'Brand &amp; Category'!$A$4:$C$445,2,FALSE)</f>
        <v>iSimple</v>
      </c>
      <c r="D428" s="3" t="str">
        <f>VLOOKUP($A428,'Brand &amp; Category'!$A$4:$C$445,3,FALSE)</f>
        <v>CAT-035</v>
      </c>
      <c r="E428" s="4" t="str">
        <f>VLOOKUP($A428,Details[],E$3,FALSE)</f>
        <v>iSimple - BluStream Bluetooth Factory Radio Module - Black</v>
      </c>
      <c r="F428" s="4">
        <f>VLOOKUP($A428,Details[],F$3,FALSE)</f>
        <v>37.021111111111118</v>
      </c>
      <c r="G428" s="4">
        <f>VLOOKUP($A428,Details[],G$3,FALSE)</f>
        <v>653</v>
      </c>
      <c r="H428" s="4">
        <f>VLOOKUP($A428,Details[],H$3,FALSE)</f>
        <v>4.8</v>
      </c>
      <c r="I428" s="4" t="str">
        <f>VLOOKUP(H428,Class!$W$3:$X$9,2,TRUE)</f>
        <v>Platinum</v>
      </c>
      <c r="J428" s="17">
        <f t="shared" si="6"/>
        <v>0</v>
      </c>
    </row>
    <row r="429" spans="1:10" x14ac:dyDescent="0.3">
      <c r="A429" s="3" t="s">
        <v>750</v>
      </c>
      <c r="B429" s="3" t="str">
        <f>IFERROR(VLOOKUP(A429,Platform[],2,FALSE),"offline")</f>
        <v>Amazon</v>
      </c>
      <c r="C429" s="3" t="str">
        <f>VLOOKUP($A429,'Brand &amp; Category'!$A$4:$C$445,2,FALSE)</f>
        <v>StarTech</v>
      </c>
      <c r="D429" s="3" t="str">
        <f>VLOOKUP($A429,'Brand &amp; Category'!$A$4:$C$445,3,FALSE)</f>
        <v>CAT-083</v>
      </c>
      <c r="E429" s="4" t="str">
        <f>VLOOKUP($A429,Details[],E$3,FALSE)</f>
        <v>Startech VGA Video Extender Over Cat5, Point to Point</v>
      </c>
      <c r="F429" s="4">
        <f>VLOOKUP($A429,Details[],F$3,FALSE)</f>
        <v>139.73666666666665</v>
      </c>
      <c r="G429" s="4">
        <f>VLOOKUP($A429,Details[],G$3,FALSE)</f>
        <v>586</v>
      </c>
      <c r="H429" s="4">
        <f>VLOOKUP($A429,Details[],H$3,FALSE)</f>
        <v>2.2000000000000002</v>
      </c>
      <c r="I429" s="4" t="str">
        <f>VLOOKUP(H429,Class!$W$3:$X$9,2,TRUE)</f>
        <v>Silver</v>
      </c>
      <c r="J429" s="17">
        <f t="shared" si="6"/>
        <v>0</v>
      </c>
    </row>
    <row r="430" spans="1:10" x14ac:dyDescent="0.3">
      <c r="A430" s="3" t="s">
        <v>862</v>
      </c>
      <c r="B430" s="3" t="str">
        <f>IFERROR(VLOOKUP(A430,Platform[],2,FALSE),"offline")</f>
        <v>Amazon</v>
      </c>
      <c r="C430" s="3" t="str">
        <f>VLOOKUP($A430,'Brand &amp; Category'!$A$4:$C$445,2,FALSE)</f>
        <v>LG</v>
      </c>
      <c r="D430" s="3" t="str">
        <f>VLOOKUP($A430,'Brand &amp; Category'!$A$4:$C$445,3,FALSE)</f>
        <v>CAT-133</v>
      </c>
      <c r="E430" s="4" t="str">
        <f>VLOOKUP($A430,Details[],E$3,FALSE)</f>
        <v>LG - MiniBeam PH550 720p DLP Projector - White</v>
      </c>
      <c r="F430" s="4">
        <f>VLOOKUP($A430,Details[],F$3,FALSE)</f>
        <v>523.11846153846147</v>
      </c>
      <c r="G430" s="4">
        <f>VLOOKUP($A430,Details[],G$3,FALSE)</f>
        <v>143</v>
      </c>
      <c r="H430" s="4">
        <f>VLOOKUP($A430,Details[],H$3,FALSE)</f>
        <v>1.5</v>
      </c>
      <c r="I430" s="4" t="str">
        <f>VLOOKUP(H430,Class!$W$3:$X$9,2,TRUE)</f>
        <v>Bronze</v>
      </c>
      <c r="J430" s="17">
        <f t="shared" si="6"/>
        <v>0</v>
      </c>
    </row>
    <row r="431" spans="1:10" x14ac:dyDescent="0.3">
      <c r="A431" s="3" t="s">
        <v>632</v>
      </c>
      <c r="B431" s="3" t="str">
        <f>IFERROR(VLOOKUP(A431,Platform[],2,FALSE),"offline")</f>
        <v>BestBuy</v>
      </c>
      <c r="C431" s="3" t="str">
        <f>VLOOKUP($A431,'Brand &amp; Category'!$A$4:$C$445,2,FALSE)</f>
        <v>Sony</v>
      </c>
      <c r="D431" s="3" t="str">
        <f>VLOOKUP($A431,'Brand &amp; Category'!$A$4:$C$445,3,FALSE)</f>
        <v>CAT-133</v>
      </c>
      <c r="E431" s="4" t="str">
        <f>VLOOKUP($A431,Details[],E$3,FALSE)</f>
        <v>24-70mm f/2.8 GM Lens and 82mm Circular Polarizer Filter Kit</v>
      </c>
      <c r="F431" s="4">
        <f>VLOOKUP($A431,Details[],F$3,FALSE)</f>
        <v>2316.070909090909</v>
      </c>
      <c r="G431" s="4">
        <f>VLOOKUP($A431,Details[],G$3,FALSE)</f>
        <v>32</v>
      </c>
      <c r="H431" s="4">
        <f>VLOOKUP($A431,Details[],H$3,FALSE)</f>
        <v>1.8</v>
      </c>
      <c r="I431" s="4" t="str">
        <f>VLOOKUP(H431,Class!$W$3:$X$9,2,TRUE)</f>
        <v>Bronze</v>
      </c>
      <c r="J431" s="17">
        <f t="shared" si="6"/>
        <v>0</v>
      </c>
    </row>
    <row r="432" spans="1:10" x14ac:dyDescent="0.3">
      <c r="A432" s="3" t="s">
        <v>856</v>
      </c>
      <c r="B432" s="3" t="str">
        <f>IFERROR(VLOOKUP(A432,Platform[],2,FALSE),"offline")</f>
        <v>Ebay</v>
      </c>
      <c r="C432" s="3" t="str">
        <f>VLOOKUP($A432,'Brand &amp; Category'!$A$4:$C$445,2,FALSE)</f>
        <v>WD</v>
      </c>
      <c r="D432" s="3" t="str">
        <f>VLOOKUP($A432,'Brand &amp; Category'!$A$4:$C$445,3,FALSE)</f>
        <v>CAT-001</v>
      </c>
      <c r="E432" s="4" t="str">
        <f>VLOOKUP($A432,Details[],E$3,FALSE)</f>
        <v>2TB Red 5400 rpm SATA III 3.5 Internal NAS HDD</v>
      </c>
      <c r="F432" s="4">
        <f>VLOOKUP($A432,Details[],F$3,FALSE)</f>
        <v>89.088571428571427</v>
      </c>
      <c r="G432" s="4">
        <f>VLOOKUP($A432,Details[],G$3,FALSE)</f>
        <v>358</v>
      </c>
      <c r="H432" s="4">
        <f>VLOOKUP($A432,Details[],H$3,FALSE)</f>
        <v>1.2</v>
      </c>
      <c r="I432" s="4" t="str">
        <f>VLOOKUP(H432,Class!$W$3:$X$9,2,TRUE)</f>
        <v>Bronze</v>
      </c>
      <c r="J432" s="17">
        <f t="shared" si="6"/>
        <v>0</v>
      </c>
    </row>
    <row r="433" spans="1:10" x14ac:dyDescent="0.3">
      <c r="A433" s="3" t="s">
        <v>808</v>
      </c>
      <c r="B433" s="3" t="str">
        <f>IFERROR(VLOOKUP(A433,Platform[],2,FALSE),"offline")</f>
        <v>Ebay</v>
      </c>
      <c r="C433" s="3" t="str">
        <f>VLOOKUP($A433,'Brand &amp; Category'!$A$4:$C$445,2,FALSE)</f>
        <v>Apple</v>
      </c>
      <c r="D433" s="3" t="str">
        <f>VLOOKUP($A433,'Brand &amp; Category'!$A$4:$C$445,3,FALSE)</f>
        <v>CAT-102</v>
      </c>
      <c r="E433" s="4" t="str">
        <f>VLOOKUP($A433,Details[],E$3,FALSE)</f>
        <v>Apple - Pre-Owned iPad mini 4 - 16GB - Space gray</v>
      </c>
      <c r="F433" s="4">
        <f>VLOOKUP($A433,Details[],F$3,FALSE)</f>
        <v>314.99</v>
      </c>
      <c r="G433" s="4">
        <f>VLOOKUP($A433,Details[],G$3,FALSE)</f>
        <v>308</v>
      </c>
      <c r="H433" s="4">
        <f>VLOOKUP($A433,Details[],H$3,FALSE)</f>
        <v>3.4</v>
      </c>
      <c r="I433" s="4" t="str">
        <f>VLOOKUP(H433,Class!$W$3:$X$9,2,TRUE)</f>
        <v>Gold</v>
      </c>
      <c r="J433" s="17">
        <f t="shared" si="6"/>
        <v>0</v>
      </c>
    </row>
    <row r="434" spans="1:10" x14ac:dyDescent="0.3">
      <c r="A434" s="3" t="s">
        <v>1038</v>
      </c>
      <c r="B434" s="3" t="str">
        <f>IFERROR(VLOOKUP(A434,Platform[],2,FALSE),"offline")</f>
        <v>Target</v>
      </c>
      <c r="C434" s="3" t="str">
        <f>VLOOKUP($A434,'Brand &amp; Category'!$A$4:$C$445,2,FALSE)</f>
        <v>Samsung</v>
      </c>
      <c r="D434" s="3" t="str">
        <f>VLOOKUP($A434,'Brand &amp; Category'!$A$4:$C$445,3,FALSE)</f>
        <v>CAT-005</v>
      </c>
      <c r="E434" s="4" t="str">
        <f>VLOOKUP($A434,Details[],E$3,FALSE)</f>
        <v>Samsung J3 - Verizon Prepaid</v>
      </c>
      <c r="F434" s="4">
        <f>VLOOKUP($A434,Details[],F$3,FALSE)</f>
        <v>84.98</v>
      </c>
      <c r="G434" s="4">
        <f>VLOOKUP($A434,Details[],G$3,FALSE)</f>
        <v>552</v>
      </c>
      <c r="H434" s="4">
        <f>VLOOKUP($A434,Details[],H$3,FALSE)</f>
        <v>4</v>
      </c>
      <c r="I434" s="4" t="str">
        <f>VLOOKUP(H434,Class!$W$3:$X$9,2,TRUE)</f>
        <v>Platinum</v>
      </c>
      <c r="J434" s="17">
        <f t="shared" si="6"/>
        <v>0</v>
      </c>
    </row>
    <row r="435" spans="1:10" x14ac:dyDescent="0.3">
      <c r="A435" s="3" t="s">
        <v>837</v>
      </c>
      <c r="B435" s="3" t="str">
        <f>IFERROR(VLOOKUP(A435,Platform[],2,FALSE),"offline")</f>
        <v>Walmart</v>
      </c>
      <c r="C435" s="3" t="str">
        <f>VLOOKUP($A435,'Brand &amp; Category'!$A$4:$C$445,2,FALSE)</f>
        <v>Yamaha</v>
      </c>
      <c r="D435" s="3" t="str">
        <f>VLOOKUP($A435,'Brand &amp; Category'!$A$4:$C$445,3,FALSE)</f>
        <v>CAT-083</v>
      </c>
      <c r="E435" s="4" t="str">
        <f>VLOOKUP($A435,Details[],E$3,FALSE)</f>
        <v>Yamaha RX-V479BL 5.1-Channel AV Receiver (Black)</v>
      </c>
      <c r="F435" s="4">
        <f>VLOOKUP($A435,Details[],F$3,FALSE)</f>
        <v>366.64333333333337</v>
      </c>
      <c r="G435" s="4">
        <f>VLOOKUP($A435,Details[],G$3,FALSE)</f>
        <v>116</v>
      </c>
      <c r="H435" s="4">
        <f>VLOOKUP($A435,Details[],H$3,FALSE)</f>
        <v>2</v>
      </c>
      <c r="I435" s="4" t="str">
        <f>VLOOKUP(H435,Class!$W$3:$X$9,2,TRUE)</f>
        <v>Silver</v>
      </c>
      <c r="J435" s="17">
        <f t="shared" si="6"/>
        <v>0</v>
      </c>
    </row>
    <row r="436" spans="1:10" x14ac:dyDescent="0.3">
      <c r="A436" s="3" t="s">
        <v>1010</v>
      </c>
      <c r="B436" s="3" t="str">
        <f>IFERROR(VLOOKUP(A436,Platform[],2,FALSE),"offline")</f>
        <v>Walmart</v>
      </c>
      <c r="C436" s="3" t="str">
        <f>VLOOKUP($A436,'Brand &amp; Category'!$A$4:$C$445,2,FALSE)</f>
        <v>Klipsch</v>
      </c>
      <c r="D436" s="3" t="str">
        <f>VLOOKUP($A436,'Brand &amp; Category'!$A$4:$C$445,3,FALSE)</f>
        <v>CAT-014</v>
      </c>
      <c r="E436" s="4" t="str">
        <f>VLOOKUP($A436,Details[],E$3,FALSE)</f>
        <v>AS-5i Pro Sport Earphones (Blue)</v>
      </c>
      <c r="F436" s="4">
        <f>VLOOKUP($A436,Details[],F$3,FALSE)</f>
        <v>79</v>
      </c>
      <c r="G436" s="4">
        <f>VLOOKUP($A436,Details[],G$3,FALSE)</f>
        <v>1236</v>
      </c>
      <c r="H436" s="4">
        <f>VLOOKUP($A436,Details[],H$3,FALSE)</f>
        <v>3.6</v>
      </c>
      <c r="I436" s="4" t="str">
        <f>VLOOKUP(H436,Class!$W$3:$X$9,2,TRUE)</f>
        <v>Gold</v>
      </c>
      <c r="J436" s="17">
        <f t="shared" si="6"/>
        <v>0</v>
      </c>
    </row>
    <row r="437" spans="1:10" x14ac:dyDescent="0.3">
      <c r="A437" s="3" t="s">
        <v>970</v>
      </c>
      <c r="B437" s="3" t="str">
        <f>IFERROR(VLOOKUP(A437,Platform[],2,FALSE),"offline")</f>
        <v>Ebay</v>
      </c>
      <c r="C437" s="3" t="str">
        <f>VLOOKUP($A437,'Brand &amp; Category'!$A$4:$C$445,2,FALSE)</f>
        <v>Sony</v>
      </c>
      <c r="D437" s="3" t="str">
        <f>VLOOKUP($A437,'Brand &amp; Category'!$A$4:$C$445,3,FALSE)</f>
        <v>CAT-001</v>
      </c>
      <c r="E437" s="4" t="str">
        <f>VLOOKUP($A437,Details[],E$3,FALSE)</f>
        <v>Sony - BC-TRX Battery Charger - Black</v>
      </c>
      <c r="F437" s="4">
        <f>VLOOKUP($A437,Details[],F$3,FALSE)</f>
        <v>27.702500000000001</v>
      </c>
      <c r="G437" s="4">
        <f>VLOOKUP($A437,Details[],G$3,FALSE)</f>
        <v>2818</v>
      </c>
      <c r="H437" s="4">
        <f>VLOOKUP($A437,Details[],H$3,FALSE)</f>
        <v>4</v>
      </c>
      <c r="I437" s="4" t="str">
        <f>VLOOKUP(H437,Class!$W$3:$X$9,2,TRUE)</f>
        <v>Platinum</v>
      </c>
      <c r="J437" s="17">
        <f t="shared" si="6"/>
        <v>0</v>
      </c>
    </row>
    <row r="438" spans="1:10" x14ac:dyDescent="0.3">
      <c r="A438" s="3" t="s">
        <v>795</v>
      </c>
      <c r="B438" s="3" t="str">
        <f>IFERROR(VLOOKUP(A438,Platform[],2,FALSE),"offline")</f>
        <v>Amazon</v>
      </c>
      <c r="C438" s="3" t="str">
        <f>VLOOKUP($A438,'Brand &amp; Category'!$A$4:$C$445,2,FALSE)</f>
        <v>ASUS</v>
      </c>
      <c r="D438" s="3" t="str">
        <f>VLOOKUP($A438,'Brand &amp; Category'!$A$4:$C$445,3,FALSE)</f>
        <v>CAT-133</v>
      </c>
      <c r="E438" s="4" t="str">
        <f>VLOOKUP($A438,Details[],E$3,FALSE)</f>
        <v>MG278Q 27 Widescreen LED Backlit TN Gaming Monitor</v>
      </c>
      <c r="F438" s="4">
        <f>VLOOKUP($A438,Details[],F$3,FALSE)</f>
        <v>503.56684210526311</v>
      </c>
      <c r="G438" s="4">
        <f>VLOOKUP($A438,Details[],G$3,FALSE)</f>
        <v>60</v>
      </c>
      <c r="H438" s="4">
        <f>VLOOKUP($A438,Details[],H$3,FALSE)</f>
        <v>2.2000000000000002</v>
      </c>
      <c r="I438" s="4" t="str">
        <f>VLOOKUP(H438,Class!$W$3:$X$9,2,TRUE)</f>
        <v>Silver</v>
      </c>
      <c r="J438" s="17">
        <f t="shared" si="6"/>
        <v>0</v>
      </c>
    </row>
    <row r="439" spans="1:10" x14ac:dyDescent="0.3">
      <c r="A439" s="3" t="s">
        <v>744</v>
      </c>
      <c r="B439" s="3" t="str">
        <f>IFERROR(VLOOKUP(A439,Platform[],2,FALSE),"offline")</f>
        <v>Amazon</v>
      </c>
      <c r="C439" s="3" t="str">
        <f>VLOOKUP($A439,'Brand &amp; Category'!$A$4:$C$445,2,FALSE)</f>
        <v>IOGEAR</v>
      </c>
      <c r="D439" s="3" t="str">
        <f>VLOOKUP($A439,'Brand &amp; Category'!$A$4:$C$445,3,FALSE)</f>
        <v>CAT-005</v>
      </c>
      <c r="E439" s="4" t="str">
        <f>VLOOKUP($A439,Details[],E$3,FALSE)</f>
        <v>IOGEAR - USB-C 4-in-1 4K UHD Multiport Laptop Adapter</v>
      </c>
      <c r="F439" s="4">
        <f>VLOOKUP($A439,Details[],F$3,FALSE)</f>
        <v>54.29666666666666</v>
      </c>
      <c r="G439" s="4">
        <f>VLOOKUP($A439,Details[],G$3,FALSE)</f>
        <v>1068</v>
      </c>
      <c r="H439" s="4">
        <f>VLOOKUP($A439,Details[],H$3,FALSE)</f>
        <v>5</v>
      </c>
      <c r="I439" s="4" t="str">
        <f>VLOOKUP(H439,Class!$W$3:$X$9,2,TRUE)</f>
        <v>Diamond</v>
      </c>
      <c r="J439" s="17">
        <f t="shared" si="6"/>
        <v>0</v>
      </c>
    </row>
    <row r="440" spans="1:10" x14ac:dyDescent="0.3">
      <c r="A440" s="3" t="s">
        <v>761</v>
      </c>
      <c r="B440" s="3" t="str">
        <f>IFERROR(VLOOKUP(A440,Platform[],2,FALSE),"offline")</f>
        <v>BestBuy</v>
      </c>
      <c r="C440" s="3" t="str">
        <f>VLOOKUP($A440,'Brand &amp; Category'!$A$4:$C$445,2,FALSE)</f>
        <v>Pro-Ject</v>
      </c>
      <c r="D440" s="3" t="str">
        <f>VLOOKUP($A440,'Brand &amp; Category'!$A$4:$C$445,3,FALSE)</f>
        <v>CAT-083</v>
      </c>
      <c r="E440" s="4" t="str">
        <f>VLOOKUP($A440,Details[],E$3,FALSE)</f>
        <v>Pro-Ject - Box E Digital-to-Analog Converter - Black</v>
      </c>
      <c r="F440" s="4">
        <f>VLOOKUP($A440,Details[],F$3,FALSE)</f>
        <v>79.98</v>
      </c>
      <c r="G440" s="4">
        <f>VLOOKUP($A440,Details[],G$3,FALSE)</f>
        <v>38</v>
      </c>
      <c r="H440" s="4">
        <f>VLOOKUP($A440,Details[],H$3,FALSE)</f>
        <v>4.0999999999999996</v>
      </c>
      <c r="I440" s="4" t="str">
        <f>VLOOKUP(H440,Class!$W$3:$X$9,2,TRUE)</f>
        <v>Platinum</v>
      </c>
      <c r="J440" s="17">
        <f t="shared" si="6"/>
        <v>0</v>
      </c>
    </row>
    <row r="441" spans="1:10" x14ac:dyDescent="0.3">
      <c r="A441" s="3" t="s">
        <v>830</v>
      </c>
      <c r="B441" s="3" t="str">
        <f>IFERROR(VLOOKUP(A441,Platform[],2,FALSE),"offline")</f>
        <v>Walmart</v>
      </c>
      <c r="C441" s="3" t="str">
        <f>VLOOKUP($A441,'Brand &amp; Category'!$A$4:$C$445,2,FALSE)</f>
        <v>Sonic Alert</v>
      </c>
      <c r="D441" s="3" t="str">
        <f>VLOOKUP($A441,'Brand &amp; Category'!$A$4:$C$445,3,FALSE)</f>
        <v>CAT-005</v>
      </c>
      <c r="E441" s="4" t="str">
        <f>VLOOKUP($A441,Details[],E$3,FALSE)</f>
        <v>Sonic Alert Sb300ss Sonic Boom Alarm Clock White</v>
      </c>
      <c r="F441" s="4">
        <f>VLOOKUP($A441,Details[],F$3,FALSE)</f>
        <v>44.395000000000003</v>
      </c>
      <c r="G441" s="4">
        <f>VLOOKUP($A441,Details[],G$3,FALSE)</f>
        <v>735</v>
      </c>
      <c r="H441" s="4">
        <f>VLOOKUP($A441,Details[],H$3,FALSE)</f>
        <v>3.8</v>
      </c>
      <c r="I441" s="4" t="str">
        <f>VLOOKUP(H441,Class!$W$3:$X$9,2,TRUE)</f>
        <v>Gold</v>
      </c>
      <c r="J441" s="17">
        <f t="shared" si="6"/>
        <v>0</v>
      </c>
    </row>
    <row r="442" spans="1:10" x14ac:dyDescent="0.3">
      <c r="A442" s="3" t="s">
        <v>1005</v>
      </c>
      <c r="B442" s="3" t="str">
        <f>IFERROR(VLOOKUP(A442,Platform[],2,FALSE),"offline")</f>
        <v>BestBuy</v>
      </c>
      <c r="C442" s="3" t="str">
        <f>VLOOKUP($A442,'Brand &amp; Category'!$A$4:$C$445,2,FALSE)</f>
        <v>Yamaha</v>
      </c>
      <c r="D442" s="3" t="str">
        <f>VLOOKUP($A442,'Brand &amp; Category'!$A$4:$C$445,3,FALSE)</f>
        <v>CAT-083</v>
      </c>
      <c r="E442" s="4" t="str">
        <f>VLOOKUP($A442,Details[],E$3,FALSE)</f>
        <v>MusicCast Wireless Speaker, White</v>
      </c>
      <c r="F442" s="4">
        <f>VLOOKUP($A442,Details[],F$3,FALSE)</f>
        <v>223.80999999999997</v>
      </c>
      <c r="G442" s="4">
        <f>VLOOKUP($A442,Details[],G$3,FALSE)</f>
        <v>156</v>
      </c>
      <c r="H442" s="4">
        <f>VLOOKUP($A442,Details[],H$3,FALSE)</f>
        <v>2.2999999999999998</v>
      </c>
      <c r="I442" s="4" t="str">
        <f>VLOOKUP(H442,Class!$W$3:$X$9,2,TRUE)</f>
        <v>Silver</v>
      </c>
      <c r="J442" s="17">
        <f t="shared" si="6"/>
        <v>0</v>
      </c>
    </row>
    <row r="443" spans="1:10" x14ac:dyDescent="0.3">
      <c r="A443" s="3" t="s">
        <v>881</v>
      </c>
      <c r="B443" s="3" t="str">
        <f>IFERROR(VLOOKUP(A443,Platform[],2,FALSE),"offline")</f>
        <v>Target</v>
      </c>
      <c r="C443" s="3" t="str">
        <f>VLOOKUP($A443,'Brand &amp; Category'!$A$4:$C$445,2,FALSE)</f>
        <v>Lenovo</v>
      </c>
      <c r="D443" s="3" t="str">
        <f>VLOOKUP($A443,'Brand &amp; Category'!$A$4:$C$445,3,FALSE)</f>
        <v>CAT-014</v>
      </c>
      <c r="E443" s="4" t="str">
        <f>VLOOKUP($A443,Details[],E$3,FALSE)</f>
        <v>Lenovo - YOGA Wireless Optical Mouse - Black</v>
      </c>
      <c r="F443" s="4">
        <f>VLOOKUP($A443,Details[],F$3,FALSE)</f>
        <v>48.97</v>
      </c>
      <c r="G443" s="4">
        <f>VLOOKUP($A443,Details[],G$3,FALSE)</f>
        <v>1961</v>
      </c>
      <c r="H443" s="4">
        <f>VLOOKUP($A443,Details[],H$3,FALSE)</f>
        <v>2.5</v>
      </c>
      <c r="I443" s="4" t="str">
        <f>VLOOKUP(H443,Class!$W$3:$X$9,2,TRUE)</f>
        <v>Silver</v>
      </c>
      <c r="J443" s="17">
        <f t="shared" si="6"/>
        <v>0</v>
      </c>
    </row>
    <row r="444" spans="1:10" x14ac:dyDescent="0.3">
      <c r="A444" s="3" t="s">
        <v>874</v>
      </c>
      <c r="B444" s="3" t="str">
        <f>IFERROR(VLOOKUP(A444,Platform[],2,FALSE),"offline")</f>
        <v>Amazon</v>
      </c>
      <c r="C444" s="3" t="str">
        <f>VLOOKUP($A444,'Brand &amp; Category'!$A$4:$C$445,2,FALSE)</f>
        <v>Sony</v>
      </c>
      <c r="D444" s="3" t="str">
        <f>VLOOKUP($A444,'Brand &amp; Category'!$A$4:$C$445,3,FALSE)</f>
        <v>CAT-005</v>
      </c>
      <c r="E444" s="4" t="str">
        <f>VLOOKUP($A444,Details[],E$3,FALSE)</f>
        <v>Sony - XB20 Portable Bluetooth Speaker - Blue</v>
      </c>
      <c r="F444" s="4">
        <f>VLOOKUP($A444,Details[],F$3,FALSE)</f>
        <v>87.226923076923086</v>
      </c>
      <c r="G444" s="4">
        <f>VLOOKUP($A444,Details[],G$3,FALSE)</f>
        <v>285</v>
      </c>
      <c r="H444" s="4">
        <f>VLOOKUP($A444,Details[],H$3,FALSE)</f>
        <v>1.8</v>
      </c>
      <c r="I444" s="4" t="str">
        <f>VLOOKUP(H444,Class!$W$3:$X$9,2,TRUE)</f>
        <v>Bronze</v>
      </c>
      <c r="J444" s="17">
        <f t="shared" si="6"/>
        <v>0</v>
      </c>
    </row>
    <row r="445" spans="1:10" x14ac:dyDescent="0.3">
      <c r="A445" s="3" t="s">
        <v>962</v>
      </c>
      <c r="B445" s="3" t="str">
        <f>IFERROR(VLOOKUP(A445,Platform[],2,FALSE),"offline")</f>
        <v>Amazon</v>
      </c>
      <c r="C445" s="3" t="str">
        <f>VLOOKUP($A445,'Brand &amp; Category'!$A$4:$C$445,2,FALSE)</f>
        <v>Netgear</v>
      </c>
      <c r="D445" s="3" t="str">
        <f>VLOOKUP($A445,'Brand &amp; Category'!$A$4:$C$445,3,FALSE)</f>
        <v>CAT-083</v>
      </c>
      <c r="E445" s="4" t="str">
        <f>VLOOKUP($A445,Details[],E$3,FALSE)</f>
        <v>ProSafe 16-Port Gigabit Desktop Switch</v>
      </c>
      <c r="F445" s="4">
        <f>VLOOKUP($A445,Details[],F$3,FALSE)</f>
        <v>83.74</v>
      </c>
      <c r="G445" s="4">
        <f>VLOOKUP($A445,Details[],G$3,FALSE)</f>
        <v>469</v>
      </c>
      <c r="H445" s="4">
        <f>VLOOKUP($A445,Details[],H$3,FALSE)</f>
        <v>2.5</v>
      </c>
      <c r="I445" s="4" t="str">
        <f>VLOOKUP(H445,Class!$W$3:$X$9,2,TRUE)</f>
        <v>Silver</v>
      </c>
      <c r="J445" s="17">
        <f t="shared" si="6"/>
        <v>0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164-F020-4F5A-884F-25928D2B5292}">
  <dimension ref="A1:E445"/>
  <sheetViews>
    <sheetView workbookViewId="0">
      <selection activeCell="D4" sqref="D4"/>
    </sheetView>
  </sheetViews>
  <sheetFormatPr defaultRowHeight="14.4" x14ac:dyDescent="0.3"/>
  <cols>
    <col min="1" max="1" width="30" bestFit="1" customWidth="1"/>
    <col min="2" max="2" width="18.21875" customWidth="1"/>
    <col min="3" max="3" width="13.77734375" customWidth="1"/>
    <col min="4" max="4" width="18.44140625" customWidth="1"/>
    <col min="5" max="5" width="65.77734375" bestFit="1" customWidth="1"/>
  </cols>
  <sheetData>
    <row r="1" spans="1:5" ht="18" x14ac:dyDescent="0.3">
      <c r="A1" s="13" t="s">
        <v>1090</v>
      </c>
    </row>
    <row r="4" spans="1:5" x14ac:dyDescent="0.3">
      <c r="A4" s="5" t="s">
        <v>623</v>
      </c>
      <c r="B4" s="5" t="s">
        <v>607</v>
      </c>
      <c r="C4" s="5" t="s">
        <v>608</v>
      </c>
      <c r="D4" s="5" t="s">
        <v>1076</v>
      </c>
      <c r="E4" s="5" t="s">
        <v>1089</v>
      </c>
    </row>
    <row r="5" spans="1:5" x14ac:dyDescent="0.3">
      <c r="A5" s="6" t="s">
        <v>1009</v>
      </c>
      <c r="B5" s="12">
        <v>38</v>
      </c>
      <c r="C5" s="6">
        <v>4.7</v>
      </c>
      <c r="D5" s="12">
        <v>1784.8080000000002</v>
      </c>
      <c r="E5" s="11" t="s">
        <v>285</v>
      </c>
    </row>
    <row r="6" spans="1:5" x14ac:dyDescent="0.3">
      <c r="A6" s="6" t="s">
        <v>1037</v>
      </c>
      <c r="B6" s="12">
        <v>249</v>
      </c>
      <c r="C6" s="6">
        <v>1.7</v>
      </c>
      <c r="D6" s="12">
        <v>233.60839999999999</v>
      </c>
      <c r="E6" s="11" t="s">
        <v>386</v>
      </c>
    </row>
    <row r="7" spans="1:5" x14ac:dyDescent="0.3">
      <c r="A7" s="6" t="s">
        <v>1027</v>
      </c>
      <c r="B7" s="12">
        <v>68</v>
      </c>
      <c r="C7" s="6">
        <v>1.9</v>
      </c>
      <c r="D7" s="12">
        <v>477</v>
      </c>
      <c r="E7" s="11" t="s">
        <v>228</v>
      </c>
    </row>
    <row r="8" spans="1:5" x14ac:dyDescent="0.3">
      <c r="A8" s="6" t="s">
        <v>713</v>
      </c>
      <c r="B8" s="12">
        <v>47</v>
      </c>
      <c r="C8" s="6">
        <v>2</v>
      </c>
      <c r="D8" s="12">
        <v>129.52799999999999</v>
      </c>
      <c r="E8" s="11" t="s">
        <v>578</v>
      </c>
    </row>
    <row r="9" spans="1:5" x14ac:dyDescent="0.3">
      <c r="A9" s="6" t="s">
        <v>743</v>
      </c>
      <c r="B9" s="12">
        <v>741</v>
      </c>
      <c r="C9" s="6">
        <v>3.2</v>
      </c>
      <c r="D9" s="12">
        <v>37.400000000000006</v>
      </c>
      <c r="E9" s="11" t="s">
        <v>167</v>
      </c>
    </row>
    <row r="10" spans="1:5" x14ac:dyDescent="0.3">
      <c r="A10" s="6" t="s">
        <v>626</v>
      </c>
      <c r="B10" s="12">
        <v>717</v>
      </c>
      <c r="C10" s="6">
        <v>2.6</v>
      </c>
      <c r="D10" s="12">
        <v>75.98833333333333</v>
      </c>
      <c r="E10" s="11" t="s">
        <v>619</v>
      </c>
    </row>
    <row r="11" spans="1:5" x14ac:dyDescent="0.3">
      <c r="A11" s="6" t="s">
        <v>887</v>
      </c>
      <c r="B11" s="12">
        <v>197</v>
      </c>
      <c r="C11" s="6">
        <v>1.1000000000000001</v>
      </c>
      <c r="D11" s="12">
        <v>447.49</v>
      </c>
      <c r="E11" s="11" t="s">
        <v>471</v>
      </c>
    </row>
    <row r="12" spans="1:5" x14ac:dyDescent="0.3">
      <c r="A12" s="6" t="s">
        <v>897</v>
      </c>
      <c r="B12" s="12">
        <v>5</v>
      </c>
      <c r="C12" s="6">
        <v>4.0999999999999996</v>
      </c>
      <c r="D12" s="12">
        <v>1964.2720754716986</v>
      </c>
      <c r="E12" s="11" t="s">
        <v>392</v>
      </c>
    </row>
    <row r="13" spans="1:5" x14ac:dyDescent="0.3">
      <c r="A13" s="6" t="s">
        <v>802</v>
      </c>
      <c r="B13" s="12">
        <v>158</v>
      </c>
      <c r="C13" s="6">
        <v>1.6</v>
      </c>
      <c r="D13" s="12">
        <v>448.41285714285704</v>
      </c>
      <c r="E13" s="11" t="s">
        <v>468</v>
      </c>
    </row>
    <row r="14" spans="1:5" x14ac:dyDescent="0.3">
      <c r="A14" s="6" t="s">
        <v>663</v>
      </c>
      <c r="B14" s="12">
        <v>135</v>
      </c>
      <c r="C14" s="6">
        <v>3.3</v>
      </c>
      <c r="D14" s="12">
        <v>637.38800000000003</v>
      </c>
      <c r="E14" s="11" t="s">
        <v>59</v>
      </c>
    </row>
    <row r="15" spans="1:5" x14ac:dyDescent="0.3">
      <c r="A15" s="6" t="s">
        <v>647</v>
      </c>
      <c r="B15" s="12">
        <v>79</v>
      </c>
      <c r="C15" s="6">
        <v>1.8</v>
      </c>
      <c r="D15" s="12">
        <v>327.97400000000005</v>
      </c>
      <c r="E15" s="11" t="s">
        <v>113</v>
      </c>
    </row>
    <row r="16" spans="1:5" x14ac:dyDescent="0.3">
      <c r="A16" s="6" t="s">
        <v>989</v>
      </c>
      <c r="B16" s="12">
        <v>827</v>
      </c>
      <c r="C16" s="6">
        <v>1</v>
      </c>
      <c r="D16" s="12">
        <v>119.28687500000001</v>
      </c>
      <c r="E16" s="11" t="s">
        <v>165</v>
      </c>
    </row>
    <row r="17" spans="1:5" x14ac:dyDescent="0.3">
      <c r="A17" s="6" t="s">
        <v>796</v>
      </c>
      <c r="B17" s="12">
        <v>590</v>
      </c>
      <c r="C17" s="6">
        <v>2.4</v>
      </c>
      <c r="D17" s="12">
        <v>71.742499999999993</v>
      </c>
      <c r="E17" s="11" t="s">
        <v>350</v>
      </c>
    </row>
    <row r="18" spans="1:5" x14ac:dyDescent="0.3">
      <c r="A18" s="6" t="s">
        <v>889</v>
      </c>
      <c r="B18" s="12">
        <v>19</v>
      </c>
      <c r="C18" s="6">
        <v>3.2</v>
      </c>
      <c r="D18" s="12">
        <v>1437.8147058823533</v>
      </c>
      <c r="E18" s="11" t="s">
        <v>24</v>
      </c>
    </row>
    <row r="19" spans="1:5" x14ac:dyDescent="0.3">
      <c r="A19" s="6" t="s">
        <v>703</v>
      </c>
      <c r="B19" s="12">
        <v>1155</v>
      </c>
      <c r="C19" s="6">
        <v>3.6</v>
      </c>
      <c r="D19" s="12">
        <v>45.596000000000004</v>
      </c>
      <c r="E19" s="11" t="s">
        <v>394</v>
      </c>
    </row>
    <row r="20" spans="1:5" x14ac:dyDescent="0.3">
      <c r="A20" s="6" t="s">
        <v>857</v>
      </c>
      <c r="B20" s="12">
        <v>3</v>
      </c>
      <c r="C20" s="6">
        <v>2</v>
      </c>
      <c r="D20" s="12">
        <v>849.99</v>
      </c>
      <c r="E20" s="11" t="s">
        <v>10</v>
      </c>
    </row>
    <row r="21" spans="1:5" x14ac:dyDescent="0.3">
      <c r="A21" s="6" t="s">
        <v>965</v>
      </c>
      <c r="B21" s="12">
        <v>86</v>
      </c>
      <c r="C21" s="6">
        <v>4.3</v>
      </c>
      <c r="D21" s="12">
        <v>573.995</v>
      </c>
      <c r="E21" s="11" t="s">
        <v>486</v>
      </c>
    </row>
    <row r="22" spans="1:5" x14ac:dyDescent="0.3">
      <c r="A22" s="6" t="s">
        <v>810</v>
      </c>
      <c r="B22" s="12">
        <v>386</v>
      </c>
      <c r="C22" s="6">
        <v>3.8</v>
      </c>
      <c r="D22" s="12">
        <v>169.99</v>
      </c>
      <c r="E22" s="11" t="s">
        <v>102</v>
      </c>
    </row>
    <row r="23" spans="1:5" x14ac:dyDescent="0.3">
      <c r="A23" s="6" t="s">
        <v>649</v>
      </c>
      <c r="B23" s="12">
        <v>92</v>
      </c>
      <c r="C23" s="6">
        <v>1.9</v>
      </c>
      <c r="D23" s="12">
        <v>277.39</v>
      </c>
      <c r="E23" s="11" t="s">
        <v>126</v>
      </c>
    </row>
    <row r="24" spans="1:5" x14ac:dyDescent="0.3">
      <c r="A24" s="6" t="s">
        <v>976</v>
      </c>
      <c r="B24" s="12">
        <v>552</v>
      </c>
      <c r="C24" s="6">
        <v>2.8</v>
      </c>
      <c r="D24" s="12">
        <v>147.38000000000002</v>
      </c>
      <c r="E24" s="11" t="s">
        <v>333</v>
      </c>
    </row>
    <row r="25" spans="1:5" x14ac:dyDescent="0.3">
      <c r="A25" s="6" t="s">
        <v>970</v>
      </c>
      <c r="B25" s="12">
        <v>2818</v>
      </c>
      <c r="C25" s="6">
        <v>4</v>
      </c>
      <c r="D25" s="12">
        <v>27.702500000000001</v>
      </c>
      <c r="E25" s="11" t="s">
        <v>467</v>
      </c>
    </row>
    <row r="26" spans="1:5" x14ac:dyDescent="0.3">
      <c r="A26" s="6" t="s">
        <v>764</v>
      </c>
      <c r="B26" s="12">
        <v>68</v>
      </c>
      <c r="C26" s="6">
        <v>1.8</v>
      </c>
      <c r="D26" s="12">
        <v>849.98333333333323</v>
      </c>
      <c r="E26" s="11" t="s">
        <v>513</v>
      </c>
    </row>
    <row r="27" spans="1:5" x14ac:dyDescent="0.3">
      <c r="A27" s="6" t="s">
        <v>894</v>
      </c>
      <c r="B27" s="12">
        <v>451</v>
      </c>
      <c r="C27" s="6">
        <v>2.2999999999999998</v>
      </c>
      <c r="D27" s="12">
        <v>165.66</v>
      </c>
      <c r="E27" s="11" t="s">
        <v>434</v>
      </c>
    </row>
    <row r="28" spans="1:5" x14ac:dyDescent="0.3">
      <c r="A28" s="6" t="s">
        <v>781</v>
      </c>
      <c r="B28" s="12">
        <v>24</v>
      </c>
      <c r="C28" s="6">
        <v>3.2</v>
      </c>
      <c r="D28" s="12">
        <v>485.11624999999987</v>
      </c>
      <c r="E28" s="11" t="s">
        <v>472</v>
      </c>
    </row>
    <row r="29" spans="1:5" x14ac:dyDescent="0.3">
      <c r="A29" s="6" t="s">
        <v>670</v>
      </c>
      <c r="B29" s="12">
        <v>12</v>
      </c>
      <c r="C29" s="6">
        <v>2.2999999999999998</v>
      </c>
      <c r="D29" s="12">
        <v>1357.2619999999999</v>
      </c>
      <c r="E29" s="11" t="s">
        <v>416</v>
      </c>
    </row>
    <row r="30" spans="1:5" x14ac:dyDescent="0.3">
      <c r="A30" s="6" t="s">
        <v>1032</v>
      </c>
      <c r="B30" s="12">
        <v>148</v>
      </c>
      <c r="C30" s="6">
        <v>2.2000000000000002</v>
      </c>
      <c r="D30" s="12">
        <v>196.62999999999997</v>
      </c>
      <c r="E30" s="11" t="s">
        <v>328</v>
      </c>
    </row>
    <row r="31" spans="1:5" x14ac:dyDescent="0.3">
      <c r="A31" s="6" t="s">
        <v>1024</v>
      </c>
      <c r="B31" s="12">
        <v>849</v>
      </c>
      <c r="C31" s="6">
        <v>3.6</v>
      </c>
      <c r="D31" s="12">
        <v>99.99</v>
      </c>
      <c r="E31" s="11" t="s">
        <v>283</v>
      </c>
    </row>
    <row r="32" spans="1:5" x14ac:dyDescent="0.3">
      <c r="A32" s="6" t="s">
        <v>875</v>
      </c>
      <c r="B32" s="12">
        <v>2347</v>
      </c>
      <c r="C32" s="6">
        <v>4.3</v>
      </c>
      <c r="D32" s="12">
        <v>34.805555555555557</v>
      </c>
      <c r="E32" s="11" t="s">
        <v>525</v>
      </c>
    </row>
    <row r="33" spans="1:5" x14ac:dyDescent="0.3">
      <c r="A33" s="6" t="s">
        <v>963</v>
      </c>
      <c r="B33" s="12">
        <v>1216</v>
      </c>
      <c r="C33" s="6">
        <v>4.8</v>
      </c>
      <c r="D33" s="12">
        <v>37.945</v>
      </c>
      <c r="E33" s="11" t="s">
        <v>402</v>
      </c>
    </row>
    <row r="34" spans="1:5" x14ac:dyDescent="0.3">
      <c r="A34" s="6" t="s">
        <v>676</v>
      </c>
      <c r="B34" s="12">
        <v>844</v>
      </c>
      <c r="C34" s="6">
        <v>3</v>
      </c>
      <c r="D34" s="12">
        <v>75.67</v>
      </c>
      <c r="E34" s="11" t="s">
        <v>45</v>
      </c>
    </row>
    <row r="35" spans="1:5" x14ac:dyDescent="0.3">
      <c r="A35" s="6" t="s">
        <v>995</v>
      </c>
      <c r="B35" s="12">
        <v>41</v>
      </c>
      <c r="C35" s="6">
        <v>3.3</v>
      </c>
      <c r="D35" s="12">
        <v>159.94999999999999</v>
      </c>
      <c r="E35" s="11" t="s">
        <v>518</v>
      </c>
    </row>
    <row r="36" spans="1:5" x14ac:dyDescent="0.3">
      <c r="A36" s="6" t="s">
        <v>738</v>
      </c>
      <c r="B36" s="12">
        <v>79</v>
      </c>
      <c r="C36" s="6">
        <v>3.5</v>
      </c>
      <c r="D36" s="12">
        <v>1149.7324999999998</v>
      </c>
      <c r="E36" s="11" t="s">
        <v>355</v>
      </c>
    </row>
    <row r="37" spans="1:5" x14ac:dyDescent="0.3">
      <c r="A37" s="6" t="s">
        <v>940</v>
      </c>
      <c r="B37" s="12">
        <v>4600</v>
      </c>
      <c r="C37" s="6">
        <v>4</v>
      </c>
      <c r="D37" s="12">
        <v>19.989999999999998</v>
      </c>
      <c r="E37" s="11" t="s">
        <v>182</v>
      </c>
    </row>
    <row r="38" spans="1:5" x14ac:dyDescent="0.3">
      <c r="A38" s="6" t="s">
        <v>724</v>
      </c>
      <c r="B38" s="12">
        <v>1031</v>
      </c>
      <c r="C38" s="6">
        <v>2.2999999999999998</v>
      </c>
      <c r="D38" s="12">
        <v>72.49545454545455</v>
      </c>
      <c r="E38" s="11" t="s">
        <v>253</v>
      </c>
    </row>
    <row r="39" spans="1:5" x14ac:dyDescent="0.3">
      <c r="A39" s="6" t="s">
        <v>943</v>
      </c>
      <c r="B39" s="12">
        <v>132</v>
      </c>
      <c r="C39" s="6">
        <v>4</v>
      </c>
      <c r="D39" s="12">
        <v>438.30444444444447</v>
      </c>
      <c r="E39" s="11" t="s">
        <v>420</v>
      </c>
    </row>
    <row r="40" spans="1:5" x14ac:dyDescent="0.3">
      <c r="A40" s="6" t="s">
        <v>755</v>
      </c>
      <c r="B40" s="12">
        <v>1004</v>
      </c>
      <c r="C40" s="6">
        <v>2.5</v>
      </c>
      <c r="D40" s="12">
        <v>64.623333333333335</v>
      </c>
      <c r="E40" s="11" t="s">
        <v>106</v>
      </c>
    </row>
    <row r="41" spans="1:5" x14ac:dyDescent="0.3">
      <c r="A41" s="6" t="s">
        <v>978</v>
      </c>
      <c r="B41" s="12">
        <v>2117</v>
      </c>
      <c r="C41" s="6">
        <v>4.7</v>
      </c>
      <c r="D41" s="12">
        <v>34.767777777777781</v>
      </c>
      <c r="E41" s="11" t="s">
        <v>185</v>
      </c>
    </row>
    <row r="42" spans="1:5" x14ac:dyDescent="0.3">
      <c r="A42" s="6" t="s">
        <v>899</v>
      </c>
      <c r="B42" s="12">
        <v>1578</v>
      </c>
      <c r="C42" s="6">
        <v>1.7</v>
      </c>
      <c r="D42" s="12">
        <v>59.99</v>
      </c>
      <c r="E42" s="11" t="s">
        <v>301</v>
      </c>
    </row>
    <row r="43" spans="1:5" x14ac:dyDescent="0.3">
      <c r="A43" s="6" t="s">
        <v>845</v>
      </c>
      <c r="B43" s="12">
        <v>315</v>
      </c>
      <c r="C43" s="6">
        <v>2</v>
      </c>
      <c r="D43" s="12">
        <v>237.82166666666669</v>
      </c>
      <c r="E43" s="11" t="s">
        <v>243</v>
      </c>
    </row>
    <row r="44" spans="1:5" x14ac:dyDescent="0.3">
      <c r="A44" s="6" t="s">
        <v>740</v>
      </c>
      <c r="B44" s="12">
        <v>798</v>
      </c>
      <c r="C44" s="6">
        <v>1.2</v>
      </c>
      <c r="D44" s="12">
        <v>65.445000000000007</v>
      </c>
      <c r="E44" s="11" t="s">
        <v>339</v>
      </c>
    </row>
    <row r="45" spans="1:5" x14ac:dyDescent="0.3">
      <c r="A45" s="6" t="s">
        <v>704</v>
      </c>
      <c r="B45" s="12">
        <v>377</v>
      </c>
      <c r="C45" s="6">
        <v>1.3</v>
      </c>
      <c r="D45" s="12">
        <v>175.03299999999999</v>
      </c>
      <c r="E45" s="11" t="s">
        <v>396</v>
      </c>
    </row>
    <row r="46" spans="1:5" x14ac:dyDescent="0.3">
      <c r="A46" s="6" t="s">
        <v>950</v>
      </c>
      <c r="B46" s="12">
        <v>1382</v>
      </c>
      <c r="C46" s="6">
        <v>3.6</v>
      </c>
      <c r="D46" s="12">
        <v>55.666249999999998</v>
      </c>
      <c r="E46" s="11" t="s">
        <v>27</v>
      </c>
    </row>
    <row r="47" spans="1:5" x14ac:dyDescent="0.3">
      <c r="A47" s="6" t="s">
        <v>729</v>
      </c>
      <c r="B47" s="12">
        <v>1</v>
      </c>
      <c r="C47" s="6">
        <v>2.4</v>
      </c>
      <c r="D47" s="12">
        <v>169.87</v>
      </c>
      <c r="E47" s="11" t="s">
        <v>470</v>
      </c>
    </row>
    <row r="48" spans="1:5" x14ac:dyDescent="0.3">
      <c r="A48" s="6" t="s">
        <v>931</v>
      </c>
      <c r="B48" s="12">
        <v>138</v>
      </c>
      <c r="C48" s="6">
        <v>3.4</v>
      </c>
      <c r="D48" s="12">
        <v>388.774</v>
      </c>
      <c r="E48" s="11" t="s">
        <v>591</v>
      </c>
    </row>
    <row r="49" spans="1:5" x14ac:dyDescent="0.3">
      <c r="A49" s="6" t="s">
        <v>999</v>
      </c>
      <c r="B49" s="12">
        <v>182</v>
      </c>
      <c r="C49" s="6">
        <v>2.8</v>
      </c>
      <c r="D49" s="12">
        <v>67.195555555555543</v>
      </c>
      <c r="E49" s="11" t="s">
        <v>99</v>
      </c>
    </row>
    <row r="50" spans="1:5" x14ac:dyDescent="0.3">
      <c r="A50" s="6" t="s">
        <v>752</v>
      </c>
      <c r="B50" s="12">
        <v>353</v>
      </c>
      <c r="C50" s="6">
        <v>1.9</v>
      </c>
      <c r="D50" s="12">
        <v>58.730000000000004</v>
      </c>
      <c r="E50" s="11" t="s">
        <v>460</v>
      </c>
    </row>
    <row r="51" spans="1:5" x14ac:dyDescent="0.3">
      <c r="A51" s="6" t="s">
        <v>942</v>
      </c>
      <c r="B51" s="12">
        <v>264</v>
      </c>
      <c r="C51" s="6">
        <v>4.9000000000000004</v>
      </c>
      <c r="D51" s="12">
        <v>344.68</v>
      </c>
      <c r="E51" s="11" t="s">
        <v>377</v>
      </c>
    </row>
    <row r="52" spans="1:5" x14ac:dyDescent="0.3">
      <c r="A52" s="6" t="s">
        <v>1045</v>
      </c>
      <c r="B52" s="12">
        <v>3</v>
      </c>
      <c r="C52" s="6">
        <v>3.5</v>
      </c>
      <c r="D52" s="12">
        <v>287.47000000000003</v>
      </c>
      <c r="E52" s="11" t="s">
        <v>570</v>
      </c>
    </row>
    <row r="53" spans="1:5" x14ac:dyDescent="0.3">
      <c r="A53" s="6" t="s">
        <v>1057</v>
      </c>
      <c r="B53" s="12">
        <v>1862</v>
      </c>
      <c r="C53" s="6">
        <v>2.7</v>
      </c>
      <c r="D53" s="12">
        <v>53.674444444444447</v>
      </c>
      <c r="E53" s="11" t="s">
        <v>442</v>
      </c>
    </row>
    <row r="54" spans="1:5" x14ac:dyDescent="0.3">
      <c r="A54" s="6" t="s">
        <v>644</v>
      </c>
      <c r="B54" s="12">
        <v>123</v>
      </c>
      <c r="C54" s="6">
        <v>2.7</v>
      </c>
      <c r="D54" s="12">
        <v>473.42124999999999</v>
      </c>
      <c r="E54" s="11" t="s">
        <v>589</v>
      </c>
    </row>
    <row r="55" spans="1:5" x14ac:dyDescent="0.3">
      <c r="A55" s="6" t="s">
        <v>725</v>
      </c>
      <c r="B55" s="12">
        <v>88</v>
      </c>
      <c r="C55" s="6">
        <v>2.1</v>
      </c>
      <c r="D55" s="12">
        <v>293.74</v>
      </c>
      <c r="E55" s="11" t="s">
        <v>312</v>
      </c>
    </row>
    <row r="56" spans="1:5" x14ac:dyDescent="0.3">
      <c r="A56" s="6" t="s">
        <v>1034</v>
      </c>
      <c r="B56" s="12">
        <v>1451</v>
      </c>
      <c r="C56" s="6">
        <v>1.1000000000000001</v>
      </c>
      <c r="D56" s="12">
        <v>59.303333333333335</v>
      </c>
      <c r="E56" s="11" t="s">
        <v>249</v>
      </c>
    </row>
    <row r="57" spans="1:5" x14ac:dyDescent="0.3">
      <c r="A57" s="6" t="s">
        <v>739</v>
      </c>
      <c r="B57" s="12">
        <v>16</v>
      </c>
      <c r="C57" s="6">
        <v>4.3</v>
      </c>
      <c r="D57" s="12">
        <v>945.43555555555531</v>
      </c>
      <c r="E57" s="11" t="s">
        <v>383</v>
      </c>
    </row>
    <row r="58" spans="1:5" x14ac:dyDescent="0.3">
      <c r="A58" s="6" t="s">
        <v>884</v>
      </c>
      <c r="B58" s="12">
        <v>201</v>
      </c>
      <c r="C58" s="6">
        <v>1.4</v>
      </c>
      <c r="D58" s="12">
        <v>309.88631578947366</v>
      </c>
      <c r="E58" s="11" t="s">
        <v>40</v>
      </c>
    </row>
    <row r="59" spans="1:5" x14ac:dyDescent="0.3">
      <c r="A59" s="6" t="s">
        <v>681</v>
      </c>
      <c r="B59" s="12">
        <v>1263</v>
      </c>
      <c r="C59" s="6">
        <v>1.8</v>
      </c>
      <c r="D59" s="12">
        <v>77.566000000000003</v>
      </c>
      <c r="E59" s="11" t="s">
        <v>245</v>
      </c>
    </row>
    <row r="60" spans="1:5" x14ac:dyDescent="0.3">
      <c r="A60" s="6" t="s">
        <v>749</v>
      </c>
      <c r="B60" s="12">
        <v>173</v>
      </c>
      <c r="C60" s="6">
        <v>4.0999999999999996</v>
      </c>
      <c r="D60" s="12">
        <v>302.08363636363629</v>
      </c>
      <c r="E60" s="11" t="s">
        <v>397</v>
      </c>
    </row>
    <row r="61" spans="1:5" x14ac:dyDescent="0.3">
      <c r="A61" s="6" t="s">
        <v>986</v>
      </c>
      <c r="B61" s="12">
        <v>52</v>
      </c>
      <c r="C61" s="6">
        <v>1.1000000000000001</v>
      </c>
      <c r="D61" s="12">
        <v>898.72749999999996</v>
      </c>
      <c r="E61" s="11" t="s">
        <v>582</v>
      </c>
    </row>
    <row r="62" spans="1:5" x14ac:dyDescent="0.3">
      <c r="A62" s="6" t="s">
        <v>836</v>
      </c>
      <c r="B62" s="12">
        <v>24</v>
      </c>
      <c r="C62" s="6">
        <v>2</v>
      </c>
      <c r="D62" s="12">
        <v>200.97</v>
      </c>
      <c r="E62" s="11" t="s">
        <v>579</v>
      </c>
    </row>
    <row r="63" spans="1:5" x14ac:dyDescent="0.3">
      <c r="A63" s="6" t="s">
        <v>635</v>
      </c>
      <c r="B63" s="12">
        <v>312</v>
      </c>
      <c r="C63" s="6">
        <v>3.7</v>
      </c>
      <c r="D63" s="12">
        <v>86.320000000000007</v>
      </c>
      <c r="E63" s="11" t="s">
        <v>66</v>
      </c>
    </row>
    <row r="64" spans="1:5" x14ac:dyDescent="0.3">
      <c r="A64" s="6" t="s">
        <v>964</v>
      </c>
      <c r="B64" s="12">
        <v>112</v>
      </c>
      <c r="C64" s="6">
        <v>4.7</v>
      </c>
      <c r="D64" s="12">
        <v>713.97799999999995</v>
      </c>
      <c r="E64" s="11" t="s">
        <v>418</v>
      </c>
    </row>
    <row r="65" spans="1:5" x14ac:dyDescent="0.3">
      <c r="A65" s="6" t="s">
        <v>1061</v>
      </c>
      <c r="B65" s="12">
        <v>2434</v>
      </c>
      <c r="C65" s="6">
        <v>3.3</v>
      </c>
      <c r="D65" s="12">
        <v>27.315714285714282</v>
      </c>
      <c r="E65" s="11" t="s">
        <v>164</v>
      </c>
    </row>
    <row r="66" spans="1:5" x14ac:dyDescent="0.3">
      <c r="A66" s="6" t="s">
        <v>665</v>
      </c>
      <c r="B66" s="12">
        <v>653</v>
      </c>
      <c r="C66" s="6">
        <v>4.8</v>
      </c>
      <c r="D66" s="12">
        <v>37.021111111111118</v>
      </c>
      <c r="E66" s="11" t="s">
        <v>191</v>
      </c>
    </row>
    <row r="67" spans="1:5" x14ac:dyDescent="0.3">
      <c r="A67" s="6" t="s">
        <v>927</v>
      </c>
      <c r="B67" s="12">
        <v>354</v>
      </c>
      <c r="C67" s="6">
        <v>2.7</v>
      </c>
      <c r="D67" s="12">
        <v>95.178235294117641</v>
      </c>
      <c r="E67" s="11" t="s">
        <v>436</v>
      </c>
    </row>
    <row r="68" spans="1:5" x14ac:dyDescent="0.3">
      <c r="A68" s="6" t="s">
        <v>822</v>
      </c>
      <c r="B68" s="12">
        <v>114</v>
      </c>
      <c r="C68" s="6">
        <v>3.4</v>
      </c>
      <c r="D68" s="12">
        <v>464.8533333333333</v>
      </c>
      <c r="E68" s="11" t="s">
        <v>31</v>
      </c>
    </row>
    <row r="69" spans="1:5" x14ac:dyDescent="0.3">
      <c r="A69" s="6" t="s">
        <v>1015</v>
      </c>
      <c r="B69" s="12">
        <v>195</v>
      </c>
      <c r="C69" s="6">
        <v>2.2000000000000002</v>
      </c>
      <c r="D69" s="12">
        <v>99.99</v>
      </c>
      <c r="E69" s="11" t="s">
        <v>354</v>
      </c>
    </row>
    <row r="70" spans="1:5" x14ac:dyDescent="0.3">
      <c r="A70" s="6" t="s">
        <v>998</v>
      </c>
      <c r="B70" s="12">
        <v>161</v>
      </c>
      <c r="C70" s="6">
        <v>3</v>
      </c>
      <c r="D70" s="12">
        <v>93.027272727272717</v>
      </c>
      <c r="E70" s="11" t="s">
        <v>303</v>
      </c>
    </row>
    <row r="71" spans="1:5" x14ac:dyDescent="0.3">
      <c r="A71" s="6" t="s">
        <v>710</v>
      </c>
      <c r="B71" s="12">
        <v>913</v>
      </c>
      <c r="C71" s="6">
        <v>1.1000000000000001</v>
      </c>
      <c r="D71" s="12">
        <v>77.058999999999997</v>
      </c>
      <c r="E71" s="11" t="s">
        <v>274</v>
      </c>
    </row>
    <row r="72" spans="1:5" x14ac:dyDescent="0.3">
      <c r="A72" s="6" t="s">
        <v>818</v>
      </c>
      <c r="B72" s="12">
        <v>2114</v>
      </c>
      <c r="C72" s="6">
        <v>4.8</v>
      </c>
      <c r="D72" s="12">
        <v>39.015000000000001</v>
      </c>
      <c r="E72" s="11" t="s">
        <v>398</v>
      </c>
    </row>
    <row r="73" spans="1:5" x14ac:dyDescent="0.3">
      <c r="A73" s="6" t="s">
        <v>838</v>
      </c>
      <c r="B73" s="12">
        <v>272</v>
      </c>
      <c r="C73" s="6">
        <v>1.9</v>
      </c>
      <c r="D73" s="12">
        <v>159.99</v>
      </c>
      <c r="E73" s="11" t="s">
        <v>448</v>
      </c>
    </row>
    <row r="74" spans="1:5" x14ac:dyDescent="0.3">
      <c r="A74" s="6" t="s">
        <v>1064</v>
      </c>
      <c r="B74" s="12">
        <v>2032</v>
      </c>
      <c r="C74" s="6">
        <v>3.8</v>
      </c>
      <c r="D74" s="12">
        <v>32.866666666666667</v>
      </c>
      <c r="E74" s="11" t="s">
        <v>70</v>
      </c>
    </row>
    <row r="75" spans="1:5" x14ac:dyDescent="0.3">
      <c r="A75" s="6" t="s">
        <v>1056</v>
      </c>
      <c r="B75" s="12">
        <v>384</v>
      </c>
      <c r="C75" s="6">
        <v>4</v>
      </c>
      <c r="D75" s="12">
        <v>156.86750000000001</v>
      </c>
      <c r="E75" s="11" t="s">
        <v>527</v>
      </c>
    </row>
    <row r="76" spans="1:5" x14ac:dyDescent="0.3">
      <c r="A76" s="6" t="s">
        <v>981</v>
      </c>
      <c r="B76" s="12">
        <v>188</v>
      </c>
      <c r="C76" s="6">
        <v>2</v>
      </c>
      <c r="D76" s="12">
        <v>97.870799999999974</v>
      </c>
      <c r="E76" s="11" t="s">
        <v>395</v>
      </c>
    </row>
    <row r="77" spans="1:5" x14ac:dyDescent="0.3">
      <c r="A77" s="6" t="s">
        <v>1023</v>
      </c>
      <c r="B77" s="12">
        <v>23</v>
      </c>
      <c r="C77" s="6">
        <v>4.5999999999999996</v>
      </c>
      <c r="D77" s="12">
        <v>192.51933333333332</v>
      </c>
      <c r="E77" s="11" t="s">
        <v>370</v>
      </c>
    </row>
    <row r="78" spans="1:5" x14ac:dyDescent="0.3">
      <c r="A78" s="6" t="s">
        <v>907</v>
      </c>
      <c r="B78" s="12">
        <v>606</v>
      </c>
      <c r="C78" s="6">
        <v>2.5</v>
      </c>
      <c r="D78" s="12">
        <v>117.74000000000001</v>
      </c>
      <c r="E78" s="11" t="s">
        <v>134</v>
      </c>
    </row>
    <row r="79" spans="1:5" x14ac:dyDescent="0.3">
      <c r="A79" s="6" t="s">
        <v>1010</v>
      </c>
      <c r="B79" s="12">
        <v>1236</v>
      </c>
      <c r="C79" s="6">
        <v>3.6</v>
      </c>
      <c r="D79" s="12">
        <v>79</v>
      </c>
      <c r="E79" s="11" t="s">
        <v>224</v>
      </c>
    </row>
    <row r="80" spans="1:5" x14ac:dyDescent="0.3">
      <c r="A80" s="6" t="s">
        <v>777</v>
      </c>
      <c r="B80" s="12">
        <v>19</v>
      </c>
      <c r="C80" s="6">
        <v>1.5</v>
      </c>
      <c r="D80" s="12">
        <v>4295.7839999999997</v>
      </c>
      <c r="E80" s="11" t="s">
        <v>507</v>
      </c>
    </row>
    <row r="81" spans="1:5" x14ac:dyDescent="0.3">
      <c r="A81" s="6" t="s">
        <v>824</v>
      </c>
      <c r="B81" s="12">
        <v>9</v>
      </c>
      <c r="C81" s="6">
        <v>4.0999999999999996</v>
      </c>
      <c r="D81" s="12">
        <v>349.49</v>
      </c>
      <c r="E81" s="11" t="s">
        <v>117</v>
      </c>
    </row>
    <row r="82" spans="1:5" x14ac:dyDescent="0.3">
      <c r="A82" s="6" t="s">
        <v>700</v>
      </c>
      <c r="B82" s="12">
        <v>337</v>
      </c>
      <c r="C82" s="6">
        <v>5</v>
      </c>
      <c r="D82" s="12">
        <v>179.97750000000002</v>
      </c>
      <c r="E82" s="11" t="s">
        <v>201</v>
      </c>
    </row>
    <row r="83" spans="1:5" x14ac:dyDescent="0.3">
      <c r="A83" s="6" t="s">
        <v>886</v>
      </c>
      <c r="B83" s="12">
        <v>1768</v>
      </c>
      <c r="C83" s="6">
        <v>2.4</v>
      </c>
      <c r="D83" s="12">
        <v>37.265000000000001</v>
      </c>
      <c r="E83" s="11" t="s">
        <v>421</v>
      </c>
    </row>
    <row r="84" spans="1:5" x14ac:dyDescent="0.3">
      <c r="A84" s="6" t="s">
        <v>937</v>
      </c>
      <c r="B84" s="12">
        <v>424</v>
      </c>
      <c r="C84" s="6">
        <v>3.7</v>
      </c>
      <c r="D84" s="12">
        <v>132.73666666666668</v>
      </c>
      <c r="E84" s="11" t="s">
        <v>419</v>
      </c>
    </row>
    <row r="85" spans="1:5" x14ac:dyDescent="0.3">
      <c r="A85" s="6" t="s">
        <v>885</v>
      </c>
      <c r="B85" s="12">
        <v>632</v>
      </c>
      <c r="C85" s="6">
        <v>2.2999999999999998</v>
      </c>
      <c r="D85" s="12">
        <v>127.41222222222223</v>
      </c>
      <c r="E85" s="11" t="s">
        <v>598</v>
      </c>
    </row>
    <row r="86" spans="1:5" x14ac:dyDescent="0.3">
      <c r="A86" s="6" t="s">
        <v>1007</v>
      </c>
      <c r="B86" s="12">
        <v>222</v>
      </c>
      <c r="C86" s="6">
        <v>2.6</v>
      </c>
      <c r="D86" s="12">
        <v>417.99222222222215</v>
      </c>
      <c r="E86" s="11" t="s">
        <v>482</v>
      </c>
    </row>
    <row r="87" spans="1:5" x14ac:dyDescent="0.3">
      <c r="A87" s="6" t="s">
        <v>694</v>
      </c>
      <c r="B87" s="12">
        <v>114</v>
      </c>
      <c r="C87" s="6">
        <v>2.7</v>
      </c>
      <c r="D87" s="12">
        <v>269.98666666666668</v>
      </c>
      <c r="E87" s="11" t="s">
        <v>553</v>
      </c>
    </row>
    <row r="88" spans="1:5" x14ac:dyDescent="0.3">
      <c r="A88" s="6" t="s">
        <v>628</v>
      </c>
      <c r="B88" s="12">
        <v>726</v>
      </c>
      <c r="C88" s="6">
        <v>3.2</v>
      </c>
      <c r="D88" s="12">
        <v>131.71200000000002</v>
      </c>
      <c r="E88" s="11" t="s">
        <v>621</v>
      </c>
    </row>
    <row r="89" spans="1:5" x14ac:dyDescent="0.3">
      <c r="A89" s="6" t="s">
        <v>637</v>
      </c>
      <c r="B89" s="12">
        <v>47</v>
      </c>
      <c r="C89" s="6">
        <v>1.8</v>
      </c>
      <c r="D89" s="12">
        <v>197.14600000000002</v>
      </c>
      <c r="E89" s="11" t="s">
        <v>318</v>
      </c>
    </row>
    <row r="90" spans="1:5" x14ac:dyDescent="0.3">
      <c r="A90" s="6" t="s">
        <v>685</v>
      </c>
      <c r="B90" s="12">
        <v>989</v>
      </c>
      <c r="C90" s="6">
        <v>1.6</v>
      </c>
      <c r="D90" s="12">
        <v>59.99</v>
      </c>
      <c r="E90" s="11" t="s">
        <v>188</v>
      </c>
    </row>
    <row r="91" spans="1:5" x14ac:dyDescent="0.3">
      <c r="A91" s="6" t="s">
        <v>815</v>
      </c>
      <c r="B91" s="12">
        <v>1</v>
      </c>
      <c r="C91" s="6">
        <v>4.4000000000000004</v>
      </c>
      <c r="D91" s="12">
        <v>2199.9733333333334</v>
      </c>
      <c r="E91" s="11" t="s">
        <v>417</v>
      </c>
    </row>
    <row r="92" spans="1:5" x14ac:dyDescent="0.3">
      <c r="A92" s="6" t="s">
        <v>1019</v>
      </c>
      <c r="B92" s="12">
        <v>1345</v>
      </c>
      <c r="C92" s="6">
        <v>3.7</v>
      </c>
      <c r="D92" s="12">
        <v>71.808461538461543</v>
      </c>
      <c r="E92" s="11" t="s">
        <v>20</v>
      </c>
    </row>
    <row r="93" spans="1:5" x14ac:dyDescent="0.3">
      <c r="A93" s="6" t="s">
        <v>872</v>
      </c>
      <c r="B93" s="12">
        <v>115</v>
      </c>
      <c r="C93" s="6">
        <v>3.7</v>
      </c>
      <c r="D93" s="12">
        <v>139.0877777777778</v>
      </c>
      <c r="E93" s="11" t="s">
        <v>584</v>
      </c>
    </row>
    <row r="94" spans="1:5" x14ac:dyDescent="0.3">
      <c r="A94" s="6" t="s">
        <v>869</v>
      </c>
      <c r="B94" s="12">
        <v>195</v>
      </c>
      <c r="C94" s="6">
        <v>3.2</v>
      </c>
      <c r="D94" s="12">
        <v>278.99</v>
      </c>
      <c r="E94" s="11" t="s">
        <v>63</v>
      </c>
    </row>
    <row r="95" spans="1:5" x14ac:dyDescent="0.3">
      <c r="A95" s="6" t="s">
        <v>843</v>
      </c>
      <c r="B95" s="12">
        <v>385</v>
      </c>
      <c r="C95" s="6">
        <v>1.9</v>
      </c>
      <c r="D95" s="12">
        <v>114.99333333333334</v>
      </c>
      <c r="E95" s="11" t="s">
        <v>195</v>
      </c>
    </row>
    <row r="96" spans="1:5" x14ac:dyDescent="0.3">
      <c r="A96" s="6" t="s">
        <v>682</v>
      </c>
      <c r="B96" s="12">
        <v>50</v>
      </c>
      <c r="C96" s="6">
        <v>3.8</v>
      </c>
      <c r="D96" s="12">
        <v>131.11600000000001</v>
      </c>
      <c r="E96" s="11" t="s">
        <v>291</v>
      </c>
    </row>
    <row r="97" spans="1:5" x14ac:dyDescent="0.3">
      <c r="A97" s="6" t="s">
        <v>873</v>
      </c>
      <c r="B97" s="12">
        <v>37</v>
      </c>
      <c r="C97" s="6">
        <v>4.2</v>
      </c>
      <c r="D97" s="12">
        <v>799.98500000000001</v>
      </c>
      <c r="E97" s="11" t="s">
        <v>512</v>
      </c>
    </row>
    <row r="98" spans="1:5" x14ac:dyDescent="0.3">
      <c r="A98" s="6" t="s">
        <v>641</v>
      </c>
      <c r="B98" s="12">
        <v>32</v>
      </c>
      <c r="C98" s="6">
        <v>2.2000000000000002</v>
      </c>
      <c r="D98" s="12">
        <v>583.90777777777771</v>
      </c>
      <c r="E98" s="11" t="s">
        <v>139</v>
      </c>
    </row>
    <row r="99" spans="1:5" x14ac:dyDescent="0.3">
      <c r="A99" s="6" t="s">
        <v>719</v>
      </c>
      <c r="B99" s="12">
        <v>60</v>
      </c>
      <c r="C99" s="6">
        <v>2.7</v>
      </c>
      <c r="D99" s="12">
        <v>353.24</v>
      </c>
      <c r="E99" s="11" t="s">
        <v>72</v>
      </c>
    </row>
    <row r="100" spans="1:5" x14ac:dyDescent="0.3">
      <c r="A100" s="6" t="s">
        <v>832</v>
      </c>
      <c r="B100" s="12">
        <v>1779</v>
      </c>
      <c r="C100" s="6">
        <v>3.7</v>
      </c>
      <c r="D100" s="12">
        <v>17.933999999999997</v>
      </c>
      <c r="E100" s="11" t="s">
        <v>469</v>
      </c>
    </row>
    <row r="101" spans="1:5" x14ac:dyDescent="0.3">
      <c r="A101" s="6" t="s">
        <v>895</v>
      </c>
      <c r="B101" s="12">
        <v>455</v>
      </c>
      <c r="C101" s="6">
        <v>4.0999999999999996</v>
      </c>
      <c r="D101" s="12">
        <v>69.989999999999995</v>
      </c>
      <c r="E101" s="11" t="s">
        <v>172</v>
      </c>
    </row>
    <row r="102" spans="1:5" x14ac:dyDescent="0.3">
      <c r="A102" s="6" t="s">
        <v>877</v>
      </c>
      <c r="B102" s="12">
        <v>93</v>
      </c>
      <c r="C102" s="6">
        <v>3.5</v>
      </c>
      <c r="D102" s="12">
        <v>529.98199999999997</v>
      </c>
      <c r="E102" s="11" t="s">
        <v>145</v>
      </c>
    </row>
    <row r="103" spans="1:5" x14ac:dyDescent="0.3">
      <c r="A103" s="6" t="s">
        <v>934</v>
      </c>
      <c r="B103" s="12">
        <v>2779</v>
      </c>
      <c r="C103" s="6">
        <v>1.5</v>
      </c>
      <c r="D103" s="12">
        <v>31.720625000000002</v>
      </c>
      <c r="E103" s="11" t="s">
        <v>251</v>
      </c>
    </row>
    <row r="104" spans="1:5" x14ac:dyDescent="0.3">
      <c r="A104" s="6" t="s">
        <v>1001</v>
      </c>
      <c r="B104" s="12">
        <v>403</v>
      </c>
      <c r="C104" s="6">
        <v>4.8</v>
      </c>
      <c r="D104" s="12">
        <v>239.90083333333328</v>
      </c>
      <c r="E104" s="11" t="s">
        <v>3</v>
      </c>
    </row>
    <row r="105" spans="1:5" x14ac:dyDescent="0.3">
      <c r="A105" s="6" t="s">
        <v>891</v>
      </c>
      <c r="B105" s="12">
        <v>52</v>
      </c>
      <c r="C105" s="6">
        <v>2.5</v>
      </c>
      <c r="D105" s="12">
        <v>895.87857142857138</v>
      </c>
      <c r="E105" s="11" t="s">
        <v>120</v>
      </c>
    </row>
    <row r="106" spans="1:5" x14ac:dyDescent="0.3">
      <c r="A106" s="6" t="s">
        <v>799</v>
      </c>
      <c r="B106" s="12">
        <v>1843</v>
      </c>
      <c r="C106" s="6">
        <v>1.9</v>
      </c>
      <c r="D106" s="12">
        <v>35.322857142857146</v>
      </c>
      <c r="E106" s="11" t="s">
        <v>502</v>
      </c>
    </row>
    <row r="107" spans="1:5" x14ac:dyDescent="0.3">
      <c r="A107" s="6" t="s">
        <v>853</v>
      </c>
      <c r="B107" s="12">
        <v>113</v>
      </c>
      <c r="C107" s="6">
        <v>4</v>
      </c>
      <c r="D107" s="12">
        <v>599.495</v>
      </c>
      <c r="E107" s="11" t="s">
        <v>62</v>
      </c>
    </row>
    <row r="108" spans="1:5" x14ac:dyDescent="0.3">
      <c r="A108" s="6" t="s">
        <v>734</v>
      </c>
      <c r="B108" s="12">
        <v>33</v>
      </c>
      <c r="C108" s="6">
        <v>5</v>
      </c>
      <c r="D108" s="12">
        <v>1665.991111111111</v>
      </c>
      <c r="E108" s="11" t="s">
        <v>371</v>
      </c>
    </row>
    <row r="109" spans="1:5" x14ac:dyDescent="0.3">
      <c r="A109" s="6" t="s">
        <v>826</v>
      </c>
      <c r="B109" s="12">
        <v>20</v>
      </c>
      <c r="C109" s="6">
        <v>2.7</v>
      </c>
      <c r="D109" s="12">
        <v>380.74250000000001</v>
      </c>
      <c r="E109" s="11" t="s">
        <v>265</v>
      </c>
    </row>
    <row r="110" spans="1:5" x14ac:dyDescent="0.3">
      <c r="A110" s="6" t="s">
        <v>967</v>
      </c>
      <c r="B110" s="12">
        <v>98</v>
      </c>
      <c r="C110" s="6">
        <v>4.5999999999999996</v>
      </c>
      <c r="D110" s="12">
        <v>982.33235294117674</v>
      </c>
      <c r="E110" s="11" t="s">
        <v>462</v>
      </c>
    </row>
    <row r="111" spans="1:5" x14ac:dyDescent="0.3">
      <c r="A111" s="6" t="s">
        <v>830</v>
      </c>
      <c r="B111" s="12">
        <v>735</v>
      </c>
      <c r="C111" s="6">
        <v>3.8</v>
      </c>
      <c r="D111" s="12">
        <v>44.395000000000003</v>
      </c>
      <c r="E111" s="11" t="s">
        <v>455</v>
      </c>
    </row>
    <row r="112" spans="1:5" x14ac:dyDescent="0.3">
      <c r="A112" s="6" t="s">
        <v>1041</v>
      </c>
      <c r="B112" s="12">
        <v>191</v>
      </c>
      <c r="C112" s="6">
        <v>3.7</v>
      </c>
      <c r="D112" s="12">
        <v>323.12733333333324</v>
      </c>
      <c r="E112" s="11" t="s">
        <v>36</v>
      </c>
    </row>
    <row r="113" spans="1:5" x14ac:dyDescent="0.3">
      <c r="A113" s="6" t="s">
        <v>980</v>
      </c>
      <c r="B113" s="12">
        <v>81</v>
      </c>
      <c r="C113" s="6">
        <v>2.8</v>
      </c>
      <c r="D113" s="12">
        <v>277.31</v>
      </c>
      <c r="E113" s="11" t="s">
        <v>576</v>
      </c>
    </row>
    <row r="114" spans="1:5" x14ac:dyDescent="0.3">
      <c r="A114" s="6" t="s">
        <v>997</v>
      </c>
      <c r="B114" s="12">
        <v>1884</v>
      </c>
      <c r="C114" s="6">
        <v>4.7</v>
      </c>
      <c r="D114" s="12">
        <v>30.680000000000003</v>
      </c>
      <c r="E114" s="11" t="s">
        <v>349</v>
      </c>
    </row>
    <row r="115" spans="1:5" x14ac:dyDescent="0.3">
      <c r="A115" s="6" t="s">
        <v>866</v>
      </c>
      <c r="B115" s="12">
        <v>1461</v>
      </c>
      <c r="C115" s="6">
        <v>1.6</v>
      </c>
      <c r="D115" s="12">
        <v>24.656666666666666</v>
      </c>
      <c r="E115" s="11" t="s">
        <v>260</v>
      </c>
    </row>
    <row r="116" spans="1:5" x14ac:dyDescent="0.3">
      <c r="A116" s="6" t="s">
        <v>924</v>
      </c>
      <c r="B116" s="12">
        <v>218</v>
      </c>
      <c r="C116" s="6">
        <v>3.6</v>
      </c>
      <c r="D116" s="12">
        <v>184.49250000000001</v>
      </c>
      <c r="E116" s="11" t="s">
        <v>465</v>
      </c>
    </row>
    <row r="117" spans="1:5" x14ac:dyDescent="0.3">
      <c r="A117" s="6" t="s">
        <v>807</v>
      </c>
      <c r="B117" s="12">
        <v>7</v>
      </c>
      <c r="C117" s="6">
        <v>4.9000000000000004</v>
      </c>
      <c r="D117" s="12">
        <v>1606.5957894736841</v>
      </c>
      <c r="E117" s="11" t="s">
        <v>478</v>
      </c>
    </row>
    <row r="118" spans="1:5" x14ac:dyDescent="0.3">
      <c r="A118" s="6" t="s">
        <v>782</v>
      </c>
      <c r="B118" s="12">
        <v>267</v>
      </c>
      <c r="C118" s="6">
        <v>2.1</v>
      </c>
      <c r="D118" s="12">
        <v>95.848571428571432</v>
      </c>
      <c r="E118" s="11" t="s">
        <v>344</v>
      </c>
    </row>
    <row r="119" spans="1:5" x14ac:dyDescent="0.3">
      <c r="A119" s="6" t="s">
        <v>883</v>
      </c>
      <c r="B119" s="12">
        <v>221</v>
      </c>
      <c r="C119" s="6">
        <v>3.8</v>
      </c>
      <c r="D119" s="12">
        <v>179.98</v>
      </c>
      <c r="E119" s="11" t="s">
        <v>299</v>
      </c>
    </row>
    <row r="120" spans="1:5" x14ac:dyDescent="0.3">
      <c r="A120" s="6" t="s">
        <v>806</v>
      </c>
      <c r="B120" s="12">
        <v>200</v>
      </c>
      <c r="C120" s="6">
        <v>2.2999999999999998</v>
      </c>
      <c r="D120" s="12">
        <v>414.80777777777774</v>
      </c>
      <c r="E120" s="11" t="s">
        <v>604</v>
      </c>
    </row>
    <row r="121" spans="1:5" x14ac:dyDescent="0.3">
      <c r="A121" s="6" t="s">
        <v>627</v>
      </c>
      <c r="B121" s="12">
        <v>143</v>
      </c>
      <c r="C121" s="6">
        <v>4.3</v>
      </c>
      <c r="D121" s="12">
        <v>202.79000000000002</v>
      </c>
      <c r="E121" s="11" t="s">
        <v>620</v>
      </c>
    </row>
    <row r="122" spans="1:5" x14ac:dyDescent="0.3">
      <c r="A122" s="6" t="s">
        <v>988</v>
      </c>
      <c r="B122" s="12">
        <v>91</v>
      </c>
      <c r="C122" s="6">
        <v>3.8</v>
      </c>
      <c r="D122" s="12">
        <v>61.376999999999995</v>
      </c>
      <c r="E122" s="11" t="s">
        <v>425</v>
      </c>
    </row>
    <row r="123" spans="1:5" x14ac:dyDescent="0.3">
      <c r="A123" s="6" t="s">
        <v>841</v>
      </c>
      <c r="B123" s="12">
        <v>68</v>
      </c>
      <c r="C123" s="6">
        <v>4.0999999999999996</v>
      </c>
      <c r="D123" s="12">
        <v>820.9799999999999</v>
      </c>
      <c r="E123" s="11" t="s">
        <v>346</v>
      </c>
    </row>
    <row r="124" spans="1:5" x14ac:dyDescent="0.3">
      <c r="A124" s="6" t="s">
        <v>659</v>
      </c>
      <c r="B124" s="12">
        <v>357</v>
      </c>
      <c r="C124" s="6">
        <v>3.6</v>
      </c>
      <c r="D124" s="12">
        <v>129.97</v>
      </c>
      <c r="E124" s="11" t="s">
        <v>202</v>
      </c>
    </row>
    <row r="125" spans="1:5" x14ac:dyDescent="0.3">
      <c r="A125" s="6" t="s">
        <v>680</v>
      </c>
      <c r="B125" s="12">
        <v>685</v>
      </c>
      <c r="C125" s="6">
        <v>4.3</v>
      </c>
      <c r="D125" s="12">
        <v>40.254285714285722</v>
      </c>
      <c r="E125" s="11" t="s">
        <v>16</v>
      </c>
    </row>
    <row r="126" spans="1:5" x14ac:dyDescent="0.3">
      <c r="A126" s="6" t="s">
        <v>949</v>
      </c>
      <c r="B126" s="12">
        <v>186</v>
      </c>
      <c r="C126" s="6">
        <v>3.6</v>
      </c>
      <c r="D126" s="12">
        <v>357.49</v>
      </c>
      <c r="E126" s="11" t="s">
        <v>33</v>
      </c>
    </row>
    <row r="127" spans="1:5" x14ac:dyDescent="0.3">
      <c r="A127" s="6" t="s">
        <v>1043</v>
      </c>
      <c r="B127" s="12">
        <v>952</v>
      </c>
      <c r="C127" s="6">
        <v>2.7</v>
      </c>
      <c r="D127" s="12">
        <v>66.941999999999993</v>
      </c>
      <c r="E127" s="11" t="s">
        <v>560</v>
      </c>
    </row>
    <row r="128" spans="1:5" x14ac:dyDescent="0.3">
      <c r="A128" s="6" t="s">
        <v>790</v>
      </c>
      <c r="B128" s="12">
        <v>680</v>
      </c>
      <c r="C128" s="6">
        <v>2</v>
      </c>
      <c r="D128" s="12">
        <v>56.656666666666666</v>
      </c>
      <c r="E128" s="11" t="s">
        <v>271</v>
      </c>
    </row>
    <row r="129" spans="1:5" x14ac:dyDescent="0.3">
      <c r="A129" s="6" t="s">
        <v>985</v>
      </c>
      <c r="B129" s="12">
        <v>110</v>
      </c>
      <c r="C129" s="6">
        <v>2.8</v>
      </c>
      <c r="D129" s="12">
        <v>549.97</v>
      </c>
      <c r="E129" s="11" t="s">
        <v>581</v>
      </c>
    </row>
    <row r="130" spans="1:5" x14ac:dyDescent="0.3">
      <c r="A130" s="6" t="s">
        <v>974</v>
      </c>
      <c r="B130" s="12">
        <v>11</v>
      </c>
      <c r="C130" s="6">
        <v>3.9</v>
      </c>
      <c r="D130" s="12">
        <v>899.96999999999991</v>
      </c>
      <c r="E130" s="11" t="s">
        <v>583</v>
      </c>
    </row>
    <row r="131" spans="1:5" x14ac:dyDescent="0.3">
      <c r="A131" s="6" t="s">
        <v>975</v>
      </c>
      <c r="B131" s="12">
        <v>17</v>
      </c>
      <c r="C131" s="6">
        <v>2.5</v>
      </c>
      <c r="D131" s="12">
        <v>204.49</v>
      </c>
      <c r="E131" s="11" t="s">
        <v>104</v>
      </c>
    </row>
    <row r="132" spans="1:5" x14ac:dyDescent="0.3">
      <c r="A132" s="6" t="s">
        <v>736</v>
      </c>
      <c r="B132" s="12">
        <v>284</v>
      </c>
      <c r="C132" s="6">
        <v>2.6</v>
      </c>
      <c r="D132" s="12">
        <v>147.9025</v>
      </c>
      <c r="E132" s="11" t="s">
        <v>273</v>
      </c>
    </row>
    <row r="133" spans="1:5" x14ac:dyDescent="0.3">
      <c r="A133" s="6" t="s">
        <v>692</v>
      </c>
      <c r="B133" s="12">
        <v>1122</v>
      </c>
      <c r="C133" s="6">
        <v>3.3</v>
      </c>
      <c r="D133" s="12">
        <v>41.714615384615392</v>
      </c>
      <c r="E133" s="11" t="s">
        <v>178</v>
      </c>
    </row>
    <row r="134" spans="1:5" x14ac:dyDescent="0.3">
      <c r="A134" s="6" t="s">
        <v>892</v>
      </c>
      <c r="B134" s="12">
        <v>3991</v>
      </c>
      <c r="C134" s="6">
        <v>4</v>
      </c>
      <c r="D134" s="12">
        <v>23.823333333333334</v>
      </c>
      <c r="E134" s="11" t="s">
        <v>75</v>
      </c>
    </row>
    <row r="135" spans="1:5" x14ac:dyDescent="0.3">
      <c r="A135" s="6" t="s">
        <v>795</v>
      </c>
      <c r="B135" s="12">
        <v>60</v>
      </c>
      <c r="C135" s="6">
        <v>2.2000000000000002</v>
      </c>
      <c r="D135" s="12">
        <v>503.56684210526311</v>
      </c>
      <c r="E135" s="11" t="s">
        <v>39</v>
      </c>
    </row>
    <row r="136" spans="1:5" x14ac:dyDescent="0.3">
      <c r="A136" s="6" t="s">
        <v>714</v>
      </c>
      <c r="B136" s="12">
        <v>21</v>
      </c>
      <c r="C136" s="6">
        <v>2.2999999999999998</v>
      </c>
      <c r="D136" s="12">
        <v>3374.9724999999999</v>
      </c>
      <c r="E136" s="11" t="s">
        <v>593</v>
      </c>
    </row>
    <row r="137" spans="1:5" x14ac:dyDescent="0.3">
      <c r="A137" s="6" t="s">
        <v>848</v>
      </c>
      <c r="B137" s="12">
        <v>121</v>
      </c>
      <c r="C137" s="6">
        <v>1.1000000000000001</v>
      </c>
      <c r="D137" s="12">
        <v>341.87749999999994</v>
      </c>
      <c r="E137" s="11" t="s">
        <v>314</v>
      </c>
    </row>
    <row r="138" spans="1:5" x14ac:dyDescent="0.3">
      <c r="A138" s="6" t="s">
        <v>658</v>
      </c>
      <c r="B138" s="12">
        <v>361</v>
      </c>
      <c r="C138" s="6">
        <v>2.1</v>
      </c>
      <c r="D138" s="12">
        <v>61.449444444444438</v>
      </c>
      <c r="E138" s="11" t="s">
        <v>521</v>
      </c>
    </row>
    <row r="139" spans="1:5" x14ac:dyDescent="0.3">
      <c r="A139" s="6" t="s">
        <v>909</v>
      </c>
      <c r="B139" s="12">
        <v>795</v>
      </c>
      <c r="C139" s="6">
        <v>4.9000000000000004</v>
      </c>
      <c r="D139" s="12">
        <v>58.856000000000009</v>
      </c>
      <c r="E139" s="11" t="s">
        <v>292</v>
      </c>
    </row>
    <row r="140" spans="1:5" x14ac:dyDescent="0.3">
      <c r="A140" s="6" t="s">
        <v>721</v>
      </c>
      <c r="B140" s="12">
        <v>700</v>
      </c>
      <c r="C140" s="6">
        <v>3.9</v>
      </c>
      <c r="D140" s="12">
        <v>139.42916666666667</v>
      </c>
      <c r="E140" s="11" t="s">
        <v>132</v>
      </c>
    </row>
    <row r="141" spans="1:5" x14ac:dyDescent="0.3">
      <c r="A141" s="6" t="s">
        <v>683</v>
      </c>
      <c r="B141" s="12">
        <v>2124</v>
      </c>
      <c r="C141" s="6">
        <v>4.8</v>
      </c>
      <c r="D141" s="12">
        <v>41.477499999999999</v>
      </c>
      <c r="E141" s="11" t="s">
        <v>236</v>
      </c>
    </row>
    <row r="142" spans="1:5" x14ac:dyDescent="0.3">
      <c r="A142" s="6" t="s">
        <v>804</v>
      </c>
      <c r="B142" s="12">
        <v>341</v>
      </c>
      <c r="C142" s="6">
        <v>1</v>
      </c>
      <c r="D142" s="12">
        <v>78.995000000000005</v>
      </c>
      <c r="E142" s="11" t="s">
        <v>491</v>
      </c>
    </row>
    <row r="143" spans="1:5" x14ac:dyDescent="0.3">
      <c r="A143" s="6" t="s">
        <v>809</v>
      </c>
      <c r="B143" s="12">
        <v>311</v>
      </c>
      <c r="C143" s="6">
        <v>1.7</v>
      </c>
      <c r="D143" s="12">
        <v>143.74</v>
      </c>
      <c r="E143" s="11" t="s">
        <v>56</v>
      </c>
    </row>
    <row r="144" spans="1:5" x14ac:dyDescent="0.3">
      <c r="A144" s="6" t="s">
        <v>1058</v>
      </c>
      <c r="B144" s="12">
        <v>1203</v>
      </c>
      <c r="C144" s="6">
        <v>2.7</v>
      </c>
      <c r="D144" s="12">
        <v>55.056666666666672</v>
      </c>
      <c r="E144" s="11" t="s">
        <v>234</v>
      </c>
    </row>
    <row r="145" spans="1:5" x14ac:dyDescent="0.3">
      <c r="A145" s="6" t="s">
        <v>656</v>
      </c>
      <c r="B145" s="12">
        <v>177</v>
      </c>
      <c r="C145" s="6">
        <v>2.4</v>
      </c>
      <c r="D145" s="12">
        <v>57.420000000000009</v>
      </c>
      <c r="E145" s="11" t="s">
        <v>405</v>
      </c>
    </row>
    <row r="146" spans="1:5" x14ac:dyDescent="0.3">
      <c r="A146" s="6" t="s">
        <v>800</v>
      </c>
      <c r="B146" s="12">
        <v>301</v>
      </c>
      <c r="C146" s="6">
        <v>2.7</v>
      </c>
      <c r="D146" s="12">
        <v>311.23250000000002</v>
      </c>
      <c r="E146" s="11" t="s">
        <v>423</v>
      </c>
    </row>
    <row r="147" spans="1:5" x14ac:dyDescent="0.3">
      <c r="A147" s="6" t="s">
        <v>696</v>
      </c>
      <c r="B147" s="12">
        <v>93</v>
      </c>
      <c r="C147" s="6">
        <v>4.4000000000000004</v>
      </c>
      <c r="D147" s="12">
        <v>89</v>
      </c>
      <c r="E147" s="11" t="s">
        <v>14</v>
      </c>
    </row>
    <row r="148" spans="1:5" x14ac:dyDescent="0.3">
      <c r="A148" s="6" t="s">
        <v>901</v>
      </c>
      <c r="B148" s="12">
        <v>1358</v>
      </c>
      <c r="C148" s="6">
        <v>4.3</v>
      </c>
      <c r="D148" s="12">
        <v>61.878888888888888</v>
      </c>
      <c r="E148" s="11" t="s">
        <v>320</v>
      </c>
    </row>
    <row r="149" spans="1:5" x14ac:dyDescent="0.3">
      <c r="A149" s="6" t="s">
        <v>935</v>
      </c>
      <c r="B149" s="12">
        <v>37</v>
      </c>
      <c r="C149" s="6">
        <v>1.4</v>
      </c>
      <c r="D149" s="12">
        <v>268.72700000000003</v>
      </c>
      <c r="E149" s="11" t="s">
        <v>176</v>
      </c>
    </row>
    <row r="150" spans="1:5" x14ac:dyDescent="0.3">
      <c r="A150" s="6" t="s">
        <v>741</v>
      </c>
      <c r="B150" s="12">
        <v>467</v>
      </c>
      <c r="C150" s="6">
        <v>3.5</v>
      </c>
      <c r="D150" s="12">
        <v>139.34</v>
      </c>
      <c r="E150" s="11" t="s">
        <v>12</v>
      </c>
    </row>
    <row r="151" spans="1:5" x14ac:dyDescent="0.3">
      <c r="A151" s="6" t="s">
        <v>678</v>
      </c>
      <c r="B151" s="12">
        <v>98</v>
      </c>
      <c r="C151" s="6">
        <v>4.0999999999999996</v>
      </c>
      <c r="D151" s="12">
        <v>147.25</v>
      </c>
      <c r="E151" s="11" t="s">
        <v>152</v>
      </c>
    </row>
    <row r="152" spans="1:5" x14ac:dyDescent="0.3">
      <c r="A152" s="6" t="s">
        <v>707</v>
      </c>
      <c r="B152" s="12">
        <v>924</v>
      </c>
      <c r="C152" s="6">
        <v>3.4</v>
      </c>
      <c r="D152" s="12">
        <v>35.99</v>
      </c>
      <c r="E152" s="11" t="s">
        <v>453</v>
      </c>
    </row>
    <row r="153" spans="1:5" x14ac:dyDescent="0.3">
      <c r="A153" s="6" t="s">
        <v>726</v>
      </c>
      <c r="B153" s="12">
        <v>160</v>
      </c>
      <c r="C153" s="6">
        <v>2</v>
      </c>
      <c r="D153" s="12">
        <v>147.06857142857143</v>
      </c>
      <c r="E153" s="11" t="s">
        <v>357</v>
      </c>
    </row>
    <row r="154" spans="1:5" x14ac:dyDescent="0.3">
      <c r="A154" s="6" t="s">
        <v>844</v>
      </c>
      <c r="B154" s="12">
        <v>1502</v>
      </c>
      <c r="C154" s="6">
        <v>1.9</v>
      </c>
      <c r="D154" s="12">
        <v>65.593333333333334</v>
      </c>
      <c r="E154" s="11" t="s">
        <v>391</v>
      </c>
    </row>
    <row r="155" spans="1:5" x14ac:dyDescent="0.3">
      <c r="A155" s="6" t="s">
        <v>816</v>
      </c>
      <c r="B155" s="12">
        <v>176</v>
      </c>
      <c r="C155" s="6">
        <v>3.5</v>
      </c>
      <c r="D155" s="12">
        <v>261.89000000000004</v>
      </c>
      <c r="E155" s="11" t="s">
        <v>428</v>
      </c>
    </row>
    <row r="156" spans="1:5" x14ac:dyDescent="0.3">
      <c r="A156" s="6" t="s">
        <v>1016</v>
      </c>
      <c r="B156" s="12">
        <v>353</v>
      </c>
      <c r="C156" s="6">
        <v>4.5999999999999996</v>
      </c>
      <c r="D156" s="12">
        <v>58.457999999999991</v>
      </c>
      <c r="E156" s="11" t="s">
        <v>381</v>
      </c>
    </row>
    <row r="157" spans="1:5" x14ac:dyDescent="0.3">
      <c r="A157" s="6" t="s">
        <v>798</v>
      </c>
      <c r="B157" s="12">
        <v>511</v>
      </c>
      <c r="C157" s="6">
        <v>2.9</v>
      </c>
      <c r="D157" s="12">
        <v>140.99</v>
      </c>
      <c r="E157" s="11" t="s">
        <v>400</v>
      </c>
    </row>
    <row r="158" spans="1:5" x14ac:dyDescent="0.3">
      <c r="A158" s="6" t="s">
        <v>979</v>
      </c>
      <c r="B158" s="12">
        <v>1506</v>
      </c>
      <c r="C158" s="6">
        <v>4.9000000000000004</v>
      </c>
      <c r="D158" s="12">
        <v>46.899090909090908</v>
      </c>
      <c r="E158" s="11" t="s">
        <v>209</v>
      </c>
    </row>
    <row r="159" spans="1:5" x14ac:dyDescent="0.3">
      <c r="A159" s="6" t="s">
        <v>746</v>
      </c>
      <c r="B159" s="12">
        <v>112</v>
      </c>
      <c r="C159" s="6">
        <v>2.1</v>
      </c>
      <c r="D159" s="12">
        <v>799.66</v>
      </c>
      <c r="E159" s="11" t="s">
        <v>262</v>
      </c>
    </row>
    <row r="160" spans="1:5" x14ac:dyDescent="0.3">
      <c r="A160" s="6" t="s">
        <v>699</v>
      </c>
      <c r="B160" s="12">
        <v>437</v>
      </c>
      <c r="C160" s="6">
        <v>1.3</v>
      </c>
      <c r="D160" s="12">
        <v>83.156923076923093</v>
      </c>
      <c r="E160" s="11" t="s">
        <v>190</v>
      </c>
    </row>
    <row r="161" spans="1:5" x14ac:dyDescent="0.3">
      <c r="A161" s="6" t="s">
        <v>624</v>
      </c>
      <c r="B161" s="12">
        <v>474</v>
      </c>
      <c r="C161" s="6">
        <v>2.2999999999999998</v>
      </c>
      <c r="D161" s="12">
        <v>163.75899999999999</v>
      </c>
      <c r="E161" s="11" t="s">
        <v>617</v>
      </c>
    </row>
    <row r="162" spans="1:5" x14ac:dyDescent="0.3">
      <c r="A162" s="6" t="s">
        <v>882</v>
      </c>
      <c r="B162" s="12">
        <v>148</v>
      </c>
      <c r="C162" s="6">
        <v>4.5</v>
      </c>
      <c r="D162" s="12">
        <v>353.78199999999998</v>
      </c>
      <c r="E162" s="11" t="s">
        <v>329</v>
      </c>
    </row>
    <row r="163" spans="1:5" x14ac:dyDescent="0.3">
      <c r="A163" s="6" t="s">
        <v>878</v>
      </c>
      <c r="B163" s="12">
        <v>2706</v>
      </c>
      <c r="C163" s="6">
        <v>1.8</v>
      </c>
      <c r="D163" s="12">
        <v>21.373333333333335</v>
      </c>
      <c r="E163" s="11" t="s">
        <v>177</v>
      </c>
    </row>
    <row r="164" spans="1:5" x14ac:dyDescent="0.3">
      <c r="A164" s="6" t="s">
        <v>983</v>
      </c>
      <c r="B164" s="12">
        <v>290</v>
      </c>
      <c r="C164" s="6">
        <v>1.4</v>
      </c>
      <c r="D164" s="12">
        <v>67.483333333333334</v>
      </c>
      <c r="E164" s="11" t="s">
        <v>68</v>
      </c>
    </row>
    <row r="165" spans="1:5" x14ac:dyDescent="0.3">
      <c r="A165" s="6" t="s">
        <v>735</v>
      </c>
      <c r="B165" s="12">
        <v>240</v>
      </c>
      <c r="C165" s="6">
        <v>4.4000000000000004</v>
      </c>
      <c r="D165" s="12">
        <v>96.017500000000013</v>
      </c>
      <c r="E165" s="11" t="s">
        <v>221</v>
      </c>
    </row>
    <row r="166" spans="1:5" x14ac:dyDescent="0.3">
      <c r="A166" s="6" t="s">
        <v>846</v>
      </c>
      <c r="B166" s="12">
        <v>65</v>
      </c>
      <c r="C166" s="6">
        <v>1.1000000000000001</v>
      </c>
      <c r="D166" s="12">
        <v>190.17454545454547</v>
      </c>
      <c r="E166" s="11" t="s">
        <v>81</v>
      </c>
    </row>
    <row r="167" spans="1:5" x14ac:dyDescent="0.3">
      <c r="A167" s="6" t="s">
        <v>1028</v>
      </c>
      <c r="B167" s="12">
        <v>63</v>
      </c>
      <c r="C167" s="6">
        <v>1.9</v>
      </c>
      <c r="D167" s="12">
        <v>612.47</v>
      </c>
      <c r="E167" s="11" t="s">
        <v>170</v>
      </c>
    </row>
    <row r="168" spans="1:5" x14ac:dyDescent="0.3">
      <c r="A168" s="6" t="s">
        <v>859</v>
      </c>
      <c r="B168" s="12">
        <v>57</v>
      </c>
      <c r="C168" s="6">
        <v>3.2</v>
      </c>
      <c r="D168" s="12">
        <v>692.62611111111096</v>
      </c>
      <c r="E168" s="11" t="s">
        <v>144</v>
      </c>
    </row>
    <row r="169" spans="1:5" x14ac:dyDescent="0.3">
      <c r="A169" s="6" t="s">
        <v>932</v>
      </c>
      <c r="B169" s="12">
        <v>257</v>
      </c>
      <c r="C169" s="6">
        <v>2.7</v>
      </c>
      <c r="D169" s="12">
        <v>334.87</v>
      </c>
      <c r="E169" s="11" t="s">
        <v>592</v>
      </c>
    </row>
    <row r="170" spans="1:5" x14ac:dyDescent="0.3">
      <c r="A170" s="6" t="s">
        <v>957</v>
      </c>
      <c r="B170" s="12">
        <v>341</v>
      </c>
      <c r="C170" s="6">
        <v>3.3</v>
      </c>
      <c r="D170" s="12">
        <v>187.47666666666669</v>
      </c>
      <c r="E170" s="11" t="s">
        <v>594</v>
      </c>
    </row>
    <row r="171" spans="1:5" x14ac:dyDescent="0.3">
      <c r="A171" s="6" t="s">
        <v>933</v>
      </c>
      <c r="B171" s="12">
        <v>122</v>
      </c>
      <c r="C171" s="6">
        <v>4.4000000000000004</v>
      </c>
      <c r="D171" s="12">
        <v>323.91384615384607</v>
      </c>
      <c r="E171" s="11" t="s">
        <v>22</v>
      </c>
    </row>
    <row r="172" spans="1:5" x14ac:dyDescent="0.3">
      <c r="A172" s="6" t="s">
        <v>722</v>
      </c>
      <c r="B172" s="12">
        <v>623</v>
      </c>
      <c r="C172" s="6">
        <v>2</v>
      </c>
      <c r="D172" s="12">
        <v>109.7525</v>
      </c>
      <c r="E172" s="11" t="s">
        <v>136</v>
      </c>
    </row>
    <row r="173" spans="1:5" x14ac:dyDescent="0.3">
      <c r="A173" s="6" t="s">
        <v>748</v>
      </c>
      <c r="B173" s="12">
        <v>4265</v>
      </c>
      <c r="C173" s="6">
        <v>2.7</v>
      </c>
      <c r="D173" s="12">
        <v>18.158000000000001</v>
      </c>
      <c r="E173" s="11" t="s">
        <v>382</v>
      </c>
    </row>
    <row r="174" spans="1:5" x14ac:dyDescent="0.3">
      <c r="A174" s="6" t="s">
        <v>666</v>
      </c>
      <c r="B174" s="12">
        <v>909</v>
      </c>
      <c r="C174" s="6">
        <v>1.6</v>
      </c>
      <c r="D174" s="12">
        <v>99.97</v>
      </c>
      <c r="E174" s="11" t="s">
        <v>199</v>
      </c>
    </row>
    <row r="175" spans="1:5" x14ac:dyDescent="0.3">
      <c r="A175" s="6" t="s">
        <v>881</v>
      </c>
      <c r="B175" s="12">
        <v>1961</v>
      </c>
      <c r="C175" s="6">
        <v>2.5</v>
      </c>
      <c r="D175" s="12">
        <v>48.97</v>
      </c>
      <c r="E175" s="11" t="s">
        <v>232</v>
      </c>
    </row>
    <row r="176" spans="1:5" x14ac:dyDescent="0.3">
      <c r="A176" s="6" t="s">
        <v>842</v>
      </c>
      <c r="B176" s="12">
        <v>78</v>
      </c>
      <c r="C176" s="6">
        <v>1.6</v>
      </c>
      <c r="D176" s="12">
        <v>211.30076923076922</v>
      </c>
      <c r="E176" s="11" t="s">
        <v>466</v>
      </c>
    </row>
    <row r="177" spans="1:5" x14ac:dyDescent="0.3">
      <c r="A177" s="6" t="s">
        <v>922</v>
      </c>
      <c r="B177" s="12">
        <v>220</v>
      </c>
      <c r="C177" s="6">
        <v>2.2999999999999998</v>
      </c>
      <c r="D177" s="12">
        <v>266.32666666666665</v>
      </c>
      <c r="E177" s="11" t="s">
        <v>343</v>
      </c>
    </row>
    <row r="178" spans="1:5" x14ac:dyDescent="0.3">
      <c r="A178" s="6" t="s">
        <v>1002</v>
      </c>
      <c r="B178" s="12">
        <v>313</v>
      </c>
      <c r="C178" s="6">
        <v>2.4</v>
      </c>
      <c r="D178" s="12">
        <v>149.94999999999999</v>
      </c>
      <c r="E178" s="11" t="s">
        <v>9</v>
      </c>
    </row>
    <row r="179" spans="1:5" x14ac:dyDescent="0.3">
      <c r="A179" s="6" t="s">
        <v>645</v>
      </c>
      <c r="B179" s="12">
        <v>102</v>
      </c>
      <c r="C179" s="6">
        <v>4.9000000000000004</v>
      </c>
      <c r="D179" s="12">
        <v>502.3266666666666</v>
      </c>
      <c r="E179" s="11" t="s">
        <v>122</v>
      </c>
    </row>
    <row r="180" spans="1:5" x14ac:dyDescent="0.3">
      <c r="A180" s="6" t="s">
        <v>829</v>
      </c>
      <c r="B180" s="12">
        <v>449</v>
      </c>
      <c r="C180" s="6">
        <v>4.0999999999999996</v>
      </c>
      <c r="D180" s="12">
        <v>105.872</v>
      </c>
      <c r="E180" s="11" t="s">
        <v>368</v>
      </c>
    </row>
    <row r="181" spans="1:5" x14ac:dyDescent="0.3">
      <c r="A181" s="6" t="s">
        <v>874</v>
      </c>
      <c r="B181" s="12">
        <v>285</v>
      </c>
      <c r="C181" s="6">
        <v>1.8</v>
      </c>
      <c r="D181" s="12">
        <v>87.226923076923086</v>
      </c>
      <c r="E181" s="11" t="s">
        <v>484</v>
      </c>
    </row>
    <row r="182" spans="1:5" x14ac:dyDescent="0.3">
      <c r="A182" s="6" t="s">
        <v>674</v>
      </c>
      <c r="B182" s="12">
        <v>577</v>
      </c>
      <c r="C182" s="6">
        <v>1.2</v>
      </c>
      <c r="D182" s="12">
        <v>128.70571428571429</v>
      </c>
      <c r="E182" s="11" t="s">
        <v>352</v>
      </c>
    </row>
    <row r="183" spans="1:5" x14ac:dyDescent="0.3">
      <c r="A183" s="6" t="s">
        <v>808</v>
      </c>
      <c r="B183" s="12">
        <v>308</v>
      </c>
      <c r="C183" s="6">
        <v>3.4</v>
      </c>
      <c r="D183" s="12">
        <v>314.99</v>
      </c>
      <c r="E183" s="11" t="s">
        <v>34</v>
      </c>
    </row>
    <row r="184" spans="1:5" x14ac:dyDescent="0.3">
      <c r="A184" s="6" t="s">
        <v>780</v>
      </c>
      <c r="B184" s="12">
        <v>1503</v>
      </c>
      <c r="C184" s="6">
        <v>4.5999999999999996</v>
      </c>
      <c r="D184" s="12">
        <v>38.092222222222219</v>
      </c>
      <c r="E184" s="11" t="s">
        <v>406</v>
      </c>
    </row>
    <row r="185" spans="1:5" x14ac:dyDescent="0.3">
      <c r="A185" s="6" t="s">
        <v>664</v>
      </c>
      <c r="B185" s="12">
        <v>510</v>
      </c>
      <c r="C185" s="6">
        <v>2</v>
      </c>
      <c r="D185" s="12">
        <v>174.99</v>
      </c>
      <c r="E185" s="11" t="s">
        <v>388</v>
      </c>
    </row>
    <row r="186" spans="1:5" x14ac:dyDescent="0.3">
      <c r="A186" s="6" t="s">
        <v>1063</v>
      </c>
      <c r="B186" s="12">
        <v>327</v>
      </c>
      <c r="C186" s="6">
        <v>2.7</v>
      </c>
      <c r="D186" s="12">
        <v>97.323333333333323</v>
      </c>
      <c r="E186" s="11" t="s">
        <v>446</v>
      </c>
    </row>
    <row r="187" spans="1:5" x14ac:dyDescent="0.3">
      <c r="A187" s="6" t="s">
        <v>1020</v>
      </c>
      <c r="B187" s="12">
        <v>542</v>
      </c>
      <c r="C187" s="6">
        <v>1.7</v>
      </c>
      <c r="D187" s="12">
        <v>143.22300000000001</v>
      </c>
      <c r="E187" s="11" t="s">
        <v>108</v>
      </c>
    </row>
    <row r="188" spans="1:5" x14ac:dyDescent="0.3">
      <c r="A188" s="6" t="s">
        <v>953</v>
      </c>
      <c r="B188" s="12">
        <v>1540</v>
      </c>
      <c r="C188" s="6">
        <v>2.2000000000000002</v>
      </c>
      <c r="D188" s="12">
        <v>59.99</v>
      </c>
      <c r="E188" s="11" t="s">
        <v>124</v>
      </c>
    </row>
    <row r="189" spans="1:5" x14ac:dyDescent="0.3">
      <c r="A189" s="6" t="s">
        <v>632</v>
      </c>
      <c r="B189" s="12">
        <v>32</v>
      </c>
      <c r="C189" s="6">
        <v>1.8</v>
      </c>
      <c r="D189" s="12">
        <v>2316.070909090909</v>
      </c>
      <c r="E189" s="11" t="s">
        <v>476</v>
      </c>
    </row>
    <row r="190" spans="1:5" x14ac:dyDescent="0.3">
      <c r="A190" s="6" t="s">
        <v>786</v>
      </c>
      <c r="B190" s="12">
        <v>525</v>
      </c>
      <c r="C190" s="6">
        <v>3.2</v>
      </c>
      <c r="D190" s="12">
        <v>138.66500000000002</v>
      </c>
      <c r="E190" s="11" t="s">
        <v>557</v>
      </c>
    </row>
    <row r="191" spans="1:5" x14ac:dyDescent="0.3">
      <c r="A191" s="6" t="s">
        <v>785</v>
      </c>
      <c r="B191" s="12">
        <v>265</v>
      </c>
      <c r="C191" s="6">
        <v>1.5</v>
      </c>
      <c r="D191" s="12">
        <v>156.39000000000001</v>
      </c>
      <c r="E191" s="11" t="s">
        <v>150</v>
      </c>
    </row>
    <row r="192" spans="1:5" x14ac:dyDescent="0.3">
      <c r="A192" s="6" t="s">
        <v>642</v>
      </c>
      <c r="B192" s="12">
        <v>3</v>
      </c>
      <c r="C192" s="6">
        <v>3.7</v>
      </c>
      <c r="D192" s="12">
        <v>283.7616666666666</v>
      </c>
      <c r="E192" s="11" t="s">
        <v>294</v>
      </c>
    </row>
    <row r="193" spans="1:5" x14ac:dyDescent="0.3">
      <c r="A193" s="6" t="s">
        <v>928</v>
      </c>
      <c r="B193" s="12">
        <v>375</v>
      </c>
      <c r="C193" s="6">
        <v>3.6</v>
      </c>
      <c r="D193" s="12">
        <v>219.99</v>
      </c>
      <c r="E193" s="11" t="s">
        <v>211</v>
      </c>
    </row>
    <row r="194" spans="1:5" x14ac:dyDescent="0.3">
      <c r="A194" s="6" t="s">
        <v>1062</v>
      </c>
      <c r="B194" s="12">
        <v>43</v>
      </c>
      <c r="C194" s="6">
        <v>2.6</v>
      </c>
      <c r="D194" s="12">
        <v>199.81833333333336</v>
      </c>
      <c r="E194" s="11" t="s">
        <v>180</v>
      </c>
    </row>
    <row r="195" spans="1:5" x14ac:dyDescent="0.3">
      <c r="A195" s="6" t="s">
        <v>793</v>
      </c>
      <c r="B195" s="12">
        <v>299</v>
      </c>
      <c r="C195" s="6">
        <v>2.1</v>
      </c>
      <c r="D195" s="12">
        <v>141.96599999999998</v>
      </c>
      <c r="E195" s="11" t="s">
        <v>198</v>
      </c>
    </row>
    <row r="196" spans="1:5" x14ac:dyDescent="0.3">
      <c r="A196" s="6" t="s">
        <v>821</v>
      </c>
      <c r="B196" s="12">
        <v>47</v>
      </c>
      <c r="C196" s="6">
        <v>4.2</v>
      </c>
      <c r="D196" s="12">
        <v>1768.18</v>
      </c>
      <c r="E196" s="11" t="s">
        <v>475</v>
      </c>
    </row>
    <row r="197" spans="1:5" x14ac:dyDescent="0.3">
      <c r="A197" s="6" t="s">
        <v>1035</v>
      </c>
      <c r="B197" s="12">
        <v>1092</v>
      </c>
      <c r="C197" s="6">
        <v>4.5999999999999996</v>
      </c>
      <c r="D197" s="12">
        <v>68.585999999999999</v>
      </c>
      <c r="E197" s="11" t="s">
        <v>226</v>
      </c>
    </row>
    <row r="198" spans="1:5" x14ac:dyDescent="0.3">
      <c r="A198" s="6" t="s">
        <v>993</v>
      </c>
      <c r="B198" s="12">
        <v>144</v>
      </c>
      <c r="C198" s="6">
        <v>4.4000000000000004</v>
      </c>
      <c r="D198" s="12">
        <v>101.28714285714285</v>
      </c>
      <c r="E198" s="11" t="s">
        <v>440</v>
      </c>
    </row>
    <row r="199" spans="1:5" x14ac:dyDescent="0.3">
      <c r="A199" s="6" t="s">
        <v>766</v>
      </c>
      <c r="B199" s="12">
        <v>42</v>
      </c>
      <c r="C199" s="6">
        <v>4.9000000000000004</v>
      </c>
      <c r="D199" s="12">
        <v>299.98</v>
      </c>
      <c r="E199" s="11" t="s">
        <v>528</v>
      </c>
    </row>
    <row r="200" spans="1:5" x14ac:dyDescent="0.3">
      <c r="A200" s="6" t="s">
        <v>646</v>
      </c>
      <c r="B200" s="12">
        <v>601</v>
      </c>
      <c r="C200" s="6">
        <v>4.0999999999999996</v>
      </c>
      <c r="D200" s="12">
        <v>68.410000000000011</v>
      </c>
      <c r="E200" s="11" t="s">
        <v>74</v>
      </c>
    </row>
    <row r="201" spans="1:5" x14ac:dyDescent="0.3">
      <c r="A201" s="6" t="s">
        <v>958</v>
      </c>
      <c r="B201" s="12">
        <v>163</v>
      </c>
      <c r="C201" s="6">
        <v>3.1</v>
      </c>
      <c r="D201" s="12">
        <v>265.72000000000003</v>
      </c>
      <c r="E201" s="11" t="s">
        <v>596</v>
      </c>
    </row>
    <row r="202" spans="1:5" x14ac:dyDescent="0.3">
      <c r="A202" s="6" t="s">
        <v>775</v>
      </c>
      <c r="B202" s="12">
        <v>497</v>
      </c>
      <c r="C202" s="6">
        <v>3.6</v>
      </c>
      <c r="D202" s="12">
        <v>152.49625</v>
      </c>
      <c r="E202" s="11" t="s">
        <v>306</v>
      </c>
    </row>
    <row r="203" spans="1:5" x14ac:dyDescent="0.3">
      <c r="A203" s="6" t="s">
        <v>969</v>
      </c>
      <c r="B203" s="12">
        <v>753</v>
      </c>
      <c r="C203" s="6">
        <v>2.9</v>
      </c>
      <c r="D203" s="12">
        <v>53.89</v>
      </c>
      <c r="E203" s="11" t="s">
        <v>409</v>
      </c>
    </row>
    <row r="204" spans="1:5" x14ac:dyDescent="0.3">
      <c r="A204" s="6" t="s">
        <v>701</v>
      </c>
      <c r="B204" s="12">
        <v>73</v>
      </c>
      <c r="C204" s="6">
        <v>1.3</v>
      </c>
      <c r="D204" s="12">
        <v>890.49294117647059</v>
      </c>
      <c r="E204" s="11" t="s">
        <v>550</v>
      </c>
    </row>
    <row r="205" spans="1:5" x14ac:dyDescent="0.3">
      <c r="A205" s="6" t="s">
        <v>945</v>
      </c>
      <c r="B205" s="12">
        <v>929</v>
      </c>
      <c r="C205" s="6">
        <v>4.7</v>
      </c>
      <c r="D205" s="12">
        <v>94.275714285714272</v>
      </c>
      <c r="E205" s="11" t="s">
        <v>410</v>
      </c>
    </row>
    <row r="206" spans="1:5" x14ac:dyDescent="0.3">
      <c r="A206" s="6" t="s">
        <v>812</v>
      </c>
      <c r="B206" s="12">
        <v>2407</v>
      </c>
      <c r="C206" s="6">
        <v>3.9</v>
      </c>
      <c r="D206" s="12">
        <v>32.454999999999998</v>
      </c>
      <c r="E206" s="11" t="s">
        <v>230</v>
      </c>
    </row>
    <row r="207" spans="1:5" x14ac:dyDescent="0.3">
      <c r="A207" s="6" t="s">
        <v>918</v>
      </c>
      <c r="B207" s="12">
        <v>375</v>
      </c>
      <c r="C207" s="6">
        <v>1.1000000000000001</v>
      </c>
      <c r="D207" s="12">
        <v>186.65666666666667</v>
      </c>
      <c r="E207" s="11" t="s">
        <v>210</v>
      </c>
    </row>
    <row r="208" spans="1:5" x14ac:dyDescent="0.3">
      <c r="A208" s="6" t="s">
        <v>867</v>
      </c>
      <c r="B208" s="12">
        <v>920</v>
      </c>
      <c r="C208" s="6">
        <v>4</v>
      </c>
      <c r="D208" s="12">
        <v>63.743333333333339</v>
      </c>
      <c r="E208" s="11" t="s">
        <v>239</v>
      </c>
    </row>
    <row r="209" spans="1:5" x14ac:dyDescent="0.3">
      <c r="A209" s="6" t="s">
        <v>854</v>
      </c>
      <c r="B209" s="12">
        <v>74</v>
      </c>
      <c r="C209" s="6">
        <v>2.2999999999999998</v>
      </c>
      <c r="D209" s="12">
        <v>334.74333333333328</v>
      </c>
      <c r="E209" s="11" t="s">
        <v>29</v>
      </c>
    </row>
    <row r="210" spans="1:5" x14ac:dyDescent="0.3">
      <c r="A210" s="6" t="s">
        <v>1038</v>
      </c>
      <c r="B210" s="12">
        <v>552</v>
      </c>
      <c r="C210" s="6">
        <v>4</v>
      </c>
      <c r="D210" s="12">
        <v>84.98</v>
      </c>
      <c r="E210" s="11" t="s">
        <v>384</v>
      </c>
    </row>
    <row r="211" spans="1:5" x14ac:dyDescent="0.3">
      <c r="A211" s="6" t="s">
        <v>828</v>
      </c>
      <c r="B211" s="12">
        <v>15</v>
      </c>
      <c r="C211" s="6">
        <v>2.9</v>
      </c>
      <c r="D211" s="12">
        <v>887.32250000000045</v>
      </c>
      <c r="E211" s="11" t="s">
        <v>80</v>
      </c>
    </row>
    <row r="212" spans="1:5" x14ac:dyDescent="0.3">
      <c r="A212" s="6" t="s">
        <v>947</v>
      </c>
      <c r="B212" s="12">
        <v>573</v>
      </c>
      <c r="C212" s="6">
        <v>1.6</v>
      </c>
      <c r="D212" s="12">
        <v>137.43636363636367</v>
      </c>
      <c r="E212" s="11" t="s">
        <v>543</v>
      </c>
    </row>
    <row r="213" spans="1:5" x14ac:dyDescent="0.3">
      <c r="A213" s="6" t="s">
        <v>687</v>
      </c>
      <c r="B213" s="12">
        <v>1262</v>
      </c>
      <c r="C213" s="6">
        <v>4.3</v>
      </c>
      <c r="D213" s="12">
        <v>67.126000000000005</v>
      </c>
      <c r="E213" s="11" t="s">
        <v>256</v>
      </c>
    </row>
    <row r="214" spans="1:5" x14ac:dyDescent="0.3">
      <c r="A214" s="6" t="s">
        <v>996</v>
      </c>
      <c r="B214" s="12">
        <v>968</v>
      </c>
      <c r="C214" s="6">
        <v>2.1</v>
      </c>
      <c r="D214" s="12">
        <v>93.31</v>
      </c>
      <c r="E214" s="11" t="s">
        <v>159</v>
      </c>
    </row>
    <row r="215" spans="1:5" x14ac:dyDescent="0.3">
      <c r="A215" s="6" t="s">
        <v>762</v>
      </c>
      <c r="B215" s="12">
        <v>400</v>
      </c>
      <c r="C215" s="6">
        <v>1</v>
      </c>
      <c r="D215" s="12">
        <v>148.81</v>
      </c>
      <c r="E215" s="11" t="s">
        <v>429</v>
      </c>
    </row>
    <row r="216" spans="1:5" x14ac:dyDescent="0.3">
      <c r="A216" s="6" t="s">
        <v>864</v>
      </c>
      <c r="B216" s="12">
        <v>185</v>
      </c>
      <c r="C216" s="6">
        <v>2.5</v>
      </c>
      <c r="D216" s="12">
        <v>471.6597142857143</v>
      </c>
      <c r="E216" s="11" t="s">
        <v>307</v>
      </c>
    </row>
    <row r="217" spans="1:5" x14ac:dyDescent="0.3">
      <c r="A217" s="6" t="s">
        <v>634</v>
      </c>
      <c r="B217" s="12">
        <v>96</v>
      </c>
      <c r="C217" s="6">
        <v>3.8</v>
      </c>
      <c r="D217" s="12">
        <v>367.10299999999995</v>
      </c>
      <c r="E217" s="11" t="s">
        <v>26</v>
      </c>
    </row>
    <row r="218" spans="1:5" x14ac:dyDescent="0.3">
      <c r="A218" s="6" t="s">
        <v>925</v>
      </c>
      <c r="B218" s="12">
        <v>386</v>
      </c>
      <c r="C218" s="6">
        <v>2</v>
      </c>
      <c r="D218" s="12">
        <v>79.97</v>
      </c>
      <c r="E218" s="11" t="s">
        <v>559</v>
      </c>
    </row>
    <row r="219" spans="1:5" x14ac:dyDescent="0.3">
      <c r="A219" s="6" t="s">
        <v>709</v>
      </c>
      <c r="B219" s="12">
        <v>35</v>
      </c>
      <c r="C219" s="6">
        <v>2.1</v>
      </c>
      <c r="D219" s="12">
        <v>137.49</v>
      </c>
      <c r="E219" s="11" t="s">
        <v>568</v>
      </c>
    </row>
    <row r="220" spans="1:5" x14ac:dyDescent="0.3">
      <c r="A220" s="6" t="s">
        <v>668</v>
      </c>
      <c r="B220" s="12">
        <v>1465</v>
      </c>
      <c r="C220" s="6">
        <v>1.5</v>
      </c>
      <c r="D220" s="12">
        <v>28.190000000000005</v>
      </c>
      <c r="E220" s="11" t="s">
        <v>233</v>
      </c>
    </row>
    <row r="221" spans="1:5" x14ac:dyDescent="0.3">
      <c r="A221" s="6" t="s">
        <v>871</v>
      </c>
      <c r="B221" s="12">
        <v>647</v>
      </c>
      <c r="C221" s="6">
        <v>4.5</v>
      </c>
      <c r="D221" s="12">
        <v>83.351250000000007</v>
      </c>
      <c r="E221" s="11" t="s">
        <v>168</v>
      </c>
    </row>
    <row r="222" spans="1:5" x14ac:dyDescent="0.3">
      <c r="A222" s="6" t="s">
        <v>905</v>
      </c>
      <c r="B222" s="12">
        <v>32</v>
      </c>
      <c r="C222" s="6">
        <v>3.9</v>
      </c>
      <c r="D222" s="12">
        <v>199.99</v>
      </c>
      <c r="E222" s="11" t="s">
        <v>212</v>
      </c>
    </row>
    <row r="223" spans="1:5" x14ac:dyDescent="0.3">
      <c r="A223" s="6" t="s">
        <v>951</v>
      </c>
      <c r="B223" s="12">
        <v>991</v>
      </c>
      <c r="C223" s="6">
        <v>4.0999999999999996</v>
      </c>
      <c r="D223" s="12">
        <v>33.313333333333333</v>
      </c>
      <c r="E223" s="11" t="s">
        <v>461</v>
      </c>
    </row>
    <row r="224" spans="1:5" x14ac:dyDescent="0.3">
      <c r="A224" s="6" t="s">
        <v>961</v>
      </c>
      <c r="B224" s="12">
        <v>438</v>
      </c>
      <c r="C224" s="6">
        <v>1.5</v>
      </c>
      <c r="D224" s="12">
        <v>72.440000000000012</v>
      </c>
      <c r="E224" s="11" t="s">
        <v>259</v>
      </c>
    </row>
    <row r="225" spans="1:5" x14ac:dyDescent="0.3">
      <c r="A225" s="6" t="s">
        <v>973</v>
      </c>
      <c r="B225" s="12">
        <v>1871</v>
      </c>
      <c r="C225" s="6">
        <v>2.6</v>
      </c>
      <c r="D225" s="12">
        <v>51.911666666666669</v>
      </c>
      <c r="E225" s="11" t="s">
        <v>494</v>
      </c>
    </row>
    <row r="226" spans="1:5" x14ac:dyDescent="0.3">
      <c r="A226" s="6" t="s">
        <v>789</v>
      </c>
      <c r="B226" s="12">
        <v>56</v>
      </c>
      <c r="C226" s="6">
        <v>3.3</v>
      </c>
      <c r="D226" s="12">
        <v>206.4316666666667</v>
      </c>
      <c r="E226" s="11" t="s">
        <v>110</v>
      </c>
    </row>
    <row r="227" spans="1:5" x14ac:dyDescent="0.3">
      <c r="A227" s="6" t="s">
        <v>904</v>
      </c>
      <c r="B227" s="12">
        <v>1589</v>
      </c>
      <c r="C227" s="6">
        <v>3</v>
      </c>
      <c r="D227" s="12">
        <v>53.49</v>
      </c>
      <c r="E227" s="11" t="s">
        <v>541</v>
      </c>
    </row>
    <row r="228" spans="1:5" x14ac:dyDescent="0.3">
      <c r="A228" s="6" t="s">
        <v>754</v>
      </c>
      <c r="B228" s="12">
        <v>210</v>
      </c>
      <c r="C228" s="6">
        <v>2.7</v>
      </c>
      <c r="D228" s="12">
        <v>79.98</v>
      </c>
      <c r="E228" s="11" t="s">
        <v>44</v>
      </c>
    </row>
    <row r="229" spans="1:5" x14ac:dyDescent="0.3">
      <c r="A229" s="6" t="s">
        <v>908</v>
      </c>
      <c r="B229" s="12">
        <v>37</v>
      </c>
      <c r="C229" s="6">
        <v>2.5</v>
      </c>
      <c r="D229" s="12">
        <v>354.41888888888883</v>
      </c>
      <c r="E229" s="11" t="s">
        <v>389</v>
      </c>
    </row>
    <row r="230" spans="1:5" x14ac:dyDescent="0.3">
      <c r="A230" s="6" t="s">
        <v>731</v>
      </c>
      <c r="B230" s="12">
        <v>314</v>
      </c>
      <c r="C230" s="6">
        <v>4.3</v>
      </c>
      <c r="D230" s="12">
        <v>226.49</v>
      </c>
      <c r="E230" s="11" t="s">
        <v>554</v>
      </c>
    </row>
    <row r="231" spans="1:5" x14ac:dyDescent="0.3">
      <c r="A231" s="6" t="s">
        <v>971</v>
      </c>
      <c r="B231" s="12">
        <v>1095</v>
      </c>
      <c r="C231" s="6">
        <v>2.2999999999999998</v>
      </c>
      <c r="D231" s="12">
        <v>49.014166666666661</v>
      </c>
      <c r="E231" s="11" t="s">
        <v>473</v>
      </c>
    </row>
    <row r="232" spans="1:5" x14ac:dyDescent="0.3">
      <c r="A232" s="6" t="s">
        <v>783</v>
      </c>
      <c r="B232" s="12">
        <v>35</v>
      </c>
      <c r="C232" s="6">
        <v>1.3</v>
      </c>
      <c r="D232" s="12">
        <v>1399.9833333333336</v>
      </c>
      <c r="E232" s="11" t="s">
        <v>514</v>
      </c>
    </row>
    <row r="233" spans="1:5" x14ac:dyDescent="0.3">
      <c r="A233" s="6" t="s">
        <v>1008</v>
      </c>
      <c r="B233" s="12">
        <v>355</v>
      </c>
      <c r="C233" s="6">
        <v>2</v>
      </c>
      <c r="D233" s="12">
        <v>187.08545454545455</v>
      </c>
      <c r="E233" s="11" t="s">
        <v>488</v>
      </c>
    </row>
    <row r="234" spans="1:5" x14ac:dyDescent="0.3">
      <c r="A234" s="6" t="s">
        <v>817</v>
      </c>
      <c r="B234" s="12">
        <v>151</v>
      </c>
      <c r="C234" s="6">
        <v>2.2999999999999998</v>
      </c>
      <c r="D234" s="12">
        <v>63.532000000000011</v>
      </c>
      <c r="E234" s="11" t="s">
        <v>474</v>
      </c>
    </row>
    <row r="235" spans="1:5" x14ac:dyDescent="0.3">
      <c r="A235" s="6" t="s">
        <v>737</v>
      </c>
      <c r="B235" s="12">
        <v>195</v>
      </c>
      <c r="C235" s="6">
        <v>2.9</v>
      </c>
      <c r="D235" s="12">
        <v>197.64666666666665</v>
      </c>
      <c r="E235" s="11" t="s">
        <v>270</v>
      </c>
    </row>
    <row r="236" spans="1:5" x14ac:dyDescent="0.3">
      <c r="A236" s="6" t="s">
        <v>948</v>
      </c>
      <c r="B236" s="12">
        <v>286</v>
      </c>
      <c r="C236" s="6">
        <v>4.0999999999999996</v>
      </c>
      <c r="D236" s="12">
        <v>312.49</v>
      </c>
      <c r="E236" s="11" t="s">
        <v>32</v>
      </c>
    </row>
    <row r="237" spans="1:5" x14ac:dyDescent="0.3">
      <c r="A237" s="6" t="s">
        <v>669</v>
      </c>
      <c r="B237" s="12">
        <v>111</v>
      </c>
      <c r="C237" s="6">
        <v>1.7</v>
      </c>
      <c r="D237" s="12">
        <v>349.98500000000001</v>
      </c>
      <c r="E237" s="11" t="s">
        <v>511</v>
      </c>
    </row>
    <row r="238" spans="1:5" x14ac:dyDescent="0.3">
      <c r="A238" s="6" t="s">
        <v>660</v>
      </c>
      <c r="B238" s="12">
        <v>362</v>
      </c>
      <c r="C238" s="6">
        <v>2.9</v>
      </c>
      <c r="D238" s="12">
        <v>87.396000000000001</v>
      </c>
      <c r="E238" s="11" t="s">
        <v>603</v>
      </c>
    </row>
    <row r="239" spans="1:5" x14ac:dyDescent="0.3">
      <c r="A239" s="6" t="s">
        <v>987</v>
      </c>
      <c r="B239" s="12">
        <v>117</v>
      </c>
      <c r="C239" s="6">
        <v>1.1000000000000001</v>
      </c>
      <c r="D239" s="12">
        <v>261.68846153846152</v>
      </c>
      <c r="E239" s="11" t="s">
        <v>118</v>
      </c>
    </row>
    <row r="240" spans="1:5" x14ac:dyDescent="0.3">
      <c r="A240" s="6" t="s">
        <v>651</v>
      </c>
      <c r="B240" s="12">
        <v>763</v>
      </c>
      <c r="C240" s="6">
        <v>4.3</v>
      </c>
      <c r="D240" s="12">
        <v>86.33642857142857</v>
      </c>
      <c r="E240" s="11" t="s">
        <v>218</v>
      </c>
    </row>
    <row r="241" spans="1:5" x14ac:dyDescent="0.3">
      <c r="A241" s="6" t="s">
        <v>941</v>
      </c>
      <c r="B241" s="12">
        <v>184</v>
      </c>
      <c r="C241" s="6">
        <v>3.3</v>
      </c>
      <c r="D241" s="12">
        <v>249.05333333333331</v>
      </c>
      <c r="E241" s="11" t="s">
        <v>257</v>
      </c>
    </row>
    <row r="242" spans="1:5" x14ac:dyDescent="0.3">
      <c r="A242" s="6" t="s">
        <v>705</v>
      </c>
      <c r="B242" s="12">
        <v>92</v>
      </c>
      <c r="C242" s="6">
        <v>3.6</v>
      </c>
      <c r="D242" s="12">
        <v>181.99222222222224</v>
      </c>
      <c r="E242" s="11" t="s">
        <v>407</v>
      </c>
    </row>
    <row r="243" spans="1:5" x14ac:dyDescent="0.3">
      <c r="A243" s="6" t="s">
        <v>1059</v>
      </c>
      <c r="B243" s="12">
        <v>170</v>
      </c>
      <c r="C243" s="6">
        <v>1.4</v>
      </c>
      <c r="D243" s="12">
        <v>432.45629629629622</v>
      </c>
      <c r="E243" s="11" t="s">
        <v>1</v>
      </c>
    </row>
    <row r="244" spans="1:5" x14ac:dyDescent="0.3">
      <c r="A244" s="6" t="s">
        <v>880</v>
      </c>
      <c r="B244" s="12">
        <v>690</v>
      </c>
      <c r="C244" s="6">
        <v>4.0999999999999996</v>
      </c>
      <c r="D244" s="12">
        <v>34.950000000000003</v>
      </c>
      <c r="E244" s="11" t="s">
        <v>193</v>
      </c>
    </row>
    <row r="245" spans="1:5" x14ac:dyDescent="0.3">
      <c r="A245" s="6" t="s">
        <v>819</v>
      </c>
      <c r="B245" s="12">
        <v>600</v>
      </c>
      <c r="C245" s="6">
        <v>2.6</v>
      </c>
      <c r="D245" s="12">
        <v>87.582000000000008</v>
      </c>
      <c r="E245" s="11" t="s">
        <v>50</v>
      </c>
    </row>
    <row r="246" spans="1:5" x14ac:dyDescent="0.3">
      <c r="A246" s="6" t="s">
        <v>1013</v>
      </c>
      <c r="B246" s="12">
        <v>18</v>
      </c>
      <c r="C246" s="6">
        <v>5</v>
      </c>
      <c r="D246" s="12">
        <v>2399.4899999999998</v>
      </c>
      <c r="E246" s="11" t="s">
        <v>263</v>
      </c>
    </row>
    <row r="247" spans="1:5" x14ac:dyDescent="0.3">
      <c r="A247" s="6" t="s">
        <v>686</v>
      </c>
      <c r="B247" s="12">
        <v>178</v>
      </c>
      <c r="C247" s="6">
        <v>1.2</v>
      </c>
      <c r="D247" s="12">
        <v>56.656666666666666</v>
      </c>
      <c r="E247" s="11" t="s">
        <v>247</v>
      </c>
    </row>
    <row r="248" spans="1:5" x14ac:dyDescent="0.3">
      <c r="A248" s="6" t="s">
        <v>757</v>
      </c>
      <c r="B248" s="12">
        <v>180</v>
      </c>
      <c r="C248" s="6">
        <v>2.5</v>
      </c>
      <c r="D248" s="12">
        <v>266.65666666666669</v>
      </c>
      <c r="E248" s="11" t="s">
        <v>206</v>
      </c>
    </row>
    <row r="249" spans="1:5" x14ac:dyDescent="0.3">
      <c r="A249" s="6" t="s">
        <v>643</v>
      </c>
      <c r="B249" s="12">
        <v>38</v>
      </c>
      <c r="C249" s="6">
        <v>3.1</v>
      </c>
      <c r="D249" s="12">
        <v>303.15333333333336</v>
      </c>
      <c r="E249" s="11" t="s">
        <v>555</v>
      </c>
    </row>
    <row r="250" spans="1:5" x14ac:dyDescent="0.3">
      <c r="A250" s="6" t="s">
        <v>912</v>
      </c>
      <c r="B250" s="12">
        <v>228</v>
      </c>
      <c r="C250" s="6">
        <v>3</v>
      </c>
      <c r="D250" s="12">
        <v>149.97999999999999</v>
      </c>
      <c r="E250" s="11" t="s">
        <v>323</v>
      </c>
    </row>
    <row r="251" spans="1:5" x14ac:dyDescent="0.3">
      <c r="A251" s="6" t="s">
        <v>1022</v>
      </c>
      <c r="B251" s="12">
        <v>995</v>
      </c>
      <c r="C251" s="6">
        <v>3</v>
      </c>
      <c r="D251" s="12">
        <v>59</v>
      </c>
      <c r="E251" s="11" t="s">
        <v>225</v>
      </c>
    </row>
    <row r="252" spans="1:5" x14ac:dyDescent="0.3">
      <c r="A252" s="6" t="s">
        <v>1031</v>
      </c>
      <c r="B252" s="12">
        <v>2828</v>
      </c>
      <c r="C252" s="6">
        <v>1.1000000000000001</v>
      </c>
      <c r="D252" s="12">
        <v>15.826666666666666</v>
      </c>
      <c r="E252" s="11" t="s">
        <v>254</v>
      </c>
    </row>
    <row r="253" spans="1:5" x14ac:dyDescent="0.3">
      <c r="A253" s="6" t="s">
        <v>774</v>
      </c>
      <c r="B253" s="12">
        <v>165</v>
      </c>
      <c r="C253" s="6">
        <v>3.5</v>
      </c>
      <c r="D253" s="12">
        <v>223.32333333333335</v>
      </c>
      <c r="E253" s="11" t="s">
        <v>205</v>
      </c>
    </row>
    <row r="254" spans="1:5" x14ac:dyDescent="0.3">
      <c r="A254" s="6" t="s">
        <v>852</v>
      </c>
      <c r="B254" s="12">
        <v>375</v>
      </c>
      <c r="C254" s="6">
        <v>4.8</v>
      </c>
      <c r="D254" s="12">
        <v>181.43727272727276</v>
      </c>
      <c r="E254" s="11" t="s">
        <v>544</v>
      </c>
    </row>
    <row r="255" spans="1:5" x14ac:dyDescent="0.3">
      <c r="A255" s="6" t="s">
        <v>655</v>
      </c>
      <c r="B255" s="12">
        <v>702</v>
      </c>
      <c r="C255" s="6">
        <v>3.6</v>
      </c>
      <c r="D255" s="12">
        <v>106.72</v>
      </c>
      <c r="E255" s="11" t="s">
        <v>325</v>
      </c>
    </row>
    <row r="256" spans="1:5" x14ac:dyDescent="0.3">
      <c r="A256" s="6" t="s">
        <v>788</v>
      </c>
      <c r="B256" s="12">
        <v>1</v>
      </c>
      <c r="C256" s="6">
        <v>4.2</v>
      </c>
      <c r="D256" s="12">
        <v>1098.3166666666666</v>
      </c>
      <c r="E256" s="11" t="s">
        <v>585</v>
      </c>
    </row>
    <row r="257" spans="1:5" x14ac:dyDescent="0.3">
      <c r="A257" s="6" t="s">
        <v>813</v>
      </c>
      <c r="B257" s="12">
        <v>78</v>
      </c>
      <c r="C257" s="6">
        <v>4.4000000000000004</v>
      </c>
      <c r="D257" s="12">
        <v>649.97333333333336</v>
      </c>
      <c r="E257" s="11" t="s">
        <v>347</v>
      </c>
    </row>
    <row r="258" spans="1:5" x14ac:dyDescent="0.3">
      <c r="A258" s="6" t="s">
        <v>1054</v>
      </c>
      <c r="B258" s="12">
        <v>369</v>
      </c>
      <c r="C258" s="6">
        <v>4.4000000000000004</v>
      </c>
      <c r="D258" s="12">
        <v>249.97000000000003</v>
      </c>
      <c r="E258" s="11" t="s">
        <v>571</v>
      </c>
    </row>
    <row r="259" spans="1:5" x14ac:dyDescent="0.3">
      <c r="A259" s="6" t="s">
        <v>898</v>
      </c>
      <c r="B259" s="12">
        <v>8</v>
      </c>
      <c r="C259" s="6">
        <v>2.2000000000000002</v>
      </c>
      <c r="D259" s="12">
        <v>2604.3161904761905</v>
      </c>
      <c r="E259" s="11" t="s">
        <v>393</v>
      </c>
    </row>
    <row r="260" spans="1:5" x14ac:dyDescent="0.3">
      <c r="A260" s="6" t="s">
        <v>936</v>
      </c>
      <c r="B260" s="12">
        <v>135</v>
      </c>
      <c r="C260" s="6">
        <v>3.9</v>
      </c>
      <c r="D260" s="12">
        <v>184.49250000000001</v>
      </c>
      <c r="E260" s="11" t="s">
        <v>464</v>
      </c>
    </row>
    <row r="261" spans="1:5" x14ac:dyDescent="0.3">
      <c r="A261" s="6" t="s">
        <v>1049</v>
      </c>
      <c r="B261" s="12">
        <v>135</v>
      </c>
      <c r="C261" s="6">
        <v>4.5999999999999996</v>
      </c>
      <c r="D261" s="12">
        <v>210.24200000000002</v>
      </c>
      <c r="E261" s="11" t="s">
        <v>361</v>
      </c>
    </row>
    <row r="262" spans="1:5" x14ac:dyDescent="0.3">
      <c r="A262" s="6" t="s">
        <v>761</v>
      </c>
      <c r="B262" s="12">
        <v>38</v>
      </c>
      <c r="C262" s="6">
        <v>4.0999999999999996</v>
      </c>
      <c r="D262" s="12">
        <v>79.98</v>
      </c>
      <c r="E262" s="11" t="s">
        <v>359</v>
      </c>
    </row>
    <row r="263" spans="1:5" x14ac:dyDescent="0.3">
      <c r="A263" s="6" t="s">
        <v>772</v>
      </c>
      <c r="B263" s="12">
        <v>163</v>
      </c>
      <c r="C263" s="6">
        <v>1.8</v>
      </c>
      <c r="D263" s="12">
        <v>313.46500000000003</v>
      </c>
      <c r="E263" s="11" t="s">
        <v>7</v>
      </c>
    </row>
    <row r="264" spans="1:5" x14ac:dyDescent="0.3">
      <c r="A264" s="6" t="s">
        <v>946</v>
      </c>
      <c r="B264" s="12">
        <v>67</v>
      </c>
      <c r="C264" s="6">
        <v>2.7</v>
      </c>
      <c r="D264" s="12">
        <v>1199.9833333333333</v>
      </c>
      <c r="E264" s="11" t="s">
        <v>515</v>
      </c>
    </row>
    <row r="265" spans="1:5" x14ac:dyDescent="0.3">
      <c r="A265" s="6" t="s">
        <v>968</v>
      </c>
      <c r="B265" s="12">
        <v>204</v>
      </c>
      <c r="C265" s="6">
        <v>4.5999999999999996</v>
      </c>
      <c r="D265" s="12">
        <v>86.333333333333329</v>
      </c>
      <c r="E265" s="11" t="s">
        <v>304</v>
      </c>
    </row>
    <row r="266" spans="1:5" x14ac:dyDescent="0.3">
      <c r="A266" s="6" t="s">
        <v>706</v>
      </c>
      <c r="B266" s="12">
        <v>20</v>
      </c>
      <c r="C266" s="6">
        <v>1</v>
      </c>
      <c r="D266" s="12">
        <v>1077.1899999999998</v>
      </c>
      <c r="E266" s="11" t="s">
        <v>427</v>
      </c>
    </row>
    <row r="267" spans="1:5" x14ac:dyDescent="0.3">
      <c r="A267" s="6" t="s">
        <v>1017</v>
      </c>
      <c r="B267" s="12">
        <v>630</v>
      </c>
      <c r="C267" s="6">
        <v>2.5</v>
      </c>
      <c r="D267" s="12">
        <v>127.22333333333334</v>
      </c>
      <c r="E267" s="11" t="s">
        <v>601</v>
      </c>
    </row>
    <row r="268" spans="1:5" x14ac:dyDescent="0.3">
      <c r="A268" s="6" t="s">
        <v>768</v>
      </c>
      <c r="B268" s="12">
        <v>138</v>
      </c>
      <c r="C268" s="6">
        <v>1.3</v>
      </c>
      <c r="D268" s="12">
        <v>179.99</v>
      </c>
      <c r="E268" s="11" t="s">
        <v>566</v>
      </c>
    </row>
    <row r="269" spans="1:5" x14ac:dyDescent="0.3">
      <c r="A269" s="6" t="s">
        <v>630</v>
      </c>
      <c r="B269" s="12">
        <v>717</v>
      </c>
      <c r="C269" s="6">
        <v>4.7</v>
      </c>
      <c r="D269" s="12">
        <v>71.459999999999994</v>
      </c>
      <c r="E269" s="11" t="s">
        <v>133</v>
      </c>
    </row>
    <row r="270" spans="1:5" x14ac:dyDescent="0.3">
      <c r="A270" s="6" t="s">
        <v>835</v>
      </c>
      <c r="B270" s="12">
        <v>1094</v>
      </c>
      <c r="C270" s="6">
        <v>4.4000000000000004</v>
      </c>
      <c r="D270" s="12">
        <v>48.970000000000006</v>
      </c>
      <c r="E270" s="11" t="s">
        <v>523</v>
      </c>
    </row>
    <row r="271" spans="1:5" x14ac:dyDescent="0.3">
      <c r="A271" s="6" t="s">
        <v>673</v>
      </c>
      <c r="B271" s="12">
        <v>476</v>
      </c>
      <c r="C271" s="6">
        <v>1.8</v>
      </c>
      <c r="D271" s="12">
        <v>139.99</v>
      </c>
      <c r="E271" s="11" t="s">
        <v>563</v>
      </c>
    </row>
    <row r="272" spans="1:5" x14ac:dyDescent="0.3">
      <c r="A272" s="6" t="s">
        <v>723</v>
      </c>
      <c r="B272" s="12">
        <v>3216</v>
      </c>
      <c r="C272" s="6">
        <v>1</v>
      </c>
      <c r="D272" s="12">
        <v>26.504999999999999</v>
      </c>
      <c r="E272" s="11" t="s">
        <v>142</v>
      </c>
    </row>
    <row r="273" spans="1:5" x14ac:dyDescent="0.3">
      <c r="A273" s="6" t="s">
        <v>837</v>
      </c>
      <c r="B273" s="12">
        <v>116</v>
      </c>
      <c r="C273" s="6">
        <v>2</v>
      </c>
      <c r="D273" s="12">
        <v>366.64333333333337</v>
      </c>
      <c r="E273" s="11" t="s">
        <v>580</v>
      </c>
    </row>
    <row r="274" spans="1:5" x14ac:dyDescent="0.3">
      <c r="A274" s="6" t="s">
        <v>862</v>
      </c>
      <c r="B274" s="12">
        <v>143</v>
      </c>
      <c r="C274" s="6">
        <v>1.5</v>
      </c>
      <c r="D274" s="12">
        <v>523.11846153846147</v>
      </c>
      <c r="E274" s="11" t="s">
        <v>238</v>
      </c>
    </row>
    <row r="275" spans="1:5" x14ac:dyDescent="0.3">
      <c r="A275" s="6" t="s">
        <v>921</v>
      </c>
      <c r="B275" s="12">
        <v>1209</v>
      </c>
      <c r="C275" s="6">
        <v>1.8</v>
      </c>
      <c r="D275" s="12">
        <v>42.468333333333334</v>
      </c>
      <c r="E275" s="11" t="s">
        <v>93</v>
      </c>
    </row>
    <row r="276" spans="1:5" x14ac:dyDescent="0.3">
      <c r="A276" s="6" t="s">
        <v>787</v>
      </c>
      <c r="B276" s="12">
        <v>120</v>
      </c>
      <c r="C276" s="6">
        <v>4.0999999999999996</v>
      </c>
      <c r="D276" s="12">
        <v>84.204000000000008</v>
      </c>
      <c r="E276" s="11" t="s">
        <v>35</v>
      </c>
    </row>
    <row r="277" spans="1:5" x14ac:dyDescent="0.3">
      <c r="A277" s="6" t="s">
        <v>952</v>
      </c>
      <c r="B277" s="12">
        <v>1778</v>
      </c>
      <c r="C277" s="6">
        <v>2.6</v>
      </c>
      <c r="D277" s="12">
        <v>55.665714285714287</v>
      </c>
      <c r="E277" s="11" t="s">
        <v>107</v>
      </c>
    </row>
    <row r="278" spans="1:5" x14ac:dyDescent="0.3">
      <c r="A278" s="6" t="s">
        <v>652</v>
      </c>
      <c r="B278" s="12">
        <v>1339</v>
      </c>
      <c r="C278" s="6">
        <v>2.7</v>
      </c>
      <c r="D278" s="12">
        <v>54.984000000000002</v>
      </c>
      <c r="E278" s="11" t="s">
        <v>278</v>
      </c>
    </row>
    <row r="279" spans="1:5" x14ac:dyDescent="0.3">
      <c r="A279" s="6" t="s">
        <v>1044</v>
      </c>
      <c r="B279" s="12">
        <v>146</v>
      </c>
      <c r="C279" s="6">
        <v>3.9</v>
      </c>
      <c r="D279" s="12">
        <v>378.79599999999999</v>
      </c>
      <c r="E279" s="11" t="s">
        <v>479</v>
      </c>
    </row>
    <row r="280" spans="1:5" x14ac:dyDescent="0.3">
      <c r="A280" s="6" t="s">
        <v>1026</v>
      </c>
      <c r="B280" s="12">
        <v>76</v>
      </c>
      <c r="C280" s="6">
        <v>1.1000000000000001</v>
      </c>
      <c r="D280" s="12">
        <v>917.99363636363626</v>
      </c>
      <c r="E280" s="11" t="s">
        <v>114</v>
      </c>
    </row>
    <row r="281" spans="1:5" x14ac:dyDescent="0.3">
      <c r="A281" s="6" t="s">
        <v>955</v>
      </c>
      <c r="B281" s="12">
        <v>1378</v>
      </c>
      <c r="C281" s="6">
        <v>4.3</v>
      </c>
      <c r="D281" s="12">
        <v>44.225000000000001</v>
      </c>
      <c r="E281" s="11" t="s">
        <v>390</v>
      </c>
    </row>
    <row r="282" spans="1:5" x14ac:dyDescent="0.3">
      <c r="A282" s="6" t="s">
        <v>697</v>
      </c>
      <c r="B282" s="12">
        <v>1403</v>
      </c>
      <c r="C282" s="6">
        <v>4.3</v>
      </c>
      <c r="D282" s="12">
        <v>28.494999999999997</v>
      </c>
      <c r="E282" s="11" t="s">
        <v>52</v>
      </c>
    </row>
    <row r="283" spans="1:5" x14ac:dyDescent="0.3">
      <c r="A283" s="6" t="s">
        <v>984</v>
      </c>
      <c r="B283" s="12">
        <v>167</v>
      </c>
      <c r="C283" s="6">
        <v>2.9</v>
      </c>
      <c r="D283" s="12">
        <v>220.196</v>
      </c>
      <c r="E283" s="11" t="s">
        <v>403</v>
      </c>
    </row>
    <row r="284" spans="1:5" x14ac:dyDescent="0.3">
      <c r="A284" s="6" t="s">
        <v>727</v>
      </c>
      <c r="B284" s="12">
        <v>2336</v>
      </c>
      <c r="C284" s="6">
        <v>3.6</v>
      </c>
      <c r="D284" s="12">
        <v>27.563333333333333</v>
      </c>
      <c r="E284" s="11" t="s">
        <v>373</v>
      </c>
    </row>
    <row r="285" spans="1:5" x14ac:dyDescent="0.3">
      <c r="A285" s="6" t="s">
        <v>991</v>
      </c>
      <c r="B285" s="12">
        <v>245</v>
      </c>
      <c r="C285" s="6">
        <v>2</v>
      </c>
      <c r="D285" s="12">
        <v>67.745333333333335</v>
      </c>
      <c r="E285" s="11" t="s">
        <v>241</v>
      </c>
    </row>
    <row r="286" spans="1:5" x14ac:dyDescent="0.3">
      <c r="A286" s="6" t="s">
        <v>1053</v>
      </c>
      <c r="B286" s="12">
        <v>126</v>
      </c>
      <c r="C286" s="6">
        <v>3.2</v>
      </c>
      <c r="D286" s="12">
        <v>777.09777777777765</v>
      </c>
      <c r="E286" s="11" t="s">
        <v>155</v>
      </c>
    </row>
    <row r="287" spans="1:5" x14ac:dyDescent="0.3">
      <c r="A287" s="6" t="s">
        <v>679</v>
      </c>
      <c r="B287" s="12">
        <v>391</v>
      </c>
      <c r="C287" s="6">
        <v>1.1000000000000001</v>
      </c>
      <c r="D287" s="12">
        <v>186.18999999999997</v>
      </c>
      <c r="E287" s="11" t="s">
        <v>100</v>
      </c>
    </row>
    <row r="288" spans="1:5" x14ac:dyDescent="0.3">
      <c r="A288" s="6" t="s">
        <v>745</v>
      </c>
      <c r="B288" s="12">
        <v>904</v>
      </c>
      <c r="C288" s="6">
        <v>4.3</v>
      </c>
      <c r="D288" s="12">
        <v>78.674999999999997</v>
      </c>
      <c r="E288" s="11" t="s">
        <v>219</v>
      </c>
    </row>
    <row r="289" spans="1:5" x14ac:dyDescent="0.3">
      <c r="A289" s="6" t="s">
        <v>689</v>
      </c>
      <c r="B289" s="12">
        <v>183</v>
      </c>
      <c r="C289" s="6">
        <v>3.7</v>
      </c>
      <c r="D289" s="12">
        <v>136.24545454545452</v>
      </c>
      <c r="E289" s="11" t="s">
        <v>432</v>
      </c>
    </row>
    <row r="290" spans="1:5" x14ac:dyDescent="0.3">
      <c r="A290" s="6" t="s">
        <v>1046</v>
      </c>
      <c r="B290" s="12">
        <v>725</v>
      </c>
      <c r="C290" s="6">
        <v>3.9</v>
      </c>
      <c r="D290" s="12">
        <v>132.86333333333334</v>
      </c>
      <c r="E290" s="11" t="s">
        <v>331</v>
      </c>
    </row>
    <row r="291" spans="1:5" x14ac:dyDescent="0.3">
      <c r="A291" s="6" t="s">
        <v>856</v>
      </c>
      <c r="B291" s="12">
        <v>358</v>
      </c>
      <c r="C291" s="6">
        <v>1.2</v>
      </c>
      <c r="D291" s="12">
        <v>89.088571428571427</v>
      </c>
      <c r="E291" s="11" t="s">
        <v>565</v>
      </c>
    </row>
    <row r="292" spans="1:5" x14ac:dyDescent="0.3">
      <c r="A292" s="6" t="s">
        <v>718</v>
      </c>
      <c r="B292" s="12">
        <v>192</v>
      </c>
      <c r="C292" s="6">
        <v>2.9</v>
      </c>
      <c r="D292" s="12">
        <v>114.49</v>
      </c>
      <c r="E292" s="11" t="s">
        <v>61</v>
      </c>
    </row>
    <row r="293" spans="1:5" x14ac:dyDescent="0.3">
      <c r="A293" s="6" t="s">
        <v>1040</v>
      </c>
      <c r="B293" s="12">
        <v>14</v>
      </c>
      <c r="C293" s="6">
        <v>4</v>
      </c>
      <c r="D293" s="12">
        <v>1508.9922222222222</v>
      </c>
      <c r="E293" s="11" t="s">
        <v>28</v>
      </c>
    </row>
    <row r="294" spans="1:5" x14ac:dyDescent="0.3">
      <c r="A294" s="6" t="s">
        <v>693</v>
      </c>
      <c r="B294" s="12">
        <v>995</v>
      </c>
      <c r="C294" s="6">
        <v>4.2</v>
      </c>
      <c r="D294" s="12">
        <v>26.801818181818188</v>
      </c>
      <c r="E294" s="11" t="s">
        <v>537</v>
      </c>
    </row>
    <row r="295" spans="1:5" x14ac:dyDescent="0.3">
      <c r="A295" s="6" t="s">
        <v>753</v>
      </c>
      <c r="B295" s="12">
        <v>827</v>
      </c>
      <c r="C295" s="6">
        <v>4.5</v>
      </c>
      <c r="D295" s="12">
        <v>37.669090909090912</v>
      </c>
      <c r="E295" s="11" t="s">
        <v>25</v>
      </c>
    </row>
    <row r="296" spans="1:5" x14ac:dyDescent="0.3">
      <c r="A296" s="6" t="s">
        <v>794</v>
      </c>
      <c r="B296" s="12">
        <v>115</v>
      </c>
      <c r="C296" s="6">
        <v>2.9</v>
      </c>
      <c r="D296" s="12">
        <v>262.59000000000003</v>
      </c>
      <c r="E296" s="11" t="s">
        <v>586</v>
      </c>
    </row>
    <row r="297" spans="1:5" x14ac:dyDescent="0.3">
      <c r="A297" s="6" t="s">
        <v>625</v>
      </c>
      <c r="B297" s="12">
        <v>1395</v>
      </c>
      <c r="C297" s="6">
        <v>1.9</v>
      </c>
      <c r="D297" s="12">
        <v>67.201999999999998</v>
      </c>
      <c r="E297" s="11" t="s">
        <v>618</v>
      </c>
    </row>
    <row r="298" spans="1:5" x14ac:dyDescent="0.3">
      <c r="A298" s="6" t="s">
        <v>667</v>
      </c>
      <c r="B298" s="12">
        <v>110</v>
      </c>
      <c r="C298" s="6">
        <v>2.7</v>
      </c>
      <c r="D298" s="12">
        <v>399.99</v>
      </c>
      <c r="E298" s="11" t="s">
        <v>214</v>
      </c>
    </row>
    <row r="299" spans="1:5" x14ac:dyDescent="0.3">
      <c r="A299" s="6" t="s">
        <v>675</v>
      </c>
      <c r="B299" s="12">
        <v>1259</v>
      </c>
      <c r="C299" s="6">
        <v>5</v>
      </c>
      <c r="D299" s="12">
        <v>67.463030303030294</v>
      </c>
      <c r="E299" s="11" t="s">
        <v>5</v>
      </c>
    </row>
    <row r="300" spans="1:5" x14ac:dyDescent="0.3">
      <c r="A300" s="6" t="s">
        <v>834</v>
      </c>
      <c r="B300" s="12">
        <v>162</v>
      </c>
      <c r="C300" s="6">
        <v>1.1000000000000001</v>
      </c>
      <c r="D300" s="12">
        <v>376.19200000000001</v>
      </c>
      <c r="E300" s="11" t="s">
        <v>498</v>
      </c>
    </row>
    <row r="301" spans="1:5" x14ac:dyDescent="0.3">
      <c r="A301" s="6" t="s">
        <v>629</v>
      </c>
      <c r="B301" s="12">
        <v>37</v>
      </c>
      <c r="C301" s="6">
        <v>3.3</v>
      </c>
      <c r="D301" s="12">
        <v>2374.7424999999998</v>
      </c>
      <c r="E301" s="11" t="s">
        <v>622</v>
      </c>
    </row>
    <row r="302" spans="1:5" x14ac:dyDescent="0.3">
      <c r="A302" s="6" t="s">
        <v>732</v>
      </c>
      <c r="B302" s="12">
        <v>74</v>
      </c>
      <c r="C302" s="6">
        <v>5</v>
      </c>
      <c r="D302" s="12">
        <v>161.7775</v>
      </c>
      <c r="E302" s="11" t="s">
        <v>57</v>
      </c>
    </row>
    <row r="303" spans="1:5" x14ac:dyDescent="0.3">
      <c r="A303" s="6" t="s">
        <v>814</v>
      </c>
      <c r="B303" s="12">
        <v>280</v>
      </c>
      <c r="C303" s="6">
        <v>2.8</v>
      </c>
      <c r="D303" s="12">
        <v>56.330909090909103</v>
      </c>
      <c r="E303" s="11" t="s">
        <v>536</v>
      </c>
    </row>
    <row r="304" spans="1:5" x14ac:dyDescent="0.3">
      <c r="A304" s="6" t="s">
        <v>639</v>
      </c>
      <c r="B304" s="12">
        <v>125</v>
      </c>
      <c r="C304" s="6">
        <v>1.5</v>
      </c>
      <c r="D304" s="12">
        <v>485.46600000000001</v>
      </c>
      <c r="E304" s="11" t="s">
        <v>316</v>
      </c>
    </row>
    <row r="305" spans="1:5" x14ac:dyDescent="0.3">
      <c r="A305" s="6" t="s">
        <v>954</v>
      </c>
      <c r="B305" s="12">
        <v>1566</v>
      </c>
      <c r="C305" s="6">
        <v>2.6</v>
      </c>
      <c r="D305" s="12">
        <v>53.815714285714293</v>
      </c>
      <c r="E305" s="11" t="s">
        <v>69</v>
      </c>
    </row>
    <row r="306" spans="1:5" x14ac:dyDescent="0.3">
      <c r="A306" s="6" t="s">
        <v>805</v>
      </c>
      <c r="B306" s="12">
        <v>179</v>
      </c>
      <c r="C306" s="6">
        <v>3.3</v>
      </c>
      <c r="D306" s="12">
        <v>249.97</v>
      </c>
      <c r="E306" s="11" t="s">
        <v>577</v>
      </c>
    </row>
    <row r="307" spans="1:5" x14ac:dyDescent="0.3">
      <c r="A307" s="6" t="s">
        <v>751</v>
      </c>
      <c r="B307" s="12">
        <v>71</v>
      </c>
      <c r="C307" s="6">
        <v>4.5</v>
      </c>
      <c r="D307" s="12">
        <v>41.857999999999997</v>
      </c>
      <c r="E307" s="11" t="s">
        <v>458</v>
      </c>
    </row>
    <row r="308" spans="1:5" x14ac:dyDescent="0.3">
      <c r="A308" s="6" t="s">
        <v>653</v>
      </c>
      <c r="B308" s="12">
        <v>43</v>
      </c>
      <c r="C308" s="6">
        <v>4.2</v>
      </c>
      <c r="D308" s="12">
        <v>619.98</v>
      </c>
      <c r="E308" s="11" t="s">
        <v>298</v>
      </c>
    </row>
    <row r="309" spans="1:5" x14ac:dyDescent="0.3">
      <c r="A309" s="6" t="s">
        <v>767</v>
      </c>
      <c r="B309" s="12">
        <v>56</v>
      </c>
      <c r="C309" s="6">
        <v>2.2999999999999998</v>
      </c>
      <c r="D309" s="12">
        <v>499.98</v>
      </c>
      <c r="E309" s="11" t="s">
        <v>529</v>
      </c>
    </row>
    <row r="310" spans="1:5" x14ac:dyDescent="0.3">
      <c r="A310" s="6" t="s">
        <v>915</v>
      </c>
      <c r="B310" s="12">
        <v>151</v>
      </c>
      <c r="C310" s="6">
        <v>2.5</v>
      </c>
      <c r="D310" s="12">
        <v>461.83521739130424</v>
      </c>
      <c r="E310" s="11" t="s">
        <v>490</v>
      </c>
    </row>
    <row r="311" spans="1:5" x14ac:dyDescent="0.3">
      <c r="A311" s="6" t="s">
        <v>661</v>
      </c>
      <c r="B311" s="12">
        <v>873</v>
      </c>
      <c r="C311" s="6">
        <v>3.3</v>
      </c>
      <c r="D311" s="12">
        <v>41.957647058823525</v>
      </c>
      <c r="E311" s="11" t="s">
        <v>535</v>
      </c>
    </row>
    <row r="312" spans="1:5" x14ac:dyDescent="0.3">
      <c r="A312" s="6" t="s">
        <v>1018</v>
      </c>
      <c r="B312" s="12">
        <v>1425</v>
      </c>
      <c r="C312" s="6">
        <v>2.5</v>
      </c>
      <c r="D312" s="12">
        <v>36.045000000000002</v>
      </c>
      <c r="E312" s="11" t="s">
        <v>404</v>
      </c>
    </row>
    <row r="313" spans="1:5" x14ac:dyDescent="0.3">
      <c r="A313" s="6" t="s">
        <v>684</v>
      </c>
      <c r="B313" s="12">
        <v>42</v>
      </c>
      <c r="C313" s="6">
        <v>4.2</v>
      </c>
      <c r="D313" s="12">
        <v>417.26266666666658</v>
      </c>
      <c r="E313" s="11" t="s">
        <v>600</v>
      </c>
    </row>
    <row r="314" spans="1:5" x14ac:dyDescent="0.3">
      <c r="A314" s="6" t="s">
        <v>633</v>
      </c>
      <c r="B314" s="12">
        <v>318</v>
      </c>
      <c r="C314" s="6">
        <v>3.2</v>
      </c>
      <c r="D314" s="12">
        <v>171.79428571428573</v>
      </c>
      <c r="E314" s="11" t="s">
        <v>11</v>
      </c>
    </row>
    <row r="315" spans="1:5" x14ac:dyDescent="0.3">
      <c r="A315" s="6" t="s">
        <v>833</v>
      </c>
      <c r="B315" s="12">
        <v>3</v>
      </c>
      <c r="C315" s="6">
        <v>1</v>
      </c>
      <c r="D315" s="12">
        <v>182.99250000000001</v>
      </c>
      <c r="E315" s="11" t="s">
        <v>497</v>
      </c>
    </row>
    <row r="316" spans="1:5" x14ac:dyDescent="0.3">
      <c r="A316" s="6" t="s">
        <v>744</v>
      </c>
      <c r="B316" s="12">
        <v>1068</v>
      </c>
      <c r="C316" s="6">
        <v>5</v>
      </c>
      <c r="D316" s="12">
        <v>54.29666666666666</v>
      </c>
      <c r="E316" s="11" t="s">
        <v>187</v>
      </c>
    </row>
    <row r="317" spans="1:5" x14ac:dyDescent="0.3">
      <c r="A317" s="6" t="s">
        <v>876</v>
      </c>
      <c r="B317" s="12">
        <v>466</v>
      </c>
      <c r="C317" s="6">
        <v>1.5</v>
      </c>
      <c r="D317" s="12">
        <v>71.562857142857141</v>
      </c>
      <c r="E317" s="11" t="s">
        <v>131</v>
      </c>
    </row>
    <row r="318" spans="1:5" x14ac:dyDescent="0.3">
      <c r="A318" s="6" t="s">
        <v>1021</v>
      </c>
      <c r="B318" s="12">
        <v>914</v>
      </c>
      <c r="C318" s="6">
        <v>1.2</v>
      </c>
      <c r="D318" s="12">
        <v>88.49</v>
      </c>
      <c r="E318" s="11" t="s">
        <v>216</v>
      </c>
    </row>
    <row r="319" spans="1:5" x14ac:dyDescent="0.3">
      <c r="A319" s="6" t="s">
        <v>698</v>
      </c>
      <c r="B319" s="12">
        <v>178</v>
      </c>
      <c r="C319" s="6">
        <v>2.8</v>
      </c>
      <c r="D319" s="12">
        <v>247.30333333333337</v>
      </c>
      <c r="E319" s="11" t="s">
        <v>197</v>
      </c>
    </row>
    <row r="320" spans="1:5" x14ac:dyDescent="0.3">
      <c r="A320" s="6" t="s">
        <v>760</v>
      </c>
      <c r="B320" s="12">
        <v>176</v>
      </c>
      <c r="C320" s="6">
        <v>1.1000000000000001</v>
      </c>
      <c r="D320" s="12">
        <v>194.59</v>
      </c>
      <c r="E320" s="11" t="s">
        <v>289</v>
      </c>
    </row>
    <row r="321" spans="1:5" x14ac:dyDescent="0.3">
      <c r="A321" s="6" t="s">
        <v>811</v>
      </c>
      <c r="B321" s="12">
        <v>207</v>
      </c>
      <c r="C321" s="6">
        <v>1.7</v>
      </c>
      <c r="D321" s="12">
        <v>45.087142857142858</v>
      </c>
      <c r="E321" s="11" t="s">
        <v>246</v>
      </c>
    </row>
    <row r="322" spans="1:5" x14ac:dyDescent="0.3">
      <c r="A322" s="6" t="s">
        <v>716</v>
      </c>
      <c r="B322" s="12">
        <v>189</v>
      </c>
      <c r="C322" s="6">
        <v>1.5</v>
      </c>
      <c r="D322" s="12">
        <v>249.99</v>
      </c>
      <c r="E322" s="11" t="s">
        <v>48</v>
      </c>
    </row>
    <row r="323" spans="1:5" x14ac:dyDescent="0.3">
      <c r="A323" s="6" t="s">
        <v>938</v>
      </c>
      <c r="B323" s="12">
        <v>23</v>
      </c>
      <c r="C323" s="6">
        <v>2.2000000000000002</v>
      </c>
      <c r="D323" s="12">
        <v>256.31200000000001</v>
      </c>
      <c r="E323" s="11" t="s">
        <v>313</v>
      </c>
    </row>
    <row r="324" spans="1:5" x14ac:dyDescent="0.3">
      <c r="A324" s="6" t="s">
        <v>640</v>
      </c>
      <c r="B324" s="12">
        <v>84</v>
      </c>
      <c r="C324" s="6">
        <v>2.2999999999999998</v>
      </c>
      <c r="D324" s="12">
        <v>144.48499999999999</v>
      </c>
      <c r="E324" s="11" t="s">
        <v>324</v>
      </c>
    </row>
    <row r="325" spans="1:5" x14ac:dyDescent="0.3">
      <c r="A325" s="6" t="s">
        <v>759</v>
      </c>
      <c r="B325" s="12">
        <v>130</v>
      </c>
      <c r="C325" s="6">
        <v>3.2</v>
      </c>
      <c r="D325" s="12">
        <v>248.70999999999995</v>
      </c>
      <c r="E325" s="11" t="s">
        <v>572</v>
      </c>
    </row>
    <row r="326" spans="1:5" x14ac:dyDescent="0.3">
      <c r="A326" s="6" t="s">
        <v>916</v>
      </c>
      <c r="B326" s="12">
        <v>36</v>
      </c>
      <c r="C326" s="6">
        <v>5</v>
      </c>
      <c r="D326" s="12">
        <v>1398.6633333333332</v>
      </c>
      <c r="E326" s="11" t="s">
        <v>492</v>
      </c>
    </row>
    <row r="327" spans="1:5" x14ac:dyDescent="0.3">
      <c r="A327" s="6" t="s">
        <v>982</v>
      </c>
      <c r="B327" s="12">
        <v>535</v>
      </c>
      <c r="C327" s="6">
        <v>3.7</v>
      </c>
      <c r="D327" s="12">
        <v>43.575555555555553</v>
      </c>
      <c r="E327" s="11" t="s">
        <v>334</v>
      </c>
    </row>
    <row r="328" spans="1:5" x14ac:dyDescent="0.3">
      <c r="A328" s="6" t="s">
        <v>847</v>
      </c>
      <c r="B328" s="12">
        <v>2025</v>
      </c>
      <c r="C328" s="6">
        <v>4.5999999999999996</v>
      </c>
      <c r="D328" s="12">
        <v>47.730000000000004</v>
      </c>
      <c r="E328" s="11" t="s">
        <v>82</v>
      </c>
    </row>
    <row r="329" spans="1:5" x14ac:dyDescent="0.3">
      <c r="A329" s="6" t="s">
        <v>657</v>
      </c>
      <c r="B329" s="12">
        <v>992</v>
      </c>
      <c r="C329" s="6">
        <v>4.2</v>
      </c>
      <c r="D329" s="12">
        <v>42.99</v>
      </c>
      <c r="E329" s="11" t="s">
        <v>438</v>
      </c>
    </row>
    <row r="330" spans="1:5" x14ac:dyDescent="0.3">
      <c r="A330" s="6" t="s">
        <v>702</v>
      </c>
      <c r="B330" s="12">
        <v>80</v>
      </c>
      <c r="C330" s="6">
        <v>3.6</v>
      </c>
      <c r="D330" s="12">
        <v>350.39999999999992</v>
      </c>
      <c r="E330" s="11" t="s">
        <v>367</v>
      </c>
    </row>
    <row r="331" spans="1:5" x14ac:dyDescent="0.3">
      <c r="A331" s="6" t="s">
        <v>900</v>
      </c>
      <c r="B331" s="12">
        <v>151</v>
      </c>
      <c r="C331" s="6">
        <v>4.2</v>
      </c>
      <c r="D331" s="12">
        <v>355.74666666666661</v>
      </c>
      <c r="E331" s="11" t="s">
        <v>311</v>
      </c>
    </row>
    <row r="332" spans="1:5" x14ac:dyDescent="0.3">
      <c r="A332" s="6" t="s">
        <v>1029</v>
      </c>
      <c r="B332" s="12">
        <v>391</v>
      </c>
      <c r="C332" s="6">
        <v>3.5</v>
      </c>
      <c r="D332" s="12">
        <v>76.836666666666659</v>
      </c>
      <c r="E332" s="11" t="s">
        <v>252</v>
      </c>
    </row>
    <row r="333" spans="1:5" x14ac:dyDescent="0.3">
      <c r="A333" s="6" t="s">
        <v>911</v>
      </c>
      <c r="B333" s="12">
        <v>1561</v>
      </c>
      <c r="C333" s="6">
        <v>4.4000000000000004</v>
      </c>
      <c r="D333" s="12">
        <v>58.497500000000002</v>
      </c>
      <c r="E333" s="11" t="s">
        <v>309</v>
      </c>
    </row>
    <row r="334" spans="1:5" x14ac:dyDescent="0.3">
      <c r="A334" s="6" t="s">
        <v>733</v>
      </c>
      <c r="B334" s="12">
        <v>538</v>
      </c>
      <c r="C334" s="6">
        <v>1.3</v>
      </c>
      <c r="D334" s="12">
        <v>155.38124999999999</v>
      </c>
      <c r="E334" s="11" t="s">
        <v>95</v>
      </c>
    </row>
    <row r="335" spans="1:5" x14ac:dyDescent="0.3">
      <c r="A335" s="6" t="s">
        <v>972</v>
      </c>
      <c r="B335" s="12">
        <v>638</v>
      </c>
      <c r="C335" s="6">
        <v>2.9</v>
      </c>
      <c r="D335" s="12">
        <v>144.17625000000001</v>
      </c>
      <c r="E335" s="11" t="s">
        <v>140</v>
      </c>
    </row>
    <row r="336" spans="1:5" x14ac:dyDescent="0.3">
      <c r="A336" s="6" t="s">
        <v>902</v>
      </c>
      <c r="B336" s="12">
        <v>17</v>
      </c>
      <c r="C336" s="6">
        <v>4.0999999999999996</v>
      </c>
      <c r="D336" s="12">
        <v>246.98500000000001</v>
      </c>
      <c r="E336" s="11" t="s">
        <v>322</v>
      </c>
    </row>
    <row r="337" spans="1:5" x14ac:dyDescent="0.3">
      <c r="A337" s="6" t="s">
        <v>840</v>
      </c>
      <c r="B337" s="12">
        <v>565</v>
      </c>
      <c r="C337" s="6">
        <v>2.2999999999999998</v>
      </c>
      <c r="D337" s="12">
        <v>150.54555555555555</v>
      </c>
      <c r="E337" s="11" t="s">
        <v>450</v>
      </c>
    </row>
    <row r="338" spans="1:5" x14ac:dyDescent="0.3">
      <c r="A338" s="6" t="s">
        <v>717</v>
      </c>
      <c r="B338" s="12">
        <v>9</v>
      </c>
      <c r="C338" s="6">
        <v>3.1</v>
      </c>
      <c r="D338" s="12">
        <v>339.99</v>
      </c>
      <c r="E338" s="11" t="s">
        <v>47</v>
      </c>
    </row>
    <row r="339" spans="1:5" x14ac:dyDescent="0.3">
      <c r="A339" s="6" t="s">
        <v>944</v>
      </c>
      <c r="B339" s="12">
        <v>205</v>
      </c>
      <c r="C339" s="6">
        <v>3.9</v>
      </c>
      <c r="D339" s="12">
        <v>447.43999999999988</v>
      </c>
      <c r="E339" s="11" t="s">
        <v>588</v>
      </c>
    </row>
    <row r="340" spans="1:5" x14ac:dyDescent="0.3">
      <c r="A340" s="6" t="s">
        <v>1039</v>
      </c>
      <c r="B340" s="12">
        <v>22</v>
      </c>
      <c r="C340" s="6">
        <v>3.1</v>
      </c>
      <c r="D340" s="12">
        <v>188.09562499999998</v>
      </c>
      <c r="E340" s="11" t="s">
        <v>42</v>
      </c>
    </row>
    <row r="341" spans="1:5" x14ac:dyDescent="0.3">
      <c r="A341" s="6" t="s">
        <v>1048</v>
      </c>
      <c r="B341" s="12">
        <v>1563</v>
      </c>
      <c r="C341" s="6">
        <v>3.3</v>
      </c>
      <c r="D341" s="12">
        <v>21.327857142857141</v>
      </c>
      <c r="E341" s="11" t="s">
        <v>363</v>
      </c>
    </row>
    <row r="342" spans="1:5" x14ac:dyDescent="0.3">
      <c r="A342" s="6" t="s">
        <v>1000</v>
      </c>
      <c r="B342" s="12">
        <v>62</v>
      </c>
      <c r="C342" s="6">
        <v>1.4</v>
      </c>
      <c r="D342" s="12">
        <v>204.41166666666663</v>
      </c>
      <c r="E342" s="11" t="s">
        <v>487</v>
      </c>
    </row>
    <row r="343" spans="1:5" x14ac:dyDescent="0.3">
      <c r="A343" s="6" t="s">
        <v>861</v>
      </c>
      <c r="B343" s="12">
        <v>135</v>
      </c>
      <c r="C343" s="6">
        <v>2.7</v>
      </c>
      <c r="D343" s="12">
        <v>267.99</v>
      </c>
      <c r="E343" s="11" t="s">
        <v>207</v>
      </c>
    </row>
    <row r="344" spans="1:5" x14ac:dyDescent="0.3">
      <c r="A344" s="6" t="s">
        <v>823</v>
      </c>
      <c r="B344" s="12">
        <v>1352</v>
      </c>
      <c r="C344" s="6">
        <v>4</v>
      </c>
      <c r="D344" s="12">
        <v>63.26428571428572</v>
      </c>
      <c r="E344" s="11" t="s">
        <v>539</v>
      </c>
    </row>
    <row r="345" spans="1:5" x14ac:dyDescent="0.3">
      <c r="A345" s="6" t="s">
        <v>959</v>
      </c>
      <c r="B345" s="12">
        <v>59</v>
      </c>
      <c r="C345" s="6">
        <v>4.0999999999999996</v>
      </c>
      <c r="D345" s="12">
        <v>402.65666666666669</v>
      </c>
      <c r="E345" s="11" t="s">
        <v>78</v>
      </c>
    </row>
    <row r="346" spans="1:5" x14ac:dyDescent="0.3">
      <c r="A346" s="6" t="s">
        <v>691</v>
      </c>
      <c r="B346" s="12">
        <v>2034</v>
      </c>
      <c r="C346" s="6">
        <v>1.3</v>
      </c>
      <c r="D346" s="12">
        <v>45.49</v>
      </c>
      <c r="E346" s="11" t="s">
        <v>505</v>
      </c>
    </row>
    <row r="347" spans="1:5" x14ac:dyDescent="0.3">
      <c r="A347" s="6" t="s">
        <v>770</v>
      </c>
      <c r="B347" s="12">
        <v>160</v>
      </c>
      <c r="C347" s="6">
        <v>4.4000000000000004</v>
      </c>
      <c r="D347" s="12">
        <v>600.51</v>
      </c>
      <c r="E347" s="11" t="s">
        <v>91</v>
      </c>
    </row>
    <row r="348" spans="1:5" x14ac:dyDescent="0.3">
      <c r="A348" s="6" t="s">
        <v>920</v>
      </c>
      <c r="B348" s="12">
        <v>11</v>
      </c>
      <c r="C348" s="6">
        <v>1.4</v>
      </c>
      <c r="D348" s="12">
        <v>1881.4561538461539</v>
      </c>
      <c r="E348" s="11" t="s">
        <v>30</v>
      </c>
    </row>
    <row r="349" spans="1:5" x14ac:dyDescent="0.3">
      <c r="A349" s="6" t="s">
        <v>962</v>
      </c>
      <c r="B349" s="12">
        <v>469</v>
      </c>
      <c r="C349" s="6">
        <v>2.5</v>
      </c>
      <c r="D349" s="12">
        <v>83.74</v>
      </c>
      <c r="E349" s="11" t="s">
        <v>293</v>
      </c>
    </row>
    <row r="350" spans="1:5" x14ac:dyDescent="0.3">
      <c r="A350" s="6" t="s">
        <v>1033</v>
      </c>
      <c r="B350" s="12">
        <v>6278</v>
      </c>
      <c r="C350" s="6">
        <v>2.5</v>
      </c>
      <c r="D350" s="12">
        <v>14.923333333333332</v>
      </c>
      <c r="E350" s="11" t="s">
        <v>412</v>
      </c>
    </row>
    <row r="351" spans="1:5" x14ac:dyDescent="0.3">
      <c r="A351" s="6" t="s">
        <v>1055</v>
      </c>
      <c r="B351" s="12">
        <v>1183</v>
      </c>
      <c r="C351" s="6">
        <v>2.8</v>
      </c>
      <c r="D351" s="12">
        <v>55.386000000000003</v>
      </c>
      <c r="E351" s="11" t="s">
        <v>18</v>
      </c>
    </row>
    <row r="352" spans="1:5" x14ac:dyDescent="0.3">
      <c r="A352" s="6" t="s">
        <v>1042</v>
      </c>
      <c r="B352" s="12">
        <v>122</v>
      </c>
      <c r="C352" s="6">
        <v>3.9</v>
      </c>
      <c r="D352" s="12">
        <v>449.495</v>
      </c>
      <c r="E352" s="11" t="s">
        <v>89</v>
      </c>
    </row>
    <row r="353" spans="1:5" x14ac:dyDescent="0.3">
      <c r="A353" s="6" t="s">
        <v>720</v>
      </c>
      <c r="B353" s="12">
        <v>25</v>
      </c>
      <c r="C353" s="6">
        <v>2.6</v>
      </c>
      <c r="D353" s="12">
        <v>196.67</v>
      </c>
      <c r="E353" s="11" t="s">
        <v>244</v>
      </c>
    </row>
    <row r="354" spans="1:5" x14ac:dyDescent="0.3">
      <c r="A354" s="6" t="s">
        <v>1006</v>
      </c>
      <c r="B354" s="12">
        <v>268</v>
      </c>
      <c r="C354" s="6">
        <v>3.1</v>
      </c>
      <c r="D354" s="12">
        <v>158.14875000000001</v>
      </c>
      <c r="E354" s="11" t="s">
        <v>315</v>
      </c>
    </row>
    <row r="355" spans="1:5" x14ac:dyDescent="0.3">
      <c r="A355" s="6" t="s">
        <v>769</v>
      </c>
      <c r="B355" s="12">
        <v>116</v>
      </c>
      <c r="C355" s="6">
        <v>3.3</v>
      </c>
      <c r="D355" s="12">
        <v>749.495</v>
      </c>
      <c r="E355" s="11" t="s">
        <v>54</v>
      </c>
    </row>
    <row r="356" spans="1:5" x14ac:dyDescent="0.3">
      <c r="A356" s="6" t="s">
        <v>827</v>
      </c>
      <c r="B356" s="12">
        <v>31</v>
      </c>
      <c r="C356" s="6">
        <v>4.5</v>
      </c>
      <c r="D356" s="12">
        <v>89.99</v>
      </c>
      <c r="E356" s="11" t="s">
        <v>287</v>
      </c>
    </row>
    <row r="357" spans="1:5" x14ac:dyDescent="0.3">
      <c r="A357" s="6" t="s">
        <v>992</v>
      </c>
      <c r="B357" s="12">
        <v>409</v>
      </c>
      <c r="C357" s="6">
        <v>3.9</v>
      </c>
      <c r="D357" s="12">
        <v>179.99</v>
      </c>
      <c r="E357" s="11" t="s">
        <v>430</v>
      </c>
    </row>
    <row r="358" spans="1:5" x14ac:dyDescent="0.3">
      <c r="A358" s="6" t="s">
        <v>903</v>
      </c>
      <c r="B358" s="12">
        <v>1854</v>
      </c>
      <c r="C358" s="6">
        <v>1.7</v>
      </c>
      <c r="D358" s="12">
        <v>50.766666666666673</v>
      </c>
      <c r="E358" s="11" t="s">
        <v>163</v>
      </c>
    </row>
    <row r="359" spans="1:5" x14ac:dyDescent="0.3">
      <c r="A359" s="6" t="s">
        <v>1025</v>
      </c>
      <c r="B359" s="12">
        <v>925</v>
      </c>
      <c r="C359" s="6">
        <v>3.8</v>
      </c>
      <c r="D359" s="12">
        <v>78.910000000000011</v>
      </c>
      <c r="E359" s="11" t="s">
        <v>401</v>
      </c>
    </row>
    <row r="360" spans="1:5" x14ac:dyDescent="0.3">
      <c r="A360" s="6" t="s">
        <v>879</v>
      </c>
      <c r="B360" s="12">
        <v>21</v>
      </c>
      <c r="C360" s="6">
        <v>4</v>
      </c>
      <c r="D360" s="12">
        <v>99.99</v>
      </c>
      <c r="E360" s="11" t="s">
        <v>184</v>
      </c>
    </row>
    <row r="361" spans="1:5" x14ac:dyDescent="0.3">
      <c r="A361" s="6" t="s">
        <v>994</v>
      </c>
      <c r="B361" s="12">
        <v>2087</v>
      </c>
      <c r="C361" s="6">
        <v>3.2</v>
      </c>
      <c r="D361" s="12">
        <v>36.421666666666674</v>
      </c>
      <c r="E361" s="11" t="s">
        <v>84</v>
      </c>
    </row>
    <row r="362" spans="1:5" x14ac:dyDescent="0.3">
      <c r="A362" s="6" t="s">
        <v>648</v>
      </c>
      <c r="B362" s="12">
        <v>1246</v>
      </c>
      <c r="C362" s="6">
        <v>3.8</v>
      </c>
      <c r="D362" s="12">
        <v>41.195769230769237</v>
      </c>
      <c r="E362" s="11" t="s">
        <v>112</v>
      </c>
    </row>
    <row r="363" spans="1:5" x14ac:dyDescent="0.3">
      <c r="A363" s="6" t="s">
        <v>708</v>
      </c>
      <c r="B363" s="12">
        <v>11</v>
      </c>
      <c r="C363" s="6">
        <v>2.9</v>
      </c>
      <c r="D363" s="12">
        <v>399.99</v>
      </c>
      <c r="E363" s="11" t="s">
        <v>530</v>
      </c>
    </row>
    <row r="364" spans="1:5" x14ac:dyDescent="0.3">
      <c r="A364" s="6" t="s">
        <v>712</v>
      </c>
      <c r="B364" s="12">
        <v>291</v>
      </c>
      <c r="C364" s="6">
        <v>2.6</v>
      </c>
      <c r="D364" s="12">
        <v>253.41799999999998</v>
      </c>
      <c r="E364" s="11" t="s">
        <v>552</v>
      </c>
    </row>
    <row r="365" spans="1:5" x14ac:dyDescent="0.3">
      <c r="A365" s="6" t="s">
        <v>1003</v>
      </c>
      <c r="B365" s="12">
        <v>1010</v>
      </c>
      <c r="C365" s="6">
        <v>1.3</v>
      </c>
      <c r="D365" s="12">
        <v>37.96</v>
      </c>
      <c r="E365" s="11" t="s">
        <v>37</v>
      </c>
    </row>
    <row r="366" spans="1:5" x14ac:dyDescent="0.3">
      <c r="A366" s="6" t="s">
        <v>849</v>
      </c>
      <c r="B366" s="12">
        <v>1015</v>
      </c>
      <c r="C366" s="6">
        <v>3.3</v>
      </c>
      <c r="D366" s="12">
        <v>62.972500000000004</v>
      </c>
      <c r="E366" s="11" t="s">
        <v>341</v>
      </c>
    </row>
    <row r="367" spans="1:5" x14ac:dyDescent="0.3">
      <c r="A367" s="6" t="s">
        <v>730</v>
      </c>
      <c r="B367" s="12">
        <v>433</v>
      </c>
      <c r="C367" s="6">
        <v>1.6</v>
      </c>
      <c r="D367" s="12">
        <v>148.71714285714285</v>
      </c>
      <c r="E367" s="11" t="s">
        <v>345</v>
      </c>
    </row>
    <row r="368" spans="1:5" x14ac:dyDescent="0.3">
      <c r="A368" s="6" t="s">
        <v>1004</v>
      </c>
      <c r="B368" s="12">
        <v>18</v>
      </c>
      <c r="C368" s="6">
        <v>4.3</v>
      </c>
      <c r="D368" s="12">
        <v>255.40411764705888</v>
      </c>
      <c r="E368" s="11" t="s">
        <v>116</v>
      </c>
    </row>
    <row r="369" spans="1:5" x14ac:dyDescent="0.3">
      <c r="A369" s="6" t="s">
        <v>773</v>
      </c>
      <c r="B369" s="12">
        <v>170</v>
      </c>
      <c r="C369" s="6">
        <v>3.5</v>
      </c>
      <c r="D369" s="12">
        <v>76.967999999999989</v>
      </c>
      <c r="E369" s="11" t="s">
        <v>128</v>
      </c>
    </row>
    <row r="370" spans="1:5" x14ac:dyDescent="0.3">
      <c r="A370" s="6" t="s">
        <v>797</v>
      </c>
      <c r="B370" s="12">
        <v>1267</v>
      </c>
      <c r="C370" s="6">
        <v>1.4</v>
      </c>
      <c r="D370" s="12">
        <v>54.960000000000008</v>
      </c>
      <c r="E370" s="11" t="s">
        <v>280</v>
      </c>
    </row>
    <row r="371" spans="1:5" x14ac:dyDescent="0.3">
      <c r="A371" s="6" t="s">
        <v>990</v>
      </c>
      <c r="B371" s="12">
        <v>315</v>
      </c>
      <c r="C371" s="6">
        <v>2.1</v>
      </c>
      <c r="D371" s="12">
        <v>91.088333333333324</v>
      </c>
      <c r="E371" s="11" t="s">
        <v>248</v>
      </c>
    </row>
    <row r="372" spans="1:5" x14ac:dyDescent="0.3">
      <c r="A372" s="6" t="s">
        <v>1030</v>
      </c>
      <c r="B372" s="12">
        <v>23</v>
      </c>
      <c r="C372" s="6">
        <v>1.5</v>
      </c>
      <c r="D372" s="12">
        <v>317.87374999999992</v>
      </c>
      <c r="E372" s="11" t="s">
        <v>457</v>
      </c>
    </row>
    <row r="373" spans="1:5" x14ac:dyDescent="0.3">
      <c r="A373" s="6" t="s">
        <v>1005</v>
      </c>
      <c r="B373" s="12">
        <v>156</v>
      </c>
      <c r="C373" s="6">
        <v>2.2999999999999998</v>
      </c>
      <c r="D373" s="12">
        <v>223.80999999999997</v>
      </c>
      <c r="E373" s="11" t="s">
        <v>573</v>
      </c>
    </row>
    <row r="374" spans="1:5" x14ac:dyDescent="0.3">
      <c r="A374" s="6" t="s">
        <v>831</v>
      </c>
      <c r="B374" s="12">
        <v>1286</v>
      </c>
      <c r="C374" s="6">
        <v>3.7</v>
      </c>
      <c r="D374" s="12">
        <v>47.79</v>
      </c>
      <c r="E374" s="11" t="s">
        <v>481</v>
      </c>
    </row>
    <row r="375" spans="1:5" x14ac:dyDescent="0.3">
      <c r="A375" s="6" t="s">
        <v>758</v>
      </c>
      <c r="B375" s="12">
        <v>634</v>
      </c>
      <c r="C375" s="6">
        <v>4.2</v>
      </c>
      <c r="D375" s="12">
        <v>84.4</v>
      </c>
      <c r="E375" s="11" t="s">
        <v>138</v>
      </c>
    </row>
    <row r="376" spans="1:5" x14ac:dyDescent="0.3">
      <c r="A376" s="6" t="s">
        <v>850</v>
      </c>
      <c r="B376" s="12">
        <v>941</v>
      </c>
      <c r="C376" s="6">
        <v>3.9</v>
      </c>
      <c r="D376" s="12">
        <v>62.300833333333337</v>
      </c>
      <c r="E376" s="11" t="s">
        <v>451</v>
      </c>
    </row>
    <row r="377" spans="1:5" x14ac:dyDescent="0.3">
      <c r="A377" s="6" t="s">
        <v>711</v>
      </c>
      <c r="B377" s="12">
        <v>302</v>
      </c>
      <c r="C377" s="6">
        <v>4.7</v>
      </c>
      <c r="D377" s="12">
        <v>126.676</v>
      </c>
      <c r="E377" s="11" t="s">
        <v>546</v>
      </c>
    </row>
    <row r="378" spans="1:5" x14ac:dyDescent="0.3">
      <c r="A378" s="6" t="s">
        <v>839</v>
      </c>
      <c r="B378" s="12">
        <v>119</v>
      </c>
      <c r="C378" s="6">
        <v>2.4</v>
      </c>
      <c r="D378" s="12">
        <v>129.828</v>
      </c>
      <c r="E378" s="11" t="s">
        <v>449</v>
      </c>
    </row>
    <row r="379" spans="1:5" x14ac:dyDescent="0.3">
      <c r="A379" s="6" t="s">
        <v>888</v>
      </c>
      <c r="B379" s="12">
        <v>817</v>
      </c>
      <c r="C379" s="6">
        <v>1.1000000000000001</v>
      </c>
      <c r="D379" s="12">
        <v>112.745</v>
      </c>
      <c r="E379" s="11" t="s">
        <v>88</v>
      </c>
    </row>
    <row r="380" spans="1:5" x14ac:dyDescent="0.3">
      <c r="A380" s="6" t="s">
        <v>728</v>
      </c>
      <c r="B380" s="12">
        <v>37</v>
      </c>
      <c r="C380" s="6">
        <v>1.4</v>
      </c>
      <c r="D380" s="12">
        <v>737.37714285714276</v>
      </c>
      <c r="E380" s="11" t="s">
        <v>485</v>
      </c>
    </row>
    <row r="381" spans="1:5" x14ac:dyDescent="0.3">
      <c r="A381" s="6" t="s">
        <v>742</v>
      </c>
      <c r="B381" s="12">
        <v>698</v>
      </c>
      <c r="C381" s="6">
        <v>3.7</v>
      </c>
      <c r="D381" s="12">
        <v>37.590000000000003</v>
      </c>
      <c r="E381" s="11" t="s">
        <v>276</v>
      </c>
    </row>
    <row r="382" spans="1:5" x14ac:dyDescent="0.3">
      <c r="A382" s="6" t="s">
        <v>765</v>
      </c>
      <c r="B382" s="12">
        <v>2</v>
      </c>
      <c r="C382" s="6">
        <v>4.5999999999999996</v>
      </c>
      <c r="D382" s="12">
        <v>1399.9833333333336</v>
      </c>
      <c r="E382" s="11" t="s">
        <v>516</v>
      </c>
    </row>
    <row r="383" spans="1:5" x14ac:dyDescent="0.3">
      <c r="A383" s="6" t="s">
        <v>914</v>
      </c>
      <c r="B383" s="12">
        <v>45</v>
      </c>
      <c r="C383" s="6">
        <v>4.0999999999999996</v>
      </c>
      <c r="D383" s="12">
        <v>1999.4949999999999</v>
      </c>
      <c r="E383" s="11" t="s">
        <v>509</v>
      </c>
    </row>
    <row r="384" spans="1:5" x14ac:dyDescent="0.3">
      <c r="A384" s="6" t="s">
        <v>855</v>
      </c>
      <c r="B384" s="12">
        <v>2239</v>
      </c>
      <c r="C384" s="6">
        <v>4</v>
      </c>
      <c r="D384" s="12">
        <v>37.42</v>
      </c>
      <c r="E384" s="11" t="s">
        <v>338</v>
      </c>
    </row>
    <row r="385" spans="1:5" x14ac:dyDescent="0.3">
      <c r="A385" s="6" t="s">
        <v>803</v>
      </c>
      <c r="B385" s="12">
        <v>773</v>
      </c>
      <c r="C385" s="6">
        <v>3.1</v>
      </c>
      <c r="D385" s="12">
        <v>62.692500000000003</v>
      </c>
      <c r="E385" s="11" t="s">
        <v>548</v>
      </c>
    </row>
    <row r="386" spans="1:5" x14ac:dyDescent="0.3">
      <c r="A386" s="6" t="s">
        <v>870</v>
      </c>
      <c r="B386" s="12">
        <v>1068</v>
      </c>
      <c r="C386" s="6">
        <v>2.9</v>
      </c>
      <c r="D386" s="12">
        <v>71.619047619047635</v>
      </c>
      <c r="E386" s="11" t="s">
        <v>564</v>
      </c>
    </row>
    <row r="387" spans="1:5" x14ac:dyDescent="0.3">
      <c r="A387" s="6" t="s">
        <v>896</v>
      </c>
      <c r="B387" s="12">
        <v>242</v>
      </c>
      <c r="C387" s="6">
        <v>1</v>
      </c>
      <c r="D387" s="12">
        <v>400.68545454545443</v>
      </c>
      <c r="E387" s="11" t="s">
        <v>174</v>
      </c>
    </row>
    <row r="388" spans="1:5" x14ac:dyDescent="0.3">
      <c r="A388" s="6" t="s">
        <v>865</v>
      </c>
      <c r="B388" s="12">
        <v>143</v>
      </c>
      <c r="C388" s="6">
        <v>3.8</v>
      </c>
      <c r="D388" s="12">
        <v>149.96333333333334</v>
      </c>
      <c r="E388" s="11" t="s">
        <v>422</v>
      </c>
    </row>
    <row r="389" spans="1:5" x14ac:dyDescent="0.3">
      <c r="A389" s="6" t="s">
        <v>638</v>
      </c>
      <c r="B389" s="12">
        <v>60</v>
      </c>
      <c r="C389" s="6">
        <v>1.5</v>
      </c>
      <c r="D389" s="12">
        <v>241.65199999999999</v>
      </c>
      <c r="E389" s="11" t="s">
        <v>222</v>
      </c>
    </row>
    <row r="390" spans="1:5" x14ac:dyDescent="0.3">
      <c r="A390" s="6" t="s">
        <v>690</v>
      </c>
      <c r="B390" s="12">
        <v>117</v>
      </c>
      <c r="C390" s="6">
        <v>3.9</v>
      </c>
      <c r="D390" s="12">
        <v>252.23888888888891</v>
      </c>
      <c r="E390" s="11" t="s">
        <v>480</v>
      </c>
    </row>
    <row r="391" spans="1:5" x14ac:dyDescent="0.3">
      <c r="A391" s="6" t="s">
        <v>631</v>
      </c>
      <c r="B391" s="12">
        <v>910</v>
      </c>
      <c r="C391" s="6">
        <v>4.5</v>
      </c>
      <c r="D391" s="12">
        <v>93.373999999999995</v>
      </c>
      <c r="E391" s="11" t="s">
        <v>281</v>
      </c>
    </row>
    <row r="392" spans="1:5" x14ac:dyDescent="0.3">
      <c r="A392" s="6" t="s">
        <v>939</v>
      </c>
      <c r="B392" s="12">
        <v>858</v>
      </c>
      <c r="C392" s="6">
        <v>1.3</v>
      </c>
      <c r="D392" s="12">
        <v>64.95</v>
      </c>
      <c r="E392" s="11" t="s">
        <v>335</v>
      </c>
    </row>
    <row r="393" spans="1:5" x14ac:dyDescent="0.3">
      <c r="A393" s="6" t="s">
        <v>771</v>
      </c>
      <c r="B393" s="12">
        <v>169</v>
      </c>
      <c r="C393" s="6">
        <v>1.1000000000000001</v>
      </c>
      <c r="D393" s="12">
        <v>122.72399999999996</v>
      </c>
      <c r="E393" s="11" t="s">
        <v>103</v>
      </c>
    </row>
    <row r="394" spans="1:5" x14ac:dyDescent="0.3">
      <c r="A394" s="6" t="s">
        <v>1051</v>
      </c>
      <c r="B394" s="12">
        <v>121</v>
      </c>
      <c r="C394" s="6">
        <v>1</v>
      </c>
      <c r="D394" s="12">
        <v>275.74499999999995</v>
      </c>
      <c r="E394" s="11" t="s">
        <v>489</v>
      </c>
    </row>
    <row r="395" spans="1:5" x14ac:dyDescent="0.3">
      <c r="A395" s="6" t="s">
        <v>926</v>
      </c>
      <c r="B395" s="12">
        <v>452</v>
      </c>
      <c r="C395" s="6">
        <v>4.9000000000000004</v>
      </c>
      <c r="D395" s="12">
        <v>192.28285714285715</v>
      </c>
      <c r="E395" s="11" t="s">
        <v>268</v>
      </c>
    </row>
    <row r="396" spans="1:5" x14ac:dyDescent="0.3">
      <c r="A396" s="6" t="s">
        <v>792</v>
      </c>
      <c r="B396" s="12">
        <v>756</v>
      </c>
      <c r="C396" s="6">
        <v>4.2</v>
      </c>
      <c r="D396" s="12">
        <v>117.974</v>
      </c>
      <c r="E396" s="11" t="s">
        <v>148</v>
      </c>
    </row>
    <row r="397" spans="1:5" x14ac:dyDescent="0.3">
      <c r="A397" s="6" t="s">
        <v>750</v>
      </c>
      <c r="B397" s="12">
        <v>586</v>
      </c>
      <c r="C397" s="6">
        <v>2.2000000000000002</v>
      </c>
      <c r="D397" s="12">
        <v>139.73666666666665</v>
      </c>
      <c r="E397" s="11" t="s">
        <v>504</v>
      </c>
    </row>
    <row r="398" spans="1:5" x14ac:dyDescent="0.3">
      <c r="A398" s="6" t="s">
        <v>890</v>
      </c>
      <c r="B398" s="12">
        <v>3</v>
      </c>
      <c r="C398" s="6">
        <v>4.5</v>
      </c>
      <c r="D398" s="12">
        <v>482.87777777777774</v>
      </c>
      <c r="E398" s="11" t="s">
        <v>119</v>
      </c>
    </row>
    <row r="399" spans="1:5" x14ac:dyDescent="0.3">
      <c r="A399" s="6" t="s">
        <v>1011</v>
      </c>
      <c r="B399" s="12">
        <v>341</v>
      </c>
      <c r="C399" s="6">
        <v>4.5999999999999996</v>
      </c>
      <c r="D399" s="12">
        <v>118.98142857142857</v>
      </c>
      <c r="E399" s="11" t="s">
        <v>97</v>
      </c>
    </row>
    <row r="400" spans="1:5" x14ac:dyDescent="0.3">
      <c r="A400" s="6" t="s">
        <v>910</v>
      </c>
      <c r="B400" s="12">
        <v>244</v>
      </c>
      <c r="C400" s="6">
        <v>1.8</v>
      </c>
      <c r="D400" s="12">
        <v>349.97</v>
      </c>
      <c r="E400" s="11" t="s">
        <v>574</v>
      </c>
    </row>
    <row r="401" spans="1:5" x14ac:dyDescent="0.3">
      <c r="A401" s="6" t="s">
        <v>919</v>
      </c>
      <c r="B401" s="12">
        <v>221</v>
      </c>
      <c r="C401" s="6">
        <v>2.9</v>
      </c>
      <c r="D401" s="12">
        <v>377.44454545454539</v>
      </c>
      <c r="E401" s="11" t="s">
        <v>387</v>
      </c>
    </row>
    <row r="402" spans="1:5" x14ac:dyDescent="0.3">
      <c r="A402" s="6" t="s">
        <v>778</v>
      </c>
      <c r="B402" s="12">
        <v>300</v>
      </c>
      <c r="C402" s="6">
        <v>4.8</v>
      </c>
      <c r="D402" s="12">
        <v>137.98000000000002</v>
      </c>
      <c r="E402" s="11" t="s">
        <v>153</v>
      </c>
    </row>
    <row r="403" spans="1:5" x14ac:dyDescent="0.3">
      <c r="A403" s="6" t="s">
        <v>860</v>
      </c>
      <c r="B403" s="12">
        <v>145</v>
      </c>
      <c r="C403" s="6">
        <v>1.4</v>
      </c>
      <c r="D403" s="12">
        <v>147.31666666666666</v>
      </c>
      <c r="E403" s="11" t="s">
        <v>166</v>
      </c>
    </row>
    <row r="404" spans="1:5" x14ac:dyDescent="0.3">
      <c r="A404" s="6" t="s">
        <v>1060</v>
      </c>
      <c r="B404" s="12">
        <v>421</v>
      </c>
      <c r="C404" s="6">
        <v>2.9</v>
      </c>
      <c r="D404" s="12">
        <v>122.27846153846154</v>
      </c>
      <c r="E404" s="11" t="s">
        <v>175</v>
      </c>
    </row>
    <row r="405" spans="1:5" x14ac:dyDescent="0.3">
      <c r="A405" s="6" t="s">
        <v>1036</v>
      </c>
      <c r="B405" s="12">
        <v>153</v>
      </c>
      <c r="C405" s="6">
        <v>3.3</v>
      </c>
      <c r="D405" s="12">
        <v>443.49333333333328</v>
      </c>
      <c r="E405" s="11" t="s">
        <v>296</v>
      </c>
    </row>
    <row r="406" spans="1:5" x14ac:dyDescent="0.3">
      <c r="A406" s="6" t="s">
        <v>956</v>
      </c>
      <c r="B406" s="12">
        <v>128</v>
      </c>
      <c r="C406" s="6">
        <v>4.5</v>
      </c>
      <c r="D406" s="12">
        <v>180.81230769230771</v>
      </c>
      <c r="E406" s="11" t="s">
        <v>365</v>
      </c>
    </row>
    <row r="407" spans="1:5" x14ac:dyDescent="0.3">
      <c r="A407" s="6" t="s">
        <v>636</v>
      </c>
      <c r="B407" s="12">
        <v>371</v>
      </c>
      <c r="C407" s="6">
        <v>2.6</v>
      </c>
      <c r="D407" s="12">
        <v>129.66</v>
      </c>
      <c r="E407" s="11" t="s">
        <v>86</v>
      </c>
    </row>
    <row r="408" spans="1:5" x14ac:dyDescent="0.3">
      <c r="A408" s="6" t="s">
        <v>672</v>
      </c>
      <c r="B408" s="12">
        <v>905</v>
      </c>
      <c r="C408" s="6">
        <v>3.6</v>
      </c>
      <c r="D408" s="12">
        <v>99.99</v>
      </c>
      <c r="E408" s="11" t="s">
        <v>606</v>
      </c>
    </row>
    <row r="409" spans="1:5" x14ac:dyDescent="0.3">
      <c r="A409" s="6" t="s">
        <v>779</v>
      </c>
      <c r="B409" s="12">
        <v>595</v>
      </c>
      <c r="C409" s="6">
        <v>3.7</v>
      </c>
      <c r="D409" s="12">
        <v>149.99</v>
      </c>
      <c r="E409" s="11" t="s">
        <v>154</v>
      </c>
    </row>
    <row r="410" spans="1:5" x14ac:dyDescent="0.3">
      <c r="A410" s="6" t="s">
        <v>929</v>
      </c>
      <c r="B410" s="12">
        <v>67</v>
      </c>
      <c r="C410" s="6">
        <v>4.8</v>
      </c>
      <c r="D410" s="12">
        <v>181.44200000000001</v>
      </c>
      <c r="E410" s="11" t="s">
        <v>41</v>
      </c>
    </row>
    <row r="411" spans="1:5" x14ac:dyDescent="0.3">
      <c r="A411" s="6" t="s">
        <v>868</v>
      </c>
      <c r="B411" s="12">
        <v>32</v>
      </c>
      <c r="C411" s="6">
        <v>4</v>
      </c>
      <c r="D411" s="12">
        <v>2939.151777777779</v>
      </c>
      <c r="E411" s="11" t="s">
        <v>495</v>
      </c>
    </row>
    <row r="412" spans="1:5" x14ac:dyDescent="0.3">
      <c r="A412" s="6" t="s">
        <v>858</v>
      </c>
      <c r="B412" s="12">
        <v>438</v>
      </c>
      <c r="C412" s="6">
        <v>4.5999999999999996</v>
      </c>
      <c r="D412" s="12">
        <v>95.663333333333341</v>
      </c>
      <c r="E412" s="11" t="s">
        <v>60</v>
      </c>
    </row>
    <row r="413" spans="1:5" x14ac:dyDescent="0.3">
      <c r="A413" s="6" t="s">
        <v>654</v>
      </c>
      <c r="B413" s="12">
        <v>46</v>
      </c>
      <c r="C413" s="6">
        <v>2.4</v>
      </c>
      <c r="D413" s="12">
        <v>60.13</v>
      </c>
      <c r="E413" s="11" t="s">
        <v>325</v>
      </c>
    </row>
    <row r="414" spans="1:5" x14ac:dyDescent="0.3">
      <c r="A414" s="6" t="s">
        <v>671</v>
      </c>
      <c r="B414" s="12">
        <v>215</v>
      </c>
      <c r="C414" s="6">
        <v>2.2999999999999998</v>
      </c>
      <c r="D414" s="12">
        <v>449.99</v>
      </c>
      <c r="E414" s="11" t="s">
        <v>500</v>
      </c>
    </row>
    <row r="415" spans="1:5" x14ac:dyDescent="0.3">
      <c r="A415" s="6" t="s">
        <v>1050</v>
      </c>
      <c r="B415" s="12">
        <v>1613</v>
      </c>
      <c r="C415" s="6">
        <v>1.3</v>
      </c>
      <c r="D415" s="12">
        <v>34.297142857142866</v>
      </c>
      <c r="E415" s="11" t="s">
        <v>255</v>
      </c>
    </row>
    <row r="416" spans="1:5" x14ac:dyDescent="0.3">
      <c r="A416" s="6" t="s">
        <v>756</v>
      </c>
      <c r="B416" s="12">
        <v>259</v>
      </c>
      <c r="C416" s="6">
        <v>3.8</v>
      </c>
      <c r="D416" s="12">
        <v>134.28666666666666</v>
      </c>
      <c r="E416" s="11" t="s">
        <v>135</v>
      </c>
    </row>
    <row r="417" spans="1:5" x14ac:dyDescent="0.3">
      <c r="A417" s="6" t="s">
        <v>906</v>
      </c>
      <c r="B417" s="12">
        <v>208</v>
      </c>
      <c r="C417" s="6">
        <v>4.8</v>
      </c>
      <c r="D417" s="12">
        <v>399.32666666666665</v>
      </c>
      <c r="E417" s="11" t="s">
        <v>64</v>
      </c>
    </row>
    <row r="418" spans="1:5" x14ac:dyDescent="0.3">
      <c r="A418" s="6" t="s">
        <v>801</v>
      </c>
      <c r="B418" s="12">
        <v>218</v>
      </c>
      <c r="C418" s="6">
        <v>2.6</v>
      </c>
      <c r="D418" s="12">
        <v>99.326666666666668</v>
      </c>
      <c r="E418" s="11" t="s">
        <v>483</v>
      </c>
    </row>
    <row r="419" spans="1:5" x14ac:dyDescent="0.3">
      <c r="A419" s="6" t="s">
        <v>776</v>
      </c>
      <c r="B419" s="12">
        <v>435</v>
      </c>
      <c r="C419" s="6">
        <v>3.9</v>
      </c>
      <c r="D419" s="12">
        <v>162.786</v>
      </c>
      <c r="E419" s="11" t="s">
        <v>575</v>
      </c>
    </row>
    <row r="420" spans="1:5" x14ac:dyDescent="0.3">
      <c r="A420" s="6" t="s">
        <v>917</v>
      </c>
      <c r="B420" s="12">
        <v>21</v>
      </c>
      <c r="C420" s="6">
        <v>3</v>
      </c>
      <c r="D420" s="12">
        <v>3648.9949999999999</v>
      </c>
      <c r="E420" s="11" t="s">
        <v>493</v>
      </c>
    </row>
    <row r="421" spans="1:5" x14ac:dyDescent="0.3">
      <c r="A421" s="6" t="s">
        <v>863</v>
      </c>
      <c r="B421" s="12">
        <v>180</v>
      </c>
      <c r="C421" s="6">
        <v>2.7</v>
      </c>
      <c r="D421" s="12">
        <v>299.49</v>
      </c>
      <c r="E421" s="11" t="s">
        <v>266</v>
      </c>
    </row>
    <row r="422" spans="1:5" x14ac:dyDescent="0.3">
      <c r="A422" s="6" t="s">
        <v>1014</v>
      </c>
      <c r="B422" s="12">
        <v>729</v>
      </c>
      <c r="C422" s="6">
        <v>4.2</v>
      </c>
      <c r="D422" s="12">
        <v>136.76599999999999</v>
      </c>
      <c r="E422" s="11" t="s">
        <v>587</v>
      </c>
    </row>
    <row r="423" spans="1:5" x14ac:dyDescent="0.3">
      <c r="A423" s="6" t="s">
        <v>650</v>
      </c>
      <c r="B423" s="12">
        <v>826</v>
      </c>
      <c r="C423" s="6">
        <v>1.2</v>
      </c>
      <c r="D423" s="12">
        <v>62.454999999999998</v>
      </c>
      <c r="E423" s="11" t="s">
        <v>444</v>
      </c>
    </row>
    <row r="424" spans="1:5" x14ac:dyDescent="0.3">
      <c r="A424" s="6" t="s">
        <v>1052</v>
      </c>
      <c r="B424" s="12">
        <v>489</v>
      </c>
      <c r="C424" s="6">
        <v>2.6</v>
      </c>
      <c r="D424" s="12">
        <v>63.410454545454542</v>
      </c>
      <c r="E424" s="11" t="s">
        <v>157</v>
      </c>
    </row>
    <row r="425" spans="1:5" x14ac:dyDescent="0.3">
      <c r="A425" s="6" t="s">
        <v>662</v>
      </c>
      <c r="B425" s="12">
        <v>180</v>
      </c>
      <c r="C425" s="6">
        <v>1.7</v>
      </c>
      <c r="D425" s="12">
        <v>61.616</v>
      </c>
      <c r="E425" s="11" t="s">
        <v>477</v>
      </c>
    </row>
    <row r="426" spans="1:5" x14ac:dyDescent="0.3">
      <c r="A426" s="6" t="s">
        <v>688</v>
      </c>
      <c r="B426" s="12">
        <v>434</v>
      </c>
      <c r="C426" s="6">
        <v>5</v>
      </c>
      <c r="D426" s="12">
        <v>112.91300000000001</v>
      </c>
      <c r="E426" s="11" t="s">
        <v>414</v>
      </c>
    </row>
    <row r="427" spans="1:5" x14ac:dyDescent="0.3">
      <c r="A427" s="6" t="s">
        <v>1047</v>
      </c>
      <c r="B427" s="12">
        <v>1072</v>
      </c>
      <c r="C427" s="6">
        <v>2.9</v>
      </c>
      <c r="D427" s="12">
        <v>39.15</v>
      </c>
      <c r="E427" s="11" t="s">
        <v>337</v>
      </c>
    </row>
    <row r="428" spans="1:5" x14ac:dyDescent="0.3">
      <c r="A428" s="6" t="s">
        <v>913</v>
      </c>
      <c r="B428" s="12">
        <v>1107</v>
      </c>
      <c r="C428" s="6">
        <v>4</v>
      </c>
      <c r="D428" s="12">
        <v>40.418125000000003</v>
      </c>
      <c r="E428" s="11" t="s">
        <v>534</v>
      </c>
    </row>
    <row r="429" spans="1:5" x14ac:dyDescent="0.3">
      <c r="A429" s="6" t="s">
        <v>747</v>
      </c>
      <c r="B429" s="12">
        <v>89</v>
      </c>
      <c r="C429" s="6">
        <v>5</v>
      </c>
      <c r="D429" s="12">
        <v>215.98500000000001</v>
      </c>
      <c r="E429" s="11" t="s">
        <v>379</v>
      </c>
    </row>
    <row r="430" spans="1:5" x14ac:dyDescent="0.3">
      <c r="A430" s="6" t="s">
        <v>763</v>
      </c>
      <c r="B430" s="12">
        <v>16</v>
      </c>
      <c r="C430" s="6">
        <v>4</v>
      </c>
      <c r="D430" s="12">
        <v>2799.4949999999999</v>
      </c>
      <c r="E430" s="11" t="s">
        <v>508</v>
      </c>
    </row>
    <row r="431" spans="1:5" x14ac:dyDescent="0.3">
      <c r="A431" s="6" t="s">
        <v>893</v>
      </c>
      <c r="B431" s="12">
        <v>172</v>
      </c>
      <c r="C431" s="6">
        <v>3.6</v>
      </c>
      <c r="D431" s="12">
        <v>218.62882352941173</v>
      </c>
      <c r="E431" s="11" t="s">
        <v>463</v>
      </c>
    </row>
    <row r="432" spans="1:5" x14ac:dyDescent="0.3">
      <c r="A432" s="6" t="s">
        <v>677</v>
      </c>
      <c r="B432" s="12">
        <v>950</v>
      </c>
      <c r="C432" s="6">
        <v>1.3</v>
      </c>
      <c r="D432" s="12">
        <v>89.67</v>
      </c>
      <c r="E432" s="11" t="s">
        <v>46</v>
      </c>
    </row>
    <row r="433" spans="1:5" x14ac:dyDescent="0.3">
      <c r="A433" s="6" t="s">
        <v>966</v>
      </c>
      <c r="B433" s="12">
        <v>52</v>
      </c>
      <c r="C433" s="6">
        <v>3.7</v>
      </c>
      <c r="D433" s="12">
        <v>265.4071428571429</v>
      </c>
      <c r="E433" s="11" t="s">
        <v>595</v>
      </c>
    </row>
    <row r="434" spans="1:5" x14ac:dyDescent="0.3">
      <c r="A434" s="6" t="s">
        <v>960</v>
      </c>
      <c r="B434" s="12">
        <v>6141</v>
      </c>
      <c r="C434" s="6">
        <v>4.8</v>
      </c>
      <c r="D434" s="12">
        <v>12.49</v>
      </c>
      <c r="E434" s="11" t="s">
        <v>375</v>
      </c>
    </row>
    <row r="435" spans="1:5" x14ac:dyDescent="0.3">
      <c r="A435" s="6" t="s">
        <v>825</v>
      </c>
      <c r="B435" s="12">
        <v>537</v>
      </c>
      <c r="C435" s="6">
        <v>2.6</v>
      </c>
      <c r="D435" s="12">
        <v>153.67315789473679</v>
      </c>
      <c r="E435" s="11" t="s">
        <v>237</v>
      </c>
    </row>
    <row r="436" spans="1:5" x14ac:dyDescent="0.3">
      <c r="A436" s="6" t="s">
        <v>791</v>
      </c>
      <c r="B436" s="12">
        <v>102</v>
      </c>
      <c r="C436" s="6">
        <v>1.3</v>
      </c>
      <c r="D436" s="12">
        <v>42.13000000000001</v>
      </c>
      <c r="E436" s="11" t="s">
        <v>105</v>
      </c>
    </row>
    <row r="437" spans="1:5" x14ac:dyDescent="0.3">
      <c r="A437" s="6" t="s">
        <v>930</v>
      </c>
      <c r="B437" s="12">
        <v>133</v>
      </c>
      <c r="C437" s="6">
        <v>2.8</v>
      </c>
      <c r="D437" s="12">
        <v>334.1572727272727</v>
      </c>
      <c r="E437" s="11" t="s">
        <v>590</v>
      </c>
    </row>
    <row r="438" spans="1:5" x14ac:dyDescent="0.3">
      <c r="A438" s="6" t="s">
        <v>820</v>
      </c>
      <c r="B438" s="12">
        <v>637</v>
      </c>
      <c r="C438" s="6">
        <v>3.4</v>
      </c>
      <c r="D438" s="12">
        <v>107.845</v>
      </c>
      <c r="E438" s="11" t="s">
        <v>146</v>
      </c>
    </row>
    <row r="439" spans="1:5" x14ac:dyDescent="0.3">
      <c r="A439" s="6" t="s">
        <v>784</v>
      </c>
      <c r="B439" s="12">
        <v>440</v>
      </c>
      <c r="C439" s="6">
        <v>3.1</v>
      </c>
      <c r="D439" s="12">
        <v>80.458888888888879</v>
      </c>
      <c r="E439" s="11" t="s">
        <v>532</v>
      </c>
    </row>
    <row r="440" spans="1:5" x14ac:dyDescent="0.3">
      <c r="A440" s="6" t="s">
        <v>1012</v>
      </c>
      <c r="B440" s="12">
        <v>65</v>
      </c>
      <c r="C440" s="6">
        <v>3.8</v>
      </c>
      <c r="D440" s="12">
        <v>326.63</v>
      </c>
      <c r="E440" s="11" t="s">
        <v>200</v>
      </c>
    </row>
    <row r="441" spans="1:5" x14ac:dyDescent="0.3">
      <c r="A441" s="6" t="s">
        <v>695</v>
      </c>
      <c r="B441" s="12">
        <v>191</v>
      </c>
      <c r="C441" s="6">
        <v>3.4</v>
      </c>
      <c r="D441" s="12">
        <v>86.078333333333333</v>
      </c>
      <c r="E441" s="11" t="s">
        <v>459</v>
      </c>
    </row>
    <row r="442" spans="1:5" x14ac:dyDescent="0.3">
      <c r="A442" s="6" t="s">
        <v>851</v>
      </c>
      <c r="B442" s="12">
        <v>207</v>
      </c>
      <c r="C442" s="6">
        <v>4</v>
      </c>
      <c r="D442" s="12">
        <v>312.12999999999982</v>
      </c>
      <c r="E442" s="11" t="s">
        <v>385</v>
      </c>
    </row>
    <row r="443" spans="1:5" x14ac:dyDescent="0.3">
      <c r="A443" s="6" t="s">
        <v>715</v>
      </c>
      <c r="B443" s="12">
        <v>11</v>
      </c>
      <c r="C443" s="6">
        <v>5</v>
      </c>
      <c r="D443" s="12">
        <v>2203.6870454545465</v>
      </c>
      <c r="E443" s="11" t="s">
        <v>23</v>
      </c>
    </row>
    <row r="444" spans="1:5" x14ac:dyDescent="0.3">
      <c r="A444" s="6" t="s">
        <v>923</v>
      </c>
      <c r="B444" s="12">
        <v>511</v>
      </c>
      <c r="C444" s="6">
        <v>2.1</v>
      </c>
      <c r="D444" s="12">
        <v>72.819285714285712</v>
      </c>
      <c r="E444" s="11" t="s">
        <v>161</v>
      </c>
    </row>
    <row r="445" spans="1:5" x14ac:dyDescent="0.3">
      <c r="A445" s="6" t="s">
        <v>977</v>
      </c>
      <c r="B445" s="12">
        <v>89</v>
      </c>
      <c r="C445" s="6">
        <v>3.8</v>
      </c>
      <c r="D445" s="12">
        <v>159.95000000000002</v>
      </c>
      <c r="E445" s="11" t="s">
        <v>519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A8E5-24A4-41F2-A7CA-948138FE9A6F}">
  <dimension ref="A1:B412"/>
  <sheetViews>
    <sheetView workbookViewId="0">
      <selection activeCell="B10" sqref="B10"/>
    </sheetView>
  </sheetViews>
  <sheetFormatPr defaultRowHeight="14.4" x14ac:dyDescent="0.3"/>
  <cols>
    <col min="1" max="1" width="30" bestFit="1" customWidth="1"/>
    <col min="2" max="2" width="9.5546875" customWidth="1"/>
  </cols>
  <sheetData>
    <row r="1" spans="1:2" x14ac:dyDescent="0.3">
      <c r="A1" s="15" t="s">
        <v>1086</v>
      </c>
      <c r="B1" s="15"/>
    </row>
    <row r="4" spans="1:2" x14ac:dyDescent="0.3">
      <c r="A4" s="5" t="s">
        <v>623</v>
      </c>
      <c r="B4" s="5" t="s">
        <v>1074</v>
      </c>
    </row>
    <row r="5" spans="1:2" x14ac:dyDescent="0.3">
      <c r="A5" s="6" t="s">
        <v>674</v>
      </c>
      <c r="B5" s="6" t="s">
        <v>1075</v>
      </c>
    </row>
    <row r="6" spans="1:2" x14ac:dyDescent="0.3">
      <c r="A6" s="6" t="s">
        <v>985</v>
      </c>
      <c r="B6" s="6" t="s">
        <v>611</v>
      </c>
    </row>
    <row r="7" spans="1:2" x14ac:dyDescent="0.3">
      <c r="A7" s="6" t="s">
        <v>887</v>
      </c>
      <c r="B7" s="6" t="s">
        <v>612</v>
      </c>
    </row>
    <row r="8" spans="1:2" x14ac:dyDescent="0.3">
      <c r="A8" s="6" t="s">
        <v>882</v>
      </c>
      <c r="B8" s="6" t="s">
        <v>1075</v>
      </c>
    </row>
    <row r="9" spans="1:2" x14ac:dyDescent="0.3">
      <c r="A9" s="6" t="s">
        <v>880</v>
      </c>
      <c r="B9" s="6" t="s">
        <v>610</v>
      </c>
    </row>
    <row r="10" spans="1:2" x14ac:dyDescent="0.3">
      <c r="A10" s="6" t="s">
        <v>935</v>
      </c>
      <c r="B10" s="6" t="s">
        <v>1075</v>
      </c>
    </row>
    <row r="11" spans="1:2" x14ac:dyDescent="0.3">
      <c r="A11" s="6" t="s">
        <v>924</v>
      </c>
      <c r="B11" s="6" t="s">
        <v>609</v>
      </c>
    </row>
    <row r="12" spans="1:2" x14ac:dyDescent="0.3">
      <c r="A12" s="6" t="s">
        <v>681</v>
      </c>
      <c r="B12" s="6" t="s">
        <v>611</v>
      </c>
    </row>
    <row r="13" spans="1:2" x14ac:dyDescent="0.3">
      <c r="A13" s="6" t="s">
        <v>1031</v>
      </c>
      <c r="B13" s="6" t="s">
        <v>610</v>
      </c>
    </row>
    <row r="14" spans="1:2" x14ac:dyDescent="0.3">
      <c r="A14" s="6" t="s">
        <v>663</v>
      </c>
      <c r="B14" s="6" t="s">
        <v>609</v>
      </c>
    </row>
    <row r="15" spans="1:2" x14ac:dyDescent="0.3">
      <c r="A15" s="6" t="s">
        <v>787</v>
      </c>
      <c r="B15" s="6" t="s">
        <v>612</v>
      </c>
    </row>
    <row r="16" spans="1:2" x14ac:dyDescent="0.3">
      <c r="A16" s="6" t="s">
        <v>900</v>
      </c>
      <c r="B16" s="6" t="s">
        <v>612</v>
      </c>
    </row>
    <row r="17" spans="1:2" x14ac:dyDescent="0.3">
      <c r="A17" s="6" t="s">
        <v>974</v>
      </c>
      <c r="B17" s="6" t="s">
        <v>610</v>
      </c>
    </row>
    <row r="18" spans="1:2" x14ac:dyDescent="0.3">
      <c r="A18" s="6" t="s">
        <v>851</v>
      </c>
      <c r="B18" s="6" t="s">
        <v>610</v>
      </c>
    </row>
    <row r="19" spans="1:2" x14ac:dyDescent="0.3">
      <c r="A19" s="6" t="s">
        <v>1008</v>
      </c>
      <c r="B19" s="6" t="s">
        <v>609</v>
      </c>
    </row>
    <row r="20" spans="1:2" x14ac:dyDescent="0.3">
      <c r="A20" s="6" t="s">
        <v>792</v>
      </c>
      <c r="B20" s="6" t="s">
        <v>612</v>
      </c>
    </row>
    <row r="21" spans="1:2" x14ac:dyDescent="0.3">
      <c r="A21" s="6" t="s">
        <v>1041</v>
      </c>
      <c r="B21" s="6" t="s">
        <v>609</v>
      </c>
    </row>
    <row r="22" spans="1:2" x14ac:dyDescent="0.3">
      <c r="A22" s="6" t="s">
        <v>810</v>
      </c>
      <c r="B22" s="6" t="s">
        <v>609</v>
      </c>
    </row>
    <row r="23" spans="1:2" x14ac:dyDescent="0.3">
      <c r="A23" s="6" t="s">
        <v>936</v>
      </c>
      <c r="B23" s="6" t="s">
        <v>1075</v>
      </c>
    </row>
    <row r="24" spans="1:2" x14ac:dyDescent="0.3">
      <c r="A24" s="6" t="s">
        <v>637</v>
      </c>
      <c r="B24" s="6" t="s">
        <v>610</v>
      </c>
    </row>
    <row r="25" spans="1:2" x14ac:dyDescent="0.3">
      <c r="A25" s="6" t="s">
        <v>754</v>
      </c>
      <c r="B25" s="6" t="s">
        <v>609</v>
      </c>
    </row>
    <row r="26" spans="1:2" x14ac:dyDescent="0.3">
      <c r="A26" s="6" t="s">
        <v>874</v>
      </c>
      <c r="B26" s="6" t="s">
        <v>610</v>
      </c>
    </row>
    <row r="27" spans="1:2" x14ac:dyDescent="0.3">
      <c r="A27" s="6" t="s">
        <v>990</v>
      </c>
      <c r="B27" s="6" t="s">
        <v>612</v>
      </c>
    </row>
    <row r="28" spans="1:2" x14ac:dyDescent="0.3">
      <c r="A28" s="6" t="s">
        <v>1006</v>
      </c>
      <c r="B28" s="6" t="s">
        <v>612</v>
      </c>
    </row>
    <row r="29" spans="1:2" x14ac:dyDescent="0.3">
      <c r="A29" s="6" t="s">
        <v>1002</v>
      </c>
      <c r="B29" s="6" t="s">
        <v>609</v>
      </c>
    </row>
    <row r="30" spans="1:2" x14ac:dyDescent="0.3">
      <c r="A30" s="6" t="s">
        <v>879</v>
      </c>
      <c r="B30" s="6" t="s">
        <v>1075</v>
      </c>
    </row>
    <row r="31" spans="1:2" x14ac:dyDescent="0.3">
      <c r="A31" s="6" t="s">
        <v>634</v>
      </c>
      <c r="B31" s="6" t="s">
        <v>609</v>
      </c>
    </row>
    <row r="32" spans="1:2" x14ac:dyDescent="0.3">
      <c r="A32" s="6" t="s">
        <v>835</v>
      </c>
      <c r="B32" s="6" t="s">
        <v>1075</v>
      </c>
    </row>
    <row r="33" spans="1:2" x14ac:dyDescent="0.3">
      <c r="A33" s="6" t="s">
        <v>796</v>
      </c>
      <c r="B33" s="6" t="s">
        <v>611</v>
      </c>
    </row>
    <row r="34" spans="1:2" x14ac:dyDescent="0.3">
      <c r="A34" s="6" t="s">
        <v>848</v>
      </c>
      <c r="B34" s="6" t="s">
        <v>610</v>
      </c>
    </row>
    <row r="35" spans="1:2" x14ac:dyDescent="0.3">
      <c r="A35" s="6" t="s">
        <v>795</v>
      </c>
      <c r="B35" s="6" t="s">
        <v>610</v>
      </c>
    </row>
    <row r="36" spans="1:2" x14ac:dyDescent="0.3">
      <c r="A36" s="6" t="s">
        <v>752</v>
      </c>
      <c r="B36" s="6" t="s">
        <v>1075</v>
      </c>
    </row>
    <row r="37" spans="1:2" x14ac:dyDescent="0.3">
      <c r="A37" s="6" t="s">
        <v>897</v>
      </c>
      <c r="B37" s="6" t="s">
        <v>611</v>
      </c>
    </row>
    <row r="38" spans="1:2" x14ac:dyDescent="0.3">
      <c r="A38" s="6" t="s">
        <v>1048</v>
      </c>
      <c r="B38" s="6" t="s">
        <v>610</v>
      </c>
    </row>
    <row r="39" spans="1:2" x14ac:dyDescent="0.3">
      <c r="A39" s="6" t="s">
        <v>1057</v>
      </c>
      <c r="B39" s="6" t="s">
        <v>610</v>
      </c>
    </row>
    <row r="40" spans="1:2" x14ac:dyDescent="0.3">
      <c r="A40" s="6" t="s">
        <v>655</v>
      </c>
      <c r="B40" s="6" t="s">
        <v>610</v>
      </c>
    </row>
    <row r="41" spans="1:2" x14ac:dyDescent="0.3">
      <c r="A41" s="6" t="s">
        <v>1034</v>
      </c>
      <c r="B41" s="6" t="s">
        <v>1075</v>
      </c>
    </row>
    <row r="42" spans="1:2" x14ac:dyDescent="0.3">
      <c r="A42" s="6" t="s">
        <v>857</v>
      </c>
      <c r="B42" s="6" t="s">
        <v>612</v>
      </c>
    </row>
    <row r="43" spans="1:2" x14ac:dyDescent="0.3">
      <c r="A43" s="6" t="s">
        <v>930</v>
      </c>
      <c r="B43" s="6" t="s">
        <v>612</v>
      </c>
    </row>
    <row r="44" spans="1:2" x14ac:dyDescent="0.3">
      <c r="A44" s="6" t="s">
        <v>632</v>
      </c>
      <c r="B44" s="6" t="s">
        <v>611</v>
      </c>
    </row>
    <row r="45" spans="1:2" x14ac:dyDescent="0.3">
      <c r="A45" s="6" t="s">
        <v>788</v>
      </c>
      <c r="B45" s="6" t="s">
        <v>1075</v>
      </c>
    </row>
    <row r="46" spans="1:2" x14ac:dyDescent="0.3">
      <c r="A46" s="6" t="s">
        <v>802</v>
      </c>
      <c r="B46" s="6" t="s">
        <v>612</v>
      </c>
    </row>
    <row r="47" spans="1:2" x14ac:dyDescent="0.3">
      <c r="A47" s="6" t="s">
        <v>692</v>
      </c>
      <c r="B47" s="6" t="s">
        <v>609</v>
      </c>
    </row>
    <row r="48" spans="1:2" x14ac:dyDescent="0.3">
      <c r="A48" s="6" t="s">
        <v>981</v>
      </c>
      <c r="B48" s="6" t="s">
        <v>1075</v>
      </c>
    </row>
    <row r="49" spans="1:2" x14ac:dyDescent="0.3">
      <c r="A49" s="6" t="s">
        <v>1037</v>
      </c>
      <c r="B49" s="6" t="s">
        <v>611</v>
      </c>
    </row>
    <row r="50" spans="1:2" x14ac:dyDescent="0.3">
      <c r="A50" s="6" t="s">
        <v>673</v>
      </c>
      <c r="B50" s="6" t="s">
        <v>609</v>
      </c>
    </row>
    <row r="51" spans="1:2" x14ac:dyDescent="0.3">
      <c r="A51" s="6" t="s">
        <v>687</v>
      </c>
      <c r="B51" s="6" t="s">
        <v>1075</v>
      </c>
    </row>
    <row r="52" spans="1:2" x14ac:dyDescent="0.3">
      <c r="A52" s="6" t="s">
        <v>730</v>
      </c>
      <c r="B52" s="6" t="s">
        <v>610</v>
      </c>
    </row>
    <row r="53" spans="1:2" x14ac:dyDescent="0.3">
      <c r="A53" s="6" t="s">
        <v>747</v>
      </c>
      <c r="B53" s="6" t="s">
        <v>1075</v>
      </c>
    </row>
    <row r="54" spans="1:2" x14ac:dyDescent="0.3">
      <c r="A54" s="6" t="s">
        <v>858</v>
      </c>
      <c r="B54" s="6" t="s">
        <v>612</v>
      </c>
    </row>
    <row r="55" spans="1:2" x14ac:dyDescent="0.3">
      <c r="A55" s="6" t="s">
        <v>849</v>
      </c>
      <c r="B55" s="6" t="s">
        <v>609</v>
      </c>
    </row>
    <row r="56" spans="1:2" x14ac:dyDescent="0.3">
      <c r="A56" s="6" t="s">
        <v>662</v>
      </c>
      <c r="B56" s="6" t="s">
        <v>1075</v>
      </c>
    </row>
    <row r="57" spans="1:2" x14ac:dyDescent="0.3">
      <c r="A57" s="6" t="s">
        <v>1042</v>
      </c>
      <c r="B57" s="6" t="s">
        <v>611</v>
      </c>
    </row>
    <row r="58" spans="1:2" x14ac:dyDescent="0.3">
      <c r="A58" s="6" t="s">
        <v>731</v>
      </c>
      <c r="B58" s="6" t="s">
        <v>612</v>
      </c>
    </row>
    <row r="59" spans="1:2" x14ac:dyDescent="0.3">
      <c r="A59" s="6" t="s">
        <v>864</v>
      </c>
      <c r="B59" s="6" t="s">
        <v>609</v>
      </c>
    </row>
    <row r="60" spans="1:2" x14ac:dyDescent="0.3">
      <c r="A60" s="6" t="s">
        <v>863</v>
      </c>
      <c r="B60" s="6" t="s">
        <v>609</v>
      </c>
    </row>
    <row r="61" spans="1:2" x14ac:dyDescent="0.3">
      <c r="A61" s="6" t="s">
        <v>688</v>
      </c>
      <c r="B61" s="6" t="s">
        <v>1075</v>
      </c>
    </row>
    <row r="62" spans="1:2" x14ac:dyDescent="0.3">
      <c r="A62" s="6" t="s">
        <v>923</v>
      </c>
      <c r="B62" s="6" t="s">
        <v>1075</v>
      </c>
    </row>
    <row r="63" spans="1:2" x14ac:dyDescent="0.3">
      <c r="A63" s="6" t="s">
        <v>850</v>
      </c>
      <c r="B63" s="6" t="s">
        <v>611</v>
      </c>
    </row>
    <row r="64" spans="1:2" x14ac:dyDescent="0.3">
      <c r="A64" s="6" t="s">
        <v>883</v>
      </c>
      <c r="B64" s="6" t="s">
        <v>609</v>
      </c>
    </row>
    <row r="65" spans="1:2" x14ac:dyDescent="0.3">
      <c r="A65" s="6" t="s">
        <v>679</v>
      </c>
      <c r="B65" s="6" t="s">
        <v>1075</v>
      </c>
    </row>
    <row r="66" spans="1:2" x14ac:dyDescent="0.3">
      <c r="A66" s="6" t="s">
        <v>829</v>
      </c>
      <c r="B66" s="6" t="s">
        <v>610</v>
      </c>
    </row>
    <row r="67" spans="1:2" x14ac:dyDescent="0.3">
      <c r="A67" s="6" t="s">
        <v>799</v>
      </c>
      <c r="B67" s="6" t="s">
        <v>610</v>
      </c>
    </row>
    <row r="68" spans="1:2" x14ac:dyDescent="0.3">
      <c r="A68" s="6" t="s">
        <v>1017</v>
      </c>
      <c r="B68" s="6" t="s">
        <v>612</v>
      </c>
    </row>
    <row r="69" spans="1:2" x14ac:dyDescent="0.3">
      <c r="A69" s="6" t="s">
        <v>698</v>
      </c>
      <c r="B69" s="6" t="s">
        <v>612</v>
      </c>
    </row>
    <row r="70" spans="1:2" x14ac:dyDescent="0.3">
      <c r="A70" s="6" t="s">
        <v>855</v>
      </c>
      <c r="B70" s="6" t="s">
        <v>611</v>
      </c>
    </row>
    <row r="71" spans="1:2" x14ac:dyDescent="0.3">
      <c r="A71" s="6" t="s">
        <v>987</v>
      </c>
      <c r="B71" s="6" t="s">
        <v>609</v>
      </c>
    </row>
    <row r="72" spans="1:2" x14ac:dyDescent="0.3">
      <c r="A72" s="6" t="s">
        <v>798</v>
      </c>
      <c r="B72" s="6" t="s">
        <v>612</v>
      </c>
    </row>
    <row r="73" spans="1:2" x14ac:dyDescent="0.3">
      <c r="A73" s="6" t="s">
        <v>1023</v>
      </c>
      <c r="B73" s="6" t="s">
        <v>611</v>
      </c>
    </row>
    <row r="74" spans="1:2" x14ac:dyDescent="0.3">
      <c r="A74" s="6" t="s">
        <v>691</v>
      </c>
      <c r="B74" s="6" t="s">
        <v>612</v>
      </c>
    </row>
    <row r="75" spans="1:2" x14ac:dyDescent="0.3">
      <c r="A75" s="6" t="s">
        <v>1013</v>
      </c>
      <c r="B75" s="6" t="s">
        <v>609</v>
      </c>
    </row>
    <row r="76" spans="1:2" x14ac:dyDescent="0.3">
      <c r="A76" s="6" t="s">
        <v>677</v>
      </c>
      <c r="B76" s="6" t="s">
        <v>1075</v>
      </c>
    </row>
    <row r="77" spans="1:2" x14ac:dyDescent="0.3">
      <c r="A77" s="6" t="s">
        <v>1005</v>
      </c>
      <c r="B77" s="6" t="s">
        <v>611</v>
      </c>
    </row>
    <row r="78" spans="1:2" x14ac:dyDescent="0.3">
      <c r="A78" s="6" t="s">
        <v>1055</v>
      </c>
      <c r="B78" s="6" t="s">
        <v>1075</v>
      </c>
    </row>
    <row r="79" spans="1:2" x14ac:dyDescent="0.3">
      <c r="A79" s="6" t="s">
        <v>753</v>
      </c>
      <c r="B79" s="6" t="s">
        <v>610</v>
      </c>
    </row>
    <row r="80" spans="1:2" x14ac:dyDescent="0.3">
      <c r="A80" s="6" t="s">
        <v>693</v>
      </c>
      <c r="B80" s="6" t="s">
        <v>1075</v>
      </c>
    </row>
    <row r="81" spans="1:2" x14ac:dyDescent="0.3">
      <c r="A81" s="6" t="s">
        <v>805</v>
      </c>
      <c r="B81" s="6" t="s">
        <v>610</v>
      </c>
    </row>
    <row r="82" spans="1:2" x14ac:dyDescent="0.3">
      <c r="A82" s="6" t="s">
        <v>912</v>
      </c>
      <c r="B82" s="6" t="s">
        <v>611</v>
      </c>
    </row>
    <row r="83" spans="1:2" x14ac:dyDescent="0.3">
      <c r="A83" s="6" t="s">
        <v>943</v>
      </c>
      <c r="B83" s="6" t="s">
        <v>611</v>
      </c>
    </row>
    <row r="84" spans="1:2" x14ac:dyDescent="0.3">
      <c r="A84" s="6" t="s">
        <v>695</v>
      </c>
      <c r="B84" s="6" t="s">
        <v>611</v>
      </c>
    </row>
    <row r="85" spans="1:2" x14ac:dyDescent="0.3">
      <c r="A85" s="6" t="s">
        <v>757</v>
      </c>
      <c r="B85" s="6" t="s">
        <v>611</v>
      </c>
    </row>
    <row r="86" spans="1:2" x14ac:dyDescent="0.3">
      <c r="A86" s="6" t="s">
        <v>769</v>
      </c>
      <c r="B86" s="6" t="s">
        <v>609</v>
      </c>
    </row>
    <row r="87" spans="1:2" x14ac:dyDescent="0.3">
      <c r="A87" s="6" t="s">
        <v>1014</v>
      </c>
      <c r="B87" s="6" t="s">
        <v>611</v>
      </c>
    </row>
    <row r="88" spans="1:2" x14ac:dyDescent="0.3">
      <c r="A88" s="6" t="s">
        <v>761</v>
      </c>
      <c r="B88" s="6" t="s">
        <v>611</v>
      </c>
    </row>
    <row r="89" spans="1:2" x14ac:dyDescent="0.3">
      <c r="A89" s="6" t="s">
        <v>859</v>
      </c>
      <c r="B89" s="6" t="s">
        <v>612</v>
      </c>
    </row>
    <row r="90" spans="1:2" x14ac:dyDescent="0.3">
      <c r="A90" s="6" t="s">
        <v>705</v>
      </c>
      <c r="B90" s="6" t="s">
        <v>1075</v>
      </c>
    </row>
    <row r="91" spans="1:2" x14ac:dyDescent="0.3">
      <c r="A91" s="6" t="s">
        <v>807</v>
      </c>
      <c r="B91" s="6" t="s">
        <v>611</v>
      </c>
    </row>
    <row r="92" spans="1:2" x14ac:dyDescent="0.3">
      <c r="A92" s="6" t="s">
        <v>955</v>
      </c>
      <c r="B92" s="6" t="s">
        <v>610</v>
      </c>
    </row>
    <row r="93" spans="1:2" x14ac:dyDescent="0.3">
      <c r="A93" s="6" t="s">
        <v>786</v>
      </c>
      <c r="B93" s="6" t="s">
        <v>611</v>
      </c>
    </row>
    <row r="94" spans="1:2" x14ac:dyDescent="0.3">
      <c r="A94" s="6" t="s">
        <v>1046</v>
      </c>
      <c r="B94" s="6" t="s">
        <v>612</v>
      </c>
    </row>
    <row r="95" spans="1:2" x14ac:dyDescent="0.3">
      <c r="A95" s="6" t="s">
        <v>947</v>
      </c>
      <c r="B95" s="6" t="s">
        <v>1075</v>
      </c>
    </row>
    <row r="96" spans="1:2" x14ac:dyDescent="0.3">
      <c r="A96" s="6" t="s">
        <v>832</v>
      </c>
      <c r="B96" s="6" t="s">
        <v>609</v>
      </c>
    </row>
    <row r="97" spans="1:2" x14ac:dyDescent="0.3">
      <c r="A97" s="6" t="s">
        <v>872</v>
      </c>
      <c r="B97" s="6" t="s">
        <v>611</v>
      </c>
    </row>
    <row r="98" spans="1:2" x14ac:dyDescent="0.3">
      <c r="A98" s="6" t="s">
        <v>630</v>
      </c>
      <c r="B98" s="6" t="s">
        <v>610</v>
      </c>
    </row>
    <row r="99" spans="1:2" x14ac:dyDescent="0.3">
      <c r="A99" s="6" t="s">
        <v>643</v>
      </c>
      <c r="B99" s="6" t="s">
        <v>612</v>
      </c>
    </row>
    <row r="100" spans="1:2" x14ac:dyDescent="0.3">
      <c r="A100" s="6" t="s">
        <v>746</v>
      </c>
      <c r="B100" s="6" t="s">
        <v>609</v>
      </c>
    </row>
    <row r="101" spans="1:2" x14ac:dyDescent="0.3">
      <c r="A101" s="6" t="s">
        <v>1060</v>
      </c>
      <c r="B101" s="6" t="s">
        <v>1075</v>
      </c>
    </row>
    <row r="102" spans="1:2" x14ac:dyDescent="0.3">
      <c r="A102" s="6" t="s">
        <v>919</v>
      </c>
      <c r="B102" s="6" t="s">
        <v>610</v>
      </c>
    </row>
    <row r="103" spans="1:2" x14ac:dyDescent="0.3">
      <c r="A103" s="6" t="s">
        <v>1001</v>
      </c>
      <c r="B103" s="6" t="s">
        <v>611</v>
      </c>
    </row>
    <row r="104" spans="1:2" x14ac:dyDescent="0.3">
      <c r="A104" s="6" t="s">
        <v>652</v>
      </c>
      <c r="B104" s="6" t="s">
        <v>610</v>
      </c>
    </row>
    <row r="105" spans="1:2" x14ac:dyDescent="0.3">
      <c r="A105" s="6" t="s">
        <v>853</v>
      </c>
      <c r="B105" s="6" t="s">
        <v>609</v>
      </c>
    </row>
    <row r="106" spans="1:2" x14ac:dyDescent="0.3">
      <c r="A106" s="6" t="s">
        <v>1054</v>
      </c>
      <c r="B106" s="6" t="s">
        <v>610</v>
      </c>
    </row>
    <row r="107" spans="1:2" x14ac:dyDescent="0.3">
      <c r="A107" s="6" t="s">
        <v>976</v>
      </c>
      <c r="B107" s="6" t="s">
        <v>610</v>
      </c>
    </row>
    <row r="108" spans="1:2" x14ac:dyDescent="0.3">
      <c r="A108" s="6" t="s">
        <v>699</v>
      </c>
      <c r="B108" s="6" t="s">
        <v>610</v>
      </c>
    </row>
    <row r="109" spans="1:2" x14ac:dyDescent="0.3">
      <c r="A109" s="6" t="s">
        <v>1007</v>
      </c>
      <c r="B109" s="6" t="s">
        <v>611</v>
      </c>
    </row>
    <row r="110" spans="1:2" x14ac:dyDescent="0.3">
      <c r="A110" s="6" t="s">
        <v>743</v>
      </c>
      <c r="B110" s="6" t="s">
        <v>1075</v>
      </c>
    </row>
    <row r="111" spans="1:2" x14ac:dyDescent="0.3">
      <c r="A111" s="6" t="s">
        <v>915</v>
      </c>
      <c r="B111" s="6" t="s">
        <v>609</v>
      </c>
    </row>
    <row r="112" spans="1:2" x14ac:dyDescent="0.3">
      <c r="A112" s="6" t="s">
        <v>791</v>
      </c>
      <c r="B112" s="6" t="s">
        <v>610</v>
      </c>
    </row>
    <row r="113" spans="1:2" x14ac:dyDescent="0.3">
      <c r="A113" s="6" t="s">
        <v>661</v>
      </c>
      <c r="B113" s="6" t="s">
        <v>611</v>
      </c>
    </row>
    <row r="114" spans="1:2" x14ac:dyDescent="0.3">
      <c r="A114" s="6" t="s">
        <v>714</v>
      </c>
      <c r="B114" s="6" t="s">
        <v>612</v>
      </c>
    </row>
    <row r="115" spans="1:2" x14ac:dyDescent="0.3">
      <c r="A115" s="6" t="s">
        <v>1044</v>
      </c>
      <c r="B115" s="6" t="s">
        <v>611</v>
      </c>
    </row>
    <row r="116" spans="1:2" x14ac:dyDescent="0.3">
      <c r="A116" s="6" t="s">
        <v>839</v>
      </c>
      <c r="B116" s="6" t="s">
        <v>609</v>
      </c>
    </row>
    <row r="117" spans="1:2" x14ac:dyDescent="0.3">
      <c r="A117" s="6" t="s">
        <v>675</v>
      </c>
      <c r="B117" s="6" t="s">
        <v>612</v>
      </c>
    </row>
    <row r="118" spans="1:2" x14ac:dyDescent="0.3">
      <c r="A118" s="6" t="s">
        <v>1050</v>
      </c>
      <c r="B118" s="6" t="s">
        <v>609</v>
      </c>
    </row>
    <row r="119" spans="1:2" x14ac:dyDescent="0.3">
      <c r="A119" s="6" t="s">
        <v>726</v>
      </c>
      <c r="B119" s="6" t="s">
        <v>609</v>
      </c>
    </row>
    <row r="120" spans="1:2" x14ac:dyDescent="0.3">
      <c r="A120" s="6" t="s">
        <v>1025</v>
      </c>
      <c r="B120" s="6" t="s">
        <v>610</v>
      </c>
    </row>
    <row r="121" spans="1:2" x14ac:dyDescent="0.3">
      <c r="A121" s="6" t="s">
        <v>967</v>
      </c>
      <c r="B121" s="6" t="s">
        <v>1075</v>
      </c>
    </row>
    <row r="122" spans="1:2" x14ac:dyDescent="0.3">
      <c r="A122" s="6" t="s">
        <v>1047</v>
      </c>
      <c r="B122" s="6" t="s">
        <v>609</v>
      </c>
    </row>
    <row r="123" spans="1:2" x14ac:dyDescent="0.3">
      <c r="A123" s="6" t="s">
        <v>836</v>
      </c>
      <c r="B123" s="6" t="s">
        <v>611</v>
      </c>
    </row>
    <row r="124" spans="1:2" x14ac:dyDescent="0.3">
      <c r="A124" s="6" t="s">
        <v>937</v>
      </c>
      <c r="B124" s="6" t="s">
        <v>610</v>
      </c>
    </row>
    <row r="125" spans="1:2" x14ac:dyDescent="0.3">
      <c r="A125" s="6" t="s">
        <v>732</v>
      </c>
      <c r="B125" s="6" t="s">
        <v>609</v>
      </c>
    </row>
    <row r="126" spans="1:2" x14ac:dyDescent="0.3">
      <c r="A126" s="6" t="s">
        <v>875</v>
      </c>
      <c r="B126" s="6" t="s">
        <v>610</v>
      </c>
    </row>
    <row r="127" spans="1:2" x14ac:dyDescent="0.3">
      <c r="A127" s="6" t="s">
        <v>669</v>
      </c>
      <c r="B127" s="6" t="s">
        <v>612</v>
      </c>
    </row>
    <row r="128" spans="1:2" x14ac:dyDescent="0.3">
      <c r="A128" s="6" t="s">
        <v>841</v>
      </c>
      <c r="B128" s="6" t="s">
        <v>612</v>
      </c>
    </row>
    <row r="129" spans="1:2" x14ac:dyDescent="0.3">
      <c r="A129" s="6" t="s">
        <v>895</v>
      </c>
      <c r="B129" s="6" t="s">
        <v>1075</v>
      </c>
    </row>
    <row r="130" spans="1:2" x14ac:dyDescent="0.3">
      <c r="A130" s="6" t="s">
        <v>1030</v>
      </c>
      <c r="B130" s="6" t="s">
        <v>610</v>
      </c>
    </row>
    <row r="131" spans="1:2" x14ac:dyDescent="0.3">
      <c r="A131" s="6" t="s">
        <v>672</v>
      </c>
      <c r="B131" s="6" t="s">
        <v>610</v>
      </c>
    </row>
    <row r="132" spans="1:2" x14ac:dyDescent="0.3">
      <c r="A132" s="6" t="s">
        <v>818</v>
      </c>
      <c r="B132" s="6" t="s">
        <v>612</v>
      </c>
    </row>
    <row r="133" spans="1:2" x14ac:dyDescent="0.3">
      <c r="A133" s="6" t="s">
        <v>1028</v>
      </c>
      <c r="B133" s="6" t="s">
        <v>612</v>
      </c>
    </row>
    <row r="134" spans="1:2" x14ac:dyDescent="0.3">
      <c r="A134" s="6" t="s">
        <v>916</v>
      </c>
      <c r="B134" s="6" t="s">
        <v>611</v>
      </c>
    </row>
    <row r="135" spans="1:2" x14ac:dyDescent="0.3">
      <c r="A135" s="6" t="s">
        <v>931</v>
      </c>
      <c r="B135" s="6" t="s">
        <v>1075</v>
      </c>
    </row>
    <row r="136" spans="1:2" x14ac:dyDescent="0.3">
      <c r="A136" s="6" t="s">
        <v>1053</v>
      </c>
      <c r="B136" s="6" t="s">
        <v>1075</v>
      </c>
    </row>
    <row r="137" spans="1:2" x14ac:dyDescent="0.3">
      <c r="A137" s="6" t="s">
        <v>676</v>
      </c>
      <c r="B137" s="6" t="s">
        <v>611</v>
      </c>
    </row>
    <row r="138" spans="1:2" x14ac:dyDescent="0.3">
      <c r="A138" s="6" t="s">
        <v>638</v>
      </c>
      <c r="B138" s="6" t="s">
        <v>612</v>
      </c>
    </row>
    <row r="139" spans="1:2" x14ac:dyDescent="0.3">
      <c r="A139" s="6" t="s">
        <v>701</v>
      </c>
      <c r="B139" s="6" t="s">
        <v>609</v>
      </c>
    </row>
    <row r="140" spans="1:2" x14ac:dyDescent="0.3">
      <c r="A140" s="6" t="s">
        <v>1027</v>
      </c>
      <c r="B140" s="6" t="s">
        <v>611</v>
      </c>
    </row>
    <row r="141" spans="1:2" x14ac:dyDescent="0.3">
      <c r="A141" s="6" t="s">
        <v>1026</v>
      </c>
      <c r="B141" s="6" t="s">
        <v>611</v>
      </c>
    </row>
    <row r="142" spans="1:2" x14ac:dyDescent="0.3">
      <c r="A142" s="6" t="s">
        <v>871</v>
      </c>
      <c r="B142" s="6" t="s">
        <v>1075</v>
      </c>
    </row>
    <row r="143" spans="1:2" x14ac:dyDescent="0.3">
      <c r="A143" s="6" t="s">
        <v>837</v>
      </c>
      <c r="B143" s="6" t="s">
        <v>609</v>
      </c>
    </row>
    <row r="144" spans="1:2" x14ac:dyDescent="0.3">
      <c r="A144" s="6" t="s">
        <v>723</v>
      </c>
      <c r="B144" s="6" t="s">
        <v>612</v>
      </c>
    </row>
    <row r="145" spans="1:2" x14ac:dyDescent="0.3">
      <c r="A145" s="6" t="s">
        <v>958</v>
      </c>
      <c r="B145" s="6" t="s">
        <v>609</v>
      </c>
    </row>
    <row r="146" spans="1:2" x14ac:dyDescent="0.3">
      <c r="A146" s="6" t="s">
        <v>657</v>
      </c>
      <c r="B146" s="6" t="s">
        <v>609</v>
      </c>
    </row>
    <row r="147" spans="1:2" x14ac:dyDescent="0.3">
      <c r="A147" s="6" t="s">
        <v>870</v>
      </c>
      <c r="B147" s="6" t="s">
        <v>610</v>
      </c>
    </row>
    <row r="148" spans="1:2" x14ac:dyDescent="0.3">
      <c r="A148" s="6" t="s">
        <v>1059</v>
      </c>
      <c r="B148" s="6" t="s">
        <v>610</v>
      </c>
    </row>
    <row r="149" spans="1:2" x14ac:dyDescent="0.3">
      <c r="A149" s="6" t="s">
        <v>803</v>
      </c>
      <c r="B149" s="6" t="s">
        <v>611</v>
      </c>
    </row>
    <row r="150" spans="1:2" x14ac:dyDescent="0.3">
      <c r="A150" s="6" t="s">
        <v>1032</v>
      </c>
      <c r="B150" s="6" t="s">
        <v>1075</v>
      </c>
    </row>
    <row r="151" spans="1:2" x14ac:dyDescent="0.3">
      <c r="A151" s="6" t="s">
        <v>918</v>
      </c>
      <c r="B151" s="6" t="s">
        <v>612</v>
      </c>
    </row>
    <row r="152" spans="1:2" x14ac:dyDescent="0.3">
      <c r="A152" s="6" t="s">
        <v>959</v>
      </c>
      <c r="B152" s="6" t="s">
        <v>609</v>
      </c>
    </row>
    <row r="153" spans="1:2" x14ac:dyDescent="0.3">
      <c r="A153" s="6" t="s">
        <v>745</v>
      </c>
      <c r="B153" s="6" t="s">
        <v>612</v>
      </c>
    </row>
    <row r="154" spans="1:2" x14ac:dyDescent="0.3">
      <c r="A154" s="6" t="s">
        <v>953</v>
      </c>
      <c r="B154" s="6" t="s">
        <v>611</v>
      </c>
    </row>
    <row r="155" spans="1:2" x14ac:dyDescent="0.3">
      <c r="A155" s="6" t="s">
        <v>917</v>
      </c>
      <c r="B155" s="6" t="s">
        <v>611</v>
      </c>
    </row>
    <row r="156" spans="1:2" x14ac:dyDescent="0.3">
      <c r="A156" s="6" t="s">
        <v>983</v>
      </c>
      <c r="B156" s="6" t="s">
        <v>1075</v>
      </c>
    </row>
    <row r="157" spans="1:2" x14ac:dyDescent="0.3">
      <c r="A157" s="6" t="s">
        <v>977</v>
      </c>
      <c r="B157" s="6" t="s">
        <v>1075</v>
      </c>
    </row>
    <row r="158" spans="1:2" x14ac:dyDescent="0.3">
      <c r="A158" s="6" t="s">
        <v>779</v>
      </c>
      <c r="B158" s="6" t="s">
        <v>609</v>
      </c>
    </row>
    <row r="159" spans="1:2" x14ac:dyDescent="0.3">
      <c r="A159" s="6" t="s">
        <v>651</v>
      </c>
      <c r="B159" s="6" t="s">
        <v>611</v>
      </c>
    </row>
    <row r="160" spans="1:2" x14ac:dyDescent="0.3">
      <c r="A160" s="6" t="s">
        <v>1038</v>
      </c>
      <c r="B160" s="6" t="s">
        <v>1075</v>
      </c>
    </row>
    <row r="161" spans="1:2" x14ac:dyDescent="0.3">
      <c r="A161" s="6" t="s">
        <v>979</v>
      </c>
      <c r="B161" s="6" t="s">
        <v>611</v>
      </c>
    </row>
    <row r="162" spans="1:2" x14ac:dyDescent="0.3">
      <c r="A162" s="6" t="s">
        <v>933</v>
      </c>
      <c r="B162" s="6" t="s">
        <v>612</v>
      </c>
    </row>
    <row r="163" spans="1:2" x14ac:dyDescent="0.3">
      <c r="A163" s="6" t="s">
        <v>970</v>
      </c>
      <c r="B163" s="6" t="s">
        <v>612</v>
      </c>
    </row>
    <row r="164" spans="1:2" x14ac:dyDescent="0.3">
      <c r="A164" s="6" t="s">
        <v>975</v>
      </c>
      <c r="B164" s="6" t="s">
        <v>610</v>
      </c>
    </row>
    <row r="165" spans="1:2" x14ac:dyDescent="0.3">
      <c r="A165" s="6" t="s">
        <v>744</v>
      </c>
      <c r="B165" s="6" t="s">
        <v>610</v>
      </c>
    </row>
    <row r="166" spans="1:2" x14ac:dyDescent="0.3">
      <c r="A166" s="6" t="s">
        <v>939</v>
      </c>
      <c r="B166" s="6" t="s">
        <v>609</v>
      </c>
    </row>
    <row r="167" spans="1:2" x14ac:dyDescent="0.3">
      <c r="A167" s="6" t="s">
        <v>962</v>
      </c>
      <c r="B167" s="6" t="s">
        <v>610</v>
      </c>
    </row>
    <row r="168" spans="1:2" x14ac:dyDescent="0.3">
      <c r="A168" s="6" t="s">
        <v>877</v>
      </c>
      <c r="B168" s="6" t="s">
        <v>612</v>
      </c>
    </row>
    <row r="169" spans="1:2" x14ac:dyDescent="0.3">
      <c r="A169" s="6" t="s">
        <v>1020</v>
      </c>
      <c r="B169" s="6" t="s">
        <v>612</v>
      </c>
    </row>
    <row r="170" spans="1:2" x14ac:dyDescent="0.3">
      <c r="A170" s="6" t="s">
        <v>1036</v>
      </c>
      <c r="B170" s="6" t="s">
        <v>1075</v>
      </c>
    </row>
    <row r="171" spans="1:2" x14ac:dyDescent="0.3">
      <c r="A171" s="6" t="s">
        <v>1039</v>
      </c>
      <c r="B171" s="6" t="s">
        <v>610</v>
      </c>
    </row>
    <row r="172" spans="1:2" x14ac:dyDescent="0.3">
      <c r="A172" s="6" t="s">
        <v>893</v>
      </c>
      <c r="B172" s="6" t="s">
        <v>609</v>
      </c>
    </row>
    <row r="173" spans="1:2" x14ac:dyDescent="0.3">
      <c r="A173" s="6" t="s">
        <v>794</v>
      </c>
      <c r="B173" s="6" t="s">
        <v>610</v>
      </c>
    </row>
    <row r="174" spans="1:2" x14ac:dyDescent="0.3">
      <c r="A174" s="6" t="s">
        <v>813</v>
      </c>
      <c r="B174" s="6" t="s">
        <v>609</v>
      </c>
    </row>
    <row r="175" spans="1:2" x14ac:dyDescent="0.3">
      <c r="A175" s="6" t="s">
        <v>876</v>
      </c>
      <c r="B175" s="6" t="s">
        <v>611</v>
      </c>
    </row>
    <row r="176" spans="1:2" x14ac:dyDescent="0.3">
      <c r="A176" s="6" t="s">
        <v>707</v>
      </c>
      <c r="B176" s="6" t="s">
        <v>1075</v>
      </c>
    </row>
    <row r="177" spans="1:2" x14ac:dyDescent="0.3">
      <c r="A177" s="6" t="s">
        <v>834</v>
      </c>
      <c r="B177" s="6" t="s">
        <v>611</v>
      </c>
    </row>
    <row r="178" spans="1:2" x14ac:dyDescent="0.3">
      <c r="A178" s="6" t="s">
        <v>951</v>
      </c>
      <c r="B178" s="6" t="s">
        <v>1075</v>
      </c>
    </row>
    <row r="179" spans="1:2" x14ac:dyDescent="0.3">
      <c r="A179" s="6" t="s">
        <v>713</v>
      </c>
      <c r="B179" s="6" t="s">
        <v>611</v>
      </c>
    </row>
    <row r="180" spans="1:2" x14ac:dyDescent="0.3">
      <c r="A180" s="6" t="s">
        <v>697</v>
      </c>
      <c r="B180" s="6" t="s">
        <v>1075</v>
      </c>
    </row>
    <row r="181" spans="1:2" x14ac:dyDescent="0.3">
      <c r="A181" s="6" t="s">
        <v>830</v>
      </c>
      <c r="B181" s="6" t="s">
        <v>609</v>
      </c>
    </row>
    <row r="182" spans="1:2" x14ac:dyDescent="0.3">
      <c r="A182" s="6" t="s">
        <v>770</v>
      </c>
      <c r="B182" s="6" t="s">
        <v>610</v>
      </c>
    </row>
    <row r="183" spans="1:2" x14ac:dyDescent="0.3">
      <c r="A183" s="6" t="s">
        <v>739</v>
      </c>
      <c r="B183" s="6" t="s">
        <v>612</v>
      </c>
    </row>
    <row r="184" spans="1:2" x14ac:dyDescent="0.3">
      <c r="A184" s="6" t="s">
        <v>903</v>
      </c>
      <c r="B184" s="6" t="s">
        <v>610</v>
      </c>
    </row>
    <row r="185" spans="1:2" x14ac:dyDescent="0.3">
      <c r="A185" s="6" t="s">
        <v>1004</v>
      </c>
      <c r="B185" s="6" t="s">
        <v>610</v>
      </c>
    </row>
    <row r="186" spans="1:2" x14ac:dyDescent="0.3">
      <c r="A186" s="6" t="s">
        <v>690</v>
      </c>
      <c r="B186" s="6" t="s">
        <v>610</v>
      </c>
    </row>
    <row r="187" spans="1:2" x14ac:dyDescent="0.3">
      <c r="A187" s="6" t="s">
        <v>678</v>
      </c>
      <c r="B187" s="6" t="s">
        <v>609</v>
      </c>
    </row>
    <row r="188" spans="1:2" x14ac:dyDescent="0.3">
      <c r="A188" s="6" t="s">
        <v>1012</v>
      </c>
      <c r="B188" s="6" t="s">
        <v>609</v>
      </c>
    </row>
    <row r="189" spans="1:2" x14ac:dyDescent="0.3">
      <c r="A189" s="6" t="s">
        <v>671</v>
      </c>
      <c r="B189" s="6" t="s">
        <v>609</v>
      </c>
    </row>
    <row r="190" spans="1:2" x14ac:dyDescent="0.3">
      <c r="A190" s="6" t="s">
        <v>993</v>
      </c>
      <c r="B190" s="6" t="s">
        <v>611</v>
      </c>
    </row>
    <row r="191" spans="1:2" x14ac:dyDescent="0.3">
      <c r="A191" s="6" t="s">
        <v>899</v>
      </c>
      <c r="B191" s="6" t="s">
        <v>609</v>
      </c>
    </row>
    <row r="192" spans="1:2" x14ac:dyDescent="0.3">
      <c r="A192" s="6" t="s">
        <v>1009</v>
      </c>
      <c r="B192" s="6" t="s">
        <v>611</v>
      </c>
    </row>
    <row r="193" spans="1:2" x14ac:dyDescent="0.3">
      <c r="A193" s="6" t="s">
        <v>631</v>
      </c>
      <c r="B193" s="6" t="s">
        <v>609</v>
      </c>
    </row>
    <row r="194" spans="1:2" x14ac:dyDescent="0.3">
      <c r="A194" s="6" t="s">
        <v>727</v>
      </c>
      <c r="B194" s="6" t="s">
        <v>611</v>
      </c>
    </row>
    <row r="195" spans="1:2" x14ac:dyDescent="0.3">
      <c r="A195" s="6" t="s">
        <v>644</v>
      </c>
      <c r="B195" s="6" t="s">
        <v>611</v>
      </c>
    </row>
    <row r="196" spans="1:2" x14ac:dyDescent="0.3">
      <c r="A196" s="6" t="s">
        <v>812</v>
      </c>
      <c r="B196" s="6" t="s">
        <v>612</v>
      </c>
    </row>
    <row r="197" spans="1:2" x14ac:dyDescent="0.3">
      <c r="A197" s="6" t="s">
        <v>1010</v>
      </c>
      <c r="B197" s="6" t="s">
        <v>609</v>
      </c>
    </row>
    <row r="198" spans="1:2" x14ac:dyDescent="0.3">
      <c r="A198" s="6" t="s">
        <v>972</v>
      </c>
      <c r="B198" s="6" t="s">
        <v>609</v>
      </c>
    </row>
    <row r="199" spans="1:2" x14ac:dyDescent="0.3">
      <c r="A199" s="6" t="s">
        <v>808</v>
      </c>
      <c r="B199" s="6" t="s">
        <v>612</v>
      </c>
    </row>
    <row r="200" spans="1:2" x14ac:dyDescent="0.3">
      <c r="A200" s="6" t="s">
        <v>896</v>
      </c>
      <c r="B200" s="6" t="s">
        <v>610</v>
      </c>
    </row>
    <row r="201" spans="1:2" x14ac:dyDescent="0.3">
      <c r="A201" s="6" t="s">
        <v>667</v>
      </c>
      <c r="B201" s="6" t="s">
        <v>610</v>
      </c>
    </row>
    <row r="202" spans="1:2" x14ac:dyDescent="0.3">
      <c r="A202" s="6" t="s">
        <v>735</v>
      </c>
      <c r="B202" s="6" t="s">
        <v>609</v>
      </c>
    </row>
    <row r="203" spans="1:2" x14ac:dyDescent="0.3">
      <c r="A203" s="6" t="s">
        <v>716</v>
      </c>
      <c r="B203" s="6" t="s">
        <v>609</v>
      </c>
    </row>
    <row r="204" spans="1:2" x14ac:dyDescent="0.3">
      <c r="A204" s="6" t="s">
        <v>751</v>
      </c>
      <c r="B204" s="6" t="s">
        <v>611</v>
      </c>
    </row>
    <row r="205" spans="1:2" x14ac:dyDescent="0.3">
      <c r="A205" s="6" t="s">
        <v>806</v>
      </c>
      <c r="B205" s="6" t="s">
        <v>612</v>
      </c>
    </row>
    <row r="206" spans="1:2" x14ac:dyDescent="0.3">
      <c r="A206" s="6" t="s">
        <v>660</v>
      </c>
      <c r="B206" s="6" t="s">
        <v>611</v>
      </c>
    </row>
    <row r="207" spans="1:2" x14ac:dyDescent="0.3">
      <c r="A207" s="6" t="s">
        <v>648</v>
      </c>
      <c r="B207" s="6" t="s">
        <v>609</v>
      </c>
    </row>
    <row r="208" spans="1:2" x14ac:dyDescent="0.3">
      <c r="A208" s="6" t="s">
        <v>909</v>
      </c>
      <c r="B208" s="6" t="s">
        <v>609</v>
      </c>
    </row>
    <row r="209" spans="1:2" x14ac:dyDescent="0.3">
      <c r="A209" s="6" t="s">
        <v>854</v>
      </c>
      <c r="B209" s="6" t="s">
        <v>612</v>
      </c>
    </row>
    <row r="210" spans="1:2" x14ac:dyDescent="0.3">
      <c r="A210" s="6" t="s">
        <v>838</v>
      </c>
      <c r="B210" s="6" t="s">
        <v>611</v>
      </c>
    </row>
    <row r="211" spans="1:2" x14ac:dyDescent="0.3">
      <c r="A211" s="6" t="s">
        <v>852</v>
      </c>
      <c r="B211" s="6" t="s">
        <v>609</v>
      </c>
    </row>
    <row r="212" spans="1:2" x14ac:dyDescent="0.3">
      <c r="A212" s="6" t="s">
        <v>911</v>
      </c>
      <c r="B212" s="6" t="s">
        <v>610</v>
      </c>
    </row>
    <row r="213" spans="1:2" x14ac:dyDescent="0.3">
      <c r="A213" s="6" t="s">
        <v>658</v>
      </c>
      <c r="B213" s="6" t="s">
        <v>612</v>
      </c>
    </row>
    <row r="214" spans="1:2" x14ac:dyDescent="0.3">
      <c r="A214" s="6" t="s">
        <v>625</v>
      </c>
      <c r="B214" s="6" t="s">
        <v>610</v>
      </c>
    </row>
    <row r="215" spans="1:2" x14ac:dyDescent="0.3">
      <c r="A215" s="6" t="s">
        <v>771</v>
      </c>
      <c r="B215" s="6" t="s">
        <v>610</v>
      </c>
    </row>
    <row r="216" spans="1:2" x14ac:dyDescent="0.3">
      <c r="A216" s="6" t="s">
        <v>944</v>
      </c>
      <c r="B216" s="6" t="s">
        <v>609</v>
      </c>
    </row>
    <row r="217" spans="1:2" x14ac:dyDescent="0.3">
      <c r="A217" s="6" t="s">
        <v>804</v>
      </c>
      <c r="B217" s="6" t="s">
        <v>611</v>
      </c>
    </row>
    <row r="218" spans="1:2" x14ac:dyDescent="0.3">
      <c r="A218" s="6" t="s">
        <v>928</v>
      </c>
      <c r="B218" s="6" t="s">
        <v>1075</v>
      </c>
    </row>
    <row r="219" spans="1:2" x14ac:dyDescent="0.3">
      <c r="A219" s="6" t="s">
        <v>960</v>
      </c>
      <c r="B219" s="6" t="s">
        <v>609</v>
      </c>
    </row>
    <row r="220" spans="1:2" x14ac:dyDescent="0.3">
      <c r="A220" s="6" t="s">
        <v>1018</v>
      </c>
      <c r="B220" s="6" t="s">
        <v>610</v>
      </c>
    </row>
    <row r="221" spans="1:2" x14ac:dyDescent="0.3">
      <c r="A221" s="6" t="s">
        <v>921</v>
      </c>
      <c r="B221" s="6" t="s">
        <v>1075</v>
      </c>
    </row>
    <row r="222" spans="1:2" x14ac:dyDescent="0.3">
      <c r="A222" s="6" t="s">
        <v>978</v>
      </c>
      <c r="B222" s="6" t="s">
        <v>610</v>
      </c>
    </row>
    <row r="223" spans="1:2" x14ac:dyDescent="0.3">
      <c r="A223" s="6" t="s">
        <v>824</v>
      </c>
      <c r="B223" s="6" t="s">
        <v>609</v>
      </c>
    </row>
    <row r="224" spans="1:2" x14ac:dyDescent="0.3">
      <c r="A224" s="6" t="s">
        <v>1033</v>
      </c>
      <c r="B224" s="6" t="s">
        <v>609</v>
      </c>
    </row>
    <row r="225" spans="1:2" x14ac:dyDescent="0.3">
      <c r="A225" s="6" t="s">
        <v>801</v>
      </c>
      <c r="B225" s="6" t="s">
        <v>1075</v>
      </c>
    </row>
    <row r="226" spans="1:2" x14ac:dyDescent="0.3">
      <c r="A226" s="6" t="s">
        <v>766</v>
      </c>
      <c r="B226" s="6" t="s">
        <v>1075</v>
      </c>
    </row>
    <row r="227" spans="1:2" x14ac:dyDescent="0.3">
      <c r="A227" s="6" t="s">
        <v>656</v>
      </c>
      <c r="B227" s="6" t="s">
        <v>611</v>
      </c>
    </row>
    <row r="228" spans="1:2" x14ac:dyDescent="0.3">
      <c r="A228" s="6" t="s">
        <v>627</v>
      </c>
      <c r="B228" s="6" t="s">
        <v>1075</v>
      </c>
    </row>
    <row r="229" spans="1:2" x14ac:dyDescent="0.3">
      <c r="A229" s="6" t="s">
        <v>1063</v>
      </c>
      <c r="B229" s="6" t="s">
        <v>1075</v>
      </c>
    </row>
    <row r="230" spans="1:2" x14ac:dyDescent="0.3">
      <c r="A230" s="6" t="s">
        <v>668</v>
      </c>
      <c r="B230" s="6" t="s">
        <v>610</v>
      </c>
    </row>
    <row r="231" spans="1:2" x14ac:dyDescent="0.3">
      <c r="A231" s="6" t="s">
        <v>659</v>
      </c>
      <c r="B231" s="6" t="s">
        <v>610</v>
      </c>
    </row>
    <row r="232" spans="1:2" x14ac:dyDescent="0.3">
      <c r="A232" s="6" t="s">
        <v>913</v>
      </c>
      <c r="B232" s="6" t="s">
        <v>1075</v>
      </c>
    </row>
    <row r="233" spans="1:2" x14ac:dyDescent="0.3">
      <c r="A233" s="6" t="s">
        <v>680</v>
      </c>
      <c r="B233" s="6" t="s">
        <v>610</v>
      </c>
    </row>
    <row r="234" spans="1:2" x14ac:dyDescent="0.3">
      <c r="A234" s="6" t="s">
        <v>954</v>
      </c>
      <c r="B234" s="6" t="s">
        <v>612</v>
      </c>
    </row>
    <row r="235" spans="1:2" x14ac:dyDescent="0.3">
      <c r="A235" s="6" t="s">
        <v>994</v>
      </c>
      <c r="B235" s="6" t="s">
        <v>1075</v>
      </c>
    </row>
    <row r="236" spans="1:2" x14ac:dyDescent="0.3">
      <c r="A236" s="6" t="s">
        <v>888</v>
      </c>
      <c r="B236" s="6" t="s">
        <v>1075</v>
      </c>
    </row>
    <row r="237" spans="1:2" x14ac:dyDescent="0.3">
      <c r="A237" s="6" t="s">
        <v>729</v>
      </c>
      <c r="B237" s="6" t="s">
        <v>610</v>
      </c>
    </row>
    <row r="238" spans="1:2" x14ac:dyDescent="0.3">
      <c r="A238" s="6" t="s">
        <v>774</v>
      </c>
      <c r="B238" s="6" t="s">
        <v>612</v>
      </c>
    </row>
    <row r="239" spans="1:2" x14ac:dyDescent="0.3">
      <c r="A239" s="6" t="s">
        <v>941</v>
      </c>
      <c r="B239" s="6" t="s">
        <v>610</v>
      </c>
    </row>
    <row r="240" spans="1:2" x14ac:dyDescent="0.3">
      <c r="A240" s="6" t="s">
        <v>1024</v>
      </c>
      <c r="B240" s="6" t="s">
        <v>610</v>
      </c>
    </row>
    <row r="241" spans="1:2" x14ac:dyDescent="0.3">
      <c r="A241" s="6" t="s">
        <v>868</v>
      </c>
      <c r="B241" s="6" t="s">
        <v>1075</v>
      </c>
    </row>
    <row r="242" spans="1:2" x14ac:dyDescent="0.3">
      <c r="A242" s="6" t="s">
        <v>1003</v>
      </c>
      <c r="B242" s="6" t="s">
        <v>612</v>
      </c>
    </row>
    <row r="243" spans="1:2" x14ac:dyDescent="0.3">
      <c r="A243" s="6" t="s">
        <v>873</v>
      </c>
      <c r="B243" s="6" t="s">
        <v>1075</v>
      </c>
    </row>
    <row r="244" spans="1:2" x14ac:dyDescent="0.3">
      <c r="A244" s="6" t="s">
        <v>966</v>
      </c>
      <c r="B244" s="6" t="s">
        <v>1075</v>
      </c>
    </row>
    <row r="245" spans="1:2" x14ac:dyDescent="0.3">
      <c r="A245" s="6" t="s">
        <v>765</v>
      </c>
      <c r="B245" s="6" t="s">
        <v>611</v>
      </c>
    </row>
    <row r="246" spans="1:2" x14ac:dyDescent="0.3">
      <c r="A246" s="6" t="s">
        <v>992</v>
      </c>
      <c r="B246" s="6" t="s">
        <v>611</v>
      </c>
    </row>
    <row r="247" spans="1:2" x14ac:dyDescent="0.3">
      <c r="A247" s="6" t="s">
        <v>949</v>
      </c>
      <c r="B247" s="6" t="s">
        <v>610</v>
      </c>
    </row>
    <row r="248" spans="1:2" x14ac:dyDescent="0.3">
      <c r="A248" s="6" t="s">
        <v>1029</v>
      </c>
      <c r="B248" s="6" t="s">
        <v>1075</v>
      </c>
    </row>
    <row r="249" spans="1:2" x14ac:dyDescent="0.3">
      <c r="A249" s="6" t="s">
        <v>840</v>
      </c>
      <c r="B249" s="6" t="s">
        <v>1075</v>
      </c>
    </row>
    <row r="250" spans="1:2" x14ac:dyDescent="0.3">
      <c r="A250" s="6" t="s">
        <v>750</v>
      </c>
      <c r="B250" s="6" t="s">
        <v>610</v>
      </c>
    </row>
    <row r="251" spans="1:2" x14ac:dyDescent="0.3">
      <c r="A251" s="6" t="s">
        <v>1058</v>
      </c>
      <c r="B251" s="6" t="s">
        <v>1075</v>
      </c>
    </row>
    <row r="252" spans="1:2" x14ac:dyDescent="0.3">
      <c r="A252" s="6" t="s">
        <v>708</v>
      </c>
      <c r="B252" s="6" t="s">
        <v>610</v>
      </c>
    </row>
    <row r="253" spans="1:2" x14ac:dyDescent="0.3">
      <c r="A253" s="6" t="s">
        <v>890</v>
      </c>
      <c r="B253" s="6" t="s">
        <v>610</v>
      </c>
    </row>
    <row r="254" spans="1:2" x14ac:dyDescent="0.3">
      <c r="A254" s="6" t="s">
        <v>664</v>
      </c>
      <c r="B254" s="6" t="s">
        <v>611</v>
      </c>
    </row>
    <row r="255" spans="1:2" x14ac:dyDescent="0.3">
      <c r="A255" s="6" t="s">
        <v>684</v>
      </c>
      <c r="B255" s="6" t="s">
        <v>1075</v>
      </c>
    </row>
    <row r="256" spans="1:2" x14ac:dyDescent="0.3">
      <c r="A256" s="6" t="s">
        <v>814</v>
      </c>
      <c r="B256" s="6" t="s">
        <v>609</v>
      </c>
    </row>
    <row r="257" spans="1:2" x14ac:dyDescent="0.3">
      <c r="A257" s="6" t="s">
        <v>764</v>
      </c>
      <c r="B257" s="6" t="s">
        <v>609</v>
      </c>
    </row>
    <row r="258" spans="1:2" x14ac:dyDescent="0.3">
      <c r="A258" s="6" t="s">
        <v>721</v>
      </c>
      <c r="B258" s="6" t="s">
        <v>1075</v>
      </c>
    </row>
    <row r="259" spans="1:2" x14ac:dyDescent="0.3">
      <c r="A259" s="6" t="s">
        <v>980</v>
      </c>
      <c r="B259" s="6" t="s">
        <v>1075</v>
      </c>
    </row>
    <row r="260" spans="1:2" x14ac:dyDescent="0.3">
      <c r="A260" s="6" t="s">
        <v>816</v>
      </c>
      <c r="B260" s="6" t="s">
        <v>611</v>
      </c>
    </row>
    <row r="261" spans="1:2" x14ac:dyDescent="0.3">
      <c r="A261" s="6" t="s">
        <v>948</v>
      </c>
      <c r="B261" s="6" t="s">
        <v>612</v>
      </c>
    </row>
    <row r="262" spans="1:2" x14ac:dyDescent="0.3">
      <c r="A262" s="6" t="s">
        <v>1049</v>
      </c>
      <c r="B262" s="6" t="s">
        <v>611</v>
      </c>
    </row>
    <row r="263" spans="1:2" x14ac:dyDescent="0.3">
      <c r="A263" s="6" t="s">
        <v>998</v>
      </c>
      <c r="B263" s="6" t="s">
        <v>1075</v>
      </c>
    </row>
    <row r="264" spans="1:2" x14ac:dyDescent="0.3">
      <c r="A264" s="6" t="s">
        <v>957</v>
      </c>
      <c r="B264" s="6" t="s">
        <v>609</v>
      </c>
    </row>
    <row r="265" spans="1:2" x14ac:dyDescent="0.3">
      <c r="A265" s="6" t="s">
        <v>724</v>
      </c>
      <c r="B265" s="6" t="s">
        <v>609</v>
      </c>
    </row>
    <row r="266" spans="1:2" x14ac:dyDescent="0.3">
      <c r="A266" s="6" t="s">
        <v>963</v>
      </c>
      <c r="B266" s="6" t="s">
        <v>609</v>
      </c>
    </row>
    <row r="267" spans="1:2" x14ac:dyDescent="0.3">
      <c r="A267" s="6" t="s">
        <v>712</v>
      </c>
      <c r="B267" s="6" t="s">
        <v>609</v>
      </c>
    </row>
    <row r="268" spans="1:2" x14ac:dyDescent="0.3">
      <c r="A268" s="6" t="s">
        <v>629</v>
      </c>
      <c r="B268" s="6" t="s">
        <v>1075</v>
      </c>
    </row>
    <row r="269" spans="1:2" x14ac:dyDescent="0.3">
      <c r="A269" s="6" t="s">
        <v>819</v>
      </c>
      <c r="B269" s="6" t="s">
        <v>611</v>
      </c>
    </row>
    <row r="270" spans="1:2" x14ac:dyDescent="0.3">
      <c r="A270" s="6" t="s">
        <v>889</v>
      </c>
      <c r="B270" s="6" t="s">
        <v>610</v>
      </c>
    </row>
    <row r="271" spans="1:2" x14ac:dyDescent="0.3">
      <c r="A271" s="6" t="s">
        <v>709</v>
      </c>
      <c r="B271" s="6" t="s">
        <v>1075</v>
      </c>
    </row>
    <row r="272" spans="1:2" x14ac:dyDescent="0.3">
      <c r="A272" s="6" t="s">
        <v>833</v>
      </c>
      <c r="B272" s="6" t="s">
        <v>612</v>
      </c>
    </row>
    <row r="273" spans="1:2" x14ac:dyDescent="0.3">
      <c r="A273" s="6" t="s">
        <v>738</v>
      </c>
      <c r="B273" s="6" t="s">
        <v>609</v>
      </c>
    </row>
    <row r="274" spans="1:2" x14ac:dyDescent="0.3">
      <c r="A274" s="6" t="s">
        <v>748</v>
      </c>
      <c r="B274" s="6" t="s">
        <v>611</v>
      </c>
    </row>
    <row r="275" spans="1:2" x14ac:dyDescent="0.3">
      <c r="A275" s="6" t="s">
        <v>892</v>
      </c>
      <c r="B275" s="6" t="s">
        <v>1075</v>
      </c>
    </row>
    <row r="276" spans="1:2" x14ac:dyDescent="0.3">
      <c r="A276" s="6" t="s">
        <v>982</v>
      </c>
      <c r="B276" s="6" t="s">
        <v>1075</v>
      </c>
    </row>
    <row r="277" spans="1:2" x14ac:dyDescent="0.3">
      <c r="A277" s="6" t="s">
        <v>932</v>
      </c>
      <c r="B277" s="6" t="s">
        <v>610</v>
      </c>
    </row>
    <row r="278" spans="1:2" x14ac:dyDescent="0.3">
      <c r="A278" s="6" t="s">
        <v>626</v>
      </c>
      <c r="B278" s="6" t="s">
        <v>611</v>
      </c>
    </row>
    <row r="279" spans="1:2" x14ac:dyDescent="0.3">
      <c r="A279" s="6" t="s">
        <v>696</v>
      </c>
      <c r="B279" s="6" t="s">
        <v>611</v>
      </c>
    </row>
    <row r="280" spans="1:2" x14ac:dyDescent="0.3">
      <c r="A280" s="6" t="s">
        <v>1019</v>
      </c>
      <c r="B280" s="6" t="s">
        <v>610</v>
      </c>
    </row>
    <row r="281" spans="1:2" x14ac:dyDescent="0.3">
      <c r="A281" s="6" t="s">
        <v>682</v>
      </c>
      <c r="B281" s="6" t="s">
        <v>611</v>
      </c>
    </row>
    <row r="282" spans="1:2" x14ac:dyDescent="0.3">
      <c r="A282" s="6" t="s">
        <v>1061</v>
      </c>
      <c r="B282" s="6" t="s">
        <v>609</v>
      </c>
    </row>
    <row r="283" spans="1:2" x14ac:dyDescent="0.3">
      <c r="A283" s="6" t="s">
        <v>1022</v>
      </c>
      <c r="B283" s="6" t="s">
        <v>612</v>
      </c>
    </row>
    <row r="284" spans="1:2" x14ac:dyDescent="0.3">
      <c r="A284" s="6" t="s">
        <v>790</v>
      </c>
      <c r="B284" s="6" t="s">
        <v>612</v>
      </c>
    </row>
    <row r="285" spans="1:2" x14ac:dyDescent="0.3">
      <c r="A285" s="6" t="s">
        <v>914</v>
      </c>
      <c r="B285" s="6" t="s">
        <v>612</v>
      </c>
    </row>
    <row r="286" spans="1:2" x14ac:dyDescent="0.3">
      <c r="A286" s="6" t="s">
        <v>776</v>
      </c>
      <c r="B286" s="6" t="s">
        <v>1075</v>
      </c>
    </row>
    <row r="287" spans="1:2" x14ac:dyDescent="0.3">
      <c r="A287" s="6" t="s">
        <v>737</v>
      </c>
      <c r="B287" s="6" t="s">
        <v>611</v>
      </c>
    </row>
    <row r="288" spans="1:2" x14ac:dyDescent="0.3">
      <c r="A288" s="6" t="s">
        <v>740</v>
      </c>
      <c r="B288" s="6" t="s">
        <v>610</v>
      </c>
    </row>
    <row r="289" spans="1:2" x14ac:dyDescent="0.3">
      <c r="A289" s="6" t="s">
        <v>781</v>
      </c>
      <c r="B289" s="6" t="s">
        <v>612</v>
      </c>
    </row>
    <row r="290" spans="1:2" x14ac:dyDescent="0.3">
      <c r="A290" s="6" t="s">
        <v>1016</v>
      </c>
      <c r="B290" s="6" t="s">
        <v>612</v>
      </c>
    </row>
    <row r="291" spans="1:2" x14ac:dyDescent="0.3">
      <c r="A291" s="6" t="s">
        <v>846</v>
      </c>
      <c r="B291" s="6" t="s">
        <v>609</v>
      </c>
    </row>
    <row r="292" spans="1:2" x14ac:dyDescent="0.3">
      <c r="A292" s="6" t="s">
        <v>756</v>
      </c>
      <c r="B292" s="6" t="s">
        <v>610</v>
      </c>
    </row>
    <row r="293" spans="1:2" x14ac:dyDescent="0.3">
      <c r="A293" s="6" t="s">
        <v>822</v>
      </c>
      <c r="B293" s="6" t="s">
        <v>1075</v>
      </c>
    </row>
    <row r="294" spans="1:2" x14ac:dyDescent="0.3">
      <c r="A294" s="6" t="s">
        <v>775</v>
      </c>
      <c r="B294" s="6" t="s">
        <v>611</v>
      </c>
    </row>
    <row r="295" spans="1:2" x14ac:dyDescent="0.3">
      <c r="A295" s="6" t="s">
        <v>961</v>
      </c>
      <c r="B295" s="6" t="s">
        <v>1075</v>
      </c>
    </row>
    <row r="296" spans="1:2" x14ac:dyDescent="0.3">
      <c r="A296" s="6" t="s">
        <v>670</v>
      </c>
      <c r="B296" s="6" t="s">
        <v>610</v>
      </c>
    </row>
    <row r="297" spans="1:2" x14ac:dyDescent="0.3">
      <c r="A297" s="6" t="s">
        <v>706</v>
      </c>
      <c r="B297" s="6" t="s">
        <v>612</v>
      </c>
    </row>
    <row r="298" spans="1:2" x14ac:dyDescent="0.3">
      <c r="A298" s="6" t="s">
        <v>1052</v>
      </c>
      <c r="B298" s="6" t="s">
        <v>610</v>
      </c>
    </row>
    <row r="299" spans="1:2" x14ac:dyDescent="0.3">
      <c r="A299" s="6" t="s">
        <v>639</v>
      </c>
      <c r="B299" s="6" t="s">
        <v>611</v>
      </c>
    </row>
    <row r="300" spans="1:2" x14ac:dyDescent="0.3">
      <c r="A300" s="6" t="s">
        <v>999</v>
      </c>
      <c r="B300" s="6" t="s">
        <v>1075</v>
      </c>
    </row>
    <row r="301" spans="1:2" x14ac:dyDescent="0.3">
      <c r="A301" s="6" t="s">
        <v>861</v>
      </c>
      <c r="B301" s="6" t="s">
        <v>609</v>
      </c>
    </row>
    <row r="302" spans="1:2" x14ac:dyDescent="0.3">
      <c r="A302" s="6" t="s">
        <v>821</v>
      </c>
      <c r="B302" s="6" t="s">
        <v>611</v>
      </c>
    </row>
    <row r="303" spans="1:2" x14ac:dyDescent="0.3">
      <c r="A303" s="6" t="s">
        <v>942</v>
      </c>
      <c r="B303" s="6" t="s">
        <v>610</v>
      </c>
    </row>
    <row r="304" spans="1:2" x14ac:dyDescent="0.3">
      <c r="A304" s="6" t="s">
        <v>650</v>
      </c>
      <c r="B304" s="6" t="s">
        <v>610</v>
      </c>
    </row>
    <row r="305" spans="1:2" x14ac:dyDescent="0.3">
      <c r="A305" s="6" t="s">
        <v>920</v>
      </c>
      <c r="B305" s="6" t="s">
        <v>609</v>
      </c>
    </row>
    <row r="306" spans="1:2" x14ac:dyDescent="0.3">
      <c r="A306" s="6" t="s">
        <v>842</v>
      </c>
      <c r="B306" s="6" t="s">
        <v>611</v>
      </c>
    </row>
    <row r="307" spans="1:2" x14ac:dyDescent="0.3">
      <c r="A307" s="6" t="s">
        <v>778</v>
      </c>
      <c r="B307" s="6" t="s">
        <v>1075</v>
      </c>
    </row>
    <row r="308" spans="1:2" x14ac:dyDescent="0.3">
      <c r="A308" s="6" t="s">
        <v>641</v>
      </c>
      <c r="B308" s="6" t="s">
        <v>609</v>
      </c>
    </row>
    <row r="309" spans="1:2" x14ac:dyDescent="0.3">
      <c r="A309" s="6" t="s">
        <v>869</v>
      </c>
      <c r="B309" s="6" t="s">
        <v>612</v>
      </c>
    </row>
    <row r="310" spans="1:2" x14ac:dyDescent="0.3">
      <c r="A310" s="6" t="s">
        <v>800</v>
      </c>
      <c r="B310" s="6" t="s">
        <v>1075</v>
      </c>
    </row>
    <row r="311" spans="1:2" x14ac:dyDescent="0.3">
      <c r="A311" s="6" t="s">
        <v>645</v>
      </c>
      <c r="B311" s="6" t="s">
        <v>611</v>
      </c>
    </row>
    <row r="312" spans="1:2" x14ac:dyDescent="0.3">
      <c r="A312" s="6" t="s">
        <v>666</v>
      </c>
      <c r="B312" s="6" t="s">
        <v>612</v>
      </c>
    </row>
    <row r="313" spans="1:2" x14ac:dyDescent="0.3">
      <c r="A313" s="6" t="s">
        <v>904</v>
      </c>
      <c r="B313" s="6" t="s">
        <v>610</v>
      </c>
    </row>
    <row r="314" spans="1:2" x14ac:dyDescent="0.3">
      <c r="A314" s="6" t="s">
        <v>984</v>
      </c>
      <c r="B314" s="6" t="s">
        <v>612</v>
      </c>
    </row>
    <row r="315" spans="1:2" x14ac:dyDescent="0.3">
      <c r="A315" s="6" t="s">
        <v>762</v>
      </c>
      <c r="B315" s="6" t="s">
        <v>610</v>
      </c>
    </row>
    <row r="316" spans="1:2" x14ac:dyDescent="0.3">
      <c r="A316" s="6" t="s">
        <v>772</v>
      </c>
      <c r="B316" s="6" t="s">
        <v>611</v>
      </c>
    </row>
    <row r="317" spans="1:2" x14ac:dyDescent="0.3">
      <c r="A317" s="6" t="s">
        <v>907</v>
      </c>
      <c r="B317" s="6" t="s">
        <v>611</v>
      </c>
    </row>
    <row r="318" spans="1:2" x14ac:dyDescent="0.3">
      <c r="A318" s="6" t="s">
        <v>665</v>
      </c>
      <c r="B318" s="6" t="s">
        <v>1075</v>
      </c>
    </row>
    <row r="319" spans="1:2" x14ac:dyDescent="0.3">
      <c r="A319" s="6" t="s">
        <v>1000</v>
      </c>
      <c r="B319" s="6" t="s">
        <v>1075</v>
      </c>
    </row>
    <row r="320" spans="1:2" x14ac:dyDescent="0.3">
      <c r="A320" s="6" t="s">
        <v>884</v>
      </c>
      <c r="B320" s="6" t="s">
        <v>1075</v>
      </c>
    </row>
    <row r="321" spans="1:2" x14ac:dyDescent="0.3">
      <c r="A321" s="6" t="s">
        <v>964</v>
      </c>
      <c r="B321" s="6" t="s">
        <v>610</v>
      </c>
    </row>
    <row r="322" spans="1:2" x14ac:dyDescent="0.3">
      <c r="A322" s="6" t="s">
        <v>905</v>
      </c>
      <c r="B322" s="6" t="s">
        <v>1075</v>
      </c>
    </row>
    <row r="323" spans="1:2" x14ac:dyDescent="0.3">
      <c r="A323" s="6" t="s">
        <v>973</v>
      </c>
      <c r="B323" s="6" t="s">
        <v>609</v>
      </c>
    </row>
    <row r="324" spans="1:2" x14ac:dyDescent="0.3">
      <c r="A324" s="6" t="s">
        <v>1051</v>
      </c>
      <c r="B324" s="6" t="s">
        <v>612</v>
      </c>
    </row>
    <row r="325" spans="1:2" x14ac:dyDescent="0.3">
      <c r="A325" s="6" t="s">
        <v>844</v>
      </c>
      <c r="B325" s="6" t="s">
        <v>611</v>
      </c>
    </row>
    <row r="326" spans="1:2" x14ac:dyDescent="0.3">
      <c r="A326" s="6" t="s">
        <v>694</v>
      </c>
      <c r="B326" s="6" t="s">
        <v>610</v>
      </c>
    </row>
    <row r="327" spans="1:2" x14ac:dyDescent="0.3">
      <c r="A327" s="6" t="s">
        <v>785</v>
      </c>
      <c r="B327" s="6" t="s">
        <v>1075</v>
      </c>
    </row>
    <row r="328" spans="1:2" x14ac:dyDescent="0.3">
      <c r="A328" s="6" t="s">
        <v>780</v>
      </c>
      <c r="B328" s="6" t="s">
        <v>609</v>
      </c>
    </row>
    <row r="329" spans="1:2" x14ac:dyDescent="0.3">
      <c r="A329" s="6" t="s">
        <v>950</v>
      </c>
      <c r="B329" s="6" t="s">
        <v>612</v>
      </c>
    </row>
    <row r="330" spans="1:2" x14ac:dyDescent="0.3">
      <c r="A330" s="6" t="s">
        <v>703</v>
      </c>
      <c r="B330" s="6" t="s">
        <v>611</v>
      </c>
    </row>
    <row r="331" spans="1:2" x14ac:dyDescent="0.3">
      <c r="A331" s="6" t="s">
        <v>686</v>
      </c>
      <c r="B331" s="6" t="s">
        <v>611</v>
      </c>
    </row>
    <row r="332" spans="1:2" x14ac:dyDescent="0.3">
      <c r="A332" s="6" t="s">
        <v>783</v>
      </c>
      <c r="B332" s="6" t="s">
        <v>609</v>
      </c>
    </row>
    <row r="333" spans="1:2" x14ac:dyDescent="0.3">
      <c r="A333" s="6" t="s">
        <v>715</v>
      </c>
      <c r="B333" s="6" t="s">
        <v>610</v>
      </c>
    </row>
    <row r="334" spans="1:2" x14ac:dyDescent="0.3">
      <c r="A334" s="6" t="s">
        <v>636</v>
      </c>
      <c r="B334" s="6" t="s">
        <v>610</v>
      </c>
    </row>
    <row r="335" spans="1:2" x14ac:dyDescent="0.3">
      <c r="A335" s="6" t="s">
        <v>683</v>
      </c>
      <c r="B335" s="6" t="s">
        <v>610</v>
      </c>
    </row>
    <row r="336" spans="1:2" x14ac:dyDescent="0.3">
      <c r="A336" s="6" t="s">
        <v>934</v>
      </c>
      <c r="B336" s="6" t="s">
        <v>610</v>
      </c>
    </row>
    <row r="337" spans="1:2" x14ac:dyDescent="0.3">
      <c r="A337" s="6" t="s">
        <v>991</v>
      </c>
      <c r="B337" s="6" t="s">
        <v>611</v>
      </c>
    </row>
    <row r="338" spans="1:2" x14ac:dyDescent="0.3">
      <c r="A338" s="6" t="s">
        <v>763</v>
      </c>
      <c r="B338" s="6" t="s">
        <v>610</v>
      </c>
    </row>
    <row r="339" spans="1:2" x14ac:dyDescent="0.3">
      <c r="A339" s="6" t="s">
        <v>736</v>
      </c>
      <c r="B339" s="6" t="s">
        <v>612</v>
      </c>
    </row>
    <row r="340" spans="1:2" x14ac:dyDescent="0.3">
      <c r="A340" s="6" t="s">
        <v>843</v>
      </c>
      <c r="B340" s="6" t="s">
        <v>612</v>
      </c>
    </row>
    <row r="341" spans="1:2" x14ac:dyDescent="0.3">
      <c r="A341" s="6" t="s">
        <v>647</v>
      </c>
      <c r="B341" s="6" t="s">
        <v>612</v>
      </c>
    </row>
    <row r="342" spans="1:2" x14ac:dyDescent="0.3">
      <c r="A342" s="6" t="s">
        <v>817</v>
      </c>
      <c r="B342" s="6" t="s">
        <v>611</v>
      </c>
    </row>
    <row r="343" spans="1:2" x14ac:dyDescent="0.3">
      <c r="A343" s="6" t="s">
        <v>952</v>
      </c>
      <c r="B343" s="6" t="s">
        <v>609</v>
      </c>
    </row>
    <row r="344" spans="1:2" x14ac:dyDescent="0.3">
      <c r="A344" s="6" t="s">
        <v>996</v>
      </c>
      <c r="B344" s="6" t="s">
        <v>609</v>
      </c>
    </row>
    <row r="345" spans="1:2" x14ac:dyDescent="0.3">
      <c r="A345" s="6" t="s">
        <v>759</v>
      </c>
      <c r="B345" s="6" t="s">
        <v>609</v>
      </c>
    </row>
    <row r="346" spans="1:2" x14ac:dyDescent="0.3">
      <c r="A346" s="6" t="s">
        <v>881</v>
      </c>
      <c r="B346" s="6" t="s">
        <v>1075</v>
      </c>
    </row>
    <row r="347" spans="1:2" x14ac:dyDescent="0.3">
      <c r="A347" s="6" t="s">
        <v>969</v>
      </c>
      <c r="B347" s="6" t="s">
        <v>610</v>
      </c>
    </row>
    <row r="348" spans="1:2" x14ac:dyDescent="0.3">
      <c r="A348" s="6" t="s">
        <v>755</v>
      </c>
      <c r="B348" s="6" t="s">
        <v>612</v>
      </c>
    </row>
    <row r="349" spans="1:2" x14ac:dyDescent="0.3">
      <c r="A349" s="6" t="s">
        <v>856</v>
      </c>
      <c r="B349" s="6" t="s">
        <v>612</v>
      </c>
    </row>
    <row r="350" spans="1:2" x14ac:dyDescent="0.3">
      <c r="A350" s="6" t="s">
        <v>742</v>
      </c>
      <c r="B350" s="6" t="s">
        <v>610</v>
      </c>
    </row>
    <row r="351" spans="1:2" x14ac:dyDescent="0.3">
      <c r="A351" s="6" t="s">
        <v>741</v>
      </c>
      <c r="B351" s="6" t="s">
        <v>1075</v>
      </c>
    </row>
    <row r="352" spans="1:2" x14ac:dyDescent="0.3">
      <c r="A352" s="6" t="s">
        <v>929</v>
      </c>
      <c r="B352" s="6" t="s">
        <v>1075</v>
      </c>
    </row>
    <row r="353" spans="1:2" x14ac:dyDescent="0.3">
      <c r="A353" s="6" t="s">
        <v>809</v>
      </c>
      <c r="B353" s="6" t="s">
        <v>1075</v>
      </c>
    </row>
    <row r="354" spans="1:2" x14ac:dyDescent="0.3">
      <c r="A354" s="6" t="s">
        <v>767</v>
      </c>
      <c r="B354" s="6" t="s">
        <v>609</v>
      </c>
    </row>
    <row r="355" spans="1:2" x14ac:dyDescent="0.3">
      <c r="A355" s="6" t="s">
        <v>860</v>
      </c>
      <c r="B355" s="6" t="s">
        <v>1075</v>
      </c>
    </row>
    <row r="356" spans="1:2" x14ac:dyDescent="0.3">
      <c r="A356" s="6" t="s">
        <v>797</v>
      </c>
      <c r="B356" s="6" t="s">
        <v>1075</v>
      </c>
    </row>
    <row r="357" spans="1:2" x14ac:dyDescent="0.3">
      <c r="A357" s="6" t="s">
        <v>995</v>
      </c>
      <c r="B357" s="6" t="s">
        <v>609</v>
      </c>
    </row>
    <row r="358" spans="1:2" x14ac:dyDescent="0.3">
      <c r="A358" s="6" t="s">
        <v>831</v>
      </c>
      <c r="B358" s="6" t="s">
        <v>1075</v>
      </c>
    </row>
    <row r="359" spans="1:2" x14ac:dyDescent="0.3">
      <c r="A359" s="6" t="s">
        <v>862</v>
      </c>
      <c r="B359" s="6" t="s">
        <v>610</v>
      </c>
    </row>
    <row r="360" spans="1:2" x14ac:dyDescent="0.3">
      <c r="A360" s="6" t="s">
        <v>733</v>
      </c>
      <c r="B360" s="6" t="s">
        <v>612</v>
      </c>
    </row>
    <row r="361" spans="1:2" x14ac:dyDescent="0.3">
      <c r="A361" s="6" t="s">
        <v>956</v>
      </c>
      <c r="B361" s="6" t="s">
        <v>612</v>
      </c>
    </row>
    <row r="362" spans="1:2" x14ac:dyDescent="0.3">
      <c r="A362" s="6" t="s">
        <v>624</v>
      </c>
      <c r="B362" s="6" t="s">
        <v>1075</v>
      </c>
    </row>
    <row r="363" spans="1:2" x14ac:dyDescent="0.3">
      <c r="A363" s="6" t="s">
        <v>1062</v>
      </c>
      <c r="B363" s="6" t="s">
        <v>609</v>
      </c>
    </row>
    <row r="364" spans="1:2" x14ac:dyDescent="0.3">
      <c r="A364" s="6" t="s">
        <v>719</v>
      </c>
      <c r="B364" s="6" t="s">
        <v>612</v>
      </c>
    </row>
    <row r="365" spans="1:2" x14ac:dyDescent="0.3">
      <c r="A365" s="6" t="s">
        <v>649</v>
      </c>
      <c r="B365" s="6" t="s">
        <v>609</v>
      </c>
    </row>
    <row r="366" spans="1:2" x14ac:dyDescent="0.3">
      <c r="A366" s="6" t="s">
        <v>823</v>
      </c>
      <c r="B366" s="6" t="s">
        <v>1075</v>
      </c>
    </row>
    <row r="367" spans="1:2" x14ac:dyDescent="0.3">
      <c r="A367" s="6" t="s">
        <v>946</v>
      </c>
      <c r="B367" s="6" t="s">
        <v>612</v>
      </c>
    </row>
    <row r="368" spans="1:2" x14ac:dyDescent="0.3">
      <c r="A368" s="6" t="s">
        <v>704</v>
      </c>
      <c r="B368" s="6" t="s">
        <v>611</v>
      </c>
    </row>
    <row r="369" spans="1:2" x14ac:dyDescent="0.3">
      <c r="A369" s="6" t="s">
        <v>768</v>
      </c>
      <c r="B369" s="6" t="s">
        <v>610</v>
      </c>
    </row>
    <row r="370" spans="1:2" x14ac:dyDescent="0.3">
      <c r="A370" s="6" t="s">
        <v>989</v>
      </c>
      <c r="B370" s="6" t="s">
        <v>610</v>
      </c>
    </row>
    <row r="371" spans="1:2" x14ac:dyDescent="0.3">
      <c r="A371" s="6" t="s">
        <v>793</v>
      </c>
      <c r="B371" s="6" t="s">
        <v>612</v>
      </c>
    </row>
    <row r="372" spans="1:2" x14ac:dyDescent="0.3">
      <c r="A372" s="6" t="s">
        <v>689</v>
      </c>
      <c r="B372" s="6" t="s">
        <v>610</v>
      </c>
    </row>
    <row r="373" spans="1:2" x14ac:dyDescent="0.3">
      <c r="A373" s="6" t="s">
        <v>925</v>
      </c>
      <c r="B373" s="6" t="s">
        <v>612</v>
      </c>
    </row>
    <row r="374" spans="1:2" x14ac:dyDescent="0.3">
      <c r="A374" s="6" t="s">
        <v>734</v>
      </c>
      <c r="B374" s="6" t="s">
        <v>1075</v>
      </c>
    </row>
    <row r="375" spans="1:2" x14ac:dyDescent="0.3">
      <c r="A375" s="6" t="s">
        <v>1064</v>
      </c>
      <c r="B375" s="6" t="s">
        <v>609</v>
      </c>
    </row>
    <row r="376" spans="1:2" x14ac:dyDescent="0.3">
      <c r="A376" s="6" t="s">
        <v>633</v>
      </c>
      <c r="B376" s="6" t="s">
        <v>609</v>
      </c>
    </row>
    <row r="377" spans="1:2" x14ac:dyDescent="0.3">
      <c r="A377" s="6" t="s">
        <v>646</v>
      </c>
      <c r="B377" s="6" t="s">
        <v>610</v>
      </c>
    </row>
    <row r="378" spans="1:2" x14ac:dyDescent="0.3">
      <c r="A378" s="6" t="s">
        <v>898</v>
      </c>
      <c r="B378" s="6" t="s">
        <v>1075</v>
      </c>
    </row>
    <row r="379" spans="1:2" x14ac:dyDescent="0.3">
      <c r="A379" s="6" t="s">
        <v>1045</v>
      </c>
      <c r="B379" s="6" t="s">
        <v>1075</v>
      </c>
    </row>
    <row r="380" spans="1:2" x14ac:dyDescent="0.3">
      <c r="A380" s="6" t="s">
        <v>968</v>
      </c>
      <c r="B380" s="6" t="s">
        <v>1075</v>
      </c>
    </row>
    <row r="381" spans="1:2" x14ac:dyDescent="0.3">
      <c r="A381" s="6" t="s">
        <v>828</v>
      </c>
      <c r="B381" s="6" t="s">
        <v>611</v>
      </c>
    </row>
    <row r="382" spans="1:2" x14ac:dyDescent="0.3">
      <c r="A382" s="6" t="s">
        <v>1043</v>
      </c>
      <c r="B382" s="6" t="s">
        <v>609</v>
      </c>
    </row>
    <row r="383" spans="1:2" x14ac:dyDescent="0.3">
      <c r="A383" s="6" t="s">
        <v>760</v>
      </c>
      <c r="B383" s="6" t="s">
        <v>1075</v>
      </c>
    </row>
    <row r="384" spans="1:2" x14ac:dyDescent="0.3">
      <c r="A384" s="6" t="s">
        <v>971</v>
      </c>
      <c r="B384" s="6" t="s">
        <v>1075</v>
      </c>
    </row>
    <row r="385" spans="1:2" x14ac:dyDescent="0.3">
      <c r="A385" s="6" t="s">
        <v>717</v>
      </c>
      <c r="B385" s="6" t="s">
        <v>610</v>
      </c>
    </row>
    <row r="386" spans="1:2" x14ac:dyDescent="0.3">
      <c r="A386" s="6" t="s">
        <v>718</v>
      </c>
      <c r="B386" s="6" t="s">
        <v>612</v>
      </c>
    </row>
    <row r="387" spans="1:2" x14ac:dyDescent="0.3">
      <c r="A387" s="6" t="s">
        <v>878</v>
      </c>
      <c r="B387" s="6" t="s">
        <v>610</v>
      </c>
    </row>
    <row r="388" spans="1:2" x14ac:dyDescent="0.3">
      <c r="A388" s="6" t="s">
        <v>922</v>
      </c>
      <c r="B388" s="6" t="s">
        <v>610</v>
      </c>
    </row>
    <row r="389" spans="1:2" x14ac:dyDescent="0.3">
      <c r="A389" s="6" t="s">
        <v>749</v>
      </c>
      <c r="B389" s="6" t="s">
        <v>610</v>
      </c>
    </row>
    <row r="390" spans="1:2" x14ac:dyDescent="0.3">
      <c r="A390" s="6" t="s">
        <v>938</v>
      </c>
      <c r="B390" s="6" t="s">
        <v>610</v>
      </c>
    </row>
    <row r="391" spans="1:2" x14ac:dyDescent="0.3">
      <c r="A391" s="6" t="s">
        <v>728</v>
      </c>
      <c r="B391" s="6" t="s">
        <v>1075</v>
      </c>
    </row>
    <row r="392" spans="1:2" x14ac:dyDescent="0.3">
      <c r="A392" s="6" t="s">
        <v>865</v>
      </c>
      <c r="B392" s="6" t="s">
        <v>609</v>
      </c>
    </row>
    <row r="393" spans="1:2" x14ac:dyDescent="0.3">
      <c r="A393" s="6" t="s">
        <v>1011</v>
      </c>
      <c r="B393" s="6" t="s">
        <v>612</v>
      </c>
    </row>
    <row r="394" spans="1:2" x14ac:dyDescent="0.3">
      <c r="A394" s="6" t="s">
        <v>1015</v>
      </c>
      <c r="B394" s="6" t="s">
        <v>610</v>
      </c>
    </row>
    <row r="395" spans="1:2" x14ac:dyDescent="0.3">
      <c r="A395" s="6" t="s">
        <v>891</v>
      </c>
      <c r="B395" s="6" t="s">
        <v>610</v>
      </c>
    </row>
    <row r="396" spans="1:2" x14ac:dyDescent="0.3">
      <c r="A396" s="6" t="s">
        <v>886</v>
      </c>
      <c r="B396" s="6" t="s">
        <v>1075</v>
      </c>
    </row>
    <row r="397" spans="1:2" x14ac:dyDescent="0.3">
      <c r="A397" s="6" t="s">
        <v>845</v>
      </c>
      <c r="B397" s="6" t="s">
        <v>612</v>
      </c>
    </row>
    <row r="398" spans="1:2" x14ac:dyDescent="0.3">
      <c r="A398" s="6" t="s">
        <v>997</v>
      </c>
      <c r="B398" s="6" t="s">
        <v>610</v>
      </c>
    </row>
    <row r="399" spans="1:2" x14ac:dyDescent="0.3">
      <c r="A399" s="6" t="s">
        <v>720</v>
      </c>
      <c r="B399" s="6" t="s">
        <v>1075</v>
      </c>
    </row>
    <row r="400" spans="1:2" x14ac:dyDescent="0.3">
      <c r="A400" s="6" t="s">
        <v>815</v>
      </c>
      <c r="B400" s="6" t="s">
        <v>1075</v>
      </c>
    </row>
    <row r="401" spans="1:2" x14ac:dyDescent="0.3">
      <c r="A401" s="6" t="s">
        <v>945</v>
      </c>
      <c r="B401" s="6" t="s">
        <v>612</v>
      </c>
    </row>
    <row r="402" spans="1:2" x14ac:dyDescent="0.3">
      <c r="A402" s="6" t="s">
        <v>826</v>
      </c>
      <c r="B402" s="6" t="s">
        <v>612</v>
      </c>
    </row>
    <row r="403" spans="1:2" x14ac:dyDescent="0.3">
      <c r="A403" s="6" t="s">
        <v>901</v>
      </c>
      <c r="B403" s="6" t="s">
        <v>609</v>
      </c>
    </row>
    <row r="404" spans="1:2" x14ac:dyDescent="0.3">
      <c r="A404" s="6" t="s">
        <v>908</v>
      </c>
      <c r="B404" s="6" t="s">
        <v>609</v>
      </c>
    </row>
    <row r="405" spans="1:2" x14ac:dyDescent="0.3">
      <c r="A405" s="6" t="s">
        <v>722</v>
      </c>
      <c r="B405" s="6" t="s">
        <v>1075</v>
      </c>
    </row>
    <row r="406" spans="1:2" x14ac:dyDescent="0.3">
      <c r="A406" s="6" t="s">
        <v>700</v>
      </c>
      <c r="B406" s="6" t="s">
        <v>1075</v>
      </c>
    </row>
    <row r="407" spans="1:2" x14ac:dyDescent="0.3">
      <c r="A407" s="6" t="s">
        <v>885</v>
      </c>
      <c r="B407" s="6" t="s">
        <v>609</v>
      </c>
    </row>
    <row r="408" spans="1:2" x14ac:dyDescent="0.3">
      <c r="A408" s="6" t="s">
        <v>710</v>
      </c>
      <c r="B408" s="6" t="s">
        <v>610</v>
      </c>
    </row>
    <row r="409" spans="1:2" x14ac:dyDescent="0.3">
      <c r="A409" s="6" t="s">
        <v>986</v>
      </c>
      <c r="B409" s="6" t="s">
        <v>1075</v>
      </c>
    </row>
    <row r="410" spans="1:2" x14ac:dyDescent="0.3">
      <c r="A410" s="6" t="s">
        <v>811</v>
      </c>
      <c r="B410" s="6" t="s">
        <v>610</v>
      </c>
    </row>
    <row r="411" spans="1:2" x14ac:dyDescent="0.3">
      <c r="A411" s="6" t="s">
        <v>988</v>
      </c>
      <c r="B411" s="6" t="s">
        <v>610</v>
      </c>
    </row>
    <row r="412" spans="1:2" x14ac:dyDescent="0.3">
      <c r="A412" s="6" t="s">
        <v>847</v>
      </c>
      <c r="B412" s="6" t="s">
        <v>609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C54C-8E74-4016-8B55-4DFB31662A4F}">
  <dimension ref="A1:C445"/>
  <sheetViews>
    <sheetView workbookViewId="0">
      <selection sqref="A1:C1"/>
    </sheetView>
  </sheetViews>
  <sheetFormatPr defaultRowHeight="14.4" x14ac:dyDescent="0.3"/>
  <cols>
    <col min="1" max="1" width="30" bestFit="1" customWidth="1"/>
    <col min="2" max="2" width="25.33203125" bestFit="1" customWidth="1"/>
    <col min="3" max="3" width="14.77734375" bestFit="1" customWidth="1"/>
  </cols>
  <sheetData>
    <row r="1" spans="1:3" ht="18" x14ac:dyDescent="0.35">
      <c r="A1" s="16" t="s">
        <v>1087</v>
      </c>
      <c r="B1" s="16"/>
      <c r="C1" s="16"/>
    </row>
    <row r="4" spans="1:3" x14ac:dyDescent="0.3">
      <c r="A4" s="5" t="s">
        <v>623</v>
      </c>
      <c r="B4" s="5" t="s">
        <v>1072</v>
      </c>
      <c r="C4" s="5" t="s">
        <v>1073</v>
      </c>
    </row>
    <row r="5" spans="1:3" x14ac:dyDescent="0.3">
      <c r="A5" s="6" t="s">
        <v>694</v>
      </c>
      <c r="B5" s="6" t="s">
        <v>551</v>
      </c>
      <c r="C5" s="6" t="s">
        <v>1071</v>
      </c>
    </row>
    <row r="6" spans="1:3" x14ac:dyDescent="0.3">
      <c r="A6" s="6" t="s">
        <v>739</v>
      </c>
      <c r="B6" s="6" t="s">
        <v>380</v>
      </c>
      <c r="C6" s="6" t="s">
        <v>1070</v>
      </c>
    </row>
    <row r="7" spans="1:3" x14ac:dyDescent="0.3">
      <c r="A7" s="6" t="s">
        <v>886</v>
      </c>
      <c r="B7" s="6" t="s">
        <v>415</v>
      </c>
      <c r="C7" s="6" t="s">
        <v>1067</v>
      </c>
    </row>
    <row r="8" spans="1:3" x14ac:dyDescent="0.3">
      <c r="A8" s="6" t="s">
        <v>839</v>
      </c>
      <c r="B8" s="6" t="s">
        <v>447</v>
      </c>
      <c r="C8" s="6" t="s">
        <v>1070</v>
      </c>
    </row>
    <row r="9" spans="1:3" x14ac:dyDescent="0.3">
      <c r="A9" s="6" t="s">
        <v>909</v>
      </c>
      <c r="B9" s="6" t="s">
        <v>290</v>
      </c>
      <c r="C9" s="6" t="s">
        <v>1070</v>
      </c>
    </row>
    <row r="10" spans="1:3" x14ac:dyDescent="0.3">
      <c r="A10" s="6" t="s">
        <v>729</v>
      </c>
      <c r="B10" s="6" t="s">
        <v>456</v>
      </c>
      <c r="C10" s="6" t="s">
        <v>1068</v>
      </c>
    </row>
    <row r="11" spans="1:3" x14ac:dyDescent="0.3">
      <c r="A11" s="6" t="s">
        <v>867</v>
      </c>
      <c r="B11" s="6" t="s">
        <v>235</v>
      </c>
      <c r="C11" s="6" t="s">
        <v>1068</v>
      </c>
    </row>
    <row r="12" spans="1:3" x14ac:dyDescent="0.3">
      <c r="A12" s="6" t="s">
        <v>800</v>
      </c>
      <c r="B12" s="6" t="s">
        <v>415</v>
      </c>
      <c r="C12" s="6" t="s">
        <v>1071</v>
      </c>
    </row>
    <row r="13" spans="1:3" x14ac:dyDescent="0.3">
      <c r="A13" s="6" t="s">
        <v>860</v>
      </c>
      <c r="B13" s="6" t="s">
        <v>130</v>
      </c>
      <c r="C13" s="6" t="s">
        <v>1071</v>
      </c>
    </row>
    <row r="14" spans="1:3" x14ac:dyDescent="0.3">
      <c r="A14" s="6" t="s">
        <v>667</v>
      </c>
      <c r="B14" s="6" t="s">
        <v>213</v>
      </c>
      <c r="C14" s="6" t="s">
        <v>1069</v>
      </c>
    </row>
    <row r="15" spans="1:3" x14ac:dyDescent="0.3">
      <c r="A15" s="6" t="s">
        <v>787</v>
      </c>
      <c r="B15" s="6" t="s">
        <v>21</v>
      </c>
      <c r="C15" s="6" t="s">
        <v>1071</v>
      </c>
    </row>
    <row r="16" spans="1:3" x14ac:dyDescent="0.3">
      <c r="A16" s="6" t="s">
        <v>756</v>
      </c>
      <c r="B16" s="6" t="s">
        <v>129</v>
      </c>
      <c r="C16" s="6" t="s">
        <v>1066</v>
      </c>
    </row>
    <row r="17" spans="1:3" x14ac:dyDescent="0.3">
      <c r="A17" s="6" t="s">
        <v>1054</v>
      </c>
      <c r="B17" s="6" t="s">
        <v>569</v>
      </c>
      <c r="C17" s="6" t="s">
        <v>1069</v>
      </c>
    </row>
    <row r="18" spans="1:3" x14ac:dyDescent="0.3">
      <c r="A18" s="6" t="s">
        <v>981</v>
      </c>
      <c r="B18" s="6" t="s">
        <v>380</v>
      </c>
      <c r="C18" s="6" t="s">
        <v>1067</v>
      </c>
    </row>
    <row r="19" spans="1:3" x14ac:dyDescent="0.3">
      <c r="A19" s="6" t="s">
        <v>791</v>
      </c>
      <c r="B19" s="6" t="s">
        <v>101</v>
      </c>
      <c r="C19" s="6" t="s">
        <v>1068</v>
      </c>
    </row>
    <row r="20" spans="1:3" x14ac:dyDescent="0.3">
      <c r="A20" s="6" t="s">
        <v>985</v>
      </c>
      <c r="B20" s="6" t="s">
        <v>569</v>
      </c>
      <c r="C20" s="6" t="s">
        <v>1070</v>
      </c>
    </row>
    <row r="21" spans="1:3" x14ac:dyDescent="0.3">
      <c r="A21" s="6" t="s">
        <v>789</v>
      </c>
      <c r="B21" s="6" t="s">
        <v>109</v>
      </c>
      <c r="C21" s="6" t="s">
        <v>1065</v>
      </c>
    </row>
    <row r="22" spans="1:3" x14ac:dyDescent="0.3">
      <c r="A22" s="6" t="s">
        <v>1039</v>
      </c>
      <c r="B22" s="6" t="s">
        <v>38</v>
      </c>
      <c r="C22" s="6" t="s">
        <v>1066</v>
      </c>
    </row>
    <row r="23" spans="1:3" x14ac:dyDescent="0.3">
      <c r="A23" s="6" t="s">
        <v>797</v>
      </c>
      <c r="B23" s="6" t="s">
        <v>279</v>
      </c>
      <c r="C23" s="6" t="s">
        <v>1069</v>
      </c>
    </row>
    <row r="24" spans="1:3" x14ac:dyDescent="0.3">
      <c r="A24" s="6" t="s">
        <v>735</v>
      </c>
      <c r="B24" s="6" t="s">
        <v>220</v>
      </c>
      <c r="C24" s="6" t="s">
        <v>1069</v>
      </c>
    </row>
    <row r="25" spans="1:3" x14ac:dyDescent="0.3">
      <c r="A25" s="6" t="s">
        <v>635</v>
      </c>
      <c r="B25" s="6" t="s">
        <v>65</v>
      </c>
      <c r="C25" s="6" t="s">
        <v>1067</v>
      </c>
    </row>
    <row r="26" spans="1:3" x14ac:dyDescent="0.3">
      <c r="A26" s="6" t="s">
        <v>802</v>
      </c>
      <c r="B26" s="6" t="s">
        <v>456</v>
      </c>
      <c r="C26" s="6" t="s">
        <v>1068</v>
      </c>
    </row>
    <row r="27" spans="1:3" x14ac:dyDescent="0.3">
      <c r="A27" s="6" t="s">
        <v>1018</v>
      </c>
      <c r="B27" s="6" t="s">
        <v>399</v>
      </c>
      <c r="C27" s="6" t="s">
        <v>1069</v>
      </c>
    </row>
    <row r="28" spans="1:3" x14ac:dyDescent="0.3">
      <c r="A28" s="6" t="s">
        <v>1059</v>
      </c>
      <c r="B28" s="6" t="s">
        <v>0</v>
      </c>
      <c r="C28" s="6" t="s">
        <v>1067</v>
      </c>
    </row>
    <row r="29" spans="1:3" x14ac:dyDescent="0.3">
      <c r="A29" s="6" t="s">
        <v>758</v>
      </c>
      <c r="B29" s="6" t="s">
        <v>137</v>
      </c>
      <c r="C29" s="6" t="s">
        <v>1066</v>
      </c>
    </row>
    <row r="30" spans="1:3" x14ac:dyDescent="0.3">
      <c r="A30" s="6" t="s">
        <v>1016</v>
      </c>
      <c r="B30" s="6" t="s">
        <v>380</v>
      </c>
      <c r="C30" s="6" t="s">
        <v>1071</v>
      </c>
    </row>
    <row r="31" spans="1:3" x14ac:dyDescent="0.3">
      <c r="A31" s="6" t="s">
        <v>968</v>
      </c>
      <c r="B31" s="6" t="s">
        <v>302</v>
      </c>
      <c r="C31" s="6" t="s">
        <v>1069</v>
      </c>
    </row>
    <row r="32" spans="1:3" x14ac:dyDescent="0.3">
      <c r="A32" s="6" t="s">
        <v>1010</v>
      </c>
      <c r="B32" s="6" t="s">
        <v>223</v>
      </c>
      <c r="C32" s="6" t="s">
        <v>1067</v>
      </c>
    </row>
    <row r="33" spans="1:3" x14ac:dyDescent="0.3">
      <c r="A33" s="6" t="s">
        <v>901</v>
      </c>
      <c r="B33" s="6" t="s">
        <v>319</v>
      </c>
      <c r="C33" s="6" t="s">
        <v>1067</v>
      </c>
    </row>
    <row r="34" spans="1:3" x14ac:dyDescent="0.3">
      <c r="A34" s="6" t="s">
        <v>965</v>
      </c>
      <c r="B34" s="6" t="s">
        <v>456</v>
      </c>
      <c r="C34" s="6" t="s">
        <v>1071</v>
      </c>
    </row>
    <row r="35" spans="1:3" x14ac:dyDescent="0.3">
      <c r="A35" s="6" t="s">
        <v>908</v>
      </c>
      <c r="B35" s="6" t="s">
        <v>380</v>
      </c>
      <c r="C35" s="6" t="s">
        <v>1067</v>
      </c>
    </row>
    <row r="36" spans="1:3" x14ac:dyDescent="0.3">
      <c r="A36" s="6" t="s">
        <v>783</v>
      </c>
      <c r="B36" s="6" t="s">
        <v>510</v>
      </c>
      <c r="C36" s="6" t="s">
        <v>1066</v>
      </c>
    </row>
    <row r="37" spans="1:3" x14ac:dyDescent="0.3">
      <c r="A37" s="6" t="s">
        <v>1048</v>
      </c>
      <c r="B37" s="6" t="s">
        <v>362</v>
      </c>
      <c r="C37" s="6" t="s">
        <v>1065</v>
      </c>
    </row>
    <row r="38" spans="1:3" x14ac:dyDescent="0.3">
      <c r="A38" s="6" t="s">
        <v>861</v>
      </c>
      <c r="B38" s="6" t="s">
        <v>204</v>
      </c>
      <c r="C38" s="6" t="s">
        <v>1068</v>
      </c>
    </row>
    <row r="39" spans="1:3" x14ac:dyDescent="0.3">
      <c r="A39" s="6" t="s">
        <v>641</v>
      </c>
      <c r="B39" s="6" t="s">
        <v>137</v>
      </c>
      <c r="C39" s="6" t="s">
        <v>1066</v>
      </c>
    </row>
    <row r="40" spans="1:3" x14ac:dyDescent="0.3">
      <c r="A40" s="6" t="s">
        <v>1056</v>
      </c>
      <c r="B40" s="6" t="s">
        <v>526</v>
      </c>
      <c r="C40" s="6" t="s">
        <v>1065</v>
      </c>
    </row>
    <row r="41" spans="1:3" x14ac:dyDescent="0.3">
      <c r="A41" s="6" t="s">
        <v>706</v>
      </c>
      <c r="B41" s="6" t="s">
        <v>426</v>
      </c>
      <c r="C41" s="6" t="s">
        <v>1071</v>
      </c>
    </row>
    <row r="42" spans="1:3" x14ac:dyDescent="0.3">
      <c r="A42" s="6" t="s">
        <v>999</v>
      </c>
      <c r="B42" s="6" t="s">
        <v>98</v>
      </c>
      <c r="C42" s="6" t="s">
        <v>1071</v>
      </c>
    </row>
    <row r="43" spans="1:3" x14ac:dyDescent="0.3">
      <c r="A43" s="6" t="s">
        <v>660</v>
      </c>
      <c r="B43" s="6" t="s">
        <v>602</v>
      </c>
      <c r="C43" s="6" t="s">
        <v>1065</v>
      </c>
    </row>
    <row r="44" spans="1:3" x14ac:dyDescent="0.3">
      <c r="A44" s="6" t="s">
        <v>1033</v>
      </c>
      <c r="B44" s="6" t="s">
        <v>411</v>
      </c>
      <c r="C44" s="6" t="s">
        <v>1066</v>
      </c>
    </row>
    <row r="45" spans="1:3" x14ac:dyDescent="0.3">
      <c r="A45" s="6" t="s">
        <v>777</v>
      </c>
      <c r="B45" s="6" t="s">
        <v>506</v>
      </c>
      <c r="C45" s="6" t="s">
        <v>1067</v>
      </c>
    </row>
    <row r="46" spans="1:3" x14ac:dyDescent="0.3">
      <c r="A46" s="6" t="s">
        <v>862</v>
      </c>
      <c r="B46" s="6" t="s">
        <v>235</v>
      </c>
      <c r="C46" s="6" t="s">
        <v>1071</v>
      </c>
    </row>
    <row r="47" spans="1:3" x14ac:dyDescent="0.3">
      <c r="A47" s="6" t="s">
        <v>904</v>
      </c>
      <c r="B47" s="6" t="s">
        <v>540</v>
      </c>
      <c r="C47" s="6" t="s">
        <v>1065</v>
      </c>
    </row>
    <row r="48" spans="1:3" x14ac:dyDescent="0.3">
      <c r="A48" s="6" t="s">
        <v>708</v>
      </c>
      <c r="B48" s="6" t="s">
        <v>526</v>
      </c>
      <c r="C48" s="6" t="s">
        <v>1066</v>
      </c>
    </row>
    <row r="49" spans="1:3" x14ac:dyDescent="0.3">
      <c r="A49" s="6" t="s">
        <v>895</v>
      </c>
      <c r="B49" s="6" t="s">
        <v>171</v>
      </c>
      <c r="C49" s="6" t="s">
        <v>1071</v>
      </c>
    </row>
    <row r="50" spans="1:3" x14ac:dyDescent="0.3">
      <c r="A50" s="6" t="s">
        <v>1003</v>
      </c>
      <c r="B50" s="6" t="s">
        <v>21</v>
      </c>
      <c r="C50" s="6" t="s">
        <v>1070</v>
      </c>
    </row>
    <row r="51" spans="1:3" x14ac:dyDescent="0.3">
      <c r="A51" s="6" t="s">
        <v>1047</v>
      </c>
      <c r="B51" s="6" t="s">
        <v>336</v>
      </c>
      <c r="C51" s="6" t="s">
        <v>1066</v>
      </c>
    </row>
    <row r="52" spans="1:3" x14ac:dyDescent="0.3">
      <c r="A52" s="6" t="s">
        <v>1044</v>
      </c>
      <c r="B52" s="6" t="s">
        <v>456</v>
      </c>
      <c r="C52" s="6" t="s">
        <v>1068</v>
      </c>
    </row>
    <row r="53" spans="1:3" x14ac:dyDescent="0.3">
      <c r="A53" s="6" t="s">
        <v>794</v>
      </c>
      <c r="B53" s="6" t="s">
        <v>569</v>
      </c>
      <c r="C53" s="6" t="s">
        <v>1071</v>
      </c>
    </row>
    <row r="54" spans="1:3" x14ac:dyDescent="0.3">
      <c r="A54" s="6" t="s">
        <v>898</v>
      </c>
      <c r="B54" s="6" t="s">
        <v>380</v>
      </c>
      <c r="C54" s="6" t="s">
        <v>1071</v>
      </c>
    </row>
    <row r="55" spans="1:3" x14ac:dyDescent="0.3">
      <c r="A55" s="6" t="s">
        <v>869</v>
      </c>
      <c r="B55" s="6" t="s">
        <v>58</v>
      </c>
      <c r="C55" s="6" t="s">
        <v>1071</v>
      </c>
    </row>
    <row r="56" spans="1:3" x14ac:dyDescent="0.3">
      <c r="A56" s="6" t="s">
        <v>882</v>
      </c>
      <c r="B56" s="6" t="s">
        <v>327</v>
      </c>
      <c r="C56" s="6" t="s">
        <v>1068</v>
      </c>
    </row>
    <row r="57" spans="1:3" x14ac:dyDescent="0.3">
      <c r="A57" s="6" t="s">
        <v>945</v>
      </c>
      <c r="B57" s="6" t="s">
        <v>408</v>
      </c>
      <c r="C57" s="6" t="s">
        <v>1066</v>
      </c>
    </row>
    <row r="58" spans="1:3" x14ac:dyDescent="0.3">
      <c r="A58" s="6" t="s">
        <v>664</v>
      </c>
      <c r="B58" s="6" t="s">
        <v>380</v>
      </c>
      <c r="C58" s="6" t="s">
        <v>1069</v>
      </c>
    </row>
    <row r="59" spans="1:3" x14ac:dyDescent="0.3">
      <c r="A59" s="6" t="s">
        <v>983</v>
      </c>
      <c r="B59" s="6" t="s">
        <v>67</v>
      </c>
      <c r="C59" s="6" t="s">
        <v>1071</v>
      </c>
    </row>
    <row r="60" spans="1:3" x14ac:dyDescent="0.3">
      <c r="A60" s="6" t="s">
        <v>702</v>
      </c>
      <c r="B60" s="6" t="s">
        <v>366</v>
      </c>
      <c r="C60" s="6" t="s">
        <v>1068</v>
      </c>
    </row>
    <row r="61" spans="1:3" x14ac:dyDescent="0.3">
      <c r="A61" s="6" t="s">
        <v>809</v>
      </c>
      <c r="B61" s="6" t="s">
        <v>55</v>
      </c>
      <c r="C61" s="6" t="s">
        <v>1069</v>
      </c>
    </row>
    <row r="62" spans="1:3" x14ac:dyDescent="0.3">
      <c r="A62" s="6" t="s">
        <v>679</v>
      </c>
      <c r="B62" s="6" t="s">
        <v>98</v>
      </c>
      <c r="C62" s="6" t="s">
        <v>1068</v>
      </c>
    </row>
    <row r="63" spans="1:3" x14ac:dyDescent="0.3">
      <c r="A63" s="6" t="s">
        <v>877</v>
      </c>
      <c r="B63" s="6" t="s">
        <v>143</v>
      </c>
      <c r="C63" s="6" t="s">
        <v>1069</v>
      </c>
    </row>
    <row r="64" spans="1:3" x14ac:dyDescent="0.3">
      <c r="A64" s="6" t="s">
        <v>840</v>
      </c>
      <c r="B64" s="6" t="s">
        <v>447</v>
      </c>
      <c r="C64" s="6" t="s">
        <v>1067</v>
      </c>
    </row>
    <row r="65" spans="1:3" x14ac:dyDescent="0.3">
      <c r="A65" s="6" t="s">
        <v>775</v>
      </c>
      <c r="B65" s="6" t="s">
        <v>305</v>
      </c>
      <c r="C65" s="6" t="s">
        <v>1066</v>
      </c>
    </row>
    <row r="66" spans="1:3" x14ac:dyDescent="0.3">
      <c r="A66" s="6" t="s">
        <v>727</v>
      </c>
      <c r="B66" s="6" t="s">
        <v>372</v>
      </c>
      <c r="C66" s="6" t="s">
        <v>1069</v>
      </c>
    </row>
    <row r="67" spans="1:3" x14ac:dyDescent="0.3">
      <c r="A67" s="6" t="s">
        <v>854</v>
      </c>
      <c r="B67" s="6" t="s">
        <v>21</v>
      </c>
      <c r="C67" s="6" t="s">
        <v>1068</v>
      </c>
    </row>
    <row r="68" spans="1:3" x14ac:dyDescent="0.3">
      <c r="A68" s="6" t="s">
        <v>1041</v>
      </c>
      <c r="B68" s="6" t="s">
        <v>21</v>
      </c>
      <c r="C68" s="6" t="s">
        <v>1068</v>
      </c>
    </row>
    <row r="69" spans="1:3" x14ac:dyDescent="0.3">
      <c r="A69" s="6" t="s">
        <v>825</v>
      </c>
      <c r="B69" s="6" t="s">
        <v>235</v>
      </c>
      <c r="C69" s="6" t="s">
        <v>1065</v>
      </c>
    </row>
    <row r="70" spans="1:3" x14ac:dyDescent="0.3">
      <c r="A70" s="6" t="s">
        <v>781</v>
      </c>
      <c r="B70" s="6" t="s">
        <v>456</v>
      </c>
      <c r="C70" s="6" t="s">
        <v>1066</v>
      </c>
    </row>
    <row r="71" spans="1:3" x14ac:dyDescent="0.3">
      <c r="A71" s="6" t="s">
        <v>913</v>
      </c>
      <c r="B71" s="6" t="s">
        <v>533</v>
      </c>
      <c r="C71" s="6" t="s">
        <v>1070</v>
      </c>
    </row>
    <row r="72" spans="1:3" x14ac:dyDescent="0.3">
      <c r="A72" s="6" t="s">
        <v>922</v>
      </c>
      <c r="B72" s="6" t="s">
        <v>342</v>
      </c>
      <c r="C72" s="6" t="s">
        <v>1071</v>
      </c>
    </row>
    <row r="73" spans="1:3" x14ac:dyDescent="0.3">
      <c r="A73" s="6" t="s">
        <v>932</v>
      </c>
      <c r="B73" s="6" t="s">
        <v>569</v>
      </c>
      <c r="C73" s="6" t="s">
        <v>1065</v>
      </c>
    </row>
    <row r="74" spans="1:3" x14ac:dyDescent="0.3">
      <c r="A74" s="6" t="s">
        <v>733</v>
      </c>
      <c r="B74" s="6" t="s">
        <v>94</v>
      </c>
      <c r="C74" s="6" t="s">
        <v>1068</v>
      </c>
    </row>
    <row r="75" spans="1:3" x14ac:dyDescent="0.3">
      <c r="A75" s="6" t="s">
        <v>859</v>
      </c>
      <c r="B75" s="6" t="s">
        <v>143</v>
      </c>
      <c r="C75" s="6" t="s">
        <v>1065</v>
      </c>
    </row>
    <row r="76" spans="1:3" x14ac:dyDescent="0.3">
      <c r="A76" s="6" t="s">
        <v>760</v>
      </c>
      <c r="B76" s="6" t="s">
        <v>288</v>
      </c>
      <c r="C76" s="6" t="s">
        <v>1069</v>
      </c>
    </row>
    <row r="77" spans="1:3" x14ac:dyDescent="0.3">
      <c r="A77" s="6" t="s">
        <v>1042</v>
      </c>
      <c r="B77" s="6" t="s">
        <v>87</v>
      </c>
      <c r="C77" s="6" t="s">
        <v>1065</v>
      </c>
    </row>
    <row r="78" spans="1:3" x14ac:dyDescent="0.3">
      <c r="A78" s="6" t="s">
        <v>649</v>
      </c>
      <c r="B78" s="6" t="s">
        <v>125</v>
      </c>
      <c r="C78" s="6" t="s">
        <v>1070</v>
      </c>
    </row>
    <row r="79" spans="1:3" x14ac:dyDescent="0.3">
      <c r="A79" s="6" t="s">
        <v>942</v>
      </c>
      <c r="B79" s="6" t="s">
        <v>376</v>
      </c>
      <c r="C79" s="6" t="s">
        <v>1069</v>
      </c>
    </row>
    <row r="80" spans="1:3" x14ac:dyDescent="0.3">
      <c r="A80" s="6" t="s">
        <v>642</v>
      </c>
      <c r="B80" s="6" t="s">
        <v>290</v>
      </c>
      <c r="C80" s="6" t="s">
        <v>1066</v>
      </c>
    </row>
    <row r="81" spans="1:3" x14ac:dyDescent="0.3">
      <c r="A81" s="6" t="s">
        <v>1053</v>
      </c>
      <c r="B81" s="6" t="s">
        <v>151</v>
      </c>
      <c r="C81" s="6" t="s">
        <v>1069</v>
      </c>
    </row>
    <row r="82" spans="1:3" x14ac:dyDescent="0.3">
      <c r="A82" s="6" t="s">
        <v>768</v>
      </c>
      <c r="B82" s="6" t="s">
        <v>562</v>
      </c>
      <c r="C82" s="6" t="s">
        <v>1067</v>
      </c>
    </row>
    <row r="83" spans="1:3" x14ac:dyDescent="0.3">
      <c r="A83" s="6" t="s">
        <v>759</v>
      </c>
      <c r="B83" s="6" t="s">
        <v>569</v>
      </c>
      <c r="C83" s="6" t="s">
        <v>1065</v>
      </c>
    </row>
    <row r="84" spans="1:3" x14ac:dyDescent="0.3">
      <c r="A84" s="6" t="s">
        <v>870</v>
      </c>
      <c r="B84" s="6" t="s">
        <v>561</v>
      </c>
      <c r="C84" s="6" t="s">
        <v>1066</v>
      </c>
    </row>
    <row r="85" spans="1:3" x14ac:dyDescent="0.3">
      <c r="A85" s="6" t="s">
        <v>856</v>
      </c>
      <c r="B85" s="6" t="s">
        <v>561</v>
      </c>
      <c r="C85" s="6" t="s">
        <v>1065</v>
      </c>
    </row>
    <row r="86" spans="1:3" x14ac:dyDescent="0.3">
      <c r="A86" s="6" t="s">
        <v>801</v>
      </c>
      <c r="B86" s="6" t="s">
        <v>456</v>
      </c>
      <c r="C86" s="6" t="s">
        <v>1071</v>
      </c>
    </row>
    <row r="87" spans="1:3" x14ac:dyDescent="0.3">
      <c r="A87" s="6" t="s">
        <v>993</v>
      </c>
      <c r="B87" s="6" t="s">
        <v>439</v>
      </c>
      <c r="C87" s="6" t="s">
        <v>1069</v>
      </c>
    </row>
    <row r="88" spans="1:3" x14ac:dyDescent="0.3">
      <c r="A88" s="6" t="s">
        <v>1034</v>
      </c>
      <c r="B88" s="6" t="s">
        <v>242</v>
      </c>
      <c r="C88" s="6" t="s">
        <v>1067</v>
      </c>
    </row>
    <row r="89" spans="1:3" x14ac:dyDescent="0.3">
      <c r="A89" s="6" t="s">
        <v>991</v>
      </c>
      <c r="B89" s="6" t="s">
        <v>240</v>
      </c>
      <c r="C89" s="6" t="s">
        <v>1065</v>
      </c>
    </row>
    <row r="90" spans="1:3" x14ac:dyDescent="0.3">
      <c r="A90" s="6" t="s">
        <v>868</v>
      </c>
      <c r="B90" s="6" t="s">
        <v>456</v>
      </c>
      <c r="C90" s="6" t="s">
        <v>1068</v>
      </c>
    </row>
    <row r="91" spans="1:3" x14ac:dyDescent="0.3">
      <c r="A91" s="6" t="s">
        <v>716</v>
      </c>
      <c r="B91" s="6" t="s">
        <v>43</v>
      </c>
      <c r="C91" s="6" t="s">
        <v>1065</v>
      </c>
    </row>
    <row r="92" spans="1:3" x14ac:dyDescent="0.3">
      <c r="A92" s="6" t="s">
        <v>1055</v>
      </c>
      <c r="B92" s="6" t="s">
        <v>17</v>
      </c>
      <c r="C92" s="6" t="s">
        <v>1068</v>
      </c>
    </row>
    <row r="93" spans="1:3" x14ac:dyDescent="0.3">
      <c r="A93" s="6" t="s">
        <v>863</v>
      </c>
      <c r="B93" s="6" t="s">
        <v>264</v>
      </c>
      <c r="C93" s="6" t="s">
        <v>1070</v>
      </c>
    </row>
    <row r="94" spans="1:3" x14ac:dyDescent="0.3">
      <c r="A94" s="6" t="s">
        <v>1013</v>
      </c>
      <c r="B94" s="6" t="s">
        <v>261</v>
      </c>
      <c r="C94" s="6" t="s">
        <v>1065</v>
      </c>
    </row>
    <row r="95" spans="1:3" x14ac:dyDescent="0.3">
      <c r="A95" s="6" t="s">
        <v>823</v>
      </c>
      <c r="B95" s="6" t="s">
        <v>538</v>
      </c>
      <c r="C95" s="6" t="s">
        <v>1067</v>
      </c>
    </row>
    <row r="96" spans="1:3" x14ac:dyDescent="0.3">
      <c r="A96" s="6" t="s">
        <v>719</v>
      </c>
      <c r="B96" s="6" t="s">
        <v>71</v>
      </c>
      <c r="C96" s="6" t="s">
        <v>1071</v>
      </c>
    </row>
    <row r="97" spans="1:3" x14ac:dyDescent="0.3">
      <c r="A97" s="6" t="s">
        <v>678</v>
      </c>
      <c r="B97" s="6" t="s">
        <v>151</v>
      </c>
      <c r="C97" s="6" t="s">
        <v>1065</v>
      </c>
    </row>
    <row r="98" spans="1:3" x14ac:dyDescent="0.3">
      <c r="A98" s="6" t="s">
        <v>680</v>
      </c>
      <c r="B98" s="6" t="s">
        <v>15</v>
      </c>
      <c r="C98" s="6" t="s">
        <v>1066</v>
      </c>
    </row>
    <row r="99" spans="1:3" x14ac:dyDescent="0.3">
      <c r="A99" s="6" t="s">
        <v>1057</v>
      </c>
      <c r="B99" s="6" t="s">
        <v>441</v>
      </c>
      <c r="C99" s="6" t="s">
        <v>1071</v>
      </c>
    </row>
    <row r="100" spans="1:3" x14ac:dyDescent="0.3">
      <c r="A100" s="6" t="s">
        <v>918</v>
      </c>
      <c r="B100" s="6" t="s">
        <v>208</v>
      </c>
      <c r="C100" s="6" t="s">
        <v>1071</v>
      </c>
    </row>
    <row r="101" spans="1:3" x14ac:dyDescent="0.3">
      <c r="A101" s="6" t="s">
        <v>773</v>
      </c>
      <c r="B101" s="6" t="s">
        <v>127</v>
      </c>
      <c r="C101" s="6" t="s">
        <v>1071</v>
      </c>
    </row>
    <row r="102" spans="1:3" x14ac:dyDescent="0.3">
      <c r="A102" s="6" t="s">
        <v>662</v>
      </c>
      <c r="B102" s="6" t="s">
        <v>456</v>
      </c>
      <c r="C102" s="6" t="s">
        <v>1065</v>
      </c>
    </row>
    <row r="103" spans="1:3" x14ac:dyDescent="0.3">
      <c r="A103" s="6" t="s">
        <v>1052</v>
      </c>
      <c r="B103" s="6" t="s">
        <v>156</v>
      </c>
      <c r="C103" s="6" t="s">
        <v>1069</v>
      </c>
    </row>
    <row r="104" spans="1:3" x14ac:dyDescent="0.3">
      <c r="A104" s="6" t="s">
        <v>742</v>
      </c>
      <c r="B104" s="6" t="s">
        <v>275</v>
      </c>
      <c r="C104" s="6" t="s">
        <v>1068</v>
      </c>
    </row>
    <row r="105" spans="1:3" x14ac:dyDescent="0.3">
      <c r="A105" s="6" t="s">
        <v>697</v>
      </c>
      <c r="B105" s="6" t="s">
        <v>51</v>
      </c>
      <c r="C105" s="6" t="s">
        <v>1069</v>
      </c>
    </row>
    <row r="106" spans="1:3" x14ac:dyDescent="0.3">
      <c r="A106" s="6" t="s">
        <v>989</v>
      </c>
      <c r="B106" s="6" t="s">
        <v>130</v>
      </c>
      <c r="C106" s="6" t="s">
        <v>1068</v>
      </c>
    </row>
    <row r="107" spans="1:3" x14ac:dyDescent="0.3">
      <c r="A107" s="6" t="s">
        <v>633</v>
      </c>
      <c r="B107" s="6" t="s">
        <v>8</v>
      </c>
      <c r="C107" s="6" t="s">
        <v>1067</v>
      </c>
    </row>
    <row r="108" spans="1:3" x14ac:dyDescent="0.3">
      <c r="A108" s="6" t="s">
        <v>817</v>
      </c>
      <c r="B108" s="6" t="s">
        <v>456</v>
      </c>
      <c r="C108" s="6" t="s">
        <v>1065</v>
      </c>
    </row>
    <row r="109" spans="1:3" x14ac:dyDescent="0.3">
      <c r="A109" s="6" t="s">
        <v>976</v>
      </c>
      <c r="B109" s="6" t="s">
        <v>332</v>
      </c>
      <c r="C109" s="6" t="s">
        <v>1071</v>
      </c>
    </row>
    <row r="110" spans="1:3" x14ac:dyDescent="0.3">
      <c r="A110" s="6" t="s">
        <v>857</v>
      </c>
      <c r="B110" s="6" t="s">
        <v>8</v>
      </c>
      <c r="C110" s="6" t="s">
        <v>1071</v>
      </c>
    </row>
    <row r="111" spans="1:3" x14ac:dyDescent="0.3">
      <c r="A111" s="6" t="s">
        <v>986</v>
      </c>
      <c r="B111" s="6" t="s">
        <v>569</v>
      </c>
      <c r="C111" s="6" t="s">
        <v>1065</v>
      </c>
    </row>
    <row r="112" spans="1:3" x14ac:dyDescent="0.3">
      <c r="A112" s="6" t="s">
        <v>928</v>
      </c>
      <c r="B112" s="6" t="s">
        <v>208</v>
      </c>
      <c r="C112" s="6" t="s">
        <v>1066</v>
      </c>
    </row>
    <row r="113" spans="1:3" x14ac:dyDescent="0.3">
      <c r="A113" s="6" t="s">
        <v>842</v>
      </c>
      <c r="B113" s="6" t="s">
        <v>456</v>
      </c>
      <c r="C113" s="6" t="s">
        <v>1067</v>
      </c>
    </row>
    <row r="114" spans="1:3" x14ac:dyDescent="0.3">
      <c r="A114" s="6" t="s">
        <v>630</v>
      </c>
      <c r="B114" s="6" t="s">
        <v>129</v>
      </c>
      <c r="C114" s="6" t="s">
        <v>1066</v>
      </c>
    </row>
    <row r="115" spans="1:3" x14ac:dyDescent="0.3">
      <c r="A115" s="6" t="s">
        <v>912</v>
      </c>
      <c r="B115" s="6" t="s">
        <v>321</v>
      </c>
      <c r="C115" s="6" t="s">
        <v>1070</v>
      </c>
    </row>
    <row r="116" spans="1:3" x14ac:dyDescent="0.3">
      <c r="A116" s="6" t="s">
        <v>730</v>
      </c>
      <c r="B116" s="6" t="s">
        <v>342</v>
      </c>
      <c r="C116" s="6" t="s">
        <v>1067</v>
      </c>
    </row>
    <row r="117" spans="1:3" x14ac:dyDescent="0.3">
      <c r="A117" s="6" t="s">
        <v>927</v>
      </c>
      <c r="B117" s="6" t="s">
        <v>435</v>
      </c>
      <c r="C117" s="6" t="s">
        <v>1067</v>
      </c>
    </row>
    <row r="118" spans="1:3" x14ac:dyDescent="0.3">
      <c r="A118" s="6" t="s">
        <v>676</v>
      </c>
      <c r="B118" s="6" t="s">
        <v>43</v>
      </c>
      <c r="C118" s="6" t="s">
        <v>1069</v>
      </c>
    </row>
    <row r="119" spans="1:3" x14ac:dyDescent="0.3">
      <c r="A119" s="6" t="s">
        <v>672</v>
      </c>
      <c r="B119" s="6" t="s">
        <v>605</v>
      </c>
      <c r="C119" s="6" t="s">
        <v>1071</v>
      </c>
    </row>
    <row r="120" spans="1:3" x14ac:dyDescent="0.3">
      <c r="A120" s="6" t="s">
        <v>961</v>
      </c>
      <c r="B120" s="6" t="s">
        <v>258</v>
      </c>
      <c r="C120" s="6" t="s">
        <v>1071</v>
      </c>
    </row>
    <row r="121" spans="1:3" x14ac:dyDescent="0.3">
      <c r="A121" s="6" t="s">
        <v>673</v>
      </c>
      <c r="B121" s="6" t="s">
        <v>561</v>
      </c>
      <c r="C121" s="6" t="s">
        <v>1065</v>
      </c>
    </row>
    <row r="122" spans="1:3" x14ac:dyDescent="0.3">
      <c r="A122" s="6" t="s">
        <v>654</v>
      </c>
      <c r="B122" s="6" t="s">
        <v>321</v>
      </c>
      <c r="C122" s="6" t="s">
        <v>1070</v>
      </c>
    </row>
    <row r="123" spans="1:3" x14ac:dyDescent="0.3">
      <c r="A123" s="6" t="s">
        <v>638</v>
      </c>
      <c r="B123" s="6" t="s">
        <v>220</v>
      </c>
      <c r="C123" s="6" t="s">
        <v>1069</v>
      </c>
    </row>
    <row r="124" spans="1:3" x14ac:dyDescent="0.3">
      <c r="A124" s="6" t="s">
        <v>1007</v>
      </c>
      <c r="B124" s="6" t="s">
        <v>456</v>
      </c>
      <c r="C124" s="6" t="s">
        <v>1066</v>
      </c>
    </row>
    <row r="125" spans="1:3" x14ac:dyDescent="0.3">
      <c r="A125" s="6" t="s">
        <v>677</v>
      </c>
      <c r="B125" s="6" t="s">
        <v>43</v>
      </c>
      <c r="C125" s="6" t="s">
        <v>1069</v>
      </c>
    </row>
    <row r="126" spans="1:3" x14ac:dyDescent="0.3">
      <c r="A126" s="6" t="s">
        <v>930</v>
      </c>
      <c r="B126" s="6" t="s">
        <v>569</v>
      </c>
      <c r="C126" s="6" t="s">
        <v>1065</v>
      </c>
    </row>
    <row r="127" spans="1:3" x14ac:dyDescent="0.3">
      <c r="A127" s="6" t="s">
        <v>858</v>
      </c>
      <c r="B127" s="6" t="s">
        <v>58</v>
      </c>
      <c r="C127" s="6" t="s">
        <v>1066</v>
      </c>
    </row>
    <row r="128" spans="1:3" x14ac:dyDescent="0.3">
      <c r="A128" s="6" t="s">
        <v>963</v>
      </c>
      <c r="B128" s="6" t="s">
        <v>399</v>
      </c>
      <c r="C128" s="6" t="s">
        <v>1067</v>
      </c>
    </row>
    <row r="129" spans="1:3" x14ac:dyDescent="0.3">
      <c r="A129" s="6" t="s">
        <v>1049</v>
      </c>
      <c r="B129" s="6" t="s">
        <v>360</v>
      </c>
      <c r="C129" s="6" t="s">
        <v>1070</v>
      </c>
    </row>
    <row r="130" spans="1:3" x14ac:dyDescent="0.3">
      <c r="A130" s="6" t="s">
        <v>939</v>
      </c>
      <c r="B130" s="6" t="s">
        <v>332</v>
      </c>
      <c r="C130" s="6" t="s">
        <v>1071</v>
      </c>
    </row>
    <row r="131" spans="1:3" x14ac:dyDescent="0.3">
      <c r="A131" s="6" t="s">
        <v>1046</v>
      </c>
      <c r="B131" s="6" t="s">
        <v>330</v>
      </c>
      <c r="C131" s="6" t="s">
        <v>1068</v>
      </c>
    </row>
    <row r="132" spans="1:3" x14ac:dyDescent="0.3">
      <c r="A132" s="6" t="s">
        <v>721</v>
      </c>
      <c r="B132" s="6" t="s">
        <v>129</v>
      </c>
      <c r="C132" s="6" t="s">
        <v>1065</v>
      </c>
    </row>
    <row r="133" spans="1:3" x14ac:dyDescent="0.3">
      <c r="A133" s="6" t="s">
        <v>831</v>
      </c>
      <c r="B133" s="6" t="s">
        <v>456</v>
      </c>
      <c r="C133" s="6" t="s">
        <v>1067</v>
      </c>
    </row>
    <row r="134" spans="1:3" x14ac:dyDescent="0.3">
      <c r="A134" s="6" t="s">
        <v>970</v>
      </c>
      <c r="B134" s="6" t="s">
        <v>456</v>
      </c>
      <c r="C134" s="6" t="s">
        <v>1065</v>
      </c>
    </row>
    <row r="135" spans="1:3" x14ac:dyDescent="0.3">
      <c r="A135" s="6" t="s">
        <v>705</v>
      </c>
      <c r="B135" s="6" t="s">
        <v>399</v>
      </c>
      <c r="C135" s="6" t="s">
        <v>1071</v>
      </c>
    </row>
    <row r="136" spans="1:3" x14ac:dyDescent="0.3">
      <c r="A136" s="6" t="s">
        <v>743</v>
      </c>
      <c r="B136" s="6" t="s">
        <v>130</v>
      </c>
      <c r="C136" s="6" t="s">
        <v>1070</v>
      </c>
    </row>
    <row r="137" spans="1:3" x14ac:dyDescent="0.3">
      <c r="A137" s="6" t="s">
        <v>717</v>
      </c>
      <c r="B137" s="6" t="s">
        <v>43</v>
      </c>
      <c r="C137" s="6" t="s">
        <v>1065</v>
      </c>
    </row>
    <row r="138" spans="1:3" x14ac:dyDescent="0.3">
      <c r="A138" s="6" t="s">
        <v>1002</v>
      </c>
      <c r="B138" s="6" t="s">
        <v>8</v>
      </c>
      <c r="C138" s="6" t="s">
        <v>1069</v>
      </c>
    </row>
    <row r="139" spans="1:3" x14ac:dyDescent="0.3">
      <c r="A139" s="6" t="s">
        <v>769</v>
      </c>
      <c r="B139" s="6" t="s">
        <v>53</v>
      </c>
      <c r="C139" s="6" t="s">
        <v>1069</v>
      </c>
    </row>
    <row r="140" spans="1:3" x14ac:dyDescent="0.3">
      <c r="A140" s="6" t="s">
        <v>644</v>
      </c>
      <c r="B140" s="6" t="s">
        <v>569</v>
      </c>
      <c r="C140" s="6" t="s">
        <v>1070</v>
      </c>
    </row>
    <row r="141" spans="1:3" x14ac:dyDescent="0.3">
      <c r="A141" s="6" t="s">
        <v>841</v>
      </c>
      <c r="B141" s="6" t="s">
        <v>342</v>
      </c>
      <c r="C141" s="6" t="s">
        <v>1065</v>
      </c>
    </row>
    <row r="142" spans="1:3" x14ac:dyDescent="0.3">
      <c r="A142" s="6" t="s">
        <v>896</v>
      </c>
      <c r="B142" s="6" t="s">
        <v>173</v>
      </c>
      <c r="C142" s="6" t="s">
        <v>1066</v>
      </c>
    </row>
    <row r="143" spans="1:3" x14ac:dyDescent="0.3">
      <c r="A143" s="6" t="s">
        <v>657</v>
      </c>
      <c r="B143" s="6" t="s">
        <v>437</v>
      </c>
      <c r="C143" s="6" t="s">
        <v>1066</v>
      </c>
    </row>
    <row r="144" spans="1:3" x14ac:dyDescent="0.3">
      <c r="A144" s="6" t="s">
        <v>950</v>
      </c>
      <c r="B144" s="6" t="s">
        <v>21</v>
      </c>
      <c r="C144" s="6" t="s">
        <v>1065</v>
      </c>
    </row>
    <row r="145" spans="1:3" x14ac:dyDescent="0.3">
      <c r="A145" s="6" t="s">
        <v>1027</v>
      </c>
      <c r="B145" s="6" t="s">
        <v>227</v>
      </c>
      <c r="C145" s="6" t="s">
        <v>1066</v>
      </c>
    </row>
    <row r="146" spans="1:3" x14ac:dyDescent="0.3">
      <c r="A146" s="6" t="s">
        <v>808</v>
      </c>
      <c r="B146" s="6" t="s">
        <v>21</v>
      </c>
      <c r="C146" s="6" t="s">
        <v>1068</v>
      </c>
    </row>
    <row r="147" spans="1:3" x14ac:dyDescent="0.3">
      <c r="A147" s="6" t="s">
        <v>740</v>
      </c>
      <c r="B147" s="6" t="s">
        <v>336</v>
      </c>
      <c r="C147" s="6" t="s">
        <v>1067</v>
      </c>
    </row>
    <row r="148" spans="1:3" x14ac:dyDescent="0.3">
      <c r="A148" s="6" t="s">
        <v>819</v>
      </c>
      <c r="B148" s="6" t="s">
        <v>49</v>
      </c>
      <c r="C148" s="6" t="s">
        <v>1068</v>
      </c>
    </row>
    <row r="149" spans="1:3" x14ac:dyDescent="0.3">
      <c r="A149" s="6" t="s">
        <v>663</v>
      </c>
      <c r="B149" s="6" t="s">
        <v>58</v>
      </c>
      <c r="C149" s="6" t="s">
        <v>1068</v>
      </c>
    </row>
    <row r="150" spans="1:3" x14ac:dyDescent="0.3">
      <c r="A150" s="6" t="s">
        <v>767</v>
      </c>
      <c r="B150" s="6" t="s">
        <v>526</v>
      </c>
      <c r="C150" s="6" t="s">
        <v>1071</v>
      </c>
    </row>
    <row r="151" spans="1:3" x14ac:dyDescent="0.3">
      <c r="A151" s="6" t="s">
        <v>953</v>
      </c>
      <c r="B151" s="6" t="s">
        <v>123</v>
      </c>
      <c r="C151" s="6" t="s">
        <v>1071</v>
      </c>
    </row>
    <row r="152" spans="1:3" x14ac:dyDescent="0.3">
      <c r="A152" s="6" t="s">
        <v>1050</v>
      </c>
      <c r="B152" s="6" t="s">
        <v>250</v>
      </c>
      <c r="C152" s="6" t="s">
        <v>1068</v>
      </c>
    </row>
    <row r="153" spans="1:3" x14ac:dyDescent="0.3">
      <c r="A153" s="6" t="s">
        <v>640</v>
      </c>
      <c r="B153" s="6" t="s">
        <v>321</v>
      </c>
      <c r="C153" s="6" t="s">
        <v>1071</v>
      </c>
    </row>
    <row r="154" spans="1:3" x14ac:dyDescent="0.3">
      <c r="A154" s="6" t="s">
        <v>935</v>
      </c>
      <c r="B154" s="6" t="s">
        <v>175</v>
      </c>
      <c r="C154" s="6" t="s">
        <v>1067</v>
      </c>
    </row>
    <row r="155" spans="1:3" x14ac:dyDescent="0.3">
      <c r="A155" s="6" t="s">
        <v>749</v>
      </c>
      <c r="B155" s="6" t="s">
        <v>380</v>
      </c>
      <c r="C155" s="6" t="s">
        <v>1067</v>
      </c>
    </row>
    <row r="156" spans="1:3" x14ac:dyDescent="0.3">
      <c r="A156" s="6" t="s">
        <v>1004</v>
      </c>
      <c r="B156" s="6" t="s">
        <v>115</v>
      </c>
      <c r="C156" s="6" t="s">
        <v>1069</v>
      </c>
    </row>
    <row r="157" spans="1:3" x14ac:dyDescent="0.3">
      <c r="A157" s="6" t="s">
        <v>1026</v>
      </c>
      <c r="B157" s="6" t="s">
        <v>111</v>
      </c>
      <c r="C157" s="6" t="s">
        <v>1071</v>
      </c>
    </row>
    <row r="158" spans="1:3" x14ac:dyDescent="0.3">
      <c r="A158" s="6" t="s">
        <v>987</v>
      </c>
      <c r="B158" s="6" t="s">
        <v>115</v>
      </c>
      <c r="C158" s="6" t="s">
        <v>1068</v>
      </c>
    </row>
    <row r="159" spans="1:3" x14ac:dyDescent="0.3">
      <c r="A159" s="6" t="s">
        <v>691</v>
      </c>
      <c r="B159" s="6" t="s">
        <v>503</v>
      </c>
      <c r="C159" s="6" t="s">
        <v>1068</v>
      </c>
    </row>
    <row r="160" spans="1:3" x14ac:dyDescent="0.3">
      <c r="A160" s="6" t="s">
        <v>687</v>
      </c>
      <c r="B160" s="6" t="s">
        <v>250</v>
      </c>
      <c r="C160" s="6" t="s">
        <v>1071</v>
      </c>
    </row>
    <row r="161" spans="1:3" x14ac:dyDescent="0.3">
      <c r="A161" s="6" t="s">
        <v>1060</v>
      </c>
      <c r="B161" s="6" t="s">
        <v>175</v>
      </c>
      <c r="C161" s="6" t="s">
        <v>1069</v>
      </c>
    </row>
    <row r="162" spans="1:3" x14ac:dyDescent="0.3">
      <c r="A162" s="6" t="s">
        <v>897</v>
      </c>
      <c r="B162" s="6" t="s">
        <v>380</v>
      </c>
      <c r="C162" s="6" t="s">
        <v>1066</v>
      </c>
    </row>
    <row r="163" spans="1:3" x14ac:dyDescent="0.3">
      <c r="A163" s="6" t="s">
        <v>828</v>
      </c>
      <c r="B163" s="6" t="s">
        <v>79</v>
      </c>
      <c r="C163" s="6" t="s">
        <v>1067</v>
      </c>
    </row>
    <row r="164" spans="1:3" x14ac:dyDescent="0.3">
      <c r="A164" s="6" t="s">
        <v>764</v>
      </c>
      <c r="B164" s="6" t="s">
        <v>510</v>
      </c>
      <c r="C164" s="6" t="s">
        <v>1067</v>
      </c>
    </row>
    <row r="165" spans="1:3" x14ac:dyDescent="0.3">
      <c r="A165" s="6" t="s">
        <v>755</v>
      </c>
      <c r="B165" s="6" t="s">
        <v>101</v>
      </c>
      <c r="C165" s="6" t="s">
        <v>1070</v>
      </c>
    </row>
    <row r="166" spans="1:3" x14ac:dyDescent="0.3">
      <c r="A166" s="6" t="s">
        <v>843</v>
      </c>
      <c r="B166" s="6" t="s">
        <v>194</v>
      </c>
      <c r="C166" s="6" t="s">
        <v>1069</v>
      </c>
    </row>
    <row r="167" spans="1:3" x14ac:dyDescent="0.3">
      <c r="A167" s="6" t="s">
        <v>1023</v>
      </c>
      <c r="B167" s="6" t="s">
        <v>369</v>
      </c>
      <c r="C167" s="6" t="s">
        <v>1067</v>
      </c>
    </row>
    <row r="168" spans="1:3" x14ac:dyDescent="0.3">
      <c r="A168" s="6" t="s">
        <v>761</v>
      </c>
      <c r="B168" s="6" t="s">
        <v>358</v>
      </c>
      <c r="C168" s="6" t="s">
        <v>1070</v>
      </c>
    </row>
    <row r="169" spans="1:3" x14ac:dyDescent="0.3">
      <c r="A169" s="6" t="s">
        <v>632</v>
      </c>
      <c r="B169" s="6" t="s">
        <v>456</v>
      </c>
      <c r="C169" s="6" t="s">
        <v>1071</v>
      </c>
    </row>
    <row r="170" spans="1:3" x14ac:dyDescent="0.3">
      <c r="A170" s="6" t="s">
        <v>643</v>
      </c>
      <c r="B170" s="6" t="s">
        <v>551</v>
      </c>
      <c r="C170" s="6" t="s">
        <v>1068</v>
      </c>
    </row>
    <row r="171" spans="1:3" x14ac:dyDescent="0.3">
      <c r="A171" s="6" t="s">
        <v>723</v>
      </c>
      <c r="B171" s="6" t="s">
        <v>141</v>
      </c>
      <c r="C171" s="6" t="s">
        <v>1070</v>
      </c>
    </row>
    <row r="172" spans="1:3" x14ac:dyDescent="0.3">
      <c r="A172" s="6" t="s">
        <v>1020</v>
      </c>
      <c r="B172" s="6" t="s">
        <v>101</v>
      </c>
      <c r="C172" s="6" t="s">
        <v>1065</v>
      </c>
    </row>
    <row r="173" spans="1:3" x14ac:dyDescent="0.3">
      <c r="A173" s="6" t="s">
        <v>668</v>
      </c>
      <c r="B173" s="6" t="s">
        <v>231</v>
      </c>
      <c r="C173" s="6" t="s">
        <v>1067</v>
      </c>
    </row>
    <row r="174" spans="1:3" x14ac:dyDescent="0.3">
      <c r="A174" s="6" t="s">
        <v>686</v>
      </c>
      <c r="B174" s="6" t="s">
        <v>242</v>
      </c>
      <c r="C174" s="6" t="s">
        <v>1067</v>
      </c>
    </row>
    <row r="175" spans="1:3" x14ac:dyDescent="0.3">
      <c r="A175" s="6" t="s">
        <v>788</v>
      </c>
      <c r="B175" s="6" t="s">
        <v>569</v>
      </c>
      <c r="C175" s="6" t="s">
        <v>1070</v>
      </c>
    </row>
    <row r="176" spans="1:3" x14ac:dyDescent="0.3">
      <c r="A176" s="6" t="s">
        <v>829</v>
      </c>
      <c r="B176" s="6" t="s">
        <v>366</v>
      </c>
      <c r="C176" s="6" t="s">
        <v>1069</v>
      </c>
    </row>
    <row r="177" spans="1:3" x14ac:dyDescent="0.3">
      <c r="A177" s="6" t="s">
        <v>799</v>
      </c>
      <c r="B177" s="6" t="s">
        <v>501</v>
      </c>
      <c r="C177" s="6" t="s">
        <v>1071</v>
      </c>
    </row>
    <row r="178" spans="1:3" x14ac:dyDescent="0.3">
      <c r="A178" s="6" t="s">
        <v>948</v>
      </c>
      <c r="B178" s="6" t="s">
        <v>21</v>
      </c>
      <c r="C178" s="6" t="s">
        <v>1066</v>
      </c>
    </row>
    <row r="179" spans="1:3" x14ac:dyDescent="0.3">
      <c r="A179" s="6" t="s">
        <v>997</v>
      </c>
      <c r="B179" s="6" t="s">
        <v>348</v>
      </c>
      <c r="C179" s="6" t="s">
        <v>1071</v>
      </c>
    </row>
    <row r="180" spans="1:3" x14ac:dyDescent="0.3">
      <c r="A180" s="6" t="s">
        <v>891</v>
      </c>
      <c r="B180" s="6" t="s">
        <v>115</v>
      </c>
      <c r="C180" s="6" t="s">
        <v>1071</v>
      </c>
    </row>
    <row r="181" spans="1:3" x14ac:dyDescent="0.3">
      <c r="A181" s="6" t="s">
        <v>937</v>
      </c>
      <c r="B181" s="6" t="s">
        <v>415</v>
      </c>
      <c r="C181" s="6" t="s">
        <v>1065</v>
      </c>
    </row>
    <row r="182" spans="1:3" x14ac:dyDescent="0.3">
      <c r="A182" s="6" t="s">
        <v>718</v>
      </c>
      <c r="B182" s="6" t="s">
        <v>58</v>
      </c>
      <c r="C182" s="6" t="s">
        <v>1066</v>
      </c>
    </row>
    <row r="183" spans="1:3" x14ac:dyDescent="0.3">
      <c r="A183" s="6" t="s">
        <v>750</v>
      </c>
      <c r="B183" s="6" t="s">
        <v>503</v>
      </c>
      <c r="C183" s="6" t="s">
        <v>1070</v>
      </c>
    </row>
    <row r="184" spans="1:3" x14ac:dyDescent="0.3">
      <c r="A184" s="6" t="s">
        <v>636</v>
      </c>
      <c r="B184" s="6" t="s">
        <v>85</v>
      </c>
      <c r="C184" s="6" t="s">
        <v>1070</v>
      </c>
    </row>
    <row r="185" spans="1:3" x14ac:dyDescent="0.3">
      <c r="A185" s="6" t="s">
        <v>728</v>
      </c>
      <c r="B185" s="6" t="s">
        <v>456</v>
      </c>
      <c r="C185" s="6" t="s">
        <v>1069</v>
      </c>
    </row>
    <row r="186" spans="1:3" x14ac:dyDescent="0.3">
      <c r="A186" s="6" t="s">
        <v>722</v>
      </c>
      <c r="B186" s="6" t="s">
        <v>129</v>
      </c>
      <c r="C186" s="6" t="s">
        <v>1071</v>
      </c>
    </row>
    <row r="187" spans="1:3" x14ac:dyDescent="0.3">
      <c r="A187" s="6" t="s">
        <v>671</v>
      </c>
      <c r="B187" s="6" t="s">
        <v>499</v>
      </c>
      <c r="C187" s="6" t="s">
        <v>1068</v>
      </c>
    </row>
    <row r="188" spans="1:3" x14ac:dyDescent="0.3">
      <c r="A188" s="6" t="s">
        <v>824</v>
      </c>
      <c r="B188" s="6" t="s">
        <v>115</v>
      </c>
      <c r="C188" s="6" t="s">
        <v>1071</v>
      </c>
    </row>
    <row r="189" spans="1:3" x14ac:dyDescent="0.3">
      <c r="A189" s="6" t="s">
        <v>774</v>
      </c>
      <c r="B189" s="6" t="s">
        <v>204</v>
      </c>
      <c r="C189" s="6" t="s">
        <v>1069</v>
      </c>
    </row>
    <row r="190" spans="1:3" x14ac:dyDescent="0.3">
      <c r="A190" s="6" t="s">
        <v>875</v>
      </c>
      <c r="B190" s="6" t="s">
        <v>524</v>
      </c>
      <c r="C190" s="6" t="s">
        <v>1067</v>
      </c>
    </row>
    <row r="191" spans="1:3" x14ac:dyDescent="0.3">
      <c r="A191" s="6" t="s">
        <v>952</v>
      </c>
      <c r="B191" s="6" t="s">
        <v>101</v>
      </c>
      <c r="C191" s="6" t="s">
        <v>1066</v>
      </c>
    </row>
    <row r="192" spans="1:3" x14ac:dyDescent="0.3">
      <c r="A192" s="6" t="s">
        <v>666</v>
      </c>
      <c r="B192" s="6" t="s">
        <v>196</v>
      </c>
      <c r="C192" s="6" t="s">
        <v>1070</v>
      </c>
    </row>
    <row r="193" spans="1:3" x14ac:dyDescent="0.3">
      <c r="A193" s="6" t="s">
        <v>1024</v>
      </c>
      <c r="B193" s="6" t="s">
        <v>282</v>
      </c>
      <c r="C193" s="6" t="s">
        <v>1067</v>
      </c>
    </row>
    <row r="194" spans="1:3" x14ac:dyDescent="0.3">
      <c r="A194" s="6" t="s">
        <v>1032</v>
      </c>
      <c r="B194" s="6" t="s">
        <v>327</v>
      </c>
      <c r="C194" s="6" t="s">
        <v>1067</v>
      </c>
    </row>
    <row r="195" spans="1:3" x14ac:dyDescent="0.3">
      <c r="A195" s="6" t="s">
        <v>888</v>
      </c>
      <c r="B195" s="6" t="s">
        <v>87</v>
      </c>
      <c r="C195" s="6" t="s">
        <v>1065</v>
      </c>
    </row>
    <row r="196" spans="1:3" x14ac:dyDescent="0.3">
      <c r="A196" s="6" t="s">
        <v>855</v>
      </c>
      <c r="B196" s="6" t="s">
        <v>336</v>
      </c>
      <c r="C196" s="6" t="s">
        <v>1071</v>
      </c>
    </row>
    <row r="197" spans="1:3" x14ac:dyDescent="0.3">
      <c r="A197" s="6" t="s">
        <v>770</v>
      </c>
      <c r="B197" s="6" t="s">
        <v>90</v>
      </c>
      <c r="C197" s="6" t="s">
        <v>1066</v>
      </c>
    </row>
    <row r="198" spans="1:3" x14ac:dyDescent="0.3">
      <c r="A198" s="6" t="s">
        <v>884</v>
      </c>
      <c r="B198" s="6" t="s">
        <v>38</v>
      </c>
      <c r="C198" s="6" t="s">
        <v>1067</v>
      </c>
    </row>
    <row r="199" spans="1:3" x14ac:dyDescent="0.3">
      <c r="A199" s="6" t="s">
        <v>864</v>
      </c>
      <c r="B199" s="6" t="s">
        <v>305</v>
      </c>
      <c r="C199" s="6" t="s">
        <v>1068</v>
      </c>
    </row>
    <row r="200" spans="1:3" x14ac:dyDescent="0.3">
      <c r="A200" s="6" t="s">
        <v>689</v>
      </c>
      <c r="B200" s="6" t="s">
        <v>431</v>
      </c>
      <c r="C200" s="6" t="s">
        <v>1065</v>
      </c>
    </row>
    <row r="201" spans="1:3" x14ac:dyDescent="0.3">
      <c r="A201" s="6" t="s">
        <v>631</v>
      </c>
      <c r="B201" s="6" t="s">
        <v>279</v>
      </c>
      <c r="C201" s="6" t="s">
        <v>1065</v>
      </c>
    </row>
    <row r="202" spans="1:3" x14ac:dyDescent="0.3">
      <c r="A202" s="6" t="s">
        <v>873</v>
      </c>
      <c r="B202" s="6" t="s">
        <v>510</v>
      </c>
      <c r="C202" s="6" t="s">
        <v>1066</v>
      </c>
    </row>
    <row r="203" spans="1:3" x14ac:dyDescent="0.3">
      <c r="A203" s="6" t="s">
        <v>651</v>
      </c>
      <c r="B203" s="6" t="s">
        <v>217</v>
      </c>
      <c r="C203" s="6" t="s">
        <v>1068</v>
      </c>
    </row>
    <row r="204" spans="1:3" x14ac:dyDescent="0.3">
      <c r="A204" s="6" t="s">
        <v>754</v>
      </c>
      <c r="B204" s="6" t="s">
        <v>43</v>
      </c>
      <c r="C204" s="6" t="s">
        <v>1069</v>
      </c>
    </row>
    <row r="205" spans="1:3" x14ac:dyDescent="0.3">
      <c r="A205" s="6" t="s">
        <v>951</v>
      </c>
      <c r="B205" s="6" t="s">
        <v>456</v>
      </c>
      <c r="C205" s="6" t="s">
        <v>1069</v>
      </c>
    </row>
    <row r="206" spans="1:3" x14ac:dyDescent="0.3">
      <c r="A206" s="6" t="s">
        <v>975</v>
      </c>
      <c r="B206" s="6" t="s">
        <v>101</v>
      </c>
      <c r="C206" s="6" t="s">
        <v>1068</v>
      </c>
    </row>
    <row r="207" spans="1:3" x14ac:dyDescent="0.3">
      <c r="A207" s="6" t="s">
        <v>748</v>
      </c>
      <c r="B207" s="6" t="s">
        <v>380</v>
      </c>
      <c r="C207" s="6" t="s">
        <v>1070</v>
      </c>
    </row>
    <row r="208" spans="1:3" x14ac:dyDescent="0.3">
      <c r="A208" s="6" t="s">
        <v>949</v>
      </c>
      <c r="B208" s="6" t="s">
        <v>21</v>
      </c>
      <c r="C208" s="6" t="s">
        <v>1069</v>
      </c>
    </row>
    <row r="209" spans="1:3" x14ac:dyDescent="0.3">
      <c r="A209" s="6" t="s">
        <v>899</v>
      </c>
      <c r="B209" s="6" t="s">
        <v>300</v>
      </c>
      <c r="C209" s="6" t="s">
        <v>1069</v>
      </c>
    </row>
    <row r="210" spans="1:3" x14ac:dyDescent="0.3">
      <c r="A210" s="6" t="s">
        <v>1019</v>
      </c>
      <c r="B210" s="6" t="s">
        <v>19</v>
      </c>
      <c r="C210" s="6" t="s">
        <v>1067</v>
      </c>
    </row>
    <row r="211" spans="1:3" x14ac:dyDescent="0.3">
      <c r="A211" s="6" t="s">
        <v>832</v>
      </c>
      <c r="B211" s="6" t="s">
        <v>456</v>
      </c>
      <c r="C211" s="6" t="s">
        <v>1070</v>
      </c>
    </row>
    <row r="212" spans="1:3" x14ac:dyDescent="0.3">
      <c r="A212" s="6" t="s">
        <v>1029</v>
      </c>
      <c r="B212" s="6" t="s">
        <v>250</v>
      </c>
      <c r="C212" s="6" t="s">
        <v>1068</v>
      </c>
    </row>
    <row r="213" spans="1:3" x14ac:dyDescent="0.3">
      <c r="A213" s="6" t="s">
        <v>670</v>
      </c>
      <c r="B213" s="6" t="s">
        <v>415</v>
      </c>
      <c r="C213" s="6" t="s">
        <v>1071</v>
      </c>
    </row>
    <row r="214" spans="1:3" x14ac:dyDescent="0.3">
      <c r="A214" s="6" t="s">
        <v>737</v>
      </c>
      <c r="B214" s="6" t="s">
        <v>269</v>
      </c>
      <c r="C214" s="6" t="s">
        <v>1068</v>
      </c>
    </row>
    <row r="215" spans="1:3" x14ac:dyDescent="0.3">
      <c r="A215" s="6" t="s">
        <v>724</v>
      </c>
      <c r="B215" s="6" t="s">
        <v>250</v>
      </c>
      <c r="C215" s="6" t="s">
        <v>1069</v>
      </c>
    </row>
    <row r="216" spans="1:3" x14ac:dyDescent="0.3">
      <c r="A216" s="6" t="s">
        <v>971</v>
      </c>
      <c r="B216" s="6" t="s">
        <v>456</v>
      </c>
      <c r="C216" s="6" t="s">
        <v>1065</v>
      </c>
    </row>
    <row r="217" spans="1:3" x14ac:dyDescent="0.3">
      <c r="A217" s="6" t="s">
        <v>835</v>
      </c>
      <c r="B217" s="6" t="s">
        <v>522</v>
      </c>
      <c r="C217" s="6" t="s">
        <v>1071</v>
      </c>
    </row>
    <row r="218" spans="1:3" x14ac:dyDescent="0.3">
      <c r="A218" s="6" t="s">
        <v>707</v>
      </c>
      <c r="B218" s="6" t="s">
        <v>452</v>
      </c>
      <c r="C218" s="6" t="s">
        <v>1071</v>
      </c>
    </row>
    <row r="219" spans="1:3" x14ac:dyDescent="0.3">
      <c r="A219" s="6" t="s">
        <v>967</v>
      </c>
      <c r="B219" s="6" t="s">
        <v>456</v>
      </c>
      <c r="C219" s="6" t="s">
        <v>1065</v>
      </c>
    </row>
    <row r="220" spans="1:3" x14ac:dyDescent="0.3">
      <c r="A220" s="6" t="s">
        <v>684</v>
      </c>
      <c r="B220" s="6" t="s">
        <v>599</v>
      </c>
      <c r="C220" s="6" t="s">
        <v>1069</v>
      </c>
    </row>
    <row r="221" spans="1:3" x14ac:dyDescent="0.3">
      <c r="A221" s="6" t="s">
        <v>974</v>
      </c>
      <c r="B221" s="6" t="s">
        <v>569</v>
      </c>
      <c r="C221" s="6" t="s">
        <v>1071</v>
      </c>
    </row>
    <row r="222" spans="1:3" x14ac:dyDescent="0.3">
      <c r="A222" s="6" t="s">
        <v>696</v>
      </c>
      <c r="B222" s="6" t="s">
        <v>13</v>
      </c>
      <c r="C222" s="6" t="s">
        <v>1070</v>
      </c>
    </row>
    <row r="223" spans="1:3" x14ac:dyDescent="0.3">
      <c r="A223" s="6" t="s">
        <v>925</v>
      </c>
      <c r="B223" s="6" t="s">
        <v>558</v>
      </c>
      <c r="C223" s="6" t="s">
        <v>1068</v>
      </c>
    </row>
    <row r="224" spans="1:3" x14ac:dyDescent="0.3">
      <c r="A224" s="6" t="s">
        <v>698</v>
      </c>
      <c r="B224" s="6" t="s">
        <v>196</v>
      </c>
      <c r="C224" s="6" t="s">
        <v>1067</v>
      </c>
    </row>
    <row r="225" spans="1:3" x14ac:dyDescent="0.3">
      <c r="A225" s="6" t="s">
        <v>984</v>
      </c>
      <c r="B225" s="6" t="s">
        <v>399</v>
      </c>
      <c r="C225" s="6" t="s">
        <v>1068</v>
      </c>
    </row>
    <row r="226" spans="1:3" x14ac:dyDescent="0.3">
      <c r="A226" s="6" t="s">
        <v>911</v>
      </c>
      <c r="B226" s="6" t="s">
        <v>308</v>
      </c>
      <c r="C226" s="6" t="s">
        <v>1067</v>
      </c>
    </row>
    <row r="227" spans="1:3" x14ac:dyDescent="0.3">
      <c r="A227" s="6" t="s">
        <v>766</v>
      </c>
      <c r="B227" s="6" t="s">
        <v>526</v>
      </c>
      <c r="C227" s="6" t="s">
        <v>1066</v>
      </c>
    </row>
    <row r="228" spans="1:3" x14ac:dyDescent="0.3">
      <c r="A228" s="6" t="s">
        <v>916</v>
      </c>
      <c r="B228" s="6" t="s">
        <v>456</v>
      </c>
      <c r="C228" s="6" t="s">
        <v>1066</v>
      </c>
    </row>
    <row r="229" spans="1:3" x14ac:dyDescent="0.3">
      <c r="A229" s="6" t="s">
        <v>1058</v>
      </c>
      <c r="B229" s="6" t="s">
        <v>231</v>
      </c>
      <c r="C229" s="6" t="s">
        <v>1066</v>
      </c>
    </row>
    <row r="230" spans="1:3" x14ac:dyDescent="0.3">
      <c r="A230" s="6" t="s">
        <v>865</v>
      </c>
      <c r="B230" s="6" t="s">
        <v>415</v>
      </c>
      <c r="C230" s="6" t="s">
        <v>1068</v>
      </c>
    </row>
    <row r="231" spans="1:3" x14ac:dyDescent="0.3">
      <c r="A231" s="6" t="s">
        <v>659</v>
      </c>
      <c r="B231" s="6" t="s">
        <v>196</v>
      </c>
      <c r="C231" s="6" t="s">
        <v>1065</v>
      </c>
    </row>
    <row r="232" spans="1:3" x14ac:dyDescent="0.3">
      <c r="A232" s="6" t="s">
        <v>1009</v>
      </c>
      <c r="B232" s="6" t="s">
        <v>284</v>
      </c>
      <c r="C232" s="6" t="s">
        <v>1068</v>
      </c>
    </row>
    <row r="233" spans="1:3" x14ac:dyDescent="0.3">
      <c r="A233" s="6" t="s">
        <v>731</v>
      </c>
      <c r="B233" s="6" t="s">
        <v>551</v>
      </c>
      <c r="C233" s="6" t="s">
        <v>1071</v>
      </c>
    </row>
    <row r="234" spans="1:3" x14ac:dyDescent="0.3">
      <c r="A234" s="6" t="s">
        <v>653</v>
      </c>
      <c r="B234" s="6" t="s">
        <v>297</v>
      </c>
      <c r="C234" s="6" t="s">
        <v>1070</v>
      </c>
    </row>
    <row r="235" spans="1:3" x14ac:dyDescent="0.3">
      <c r="A235" s="6" t="s">
        <v>782</v>
      </c>
      <c r="B235" s="6" t="s">
        <v>342</v>
      </c>
      <c r="C235" s="6" t="s">
        <v>1065</v>
      </c>
    </row>
    <row r="236" spans="1:3" x14ac:dyDescent="0.3">
      <c r="A236" s="6" t="s">
        <v>1051</v>
      </c>
      <c r="B236" s="6" t="s">
        <v>456</v>
      </c>
      <c r="C236" s="6" t="s">
        <v>1071</v>
      </c>
    </row>
    <row r="237" spans="1:3" x14ac:dyDescent="0.3">
      <c r="A237" s="6" t="s">
        <v>661</v>
      </c>
      <c r="B237" s="6" t="s">
        <v>533</v>
      </c>
      <c r="C237" s="6" t="s">
        <v>1069</v>
      </c>
    </row>
    <row r="238" spans="1:3" x14ac:dyDescent="0.3">
      <c r="A238" s="6" t="s">
        <v>810</v>
      </c>
      <c r="B238" s="6" t="s">
        <v>101</v>
      </c>
      <c r="C238" s="6" t="s">
        <v>1070</v>
      </c>
    </row>
    <row r="239" spans="1:3" x14ac:dyDescent="0.3">
      <c r="A239" s="6" t="s">
        <v>1001</v>
      </c>
      <c r="B239" s="6" t="s">
        <v>2</v>
      </c>
      <c r="C239" s="6" t="s">
        <v>1065</v>
      </c>
    </row>
    <row r="240" spans="1:3" x14ac:dyDescent="0.3">
      <c r="A240" s="6" t="s">
        <v>872</v>
      </c>
      <c r="B240" s="6" t="s">
        <v>569</v>
      </c>
      <c r="C240" s="6" t="s">
        <v>1066</v>
      </c>
    </row>
    <row r="241" spans="1:3" x14ac:dyDescent="0.3">
      <c r="A241" s="6" t="s">
        <v>820</v>
      </c>
      <c r="B241" s="6" t="s">
        <v>143</v>
      </c>
      <c r="C241" s="6" t="s">
        <v>1066</v>
      </c>
    </row>
    <row r="242" spans="1:3" x14ac:dyDescent="0.3">
      <c r="A242" s="6" t="s">
        <v>1043</v>
      </c>
      <c r="B242" s="6" t="s">
        <v>558</v>
      </c>
      <c r="C242" s="6" t="s">
        <v>1071</v>
      </c>
    </row>
    <row r="243" spans="1:3" x14ac:dyDescent="0.3">
      <c r="A243" s="6" t="s">
        <v>924</v>
      </c>
      <c r="B243" s="6" t="s">
        <v>456</v>
      </c>
      <c r="C243" s="6" t="s">
        <v>1065</v>
      </c>
    </row>
    <row r="244" spans="1:3" x14ac:dyDescent="0.3">
      <c r="A244" s="6" t="s">
        <v>962</v>
      </c>
      <c r="B244" s="6" t="s">
        <v>290</v>
      </c>
      <c r="C244" s="6" t="s">
        <v>1070</v>
      </c>
    </row>
    <row r="245" spans="1:3" x14ac:dyDescent="0.3">
      <c r="A245" s="6" t="s">
        <v>652</v>
      </c>
      <c r="B245" s="6" t="s">
        <v>277</v>
      </c>
      <c r="C245" s="6" t="s">
        <v>1071</v>
      </c>
    </row>
    <row r="246" spans="1:3" x14ac:dyDescent="0.3">
      <c r="A246" s="6" t="s">
        <v>792</v>
      </c>
      <c r="B246" s="6" t="s">
        <v>147</v>
      </c>
      <c r="C246" s="6" t="s">
        <v>1065</v>
      </c>
    </row>
    <row r="247" spans="1:3" x14ac:dyDescent="0.3">
      <c r="A247" s="6" t="s">
        <v>772</v>
      </c>
      <c r="B247" s="6" t="s">
        <v>6</v>
      </c>
      <c r="C247" s="6" t="s">
        <v>1069</v>
      </c>
    </row>
    <row r="248" spans="1:3" x14ac:dyDescent="0.3">
      <c r="A248" s="6" t="s">
        <v>848</v>
      </c>
      <c r="B248" s="6" t="s">
        <v>310</v>
      </c>
      <c r="C248" s="6" t="s">
        <v>1069</v>
      </c>
    </row>
    <row r="249" spans="1:3" x14ac:dyDescent="0.3">
      <c r="A249" s="6" t="s">
        <v>682</v>
      </c>
      <c r="B249" s="6" t="s">
        <v>290</v>
      </c>
      <c r="C249" s="6" t="s">
        <v>1070</v>
      </c>
    </row>
    <row r="250" spans="1:3" x14ac:dyDescent="0.3">
      <c r="A250" s="6" t="s">
        <v>881</v>
      </c>
      <c r="B250" s="6" t="s">
        <v>231</v>
      </c>
      <c r="C250" s="6" t="s">
        <v>1067</v>
      </c>
    </row>
    <row r="251" spans="1:3" x14ac:dyDescent="0.3">
      <c r="A251" s="6" t="s">
        <v>903</v>
      </c>
      <c r="B251" s="6" t="s">
        <v>162</v>
      </c>
      <c r="C251" s="6" t="s">
        <v>1071</v>
      </c>
    </row>
    <row r="252" spans="1:3" x14ac:dyDescent="0.3">
      <c r="A252" s="6" t="s">
        <v>1038</v>
      </c>
      <c r="B252" s="6" t="s">
        <v>380</v>
      </c>
      <c r="C252" s="6" t="s">
        <v>1066</v>
      </c>
    </row>
    <row r="253" spans="1:3" x14ac:dyDescent="0.3">
      <c r="A253" s="6" t="s">
        <v>669</v>
      </c>
      <c r="B253" s="6" t="s">
        <v>510</v>
      </c>
      <c r="C253" s="6" t="s">
        <v>1070</v>
      </c>
    </row>
    <row r="254" spans="1:3" x14ac:dyDescent="0.3">
      <c r="A254" s="6" t="s">
        <v>780</v>
      </c>
      <c r="B254" s="6" t="s">
        <v>399</v>
      </c>
      <c r="C254" s="6" t="s">
        <v>1066</v>
      </c>
    </row>
    <row r="255" spans="1:3" x14ac:dyDescent="0.3">
      <c r="A255" s="6" t="s">
        <v>931</v>
      </c>
      <c r="B255" s="6" t="s">
        <v>569</v>
      </c>
      <c r="C255" s="6" t="s">
        <v>1066</v>
      </c>
    </row>
    <row r="256" spans="1:3" x14ac:dyDescent="0.3">
      <c r="A256" s="6" t="s">
        <v>648</v>
      </c>
      <c r="B256" s="6" t="s">
        <v>111</v>
      </c>
      <c r="C256" s="6" t="s">
        <v>1066</v>
      </c>
    </row>
    <row r="257" spans="1:3" x14ac:dyDescent="0.3">
      <c r="A257" s="6" t="s">
        <v>979</v>
      </c>
      <c r="B257" s="6" t="s">
        <v>208</v>
      </c>
      <c r="C257" s="6" t="s">
        <v>1069</v>
      </c>
    </row>
    <row r="258" spans="1:3" x14ac:dyDescent="0.3">
      <c r="A258" s="6" t="s">
        <v>838</v>
      </c>
      <c r="B258" s="6" t="s">
        <v>447</v>
      </c>
      <c r="C258" s="6" t="s">
        <v>1071</v>
      </c>
    </row>
    <row r="259" spans="1:3" x14ac:dyDescent="0.3">
      <c r="A259" s="6" t="s">
        <v>978</v>
      </c>
      <c r="B259" s="6" t="s">
        <v>183</v>
      </c>
      <c r="C259" s="6" t="s">
        <v>1065</v>
      </c>
    </row>
    <row r="260" spans="1:3" x14ac:dyDescent="0.3">
      <c r="A260" s="6" t="s">
        <v>625</v>
      </c>
      <c r="B260" s="6" t="s">
        <v>203</v>
      </c>
      <c r="C260" s="6" t="s">
        <v>1070</v>
      </c>
    </row>
    <row r="261" spans="1:3" x14ac:dyDescent="0.3">
      <c r="A261" s="6" t="s">
        <v>807</v>
      </c>
      <c r="B261" s="6" t="s">
        <v>456</v>
      </c>
      <c r="C261" s="6" t="s">
        <v>1066</v>
      </c>
    </row>
    <row r="262" spans="1:3" x14ac:dyDescent="0.3">
      <c r="A262" s="6" t="s">
        <v>893</v>
      </c>
      <c r="B262" s="6" t="s">
        <v>456</v>
      </c>
      <c r="C262" s="6" t="s">
        <v>1070</v>
      </c>
    </row>
    <row r="263" spans="1:3" x14ac:dyDescent="0.3">
      <c r="A263" s="6" t="s">
        <v>763</v>
      </c>
      <c r="B263" s="6" t="s">
        <v>506</v>
      </c>
      <c r="C263" s="6" t="s">
        <v>1070</v>
      </c>
    </row>
    <row r="264" spans="1:3" x14ac:dyDescent="0.3">
      <c r="A264" s="6" t="s">
        <v>711</v>
      </c>
      <c r="B264" s="6" t="s">
        <v>545</v>
      </c>
      <c r="C264" s="6" t="s">
        <v>1071</v>
      </c>
    </row>
    <row r="265" spans="1:3" x14ac:dyDescent="0.3">
      <c r="A265" s="6" t="s">
        <v>996</v>
      </c>
      <c r="B265" s="6" t="s">
        <v>158</v>
      </c>
      <c r="C265" s="6" t="s">
        <v>1070</v>
      </c>
    </row>
    <row r="266" spans="1:3" x14ac:dyDescent="0.3">
      <c r="A266" s="6" t="s">
        <v>813</v>
      </c>
      <c r="B266" s="6" t="s">
        <v>342</v>
      </c>
      <c r="C266" s="6" t="s">
        <v>1069</v>
      </c>
    </row>
    <row r="267" spans="1:3" x14ac:dyDescent="0.3">
      <c r="A267" s="6" t="s">
        <v>703</v>
      </c>
      <c r="B267" s="6" t="s">
        <v>380</v>
      </c>
      <c r="C267" s="6" t="s">
        <v>1070</v>
      </c>
    </row>
    <row r="268" spans="1:3" x14ac:dyDescent="0.3">
      <c r="A268" s="6" t="s">
        <v>1008</v>
      </c>
      <c r="B268" s="6" t="s">
        <v>456</v>
      </c>
      <c r="C268" s="6" t="s">
        <v>1069</v>
      </c>
    </row>
    <row r="269" spans="1:3" x14ac:dyDescent="0.3">
      <c r="A269" s="6" t="s">
        <v>815</v>
      </c>
      <c r="B269" s="6" t="s">
        <v>415</v>
      </c>
      <c r="C269" s="6" t="s">
        <v>1067</v>
      </c>
    </row>
    <row r="270" spans="1:3" x14ac:dyDescent="0.3">
      <c r="A270" s="6" t="s">
        <v>785</v>
      </c>
      <c r="B270" s="6" t="s">
        <v>149</v>
      </c>
      <c r="C270" s="6" t="s">
        <v>1065</v>
      </c>
    </row>
    <row r="271" spans="1:3" x14ac:dyDescent="0.3">
      <c r="A271" s="6" t="s">
        <v>757</v>
      </c>
      <c r="B271" s="6" t="s">
        <v>204</v>
      </c>
      <c r="C271" s="6" t="s">
        <v>1065</v>
      </c>
    </row>
    <row r="272" spans="1:3" x14ac:dyDescent="0.3">
      <c r="A272" s="6" t="s">
        <v>876</v>
      </c>
      <c r="B272" s="6" t="s">
        <v>129</v>
      </c>
      <c r="C272" s="6" t="s">
        <v>1070</v>
      </c>
    </row>
    <row r="273" spans="1:3" x14ac:dyDescent="0.3">
      <c r="A273" s="6" t="s">
        <v>920</v>
      </c>
      <c r="B273" s="6" t="s">
        <v>21</v>
      </c>
      <c r="C273" s="6" t="s">
        <v>1068</v>
      </c>
    </row>
    <row r="274" spans="1:3" x14ac:dyDescent="0.3">
      <c r="A274" s="6" t="s">
        <v>811</v>
      </c>
      <c r="B274" s="6" t="s">
        <v>242</v>
      </c>
      <c r="C274" s="6" t="s">
        <v>1069</v>
      </c>
    </row>
    <row r="275" spans="1:3" x14ac:dyDescent="0.3">
      <c r="A275" s="6" t="s">
        <v>779</v>
      </c>
      <c r="B275" s="6" t="s">
        <v>151</v>
      </c>
      <c r="C275" s="6" t="s">
        <v>1070</v>
      </c>
    </row>
    <row r="276" spans="1:3" x14ac:dyDescent="0.3">
      <c r="A276" s="6" t="s">
        <v>752</v>
      </c>
      <c r="B276" s="6" t="s">
        <v>456</v>
      </c>
      <c r="C276" s="6" t="s">
        <v>1070</v>
      </c>
    </row>
    <row r="277" spans="1:3" x14ac:dyDescent="0.3">
      <c r="A277" s="6" t="s">
        <v>700</v>
      </c>
      <c r="B277" s="6" t="s">
        <v>196</v>
      </c>
      <c r="C277" s="6" t="s">
        <v>1067</v>
      </c>
    </row>
    <row r="278" spans="1:3" x14ac:dyDescent="0.3">
      <c r="A278" s="6" t="s">
        <v>919</v>
      </c>
      <c r="B278" s="6" t="s">
        <v>380</v>
      </c>
      <c r="C278" s="6" t="s">
        <v>1065</v>
      </c>
    </row>
    <row r="279" spans="1:3" x14ac:dyDescent="0.3">
      <c r="A279" s="6" t="s">
        <v>956</v>
      </c>
      <c r="B279" s="6" t="s">
        <v>364</v>
      </c>
      <c r="C279" s="6" t="s">
        <v>1067</v>
      </c>
    </row>
    <row r="280" spans="1:3" x14ac:dyDescent="0.3">
      <c r="A280" s="6" t="s">
        <v>990</v>
      </c>
      <c r="B280" s="6" t="s">
        <v>242</v>
      </c>
      <c r="C280" s="6" t="s">
        <v>1065</v>
      </c>
    </row>
    <row r="281" spans="1:3" x14ac:dyDescent="0.3">
      <c r="A281" s="6" t="s">
        <v>892</v>
      </c>
      <c r="B281" s="6" t="s">
        <v>73</v>
      </c>
      <c r="C281" s="6" t="s">
        <v>1066</v>
      </c>
    </row>
    <row r="282" spans="1:3" x14ac:dyDescent="0.3">
      <c r="A282" s="6" t="s">
        <v>1006</v>
      </c>
      <c r="B282" s="6" t="s">
        <v>310</v>
      </c>
      <c r="C282" s="6" t="s">
        <v>1068</v>
      </c>
    </row>
    <row r="283" spans="1:3" x14ac:dyDescent="0.3">
      <c r="A283" s="6" t="s">
        <v>889</v>
      </c>
      <c r="B283" s="6" t="s">
        <v>21</v>
      </c>
      <c r="C283" s="6" t="s">
        <v>1071</v>
      </c>
    </row>
    <row r="284" spans="1:3" x14ac:dyDescent="0.3">
      <c r="A284" s="6" t="s">
        <v>853</v>
      </c>
      <c r="B284" s="6" t="s">
        <v>58</v>
      </c>
      <c r="C284" s="6" t="s">
        <v>1068</v>
      </c>
    </row>
    <row r="285" spans="1:3" x14ac:dyDescent="0.3">
      <c r="A285" s="6" t="s">
        <v>878</v>
      </c>
      <c r="B285" s="6" t="s">
        <v>175</v>
      </c>
      <c r="C285" s="6" t="s">
        <v>1070</v>
      </c>
    </row>
    <row r="286" spans="1:3" x14ac:dyDescent="0.3">
      <c r="A286" s="6" t="s">
        <v>1028</v>
      </c>
      <c r="B286" s="6" t="s">
        <v>169</v>
      </c>
      <c r="C286" s="6" t="s">
        <v>1067</v>
      </c>
    </row>
    <row r="287" spans="1:3" x14ac:dyDescent="0.3">
      <c r="A287" s="6" t="s">
        <v>818</v>
      </c>
      <c r="B287" s="6" t="s">
        <v>380</v>
      </c>
      <c r="C287" s="6" t="s">
        <v>1067</v>
      </c>
    </row>
    <row r="288" spans="1:3" x14ac:dyDescent="0.3">
      <c r="A288" s="6" t="s">
        <v>710</v>
      </c>
      <c r="B288" s="6" t="s">
        <v>272</v>
      </c>
      <c r="C288" s="6" t="s">
        <v>1069</v>
      </c>
    </row>
    <row r="289" spans="1:3" x14ac:dyDescent="0.3">
      <c r="A289" s="6" t="s">
        <v>796</v>
      </c>
      <c r="B289" s="6" t="s">
        <v>348</v>
      </c>
      <c r="C289" s="6" t="s">
        <v>1071</v>
      </c>
    </row>
    <row r="290" spans="1:3" x14ac:dyDescent="0.3">
      <c r="A290" s="6" t="s">
        <v>845</v>
      </c>
      <c r="B290" s="6" t="s">
        <v>242</v>
      </c>
      <c r="C290" s="6" t="s">
        <v>1070</v>
      </c>
    </row>
    <row r="291" spans="1:3" x14ac:dyDescent="0.3">
      <c r="A291" s="6" t="s">
        <v>688</v>
      </c>
      <c r="B291" s="6" t="s">
        <v>413</v>
      </c>
      <c r="C291" s="6" t="s">
        <v>1069</v>
      </c>
    </row>
    <row r="292" spans="1:3" x14ac:dyDescent="0.3">
      <c r="A292" s="6" t="s">
        <v>816</v>
      </c>
      <c r="B292" s="6" t="s">
        <v>426</v>
      </c>
      <c r="C292" s="6" t="s">
        <v>1069</v>
      </c>
    </row>
    <row r="293" spans="1:3" x14ac:dyDescent="0.3">
      <c r="A293" s="6" t="s">
        <v>627</v>
      </c>
      <c r="B293" s="6" t="s">
        <v>76</v>
      </c>
      <c r="C293" s="6" t="s">
        <v>1071</v>
      </c>
    </row>
    <row r="294" spans="1:3" x14ac:dyDescent="0.3">
      <c r="A294" s="6" t="s">
        <v>736</v>
      </c>
      <c r="B294" s="6" t="s">
        <v>272</v>
      </c>
      <c r="C294" s="6" t="s">
        <v>1069</v>
      </c>
    </row>
    <row r="295" spans="1:3" x14ac:dyDescent="0.3">
      <c r="A295" s="6" t="s">
        <v>675</v>
      </c>
      <c r="B295" s="6" t="s">
        <v>4</v>
      </c>
      <c r="C295" s="6" t="s">
        <v>1065</v>
      </c>
    </row>
    <row r="296" spans="1:3" x14ac:dyDescent="0.3">
      <c r="A296" s="6" t="s">
        <v>994</v>
      </c>
      <c r="B296" s="6" t="s">
        <v>83</v>
      </c>
      <c r="C296" s="6" t="s">
        <v>1065</v>
      </c>
    </row>
    <row r="297" spans="1:3" x14ac:dyDescent="0.3">
      <c r="A297" s="6" t="s">
        <v>885</v>
      </c>
      <c r="B297" s="6" t="s">
        <v>597</v>
      </c>
      <c r="C297" s="6" t="s">
        <v>1065</v>
      </c>
    </row>
    <row r="298" spans="1:3" x14ac:dyDescent="0.3">
      <c r="A298" s="6" t="s">
        <v>695</v>
      </c>
      <c r="B298" s="6" t="s">
        <v>456</v>
      </c>
      <c r="C298" s="6" t="s">
        <v>1070</v>
      </c>
    </row>
    <row r="299" spans="1:3" x14ac:dyDescent="0.3">
      <c r="A299" s="6" t="s">
        <v>712</v>
      </c>
      <c r="B299" s="6" t="s">
        <v>551</v>
      </c>
      <c r="C299" s="6" t="s">
        <v>1068</v>
      </c>
    </row>
    <row r="300" spans="1:3" x14ac:dyDescent="0.3">
      <c r="A300" s="6" t="s">
        <v>725</v>
      </c>
      <c r="B300" s="6" t="s">
        <v>310</v>
      </c>
      <c r="C300" s="6" t="s">
        <v>1067</v>
      </c>
    </row>
    <row r="301" spans="1:3" x14ac:dyDescent="0.3">
      <c r="A301" s="6" t="s">
        <v>805</v>
      </c>
      <c r="B301" s="6" t="s">
        <v>569</v>
      </c>
      <c r="C301" s="6" t="s">
        <v>1069</v>
      </c>
    </row>
    <row r="302" spans="1:3" x14ac:dyDescent="0.3">
      <c r="A302" s="6" t="s">
        <v>871</v>
      </c>
      <c r="B302" s="6" t="s">
        <v>130</v>
      </c>
      <c r="C302" s="6" t="s">
        <v>1070</v>
      </c>
    </row>
    <row r="303" spans="1:3" x14ac:dyDescent="0.3">
      <c r="A303" s="6" t="s">
        <v>917</v>
      </c>
      <c r="B303" s="6" t="s">
        <v>456</v>
      </c>
      <c r="C303" s="6" t="s">
        <v>1066</v>
      </c>
    </row>
    <row r="304" spans="1:3" x14ac:dyDescent="0.3">
      <c r="A304" s="6" t="s">
        <v>776</v>
      </c>
      <c r="B304" s="6" t="s">
        <v>569</v>
      </c>
      <c r="C304" s="6" t="s">
        <v>1071</v>
      </c>
    </row>
    <row r="305" spans="1:3" x14ac:dyDescent="0.3">
      <c r="A305" s="6" t="s">
        <v>709</v>
      </c>
      <c r="B305" s="6" t="s">
        <v>567</v>
      </c>
      <c r="C305" s="6" t="s">
        <v>1069</v>
      </c>
    </row>
    <row r="306" spans="1:3" x14ac:dyDescent="0.3">
      <c r="A306" s="6" t="s">
        <v>650</v>
      </c>
      <c r="B306" s="6" t="s">
        <v>443</v>
      </c>
      <c r="C306" s="6" t="s">
        <v>1067</v>
      </c>
    </row>
    <row r="307" spans="1:3" x14ac:dyDescent="0.3">
      <c r="A307" s="6" t="s">
        <v>906</v>
      </c>
      <c r="B307" s="6" t="s">
        <v>58</v>
      </c>
      <c r="C307" s="6" t="s">
        <v>1071</v>
      </c>
    </row>
    <row r="308" spans="1:3" x14ac:dyDescent="0.3">
      <c r="A308" s="6" t="s">
        <v>827</v>
      </c>
      <c r="B308" s="6" t="s">
        <v>286</v>
      </c>
      <c r="C308" s="6" t="s">
        <v>1069</v>
      </c>
    </row>
    <row r="309" spans="1:3" x14ac:dyDescent="0.3">
      <c r="A309" s="6" t="s">
        <v>778</v>
      </c>
      <c r="B309" s="6" t="s">
        <v>151</v>
      </c>
      <c r="C309" s="6" t="s">
        <v>1069</v>
      </c>
    </row>
    <row r="310" spans="1:3" x14ac:dyDescent="0.3">
      <c r="A310" s="6" t="s">
        <v>938</v>
      </c>
      <c r="B310" s="6" t="s">
        <v>310</v>
      </c>
      <c r="C310" s="6" t="s">
        <v>1067</v>
      </c>
    </row>
    <row r="311" spans="1:3" x14ac:dyDescent="0.3">
      <c r="A311" s="6" t="s">
        <v>947</v>
      </c>
      <c r="B311" s="6" t="s">
        <v>542</v>
      </c>
      <c r="C311" s="6" t="s">
        <v>1068</v>
      </c>
    </row>
    <row r="312" spans="1:3" x14ac:dyDescent="0.3">
      <c r="A312" s="6" t="s">
        <v>934</v>
      </c>
      <c r="B312" s="6" t="s">
        <v>250</v>
      </c>
      <c r="C312" s="6" t="s">
        <v>1066</v>
      </c>
    </row>
    <row r="313" spans="1:3" x14ac:dyDescent="0.3">
      <c r="A313" s="6" t="s">
        <v>1064</v>
      </c>
      <c r="B313" s="6" t="s">
        <v>67</v>
      </c>
      <c r="C313" s="6" t="s">
        <v>1071</v>
      </c>
    </row>
    <row r="314" spans="1:3" x14ac:dyDescent="0.3">
      <c r="A314" s="6" t="s">
        <v>753</v>
      </c>
      <c r="B314" s="6" t="s">
        <v>21</v>
      </c>
      <c r="C314" s="6" t="s">
        <v>1070</v>
      </c>
    </row>
    <row r="315" spans="1:3" x14ac:dyDescent="0.3">
      <c r="A315" s="6" t="s">
        <v>921</v>
      </c>
      <c r="B315" s="6" t="s">
        <v>92</v>
      </c>
      <c r="C315" s="6" t="s">
        <v>1069</v>
      </c>
    </row>
    <row r="316" spans="1:3" x14ac:dyDescent="0.3">
      <c r="A316" s="6" t="s">
        <v>790</v>
      </c>
      <c r="B316" s="6" t="s">
        <v>269</v>
      </c>
      <c r="C316" s="6" t="s">
        <v>1067</v>
      </c>
    </row>
    <row r="317" spans="1:3" x14ac:dyDescent="0.3">
      <c r="A317" s="6" t="s">
        <v>1062</v>
      </c>
      <c r="B317" s="6" t="s">
        <v>179</v>
      </c>
      <c r="C317" s="6" t="s">
        <v>1071</v>
      </c>
    </row>
    <row r="318" spans="1:3" x14ac:dyDescent="0.3">
      <c r="A318" s="6" t="s">
        <v>923</v>
      </c>
      <c r="B318" s="6" t="s">
        <v>160</v>
      </c>
      <c r="C318" s="6" t="s">
        <v>1068</v>
      </c>
    </row>
    <row r="319" spans="1:3" x14ac:dyDescent="0.3">
      <c r="A319" s="6" t="s">
        <v>814</v>
      </c>
      <c r="B319" s="6" t="s">
        <v>533</v>
      </c>
      <c r="C319" s="6" t="s">
        <v>1066</v>
      </c>
    </row>
    <row r="320" spans="1:3" x14ac:dyDescent="0.3">
      <c r="A320" s="6" t="s">
        <v>626</v>
      </c>
      <c r="B320" s="6" t="s">
        <v>101</v>
      </c>
      <c r="C320" s="6" t="s">
        <v>1069</v>
      </c>
    </row>
    <row r="321" spans="1:3" x14ac:dyDescent="0.3">
      <c r="A321" s="6" t="s">
        <v>658</v>
      </c>
      <c r="B321" s="6" t="s">
        <v>520</v>
      </c>
      <c r="C321" s="6" t="s">
        <v>1066</v>
      </c>
    </row>
    <row r="322" spans="1:3" x14ac:dyDescent="0.3">
      <c r="A322" s="6" t="s">
        <v>826</v>
      </c>
      <c r="B322" s="6" t="s">
        <v>264</v>
      </c>
      <c r="C322" s="6" t="s">
        <v>1071</v>
      </c>
    </row>
    <row r="323" spans="1:3" x14ac:dyDescent="0.3">
      <c r="A323" s="6" t="s">
        <v>685</v>
      </c>
      <c r="B323" s="6" t="s">
        <v>186</v>
      </c>
      <c r="C323" s="6" t="s">
        <v>1069</v>
      </c>
    </row>
    <row r="324" spans="1:3" x14ac:dyDescent="0.3">
      <c r="A324" s="6" t="s">
        <v>914</v>
      </c>
      <c r="B324" s="6" t="s">
        <v>506</v>
      </c>
      <c r="C324" s="6" t="s">
        <v>1068</v>
      </c>
    </row>
    <row r="325" spans="1:3" x14ac:dyDescent="0.3">
      <c r="A325" s="6" t="s">
        <v>1036</v>
      </c>
      <c r="B325" s="6" t="s">
        <v>295</v>
      </c>
      <c r="C325" s="6" t="s">
        <v>1067</v>
      </c>
    </row>
    <row r="326" spans="1:3" x14ac:dyDescent="0.3">
      <c r="A326" s="6" t="s">
        <v>628</v>
      </c>
      <c r="B326" s="6" t="s">
        <v>76</v>
      </c>
      <c r="C326" s="6" t="s">
        <v>1065</v>
      </c>
    </row>
    <row r="327" spans="1:3" x14ac:dyDescent="0.3">
      <c r="A327" s="6" t="s">
        <v>998</v>
      </c>
      <c r="B327" s="6" t="s">
        <v>302</v>
      </c>
      <c r="C327" s="6" t="s">
        <v>1071</v>
      </c>
    </row>
    <row r="328" spans="1:3" x14ac:dyDescent="0.3">
      <c r="A328" s="6" t="s">
        <v>646</v>
      </c>
      <c r="B328" s="6" t="s">
        <v>73</v>
      </c>
      <c r="C328" s="6" t="s">
        <v>1069</v>
      </c>
    </row>
    <row r="329" spans="1:3" x14ac:dyDescent="0.3">
      <c r="A329" s="6" t="s">
        <v>720</v>
      </c>
      <c r="B329" s="6" t="s">
        <v>242</v>
      </c>
      <c r="C329" s="6" t="s">
        <v>1071</v>
      </c>
    </row>
    <row r="330" spans="1:3" x14ac:dyDescent="0.3">
      <c r="A330" s="6" t="s">
        <v>746</v>
      </c>
      <c r="B330" s="6" t="s">
        <v>261</v>
      </c>
      <c r="C330" s="6" t="s">
        <v>1068</v>
      </c>
    </row>
    <row r="331" spans="1:3" x14ac:dyDescent="0.3">
      <c r="A331" s="6" t="s">
        <v>751</v>
      </c>
      <c r="B331" s="6" t="s">
        <v>456</v>
      </c>
      <c r="C331" s="6" t="s">
        <v>1068</v>
      </c>
    </row>
    <row r="332" spans="1:3" x14ac:dyDescent="0.3">
      <c r="A332" s="6" t="s">
        <v>681</v>
      </c>
      <c r="B332" s="6" t="s">
        <v>242</v>
      </c>
      <c r="C332" s="6" t="s">
        <v>1066</v>
      </c>
    </row>
    <row r="333" spans="1:3" x14ac:dyDescent="0.3">
      <c r="A333" s="6" t="s">
        <v>941</v>
      </c>
      <c r="B333" s="6" t="s">
        <v>250</v>
      </c>
      <c r="C333" s="6" t="s">
        <v>1066</v>
      </c>
    </row>
    <row r="334" spans="1:3" x14ac:dyDescent="0.3">
      <c r="A334" s="6" t="s">
        <v>1017</v>
      </c>
      <c r="B334" s="6" t="s">
        <v>599</v>
      </c>
      <c r="C334" s="6" t="s">
        <v>1068</v>
      </c>
    </row>
    <row r="335" spans="1:3" x14ac:dyDescent="0.3">
      <c r="A335" s="6" t="s">
        <v>1063</v>
      </c>
      <c r="B335" s="6" t="s">
        <v>445</v>
      </c>
      <c r="C335" s="6" t="s">
        <v>1068</v>
      </c>
    </row>
    <row r="336" spans="1:3" x14ac:dyDescent="0.3">
      <c r="A336" s="6" t="s">
        <v>1022</v>
      </c>
      <c r="B336" s="6" t="s">
        <v>223</v>
      </c>
      <c r="C336" s="6" t="s">
        <v>1066</v>
      </c>
    </row>
    <row r="337" spans="1:3" x14ac:dyDescent="0.3">
      <c r="A337" s="6" t="s">
        <v>905</v>
      </c>
      <c r="B337" s="6" t="s">
        <v>208</v>
      </c>
      <c r="C337" s="6" t="s">
        <v>1065</v>
      </c>
    </row>
    <row r="338" spans="1:3" x14ac:dyDescent="0.3">
      <c r="A338" s="6" t="s">
        <v>798</v>
      </c>
      <c r="B338" s="6" t="s">
        <v>399</v>
      </c>
      <c r="C338" s="6" t="s">
        <v>1069</v>
      </c>
    </row>
    <row r="339" spans="1:3" x14ac:dyDescent="0.3">
      <c r="A339" s="6" t="s">
        <v>674</v>
      </c>
      <c r="B339" s="6" t="s">
        <v>351</v>
      </c>
      <c r="C339" s="6" t="s">
        <v>1067</v>
      </c>
    </row>
    <row r="340" spans="1:3" x14ac:dyDescent="0.3">
      <c r="A340" s="6" t="s">
        <v>1035</v>
      </c>
      <c r="B340" s="6" t="s">
        <v>223</v>
      </c>
      <c r="C340" s="6" t="s">
        <v>1066</v>
      </c>
    </row>
    <row r="341" spans="1:3" x14ac:dyDescent="0.3">
      <c r="A341" s="6" t="s">
        <v>977</v>
      </c>
      <c r="B341" s="6" t="s">
        <v>517</v>
      </c>
      <c r="C341" s="6" t="s">
        <v>1071</v>
      </c>
    </row>
    <row r="342" spans="1:3" x14ac:dyDescent="0.3">
      <c r="A342" s="6" t="s">
        <v>637</v>
      </c>
      <c r="B342" s="6" t="s">
        <v>317</v>
      </c>
      <c r="C342" s="6" t="s">
        <v>1070</v>
      </c>
    </row>
    <row r="343" spans="1:3" x14ac:dyDescent="0.3">
      <c r="A343" s="6" t="s">
        <v>639</v>
      </c>
      <c r="B343" s="6" t="s">
        <v>310</v>
      </c>
      <c r="C343" s="6" t="s">
        <v>1070</v>
      </c>
    </row>
    <row r="344" spans="1:3" x14ac:dyDescent="0.3">
      <c r="A344" s="6" t="s">
        <v>786</v>
      </c>
      <c r="B344" s="6" t="s">
        <v>556</v>
      </c>
      <c r="C344" s="6" t="s">
        <v>1068</v>
      </c>
    </row>
    <row r="345" spans="1:3" x14ac:dyDescent="0.3">
      <c r="A345" s="6" t="s">
        <v>1040</v>
      </c>
      <c r="B345" s="6" t="s">
        <v>21</v>
      </c>
      <c r="C345" s="6" t="s">
        <v>1067</v>
      </c>
    </row>
    <row r="346" spans="1:3" x14ac:dyDescent="0.3">
      <c r="A346" s="6" t="s">
        <v>795</v>
      </c>
      <c r="B346" s="6" t="s">
        <v>38</v>
      </c>
      <c r="C346" s="6" t="s">
        <v>1071</v>
      </c>
    </row>
    <row r="347" spans="1:3" x14ac:dyDescent="0.3">
      <c r="A347" s="6" t="s">
        <v>847</v>
      </c>
      <c r="B347" s="6" t="s">
        <v>79</v>
      </c>
      <c r="C347" s="6" t="s">
        <v>1068</v>
      </c>
    </row>
    <row r="348" spans="1:3" x14ac:dyDescent="0.3">
      <c r="A348" s="6" t="s">
        <v>910</v>
      </c>
      <c r="B348" s="6" t="s">
        <v>569</v>
      </c>
      <c r="C348" s="6" t="s">
        <v>1071</v>
      </c>
    </row>
    <row r="349" spans="1:3" x14ac:dyDescent="0.3">
      <c r="A349" s="6" t="s">
        <v>765</v>
      </c>
      <c r="B349" s="6" t="s">
        <v>510</v>
      </c>
      <c r="C349" s="6" t="s">
        <v>1067</v>
      </c>
    </row>
    <row r="350" spans="1:3" x14ac:dyDescent="0.3">
      <c r="A350" s="6" t="s">
        <v>726</v>
      </c>
      <c r="B350" s="6" t="s">
        <v>356</v>
      </c>
      <c r="C350" s="6" t="s">
        <v>1070</v>
      </c>
    </row>
    <row r="351" spans="1:3" x14ac:dyDescent="0.3">
      <c r="A351" s="6" t="s">
        <v>762</v>
      </c>
      <c r="B351" s="6" t="s">
        <v>426</v>
      </c>
      <c r="C351" s="6" t="s">
        <v>1067</v>
      </c>
    </row>
    <row r="352" spans="1:3" x14ac:dyDescent="0.3">
      <c r="A352" s="6" t="s">
        <v>806</v>
      </c>
      <c r="B352" s="6" t="s">
        <v>602</v>
      </c>
      <c r="C352" s="6" t="s">
        <v>1070</v>
      </c>
    </row>
    <row r="353" spans="1:3" x14ac:dyDescent="0.3">
      <c r="A353" s="6" t="s">
        <v>741</v>
      </c>
      <c r="B353" s="6" t="s">
        <v>8</v>
      </c>
      <c r="C353" s="6" t="s">
        <v>1071</v>
      </c>
    </row>
    <row r="354" spans="1:3" x14ac:dyDescent="0.3">
      <c r="A354" s="6" t="s">
        <v>1015</v>
      </c>
      <c r="B354" s="6" t="s">
        <v>353</v>
      </c>
      <c r="C354" s="6" t="s">
        <v>1065</v>
      </c>
    </row>
    <row r="355" spans="1:3" x14ac:dyDescent="0.3">
      <c r="A355" s="6" t="s">
        <v>852</v>
      </c>
      <c r="B355" s="6" t="s">
        <v>542</v>
      </c>
      <c r="C355" s="6" t="s">
        <v>1071</v>
      </c>
    </row>
    <row r="356" spans="1:3" x14ac:dyDescent="0.3">
      <c r="A356" s="6" t="s">
        <v>1011</v>
      </c>
      <c r="B356" s="6" t="s">
        <v>96</v>
      </c>
      <c r="C356" s="6" t="s">
        <v>1065</v>
      </c>
    </row>
    <row r="357" spans="1:3" x14ac:dyDescent="0.3">
      <c r="A357" s="6" t="s">
        <v>822</v>
      </c>
      <c r="B357" s="6" t="s">
        <v>21</v>
      </c>
      <c r="C357" s="6" t="s">
        <v>1071</v>
      </c>
    </row>
    <row r="358" spans="1:3" x14ac:dyDescent="0.3">
      <c r="A358" s="6" t="s">
        <v>699</v>
      </c>
      <c r="B358" s="6" t="s">
        <v>189</v>
      </c>
      <c r="C358" s="6" t="s">
        <v>1065</v>
      </c>
    </row>
    <row r="359" spans="1:3" x14ac:dyDescent="0.3">
      <c r="A359" s="6" t="s">
        <v>715</v>
      </c>
      <c r="B359" s="6" t="s">
        <v>21</v>
      </c>
      <c r="C359" s="6" t="s">
        <v>1070</v>
      </c>
    </row>
    <row r="360" spans="1:3" x14ac:dyDescent="0.3">
      <c r="A360" s="6" t="s">
        <v>915</v>
      </c>
      <c r="B360" s="6" t="s">
        <v>456</v>
      </c>
      <c r="C360" s="6" t="s">
        <v>1065</v>
      </c>
    </row>
    <row r="361" spans="1:3" x14ac:dyDescent="0.3">
      <c r="A361" s="6" t="s">
        <v>692</v>
      </c>
      <c r="B361" s="6" t="s">
        <v>175</v>
      </c>
      <c r="C361" s="6" t="s">
        <v>1067</v>
      </c>
    </row>
    <row r="362" spans="1:3" x14ac:dyDescent="0.3">
      <c r="A362" s="6" t="s">
        <v>836</v>
      </c>
      <c r="B362" s="6" t="s">
        <v>569</v>
      </c>
      <c r="C362" s="6" t="s">
        <v>1069</v>
      </c>
    </row>
    <row r="363" spans="1:3" x14ac:dyDescent="0.3">
      <c r="A363" s="6" t="s">
        <v>959</v>
      </c>
      <c r="B363" s="6" t="s">
        <v>77</v>
      </c>
      <c r="C363" s="6" t="s">
        <v>1068</v>
      </c>
    </row>
    <row r="364" spans="1:3" x14ac:dyDescent="0.3">
      <c r="A364" s="6" t="s">
        <v>690</v>
      </c>
      <c r="B364" s="6" t="s">
        <v>456</v>
      </c>
      <c r="C364" s="6" t="s">
        <v>1069</v>
      </c>
    </row>
    <row r="365" spans="1:3" x14ac:dyDescent="0.3">
      <c r="A365" s="6" t="s">
        <v>714</v>
      </c>
      <c r="B365" s="6" t="s">
        <v>569</v>
      </c>
      <c r="C365" s="6" t="s">
        <v>1066</v>
      </c>
    </row>
    <row r="366" spans="1:3" x14ac:dyDescent="0.3">
      <c r="A366" s="6" t="s">
        <v>982</v>
      </c>
      <c r="B366" s="6" t="s">
        <v>332</v>
      </c>
      <c r="C366" s="6" t="s">
        <v>1071</v>
      </c>
    </row>
    <row r="367" spans="1:3" x14ac:dyDescent="0.3">
      <c r="A367" s="6" t="s">
        <v>850</v>
      </c>
      <c r="B367" s="6" t="s">
        <v>447</v>
      </c>
      <c r="C367" s="6" t="s">
        <v>1071</v>
      </c>
    </row>
    <row r="368" spans="1:3" x14ac:dyDescent="0.3">
      <c r="A368" s="6" t="s">
        <v>988</v>
      </c>
      <c r="B368" s="6" t="s">
        <v>424</v>
      </c>
      <c r="C368" s="6" t="s">
        <v>1070</v>
      </c>
    </row>
    <row r="369" spans="1:3" x14ac:dyDescent="0.3">
      <c r="A369" s="6" t="s">
        <v>704</v>
      </c>
      <c r="B369" s="6" t="s">
        <v>380</v>
      </c>
      <c r="C369" s="6" t="s">
        <v>1068</v>
      </c>
    </row>
    <row r="370" spans="1:3" x14ac:dyDescent="0.3">
      <c r="A370" s="6" t="s">
        <v>1030</v>
      </c>
      <c r="B370" s="6" t="s">
        <v>456</v>
      </c>
      <c r="C370" s="6" t="s">
        <v>1065</v>
      </c>
    </row>
    <row r="371" spans="1:3" x14ac:dyDescent="0.3">
      <c r="A371" s="6" t="s">
        <v>804</v>
      </c>
      <c r="B371" s="6" t="s">
        <v>456</v>
      </c>
      <c r="C371" s="6" t="s">
        <v>1068</v>
      </c>
    </row>
    <row r="372" spans="1:3" x14ac:dyDescent="0.3">
      <c r="A372" s="6" t="s">
        <v>926</v>
      </c>
      <c r="B372" s="6" t="s">
        <v>267</v>
      </c>
      <c r="C372" s="6" t="s">
        <v>1069</v>
      </c>
    </row>
    <row r="373" spans="1:3" x14ac:dyDescent="0.3">
      <c r="A373" s="6" t="s">
        <v>1037</v>
      </c>
      <c r="B373" s="6" t="s">
        <v>380</v>
      </c>
      <c r="C373" s="6" t="s">
        <v>1066</v>
      </c>
    </row>
    <row r="374" spans="1:3" x14ac:dyDescent="0.3">
      <c r="A374" s="6" t="s">
        <v>972</v>
      </c>
      <c r="B374" s="6" t="s">
        <v>137</v>
      </c>
      <c r="C374" s="6" t="s">
        <v>1065</v>
      </c>
    </row>
    <row r="375" spans="1:3" x14ac:dyDescent="0.3">
      <c r="A375" s="6" t="s">
        <v>992</v>
      </c>
      <c r="B375" s="6" t="s">
        <v>426</v>
      </c>
      <c r="C375" s="6" t="s">
        <v>1067</v>
      </c>
    </row>
    <row r="376" spans="1:3" x14ac:dyDescent="0.3">
      <c r="A376" s="6" t="s">
        <v>793</v>
      </c>
      <c r="B376" s="6" t="s">
        <v>196</v>
      </c>
      <c r="C376" s="6" t="s">
        <v>1067</v>
      </c>
    </row>
    <row r="377" spans="1:3" x14ac:dyDescent="0.3">
      <c r="A377" s="6" t="s">
        <v>747</v>
      </c>
      <c r="B377" s="6" t="s">
        <v>378</v>
      </c>
      <c r="C377" s="6" t="s">
        <v>1071</v>
      </c>
    </row>
    <row r="378" spans="1:3" x14ac:dyDescent="0.3">
      <c r="A378" s="6" t="s">
        <v>966</v>
      </c>
      <c r="B378" s="6" t="s">
        <v>569</v>
      </c>
      <c r="C378" s="6" t="s">
        <v>1070</v>
      </c>
    </row>
    <row r="379" spans="1:3" x14ac:dyDescent="0.3">
      <c r="A379" s="6" t="s">
        <v>1021</v>
      </c>
      <c r="B379" s="6" t="s">
        <v>215</v>
      </c>
      <c r="C379" s="6" t="s">
        <v>1067</v>
      </c>
    </row>
    <row r="380" spans="1:3" x14ac:dyDescent="0.3">
      <c r="A380" s="6" t="s">
        <v>744</v>
      </c>
      <c r="B380" s="6" t="s">
        <v>186</v>
      </c>
      <c r="C380" s="6" t="s">
        <v>1066</v>
      </c>
    </row>
    <row r="381" spans="1:3" x14ac:dyDescent="0.3">
      <c r="A381" s="6" t="s">
        <v>936</v>
      </c>
      <c r="B381" s="6" t="s">
        <v>456</v>
      </c>
      <c r="C381" s="6" t="s">
        <v>1069</v>
      </c>
    </row>
    <row r="382" spans="1:3" x14ac:dyDescent="0.3">
      <c r="A382" s="6" t="s">
        <v>879</v>
      </c>
      <c r="B382" s="6" t="s">
        <v>183</v>
      </c>
      <c r="C382" s="6" t="s">
        <v>1070</v>
      </c>
    </row>
    <row r="383" spans="1:3" x14ac:dyDescent="0.3">
      <c r="A383" s="6" t="s">
        <v>837</v>
      </c>
      <c r="B383" s="6" t="s">
        <v>569</v>
      </c>
      <c r="C383" s="6" t="s">
        <v>1070</v>
      </c>
    </row>
    <row r="384" spans="1:3" x14ac:dyDescent="0.3">
      <c r="A384" s="6" t="s">
        <v>738</v>
      </c>
      <c r="B384" s="6" t="s">
        <v>353</v>
      </c>
      <c r="C384" s="6" t="s">
        <v>1069</v>
      </c>
    </row>
    <row r="385" spans="1:3" x14ac:dyDescent="0.3">
      <c r="A385" s="6" t="s">
        <v>902</v>
      </c>
      <c r="B385" s="6" t="s">
        <v>321</v>
      </c>
      <c r="C385" s="6" t="s">
        <v>1066</v>
      </c>
    </row>
    <row r="386" spans="1:3" x14ac:dyDescent="0.3">
      <c r="A386" s="6" t="s">
        <v>1005</v>
      </c>
      <c r="B386" s="6" t="s">
        <v>569</v>
      </c>
      <c r="C386" s="6" t="s">
        <v>1070</v>
      </c>
    </row>
    <row r="387" spans="1:3" x14ac:dyDescent="0.3">
      <c r="A387" s="6" t="s">
        <v>629</v>
      </c>
      <c r="B387" s="6" t="s">
        <v>284</v>
      </c>
      <c r="C387" s="6" t="s">
        <v>1067</v>
      </c>
    </row>
    <row r="388" spans="1:3" x14ac:dyDescent="0.3">
      <c r="A388" s="6" t="s">
        <v>1012</v>
      </c>
      <c r="B388" s="6" t="s">
        <v>196</v>
      </c>
      <c r="C388" s="6" t="s">
        <v>1067</v>
      </c>
    </row>
    <row r="389" spans="1:3" x14ac:dyDescent="0.3">
      <c r="A389" s="6" t="s">
        <v>812</v>
      </c>
      <c r="B389" s="6" t="s">
        <v>229</v>
      </c>
      <c r="C389" s="6" t="s">
        <v>1067</v>
      </c>
    </row>
    <row r="390" spans="1:3" x14ac:dyDescent="0.3">
      <c r="A390" s="6" t="s">
        <v>969</v>
      </c>
      <c r="B390" s="6" t="s">
        <v>408</v>
      </c>
      <c r="C390" s="6" t="s">
        <v>1069</v>
      </c>
    </row>
    <row r="391" spans="1:3" x14ac:dyDescent="0.3">
      <c r="A391" s="6" t="s">
        <v>844</v>
      </c>
      <c r="B391" s="6" t="s">
        <v>380</v>
      </c>
      <c r="C391" s="6" t="s">
        <v>1069</v>
      </c>
    </row>
    <row r="392" spans="1:3" x14ac:dyDescent="0.3">
      <c r="A392" s="6" t="s">
        <v>693</v>
      </c>
      <c r="B392" s="6" t="s">
        <v>533</v>
      </c>
      <c r="C392" s="6" t="s">
        <v>1069</v>
      </c>
    </row>
    <row r="393" spans="1:3" x14ac:dyDescent="0.3">
      <c r="A393" s="6" t="s">
        <v>929</v>
      </c>
      <c r="B393" s="6" t="s">
        <v>38</v>
      </c>
      <c r="C393" s="6" t="s">
        <v>1070</v>
      </c>
    </row>
    <row r="394" spans="1:3" x14ac:dyDescent="0.3">
      <c r="A394" s="6" t="s">
        <v>880</v>
      </c>
      <c r="B394" s="6" t="s">
        <v>192</v>
      </c>
      <c r="C394" s="6" t="s">
        <v>1070</v>
      </c>
    </row>
    <row r="395" spans="1:3" x14ac:dyDescent="0.3">
      <c r="A395" s="6" t="s">
        <v>734</v>
      </c>
      <c r="B395" s="6" t="s">
        <v>369</v>
      </c>
      <c r="C395" s="6" t="s">
        <v>1069</v>
      </c>
    </row>
    <row r="396" spans="1:3" x14ac:dyDescent="0.3">
      <c r="A396" s="6" t="s">
        <v>933</v>
      </c>
      <c r="B396" s="6" t="s">
        <v>21</v>
      </c>
      <c r="C396" s="6" t="s">
        <v>1071</v>
      </c>
    </row>
    <row r="397" spans="1:3" x14ac:dyDescent="0.3">
      <c r="A397" s="6" t="s">
        <v>713</v>
      </c>
      <c r="B397" s="6" t="s">
        <v>569</v>
      </c>
      <c r="C397" s="6" t="s">
        <v>1069</v>
      </c>
    </row>
    <row r="398" spans="1:3" x14ac:dyDescent="0.3">
      <c r="A398" s="6" t="s">
        <v>771</v>
      </c>
      <c r="B398" s="6" t="s">
        <v>101</v>
      </c>
      <c r="C398" s="6" t="s">
        <v>1067</v>
      </c>
    </row>
    <row r="399" spans="1:3" x14ac:dyDescent="0.3">
      <c r="A399" s="6" t="s">
        <v>655</v>
      </c>
      <c r="B399" s="6" t="s">
        <v>326</v>
      </c>
      <c r="C399" s="6" t="s">
        <v>1067</v>
      </c>
    </row>
    <row r="400" spans="1:3" x14ac:dyDescent="0.3">
      <c r="A400" s="6" t="s">
        <v>890</v>
      </c>
      <c r="B400" s="6" t="s">
        <v>115</v>
      </c>
      <c r="C400" s="6" t="s">
        <v>1066</v>
      </c>
    </row>
    <row r="401" spans="1:3" x14ac:dyDescent="0.3">
      <c r="A401" s="6" t="s">
        <v>900</v>
      </c>
      <c r="B401" s="6" t="s">
        <v>310</v>
      </c>
      <c r="C401" s="6" t="s">
        <v>1065</v>
      </c>
    </row>
    <row r="402" spans="1:3" x14ac:dyDescent="0.3">
      <c r="A402" s="6" t="s">
        <v>980</v>
      </c>
      <c r="B402" s="6" t="s">
        <v>569</v>
      </c>
      <c r="C402" s="6" t="s">
        <v>1067</v>
      </c>
    </row>
    <row r="403" spans="1:3" x14ac:dyDescent="0.3">
      <c r="A403" s="6" t="s">
        <v>957</v>
      </c>
      <c r="B403" s="6" t="s">
        <v>569</v>
      </c>
      <c r="C403" s="6" t="s">
        <v>1070</v>
      </c>
    </row>
    <row r="404" spans="1:3" x14ac:dyDescent="0.3">
      <c r="A404" s="6" t="s">
        <v>866</v>
      </c>
      <c r="B404" s="6" t="s">
        <v>258</v>
      </c>
      <c r="C404" s="6" t="s">
        <v>1066</v>
      </c>
    </row>
    <row r="405" spans="1:3" x14ac:dyDescent="0.3">
      <c r="A405" s="6" t="s">
        <v>647</v>
      </c>
      <c r="B405" s="6" t="s">
        <v>111</v>
      </c>
      <c r="C405" s="6" t="s">
        <v>1067</v>
      </c>
    </row>
    <row r="406" spans="1:3" x14ac:dyDescent="0.3">
      <c r="A406" s="6" t="s">
        <v>1031</v>
      </c>
      <c r="B406" s="6" t="s">
        <v>250</v>
      </c>
      <c r="C406" s="6" t="s">
        <v>1068</v>
      </c>
    </row>
    <row r="407" spans="1:3" x14ac:dyDescent="0.3">
      <c r="A407" s="6" t="s">
        <v>634</v>
      </c>
      <c r="B407" s="6" t="s">
        <v>21</v>
      </c>
      <c r="C407" s="6" t="s">
        <v>1068</v>
      </c>
    </row>
    <row r="408" spans="1:3" x14ac:dyDescent="0.3">
      <c r="A408" s="6" t="s">
        <v>944</v>
      </c>
      <c r="B408" s="6" t="s">
        <v>569</v>
      </c>
      <c r="C408" s="6" t="s">
        <v>1065</v>
      </c>
    </row>
    <row r="409" spans="1:3" x14ac:dyDescent="0.3">
      <c r="A409" s="6" t="s">
        <v>940</v>
      </c>
      <c r="B409" s="6" t="s">
        <v>181</v>
      </c>
      <c r="C409" s="6" t="s">
        <v>1071</v>
      </c>
    </row>
    <row r="410" spans="1:3" x14ac:dyDescent="0.3">
      <c r="A410" s="6" t="s">
        <v>645</v>
      </c>
      <c r="B410" s="6" t="s">
        <v>121</v>
      </c>
      <c r="C410" s="6" t="s">
        <v>1070</v>
      </c>
    </row>
    <row r="411" spans="1:3" x14ac:dyDescent="0.3">
      <c r="A411" s="6" t="s">
        <v>874</v>
      </c>
      <c r="B411" s="6" t="s">
        <v>456</v>
      </c>
      <c r="C411" s="6" t="s">
        <v>1066</v>
      </c>
    </row>
    <row r="412" spans="1:3" x14ac:dyDescent="0.3">
      <c r="A412" s="6" t="s">
        <v>830</v>
      </c>
      <c r="B412" s="6" t="s">
        <v>454</v>
      </c>
      <c r="C412" s="6" t="s">
        <v>1066</v>
      </c>
    </row>
    <row r="413" spans="1:3" x14ac:dyDescent="0.3">
      <c r="A413" s="6" t="s">
        <v>656</v>
      </c>
      <c r="B413" s="6" t="s">
        <v>399</v>
      </c>
      <c r="C413" s="6" t="s">
        <v>1066</v>
      </c>
    </row>
    <row r="414" spans="1:3" x14ac:dyDescent="0.3">
      <c r="A414" s="6" t="s">
        <v>683</v>
      </c>
      <c r="B414" s="6" t="s">
        <v>235</v>
      </c>
      <c r="C414" s="6" t="s">
        <v>1065</v>
      </c>
    </row>
    <row r="415" spans="1:3" x14ac:dyDescent="0.3">
      <c r="A415" s="6" t="s">
        <v>1061</v>
      </c>
      <c r="B415" s="6" t="s">
        <v>162</v>
      </c>
      <c r="C415" s="6" t="s">
        <v>1070</v>
      </c>
    </row>
    <row r="416" spans="1:3" x14ac:dyDescent="0.3">
      <c r="A416" s="6" t="s">
        <v>732</v>
      </c>
      <c r="B416" s="6" t="s">
        <v>55</v>
      </c>
      <c r="C416" s="6" t="s">
        <v>1070</v>
      </c>
    </row>
    <row r="417" spans="1:3" x14ac:dyDescent="0.3">
      <c r="A417" s="6" t="s">
        <v>821</v>
      </c>
      <c r="B417" s="6" t="s">
        <v>456</v>
      </c>
      <c r="C417" s="6" t="s">
        <v>1067</v>
      </c>
    </row>
    <row r="418" spans="1:3" x14ac:dyDescent="0.3">
      <c r="A418" s="6" t="s">
        <v>887</v>
      </c>
      <c r="B418" s="6" t="s">
        <v>456</v>
      </c>
      <c r="C418" s="6" t="s">
        <v>1065</v>
      </c>
    </row>
    <row r="419" spans="1:3" x14ac:dyDescent="0.3">
      <c r="A419" s="6" t="s">
        <v>1000</v>
      </c>
      <c r="B419" s="6" t="s">
        <v>456</v>
      </c>
      <c r="C419" s="6" t="s">
        <v>1070</v>
      </c>
    </row>
    <row r="420" spans="1:3" x14ac:dyDescent="0.3">
      <c r="A420" s="6" t="s">
        <v>973</v>
      </c>
      <c r="B420" s="6" t="s">
        <v>456</v>
      </c>
      <c r="C420" s="6" t="s">
        <v>1068</v>
      </c>
    </row>
    <row r="421" spans="1:3" x14ac:dyDescent="0.3">
      <c r="A421" s="6" t="s">
        <v>955</v>
      </c>
      <c r="B421" s="6" t="s">
        <v>380</v>
      </c>
      <c r="C421" s="6" t="s">
        <v>1067</v>
      </c>
    </row>
    <row r="422" spans="1:3" x14ac:dyDescent="0.3">
      <c r="A422" s="6" t="s">
        <v>943</v>
      </c>
      <c r="B422" s="6" t="s">
        <v>415</v>
      </c>
      <c r="C422" s="6" t="s">
        <v>1071</v>
      </c>
    </row>
    <row r="423" spans="1:3" x14ac:dyDescent="0.3">
      <c r="A423" s="6" t="s">
        <v>960</v>
      </c>
      <c r="B423" s="6" t="s">
        <v>374</v>
      </c>
      <c r="C423" s="6" t="s">
        <v>1065</v>
      </c>
    </row>
    <row r="424" spans="1:3" x14ac:dyDescent="0.3">
      <c r="A424" s="6" t="s">
        <v>851</v>
      </c>
      <c r="B424" s="6" t="s">
        <v>380</v>
      </c>
      <c r="C424" s="6" t="s">
        <v>1068</v>
      </c>
    </row>
    <row r="425" spans="1:3" x14ac:dyDescent="0.3">
      <c r="A425" s="6" t="s">
        <v>1014</v>
      </c>
      <c r="B425" s="6" t="s">
        <v>569</v>
      </c>
      <c r="C425" s="6" t="s">
        <v>1069</v>
      </c>
    </row>
    <row r="426" spans="1:3" x14ac:dyDescent="0.3">
      <c r="A426" s="6" t="s">
        <v>958</v>
      </c>
      <c r="B426" s="6" t="s">
        <v>569</v>
      </c>
      <c r="C426" s="6" t="s">
        <v>1066</v>
      </c>
    </row>
    <row r="427" spans="1:3" x14ac:dyDescent="0.3">
      <c r="A427" s="6" t="s">
        <v>907</v>
      </c>
      <c r="B427" s="6" t="s">
        <v>129</v>
      </c>
      <c r="C427" s="6" t="s">
        <v>1067</v>
      </c>
    </row>
    <row r="428" spans="1:3" x14ac:dyDescent="0.3">
      <c r="A428" s="6" t="s">
        <v>964</v>
      </c>
      <c r="B428" s="6" t="s">
        <v>415</v>
      </c>
      <c r="C428" s="6" t="s">
        <v>1070</v>
      </c>
    </row>
    <row r="429" spans="1:3" x14ac:dyDescent="0.3">
      <c r="A429" s="6" t="s">
        <v>624</v>
      </c>
      <c r="B429" s="6" t="s">
        <v>360</v>
      </c>
      <c r="C429" s="6" t="s">
        <v>1066</v>
      </c>
    </row>
    <row r="430" spans="1:3" x14ac:dyDescent="0.3">
      <c r="A430" s="6" t="s">
        <v>995</v>
      </c>
      <c r="B430" s="6" t="s">
        <v>517</v>
      </c>
      <c r="C430" s="6" t="s">
        <v>1068</v>
      </c>
    </row>
    <row r="431" spans="1:3" x14ac:dyDescent="0.3">
      <c r="A431" s="6" t="s">
        <v>894</v>
      </c>
      <c r="B431" s="6" t="s">
        <v>433</v>
      </c>
      <c r="C431" s="6" t="s">
        <v>1065</v>
      </c>
    </row>
    <row r="432" spans="1:3" x14ac:dyDescent="0.3">
      <c r="A432" s="6" t="s">
        <v>665</v>
      </c>
      <c r="B432" s="6" t="s">
        <v>189</v>
      </c>
      <c r="C432" s="6" t="s">
        <v>1069</v>
      </c>
    </row>
    <row r="433" spans="1:3" x14ac:dyDescent="0.3">
      <c r="A433" s="6" t="s">
        <v>946</v>
      </c>
      <c r="B433" s="6" t="s">
        <v>510</v>
      </c>
      <c r="C433" s="6" t="s">
        <v>1067</v>
      </c>
    </row>
    <row r="434" spans="1:3" x14ac:dyDescent="0.3">
      <c r="A434" s="6" t="s">
        <v>846</v>
      </c>
      <c r="B434" s="6" t="s">
        <v>79</v>
      </c>
      <c r="C434" s="6" t="s">
        <v>1068</v>
      </c>
    </row>
    <row r="435" spans="1:3" x14ac:dyDescent="0.3">
      <c r="A435" s="6" t="s">
        <v>849</v>
      </c>
      <c r="B435" s="6" t="s">
        <v>340</v>
      </c>
      <c r="C435" s="6" t="s">
        <v>1070</v>
      </c>
    </row>
    <row r="436" spans="1:3" x14ac:dyDescent="0.3">
      <c r="A436" s="6" t="s">
        <v>701</v>
      </c>
      <c r="B436" s="6" t="s">
        <v>549</v>
      </c>
      <c r="C436" s="6" t="s">
        <v>1071</v>
      </c>
    </row>
    <row r="437" spans="1:3" x14ac:dyDescent="0.3">
      <c r="A437" s="6" t="s">
        <v>833</v>
      </c>
      <c r="B437" s="6" t="s">
        <v>496</v>
      </c>
      <c r="C437" s="6" t="s">
        <v>1067</v>
      </c>
    </row>
    <row r="438" spans="1:3" x14ac:dyDescent="0.3">
      <c r="A438" s="6" t="s">
        <v>834</v>
      </c>
      <c r="B438" s="6" t="s">
        <v>496</v>
      </c>
      <c r="C438" s="6" t="s">
        <v>1065</v>
      </c>
    </row>
    <row r="439" spans="1:3" x14ac:dyDescent="0.3">
      <c r="A439" s="6" t="s">
        <v>954</v>
      </c>
      <c r="B439" s="6" t="s">
        <v>67</v>
      </c>
      <c r="C439" s="6" t="s">
        <v>1067</v>
      </c>
    </row>
    <row r="440" spans="1:3" x14ac:dyDescent="0.3">
      <c r="A440" s="6" t="s">
        <v>803</v>
      </c>
      <c r="B440" s="6" t="s">
        <v>547</v>
      </c>
      <c r="C440" s="6" t="s">
        <v>1065</v>
      </c>
    </row>
    <row r="441" spans="1:3" x14ac:dyDescent="0.3">
      <c r="A441" s="6" t="s">
        <v>745</v>
      </c>
      <c r="B441" s="6" t="s">
        <v>217</v>
      </c>
      <c r="C441" s="6" t="s">
        <v>1067</v>
      </c>
    </row>
    <row r="442" spans="1:3" x14ac:dyDescent="0.3">
      <c r="A442" s="6" t="s">
        <v>1025</v>
      </c>
      <c r="B442" s="6" t="s">
        <v>399</v>
      </c>
      <c r="C442" s="6" t="s">
        <v>1067</v>
      </c>
    </row>
    <row r="443" spans="1:3" x14ac:dyDescent="0.3">
      <c r="A443" s="6" t="s">
        <v>1045</v>
      </c>
      <c r="B443" s="6" t="s">
        <v>569</v>
      </c>
      <c r="C443" s="6" t="s">
        <v>1066</v>
      </c>
    </row>
    <row r="444" spans="1:3" x14ac:dyDescent="0.3">
      <c r="A444" s="6" t="s">
        <v>784</v>
      </c>
      <c r="B444" s="6" t="s">
        <v>531</v>
      </c>
      <c r="C444" s="6" t="s">
        <v>1070</v>
      </c>
    </row>
    <row r="445" spans="1:3" x14ac:dyDescent="0.3">
      <c r="A445" s="6" t="s">
        <v>883</v>
      </c>
      <c r="B445" s="6" t="s">
        <v>297</v>
      </c>
      <c r="C445" s="6" t="s">
        <v>1068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C2D4-16AE-443B-9903-791D0256EF10}">
  <dimension ref="A3:X9"/>
  <sheetViews>
    <sheetView topLeftCell="V1" zoomScaleNormal="100" workbookViewId="0">
      <selection activeCell="X5" sqref="X5"/>
    </sheetView>
  </sheetViews>
  <sheetFormatPr defaultRowHeight="14.4" x14ac:dyDescent="0.3"/>
  <cols>
    <col min="24" max="24" width="13.33203125" customWidth="1"/>
  </cols>
  <sheetData>
    <row r="3" spans="1:24" x14ac:dyDescent="0.3">
      <c r="A3">
        <v>1</v>
      </c>
      <c r="B3" t="s">
        <v>613</v>
      </c>
      <c r="W3" s="8" t="s">
        <v>608</v>
      </c>
      <c r="X3" s="8" t="s">
        <v>1083</v>
      </c>
    </row>
    <row r="4" spans="1:24" x14ac:dyDescent="0.3">
      <c r="A4">
        <v>2</v>
      </c>
      <c r="B4" t="s">
        <v>614</v>
      </c>
      <c r="W4" s="7">
        <v>0</v>
      </c>
      <c r="X4" s="7" t="s">
        <v>1077</v>
      </c>
    </row>
    <row r="5" spans="1:24" x14ac:dyDescent="0.3">
      <c r="A5">
        <v>3</v>
      </c>
      <c r="B5" t="s">
        <v>616</v>
      </c>
      <c r="W5" s="7">
        <v>1</v>
      </c>
      <c r="X5" s="7" t="s">
        <v>1078</v>
      </c>
    </row>
    <row r="6" spans="1:24" x14ac:dyDescent="0.3">
      <c r="A6">
        <v>4</v>
      </c>
      <c r="B6" t="s">
        <v>615</v>
      </c>
      <c r="W6" s="7">
        <v>2</v>
      </c>
      <c r="X6" s="7" t="s">
        <v>1079</v>
      </c>
    </row>
    <row r="7" spans="1:24" x14ac:dyDescent="0.3">
      <c r="W7" s="7">
        <v>3</v>
      </c>
      <c r="X7" s="7" t="s">
        <v>1080</v>
      </c>
    </row>
    <row r="8" spans="1:24" x14ac:dyDescent="0.3">
      <c r="W8" s="7">
        <v>4</v>
      </c>
      <c r="X8" s="7" t="s">
        <v>1081</v>
      </c>
    </row>
    <row r="9" spans="1:24" x14ac:dyDescent="0.3">
      <c r="W9" s="7">
        <v>5</v>
      </c>
      <c r="X9" s="7" t="s">
        <v>1082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BF7-C7C3-47F8-B1EF-EA62B74B276A}">
  <dimension ref="B4:G10"/>
  <sheetViews>
    <sheetView workbookViewId="0">
      <selection activeCell="B4" sqref="B4:G10"/>
    </sheetView>
  </sheetViews>
  <sheetFormatPr defaultRowHeight="14.4" x14ac:dyDescent="0.3"/>
  <cols>
    <col min="2" max="2" width="15.44140625" bestFit="1" customWidth="1"/>
    <col min="3" max="4" width="9.5546875" bestFit="1" customWidth="1"/>
    <col min="5" max="5" width="10.21875" bestFit="1" customWidth="1"/>
    <col min="6" max="7" width="9.5546875" bestFit="1" customWidth="1"/>
  </cols>
  <sheetData>
    <row r="4" spans="2:7" x14ac:dyDescent="0.3">
      <c r="B4" s="9" t="s">
        <v>1088</v>
      </c>
      <c r="C4" s="9" t="s">
        <v>609</v>
      </c>
      <c r="D4" s="9" t="s">
        <v>610</v>
      </c>
      <c r="E4" s="9" t="s">
        <v>611</v>
      </c>
      <c r="F4" s="9" t="s">
        <v>1075</v>
      </c>
      <c r="G4" s="9" t="s">
        <v>612</v>
      </c>
    </row>
    <row r="5" spans="2:7" x14ac:dyDescent="0.3">
      <c r="B5" s="10" t="s">
        <v>1077</v>
      </c>
      <c r="C5" s="1">
        <v>0.7</v>
      </c>
      <c r="D5" s="1">
        <v>0.65</v>
      </c>
      <c r="E5" s="1">
        <v>0.4</v>
      </c>
      <c r="F5" s="1">
        <v>0.65</v>
      </c>
      <c r="G5" s="1">
        <v>0.5</v>
      </c>
    </row>
    <row r="6" spans="2:7" x14ac:dyDescent="0.3">
      <c r="B6" s="10" t="s">
        <v>1078</v>
      </c>
      <c r="C6" s="1">
        <v>0.65999999999999992</v>
      </c>
      <c r="D6" s="1">
        <v>0.64</v>
      </c>
      <c r="E6" s="1">
        <v>0.38</v>
      </c>
      <c r="F6" s="1">
        <v>0.61</v>
      </c>
      <c r="G6" s="1">
        <v>0.47</v>
      </c>
    </row>
    <row r="7" spans="2:7" x14ac:dyDescent="0.3">
      <c r="B7" s="10" t="s">
        <v>1079</v>
      </c>
      <c r="C7" s="1">
        <v>0.57999999999999996</v>
      </c>
      <c r="D7" s="1">
        <v>0.48</v>
      </c>
      <c r="E7" s="1">
        <v>0.18</v>
      </c>
      <c r="F7" s="1">
        <v>0.59</v>
      </c>
      <c r="G7" s="1">
        <v>0.31999999999999995</v>
      </c>
    </row>
    <row r="8" spans="2:7" x14ac:dyDescent="0.3">
      <c r="B8" s="10" t="s">
        <v>1080</v>
      </c>
      <c r="C8" s="1">
        <v>0.55999999999999994</v>
      </c>
      <c r="D8" s="1">
        <v>0.35</v>
      </c>
      <c r="E8" s="1">
        <v>0.09</v>
      </c>
      <c r="F8" s="1">
        <v>0.53999999999999992</v>
      </c>
      <c r="G8" s="1">
        <v>0.27999999999999997</v>
      </c>
    </row>
    <row r="9" spans="2:7" x14ac:dyDescent="0.3">
      <c r="B9" s="10" t="s">
        <v>1081</v>
      </c>
      <c r="C9" s="1">
        <v>0.43999999999999995</v>
      </c>
      <c r="D9" s="1">
        <v>0.31</v>
      </c>
      <c r="E9" s="1">
        <v>0.1</v>
      </c>
      <c r="F9" s="1">
        <v>0.33999999999999991</v>
      </c>
      <c r="G9" s="1">
        <v>0.22999999999999998</v>
      </c>
    </row>
    <row r="10" spans="2:7" x14ac:dyDescent="0.3">
      <c r="B10" s="10" t="s">
        <v>1082</v>
      </c>
      <c r="C10" s="1">
        <v>0.40999999999999992</v>
      </c>
      <c r="D10" s="1">
        <v>0.16999999999999998</v>
      </c>
      <c r="E10" s="1">
        <v>0.12</v>
      </c>
      <c r="F10" s="1">
        <v>0.30999999999999994</v>
      </c>
      <c r="G10" s="1">
        <v>0.18999999999999997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Details</vt:lpstr>
      <vt:lpstr>Platform</vt:lpstr>
      <vt:lpstr>Brand &amp; Category</vt:lpstr>
      <vt:lpstr>Class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Skillovilla</dc:creator>
  <cp:lastModifiedBy>Skillovilla</cp:lastModifiedBy>
  <dcterms:created xsi:type="dcterms:W3CDTF">2020-10-22T14:27:37Z</dcterms:created>
  <dcterms:modified xsi:type="dcterms:W3CDTF">2020-12-17T09:12:35Z</dcterms:modified>
</cp:coreProperties>
</file>