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 Kava\Desktop\"/>
    </mc:Choice>
  </mc:AlternateContent>
  <xr:revisionPtr revIDLastSave="0" documentId="13_ncr:1_{E7F3A683-3415-4256-907B-7A5BC7A7B7C1}" xr6:coauthVersionLast="36" xr6:coauthVersionMax="36" xr10:uidLastSave="{00000000-0000-0000-0000-000000000000}"/>
  <bookViews>
    <workbookView xWindow="0" yWindow="0" windowWidth="23040" windowHeight="9060" activeTab="10" xr2:uid="{84983700-3567-4B1A-AA44-91F8224CD922}"/>
  </bookViews>
  <sheets>
    <sheet name="2011-2017" sheetId="8" r:id="rId1"/>
    <sheet name="Sheet11" sheetId="11" r:id="rId2"/>
    <sheet name="Sheet10" sheetId="10" r:id="rId3"/>
    <sheet name="List" sheetId="9" r:id="rId4"/>
    <sheet name="2011" sheetId="1" r:id="rId5"/>
    <sheet name="2012" sheetId="2" r:id="rId6"/>
    <sheet name="2013" sheetId="3" r:id="rId7"/>
    <sheet name="2014" sheetId="4" r:id="rId8"/>
    <sheet name="2015" sheetId="5" r:id="rId9"/>
    <sheet name="2016" sheetId="6" r:id="rId10"/>
    <sheet name="2017" sheetId="7" r:id="rId11"/>
  </sheets>
  <definedNames>
    <definedName name="_xlnm._FilterDatabase" localSheetId="0" hidden="1">'2011-2017'!$N$1:$P$81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2" i="8"/>
  <c r="L5" i="8"/>
  <c r="L21" i="8"/>
  <c r="I3" i="8"/>
  <c r="L3" i="8" s="1"/>
  <c r="I4" i="8"/>
  <c r="L4" i="8" s="1"/>
  <c r="I5" i="8"/>
  <c r="I6" i="8"/>
  <c r="L6" i="8" s="1"/>
  <c r="I7" i="8"/>
  <c r="L7" i="8" s="1"/>
  <c r="I8" i="8"/>
  <c r="K8" i="8" s="1"/>
  <c r="I9" i="8"/>
  <c r="K9" i="8" s="1"/>
  <c r="I10" i="8"/>
  <c r="K10" i="8" s="1"/>
  <c r="I11" i="8"/>
  <c r="L11" i="8" s="1"/>
  <c r="I12" i="8"/>
  <c r="L12" i="8" s="1"/>
  <c r="I13" i="8"/>
  <c r="K13" i="8" s="1"/>
  <c r="I14" i="8"/>
  <c r="L14" i="8" s="1"/>
  <c r="I15" i="8"/>
  <c r="L15" i="8" s="1"/>
  <c r="I16" i="8"/>
  <c r="L16" i="8" s="1"/>
  <c r="I17" i="8"/>
  <c r="K17" i="8" s="1"/>
  <c r="I18" i="8"/>
  <c r="K18" i="8" s="1"/>
  <c r="I19" i="8"/>
  <c r="L19" i="8" s="1"/>
  <c r="I20" i="8"/>
  <c r="L20" i="8" s="1"/>
  <c r="I21" i="8"/>
  <c r="K21" i="8" s="1"/>
  <c r="I22" i="8"/>
  <c r="L22" i="8" s="1"/>
  <c r="I23" i="8"/>
  <c r="L23" i="8" s="1"/>
  <c r="I24" i="8"/>
  <c r="L24" i="8" s="1"/>
  <c r="I25" i="8"/>
  <c r="L25" i="8" s="1"/>
  <c r="I26" i="8"/>
  <c r="K26" i="8" s="1"/>
  <c r="I27" i="8"/>
  <c r="L27" i="8" s="1"/>
  <c r="I28" i="8"/>
  <c r="L28" i="8" s="1"/>
  <c r="I29" i="8"/>
  <c r="K29" i="8" s="1"/>
  <c r="I30" i="8"/>
  <c r="L30" i="8" s="1"/>
  <c r="I31" i="8"/>
  <c r="L31" i="8" s="1"/>
  <c r="I32" i="8"/>
  <c r="K32" i="8" s="1"/>
  <c r="I33" i="8"/>
  <c r="K33" i="8" s="1"/>
  <c r="I34" i="8"/>
  <c r="K34" i="8" s="1"/>
  <c r="I35" i="8"/>
  <c r="L35" i="8" s="1"/>
  <c r="I36" i="8"/>
  <c r="L36" i="8" s="1"/>
  <c r="I37" i="8"/>
  <c r="K37" i="8" s="1"/>
  <c r="I38" i="8"/>
  <c r="L38" i="8" s="1"/>
  <c r="I39" i="8"/>
  <c r="L39" i="8" s="1"/>
  <c r="I40" i="8"/>
  <c r="L40" i="8" s="1"/>
  <c r="I41" i="8"/>
  <c r="K41" i="8" s="1"/>
  <c r="I42" i="8"/>
  <c r="K42" i="8" s="1"/>
  <c r="I43" i="8"/>
  <c r="L43" i="8" s="1"/>
  <c r="I44" i="8"/>
  <c r="L44" i="8" s="1"/>
  <c r="I45" i="8"/>
  <c r="K45" i="8" s="1"/>
  <c r="I46" i="8"/>
  <c r="L46" i="8" s="1"/>
  <c r="I47" i="8"/>
  <c r="L47" i="8" s="1"/>
  <c r="I48" i="8"/>
  <c r="L48" i="8" s="1"/>
  <c r="I49" i="8"/>
  <c r="L49" i="8" s="1"/>
  <c r="I50" i="8"/>
  <c r="K50" i="8" s="1"/>
  <c r="I51" i="8"/>
  <c r="L51" i="8" s="1"/>
  <c r="I52" i="8"/>
  <c r="L52" i="8" s="1"/>
  <c r="I53" i="8"/>
  <c r="K53" i="8" s="1"/>
  <c r="I54" i="8"/>
  <c r="L54" i="8" s="1"/>
  <c r="I55" i="8"/>
  <c r="L55" i="8" s="1"/>
  <c r="I56" i="8"/>
  <c r="L56" i="8" s="1"/>
  <c r="I57" i="8"/>
  <c r="K57" i="8" s="1"/>
  <c r="I58" i="8"/>
  <c r="K58" i="8" s="1"/>
  <c r="I59" i="8"/>
  <c r="L59" i="8" s="1"/>
  <c r="I60" i="8"/>
  <c r="L60" i="8" s="1"/>
  <c r="I61" i="8"/>
  <c r="K61" i="8" s="1"/>
  <c r="I62" i="8"/>
  <c r="L62" i="8" s="1"/>
  <c r="I63" i="8"/>
  <c r="L63" i="8" s="1"/>
  <c r="I64" i="8"/>
  <c r="L64" i="8" s="1"/>
  <c r="I65" i="8"/>
  <c r="K65" i="8" s="1"/>
  <c r="I66" i="8"/>
  <c r="K66" i="8" s="1"/>
  <c r="I67" i="8"/>
  <c r="L67" i="8" s="1"/>
  <c r="I68" i="8"/>
  <c r="L68" i="8" s="1"/>
  <c r="I69" i="8"/>
  <c r="K69" i="8" s="1"/>
  <c r="I70" i="8"/>
  <c r="L70" i="8" s="1"/>
  <c r="I71" i="8"/>
  <c r="L71" i="8" s="1"/>
  <c r="I72" i="8"/>
  <c r="K72" i="8" s="1"/>
  <c r="I73" i="8"/>
  <c r="L73" i="8" s="1"/>
  <c r="I74" i="8"/>
  <c r="K74" i="8" s="1"/>
  <c r="I75" i="8"/>
  <c r="L75" i="8" s="1"/>
  <c r="I76" i="8"/>
  <c r="L76" i="8" s="1"/>
  <c r="I77" i="8"/>
  <c r="K77" i="8" s="1"/>
  <c r="I78" i="8"/>
  <c r="L78" i="8" s="1"/>
  <c r="I79" i="8"/>
  <c r="L79" i="8" s="1"/>
  <c r="I80" i="8"/>
  <c r="L80" i="8" s="1"/>
  <c r="I81" i="8"/>
  <c r="K81" i="8" s="1"/>
  <c r="I2" i="8"/>
  <c r="L2" i="8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2" i="8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I3" i="11"/>
  <c r="I4" i="11"/>
  <c r="I5" i="11"/>
  <c r="I6" i="11"/>
  <c r="I7" i="11"/>
  <c r="I8" i="11"/>
  <c r="J8" i="11" s="1"/>
  <c r="I9" i="11"/>
  <c r="I10" i="11"/>
  <c r="I11" i="11"/>
  <c r="I12" i="11"/>
  <c r="I13" i="11"/>
  <c r="I14" i="11"/>
  <c r="I15" i="11"/>
  <c r="I16" i="11"/>
  <c r="J16" i="11" s="1"/>
  <c r="I17" i="11"/>
  <c r="I18" i="11"/>
  <c r="I19" i="11"/>
  <c r="I20" i="11"/>
  <c r="I21" i="11"/>
  <c r="I22" i="11"/>
  <c r="I23" i="11"/>
  <c r="I24" i="11"/>
  <c r="J24" i="11" s="1"/>
  <c r="I25" i="11"/>
  <c r="I26" i="11"/>
  <c r="I27" i="11"/>
  <c r="I28" i="11"/>
  <c r="I29" i="11"/>
  <c r="I30" i="11"/>
  <c r="I31" i="11"/>
  <c r="I32" i="11"/>
  <c r="J32" i="11" s="1"/>
  <c r="I33" i="11"/>
  <c r="I34" i="11"/>
  <c r="I35" i="11"/>
  <c r="I36" i="11"/>
  <c r="I37" i="11"/>
  <c r="I38" i="11"/>
  <c r="I39" i="11"/>
  <c r="J39" i="11" s="1"/>
  <c r="I40" i="11"/>
  <c r="J40" i="11" s="1"/>
  <c r="I41" i="11"/>
  <c r="I42" i="11"/>
  <c r="J42" i="11" s="1"/>
  <c r="I43" i="11"/>
  <c r="I44" i="11"/>
  <c r="I45" i="11"/>
  <c r="I46" i="11"/>
  <c r="I47" i="11"/>
  <c r="J47" i="11" s="1"/>
  <c r="I48" i="11"/>
  <c r="J48" i="11" s="1"/>
  <c r="I49" i="11"/>
  <c r="I50" i="11"/>
  <c r="I51" i="11"/>
  <c r="I52" i="11"/>
  <c r="I53" i="11"/>
  <c r="J53" i="11" s="1"/>
  <c r="I54" i="11"/>
  <c r="I55" i="11"/>
  <c r="J55" i="11" s="1"/>
  <c r="I56" i="11"/>
  <c r="J56" i="11" s="1"/>
  <c r="I57" i="11"/>
  <c r="I58" i="11"/>
  <c r="J58" i="11" s="1"/>
  <c r="I59" i="11"/>
  <c r="I60" i="11"/>
  <c r="I61" i="11"/>
  <c r="I62" i="11"/>
  <c r="I63" i="11"/>
  <c r="J63" i="11" s="1"/>
  <c r="I64" i="11"/>
  <c r="J64" i="11" s="1"/>
  <c r="I65" i="11"/>
  <c r="I66" i="11"/>
  <c r="I67" i="11"/>
  <c r="I68" i="11"/>
  <c r="I69" i="11"/>
  <c r="J69" i="11" s="1"/>
  <c r="I70" i="11"/>
  <c r="I71" i="11"/>
  <c r="I72" i="11"/>
  <c r="J72" i="11" s="1"/>
  <c r="I73" i="11"/>
  <c r="I74" i="11"/>
  <c r="I75" i="11"/>
  <c r="I76" i="11"/>
  <c r="I77" i="11"/>
  <c r="J77" i="11" s="1"/>
  <c r="I78" i="11"/>
  <c r="I79" i="11"/>
  <c r="I80" i="11"/>
  <c r="I81" i="11"/>
  <c r="I2" i="11"/>
  <c r="L2" i="1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2" i="11"/>
  <c r="P81" i="11"/>
  <c r="O81" i="11"/>
  <c r="N81" i="11"/>
  <c r="H81" i="11"/>
  <c r="G81" i="11"/>
  <c r="F81" i="11"/>
  <c r="E81" i="11"/>
  <c r="P80" i="11"/>
  <c r="O80" i="11"/>
  <c r="N80" i="11"/>
  <c r="H80" i="11"/>
  <c r="G80" i="11"/>
  <c r="F80" i="11"/>
  <c r="E80" i="11"/>
  <c r="P79" i="11"/>
  <c r="O79" i="11"/>
  <c r="N79" i="11"/>
  <c r="J79" i="11"/>
  <c r="H79" i="11"/>
  <c r="G79" i="11"/>
  <c r="F79" i="11"/>
  <c r="E79" i="11"/>
  <c r="P78" i="11"/>
  <c r="O78" i="11"/>
  <c r="N78" i="11"/>
  <c r="H78" i="11"/>
  <c r="G78" i="11"/>
  <c r="F78" i="11"/>
  <c r="E78" i="11"/>
  <c r="P77" i="11"/>
  <c r="O77" i="11"/>
  <c r="N77" i="11"/>
  <c r="H77" i="11"/>
  <c r="G77" i="11"/>
  <c r="F77" i="11"/>
  <c r="E77" i="11"/>
  <c r="P76" i="11"/>
  <c r="O76" i="11"/>
  <c r="N76" i="11"/>
  <c r="J76" i="11"/>
  <c r="H76" i="11"/>
  <c r="G76" i="11"/>
  <c r="F76" i="11"/>
  <c r="E76" i="11"/>
  <c r="P75" i="11"/>
  <c r="O75" i="11"/>
  <c r="N75" i="11"/>
  <c r="H75" i="11"/>
  <c r="G75" i="11"/>
  <c r="F75" i="11"/>
  <c r="E75" i="11"/>
  <c r="P74" i="11"/>
  <c r="O74" i="11"/>
  <c r="N74" i="11"/>
  <c r="H74" i="11"/>
  <c r="G74" i="11"/>
  <c r="F74" i="11"/>
  <c r="E74" i="11"/>
  <c r="P73" i="11"/>
  <c r="O73" i="11"/>
  <c r="N73" i="11"/>
  <c r="J73" i="11"/>
  <c r="H73" i="11"/>
  <c r="G73" i="11"/>
  <c r="F73" i="11"/>
  <c r="E73" i="11"/>
  <c r="P72" i="11"/>
  <c r="O72" i="11"/>
  <c r="N72" i="11"/>
  <c r="H72" i="11"/>
  <c r="G72" i="11"/>
  <c r="F72" i="11"/>
  <c r="E72" i="11"/>
  <c r="P71" i="11"/>
  <c r="O71" i="11"/>
  <c r="N71" i="11"/>
  <c r="H71" i="11"/>
  <c r="G71" i="11"/>
  <c r="F71" i="11"/>
  <c r="E71" i="11"/>
  <c r="P70" i="11"/>
  <c r="O70" i="11"/>
  <c r="N70" i="11"/>
  <c r="H70" i="11"/>
  <c r="G70" i="11"/>
  <c r="F70" i="11"/>
  <c r="E70" i="11"/>
  <c r="P69" i="11"/>
  <c r="O69" i="11"/>
  <c r="N69" i="11"/>
  <c r="H69" i="11"/>
  <c r="G69" i="11"/>
  <c r="F69" i="11"/>
  <c r="E69" i="11"/>
  <c r="P68" i="11"/>
  <c r="O68" i="11"/>
  <c r="N68" i="11"/>
  <c r="J68" i="11"/>
  <c r="H68" i="11"/>
  <c r="G68" i="11"/>
  <c r="F68" i="11"/>
  <c r="E68" i="11"/>
  <c r="P67" i="11"/>
  <c r="O67" i="11"/>
  <c r="N67" i="11"/>
  <c r="H67" i="11"/>
  <c r="G67" i="11"/>
  <c r="F67" i="11"/>
  <c r="E67" i="11"/>
  <c r="P66" i="11"/>
  <c r="O66" i="11"/>
  <c r="N66" i="11"/>
  <c r="J66" i="11"/>
  <c r="H66" i="11"/>
  <c r="G66" i="11"/>
  <c r="F66" i="11"/>
  <c r="E66" i="11"/>
  <c r="P65" i="11"/>
  <c r="O65" i="11"/>
  <c r="N65" i="11"/>
  <c r="J65" i="11"/>
  <c r="H65" i="11"/>
  <c r="G65" i="11"/>
  <c r="F65" i="11"/>
  <c r="E65" i="11"/>
  <c r="P64" i="11"/>
  <c r="O64" i="11"/>
  <c r="N64" i="11"/>
  <c r="H64" i="11"/>
  <c r="G64" i="11"/>
  <c r="F64" i="11"/>
  <c r="E64" i="11"/>
  <c r="P63" i="11"/>
  <c r="O63" i="11"/>
  <c r="N63" i="11"/>
  <c r="H63" i="11"/>
  <c r="G63" i="11"/>
  <c r="F63" i="11"/>
  <c r="E63" i="11"/>
  <c r="P62" i="11"/>
  <c r="O62" i="11"/>
  <c r="N62" i="11"/>
  <c r="H62" i="11"/>
  <c r="G62" i="11"/>
  <c r="F62" i="11"/>
  <c r="E62" i="11"/>
  <c r="P61" i="11"/>
  <c r="O61" i="11"/>
  <c r="N61" i="11"/>
  <c r="H61" i="11"/>
  <c r="G61" i="11"/>
  <c r="F61" i="11"/>
  <c r="E61" i="11"/>
  <c r="P60" i="11"/>
  <c r="O60" i="11"/>
  <c r="N60" i="11"/>
  <c r="J60" i="11"/>
  <c r="H60" i="11"/>
  <c r="G60" i="11"/>
  <c r="F60" i="11"/>
  <c r="E60" i="11"/>
  <c r="P59" i="11"/>
  <c r="O59" i="11"/>
  <c r="N59" i="11"/>
  <c r="H59" i="11"/>
  <c r="G59" i="11"/>
  <c r="F59" i="11"/>
  <c r="E59" i="11"/>
  <c r="P58" i="11"/>
  <c r="O58" i="11"/>
  <c r="N58" i="11"/>
  <c r="H58" i="11"/>
  <c r="G58" i="11"/>
  <c r="F58" i="11"/>
  <c r="E58" i="11"/>
  <c r="P57" i="11"/>
  <c r="O57" i="11"/>
  <c r="N57" i="11"/>
  <c r="J57" i="11"/>
  <c r="H57" i="11"/>
  <c r="G57" i="11"/>
  <c r="F57" i="11"/>
  <c r="E57" i="11"/>
  <c r="P56" i="11"/>
  <c r="O56" i="11"/>
  <c r="N56" i="11"/>
  <c r="H56" i="11"/>
  <c r="G56" i="11"/>
  <c r="F56" i="11"/>
  <c r="E56" i="11"/>
  <c r="P55" i="11"/>
  <c r="O55" i="11"/>
  <c r="N55" i="11"/>
  <c r="H55" i="11"/>
  <c r="G55" i="11"/>
  <c r="F55" i="11"/>
  <c r="E55" i="11"/>
  <c r="P54" i="11"/>
  <c r="O54" i="11"/>
  <c r="N54" i="11"/>
  <c r="J54" i="11"/>
  <c r="H54" i="11"/>
  <c r="G54" i="11"/>
  <c r="F54" i="11"/>
  <c r="E54" i="11"/>
  <c r="P53" i="11"/>
  <c r="O53" i="11"/>
  <c r="N53" i="11"/>
  <c r="H53" i="11"/>
  <c r="G53" i="11"/>
  <c r="F53" i="11"/>
  <c r="E53" i="11"/>
  <c r="P52" i="11"/>
  <c r="O52" i="11"/>
  <c r="N52" i="11"/>
  <c r="J52" i="11"/>
  <c r="H52" i="11"/>
  <c r="G52" i="11"/>
  <c r="F52" i="11"/>
  <c r="E52" i="11"/>
  <c r="P51" i="11"/>
  <c r="O51" i="11"/>
  <c r="N51" i="11"/>
  <c r="H51" i="11"/>
  <c r="G51" i="11"/>
  <c r="F51" i="11"/>
  <c r="E51" i="11"/>
  <c r="P50" i="11"/>
  <c r="O50" i="11"/>
  <c r="N50" i="11"/>
  <c r="J50" i="11"/>
  <c r="H50" i="11"/>
  <c r="G50" i="11"/>
  <c r="F50" i="11"/>
  <c r="E50" i="11"/>
  <c r="P49" i="11"/>
  <c r="O49" i="11"/>
  <c r="N49" i="11"/>
  <c r="H49" i="11"/>
  <c r="G49" i="11"/>
  <c r="F49" i="11"/>
  <c r="E49" i="11"/>
  <c r="P48" i="11"/>
  <c r="O48" i="11"/>
  <c r="N48" i="11"/>
  <c r="H48" i="11"/>
  <c r="G48" i="11"/>
  <c r="F48" i="11"/>
  <c r="E48" i="11"/>
  <c r="P47" i="11"/>
  <c r="O47" i="11"/>
  <c r="N47" i="11"/>
  <c r="H47" i="11"/>
  <c r="G47" i="11"/>
  <c r="F47" i="11"/>
  <c r="E47" i="11"/>
  <c r="P46" i="11"/>
  <c r="O46" i="11"/>
  <c r="N46" i="11"/>
  <c r="J46" i="11"/>
  <c r="H46" i="11"/>
  <c r="G46" i="11"/>
  <c r="F46" i="11"/>
  <c r="E46" i="11"/>
  <c r="P45" i="11"/>
  <c r="O45" i="11"/>
  <c r="N45" i="11"/>
  <c r="J45" i="11"/>
  <c r="H45" i="11"/>
  <c r="G45" i="11"/>
  <c r="F45" i="11"/>
  <c r="E45" i="11"/>
  <c r="P44" i="11"/>
  <c r="O44" i="11"/>
  <c r="N44" i="11"/>
  <c r="J44" i="11"/>
  <c r="H44" i="11"/>
  <c r="G44" i="11"/>
  <c r="F44" i="11"/>
  <c r="E44" i="11"/>
  <c r="P43" i="11"/>
  <c r="O43" i="11"/>
  <c r="N43" i="11"/>
  <c r="H43" i="11"/>
  <c r="G43" i="11"/>
  <c r="F43" i="11"/>
  <c r="E43" i="11"/>
  <c r="P42" i="11"/>
  <c r="O42" i="11"/>
  <c r="N42" i="11"/>
  <c r="H42" i="11"/>
  <c r="G42" i="11"/>
  <c r="F42" i="11"/>
  <c r="E42" i="11"/>
  <c r="P41" i="11"/>
  <c r="O41" i="11"/>
  <c r="N41" i="11"/>
  <c r="H41" i="11"/>
  <c r="G41" i="11"/>
  <c r="F41" i="11"/>
  <c r="E41" i="11"/>
  <c r="P40" i="11"/>
  <c r="O40" i="11"/>
  <c r="N40" i="11"/>
  <c r="H40" i="11"/>
  <c r="G40" i="11"/>
  <c r="F40" i="11"/>
  <c r="E40" i="11"/>
  <c r="P39" i="11"/>
  <c r="O39" i="11"/>
  <c r="N39" i="11"/>
  <c r="H39" i="11"/>
  <c r="G39" i="11"/>
  <c r="F39" i="11"/>
  <c r="E39" i="11"/>
  <c r="P38" i="11"/>
  <c r="O38" i="11"/>
  <c r="N38" i="11"/>
  <c r="J38" i="11"/>
  <c r="H38" i="11"/>
  <c r="G38" i="11"/>
  <c r="F38" i="11"/>
  <c r="E38" i="11"/>
  <c r="P37" i="11"/>
  <c r="O37" i="11"/>
  <c r="N37" i="11"/>
  <c r="J37" i="11"/>
  <c r="H37" i="11"/>
  <c r="G37" i="11"/>
  <c r="F37" i="11"/>
  <c r="E37" i="11"/>
  <c r="P36" i="11"/>
  <c r="O36" i="11"/>
  <c r="N36" i="11"/>
  <c r="J36" i="11"/>
  <c r="H36" i="11"/>
  <c r="G36" i="11"/>
  <c r="F36" i="11"/>
  <c r="E36" i="11"/>
  <c r="P35" i="11"/>
  <c r="O35" i="11"/>
  <c r="N35" i="11"/>
  <c r="H35" i="11"/>
  <c r="G35" i="11"/>
  <c r="F35" i="11"/>
  <c r="E35" i="11"/>
  <c r="P34" i="11"/>
  <c r="O34" i="11"/>
  <c r="N34" i="11"/>
  <c r="J34" i="11"/>
  <c r="H34" i="11"/>
  <c r="G34" i="11"/>
  <c r="F34" i="11"/>
  <c r="E34" i="11"/>
  <c r="P33" i="11"/>
  <c r="O33" i="11"/>
  <c r="N33" i="11"/>
  <c r="H33" i="11"/>
  <c r="G33" i="11"/>
  <c r="F33" i="11"/>
  <c r="E33" i="11"/>
  <c r="P32" i="11"/>
  <c r="O32" i="11"/>
  <c r="N32" i="11"/>
  <c r="H32" i="11"/>
  <c r="G32" i="11"/>
  <c r="F32" i="11"/>
  <c r="E32" i="11"/>
  <c r="P31" i="11"/>
  <c r="O31" i="11"/>
  <c r="N31" i="11"/>
  <c r="H31" i="11"/>
  <c r="G31" i="11"/>
  <c r="F31" i="11"/>
  <c r="E31" i="11"/>
  <c r="P30" i="11"/>
  <c r="O30" i="11"/>
  <c r="N30" i="11"/>
  <c r="J30" i="11"/>
  <c r="H30" i="11"/>
  <c r="G30" i="11"/>
  <c r="F30" i="11"/>
  <c r="E30" i="11"/>
  <c r="P29" i="11"/>
  <c r="O29" i="11"/>
  <c r="N29" i="11"/>
  <c r="J29" i="11"/>
  <c r="H29" i="11"/>
  <c r="G29" i="11"/>
  <c r="F29" i="11"/>
  <c r="E29" i="11"/>
  <c r="P28" i="11"/>
  <c r="O28" i="11"/>
  <c r="N28" i="11"/>
  <c r="J28" i="11"/>
  <c r="H28" i="11"/>
  <c r="G28" i="11"/>
  <c r="F28" i="11"/>
  <c r="E28" i="11"/>
  <c r="P27" i="11"/>
  <c r="O27" i="11"/>
  <c r="N27" i="11"/>
  <c r="H27" i="11"/>
  <c r="G27" i="11"/>
  <c r="F27" i="11"/>
  <c r="E27" i="11"/>
  <c r="P26" i="11"/>
  <c r="O26" i="11"/>
  <c r="N26" i="11"/>
  <c r="J26" i="11"/>
  <c r="H26" i="11"/>
  <c r="G26" i="11"/>
  <c r="F26" i="11"/>
  <c r="E26" i="11"/>
  <c r="P25" i="11"/>
  <c r="O25" i="11"/>
  <c r="N25" i="11"/>
  <c r="H25" i="11"/>
  <c r="G25" i="11"/>
  <c r="F25" i="11"/>
  <c r="E25" i="11"/>
  <c r="P24" i="11"/>
  <c r="O24" i="11"/>
  <c r="N24" i="11"/>
  <c r="H24" i="11"/>
  <c r="G24" i="11"/>
  <c r="F24" i="11"/>
  <c r="E24" i="11"/>
  <c r="P23" i="11"/>
  <c r="O23" i="11"/>
  <c r="N23" i="11"/>
  <c r="J23" i="11"/>
  <c r="H23" i="11"/>
  <c r="G23" i="11"/>
  <c r="F23" i="11"/>
  <c r="E23" i="11"/>
  <c r="P22" i="11"/>
  <c r="O22" i="11"/>
  <c r="N22" i="11"/>
  <c r="J22" i="11"/>
  <c r="H22" i="11"/>
  <c r="G22" i="11"/>
  <c r="F22" i="11"/>
  <c r="E22" i="11"/>
  <c r="P21" i="11"/>
  <c r="O21" i="11"/>
  <c r="N21" i="11"/>
  <c r="J21" i="11"/>
  <c r="H21" i="11"/>
  <c r="G21" i="11"/>
  <c r="F21" i="11"/>
  <c r="E21" i="11"/>
  <c r="P20" i="11"/>
  <c r="O20" i="11"/>
  <c r="N20" i="11"/>
  <c r="J20" i="11"/>
  <c r="H20" i="11"/>
  <c r="G20" i="11"/>
  <c r="F20" i="11"/>
  <c r="E20" i="11"/>
  <c r="P19" i="11"/>
  <c r="O19" i="11"/>
  <c r="N19" i="11"/>
  <c r="H19" i="11"/>
  <c r="G19" i="11"/>
  <c r="F19" i="11"/>
  <c r="E19" i="11"/>
  <c r="P18" i="11"/>
  <c r="O18" i="11"/>
  <c r="N18" i="11"/>
  <c r="J18" i="11"/>
  <c r="H18" i="11"/>
  <c r="G18" i="11"/>
  <c r="F18" i="11"/>
  <c r="E18" i="11"/>
  <c r="P17" i="11"/>
  <c r="O17" i="11"/>
  <c r="N17" i="11"/>
  <c r="J17" i="11"/>
  <c r="H17" i="11"/>
  <c r="G17" i="11"/>
  <c r="F17" i="11"/>
  <c r="E17" i="11"/>
  <c r="P16" i="11"/>
  <c r="O16" i="11"/>
  <c r="N16" i="11"/>
  <c r="H16" i="11"/>
  <c r="G16" i="11"/>
  <c r="F16" i="11"/>
  <c r="E16" i="11"/>
  <c r="P15" i="11"/>
  <c r="O15" i="11"/>
  <c r="N15" i="11"/>
  <c r="H15" i="11"/>
  <c r="G15" i="11"/>
  <c r="F15" i="11"/>
  <c r="E15" i="11"/>
  <c r="P14" i="11"/>
  <c r="O14" i="11"/>
  <c r="N14" i="11"/>
  <c r="J14" i="11"/>
  <c r="H14" i="11"/>
  <c r="G14" i="11"/>
  <c r="F14" i="11"/>
  <c r="E14" i="11"/>
  <c r="P13" i="11"/>
  <c r="O13" i="11"/>
  <c r="N13" i="11"/>
  <c r="H13" i="11"/>
  <c r="G13" i="11"/>
  <c r="F13" i="11"/>
  <c r="E13" i="11"/>
  <c r="P12" i="11"/>
  <c r="O12" i="11"/>
  <c r="N12" i="11"/>
  <c r="J12" i="11"/>
  <c r="H12" i="11"/>
  <c r="G12" i="11"/>
  <c r="F12" i="11"/>
  <c r="E12" i="11"/>
  <c r="P11" i="11"/>
  <c r="O11" i="11"/>
  <c r="N11" i="11"/>
  <c r="H11" i="11"/>
  <c r="G11" i="11"/>
  <c r="F11" i="11"/>
  <c r="E11" i="11"/>
  <c r="P10" i="11"/>
  <c r="O10" i="11"/>
  <c r="N10" i="11"/>
  <c r="J10" i="11"/>
  <c r="H10" i="11"/>
  <c r="G10" i="11"/>
  <c r="F10" i="11"/>
  <c r="E10" i="11"/>
  <c r="P9" i="11"/>
  <c r="O9" i="11"/>
  <c r="N9" i="11"/>
  <c r="J9" i="11"/>
  <c r="H9" i="11"/>
  <c r="G9" i="11"/>
  <c r="F9" i="11"/>
  <c r="E9" i="11"/>
  <c r="P8" i="11"/>
  <c r="O8" i="11"/>
  <c r="N8" i="11"/>
  <c r="H8" i="11"/>
  <c r="G8" i="11"/>
  <c r="F8" i="11"/>
  <c r="E8" i="11"/>
  <c r="P7" i="11"/>
  <c r="O7" i="11"/>
  <c r="N7" i="11"/>
  <c r="H7" i="11"/>
  <c r="G7" i="11"/>
  <c r="F7" i="11"/>
  <c r="E7" i="11"/>
  <c r="P6" i="11"/>
  <c r="O6" i="11"/>
  <c r="N6" i="11"/>
  <c r="H6" i="11"/>
  <c r="G6" i="11"/>
  <c r="F6" i="11"/>
  <c r="E6" i="11"/>
  <c r="P5" i="11"/>
  <c r="O5" i="11"/>
  <c r="N5" i="11"/>
  <c r="J5" i="11"/>
  <c r="H5" i="11"/>
  <c r="G5" i="11"/>
  <c r="F5" i="11"/>
  <c r="E5" i="11"/>
  <c r="P4" i="11"/>
  <c r="O4" i="11"/>
  <c r="N4" i="11"/>
  <c r="J4" i="11"/>
  <c r="H4" i="11"/>
  <c r="G4" i="11"/>
  <c r="F4" i="11"/>
  <c r="E4" i="11"/>
  <c r="P3" i="11"/>
  <c r="O3" i="11"/>
  <c r="N3" i="11"/>
  <c r="J3" i="11"/>
  <c r="H3" i="11"/>
  <c r="G3" i="11"/>
  <c r="F3" i="11"/>
  <c r="E3" i="11"/>
  <c r="P2" i="11"/>
  <c r="O2" i="11"/>
  <c r="N2" i="11"/>
  <c r="H2" i="11"/>
  <c r="G2" i="11"/>
  <c r="F2" i="11"/>
  <c r="E2" i="1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2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K4" i="8"/>
  <c r="K5" i="8"/>
  <c r="K7" i="8"/>
  <c r="K12" i="8"/>
  <c r="K14" i="8"/>
  <c r="K15" i="8"/>
  <c r="K16" i="8"/>
  <c r="K20" i="8"/>
  <c r="K22" i="8"/>
  <c r="K23" i="8"/>
  <c r="K27" i="8"/>
  <c r="K28" i="8"/>
  <c r="K30" i="8"/>
  <c r="K31" i="8"/>
  <c r="K36" i="8"/>
  <c r="K38" i="8"/>
  <c r="K39" i="8"/>
  <c r="K44" i="8"/>
  <c r="K46" i="8"/>
  <c r="K47" i="8"/>
  <c r="K49" i="8"/>
  <c r="K52" i="8"/>
  <c r="K54" i="8"/>
  <c r="K55" i="8"/>
  <c r="K60" i="8"/>
  <c r="K62" i="8"/>
  <c r="K63" i="8"/>
  <c r="K68" i="8"/>
  <c r="K70" i="8"/>
  <c r="K71" i="8"/>
  <c r="K76" i="8"/>
  <c r="K78" i="8"/>
  <c r="K79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L37" i="8" l="1"/>
  <c r="L72" i="8"/>
  <c r="K80" i="8"/>
  <c r="K64" i="8"/>
  <c r="L32" i="8"/>
  <c r="K48" i="8"/>
  <c r="L77" i="8"/>
  <c r="L69" i="8"/>
  <c r="K56" i="8"/>
  <c r="L8" i="8"/>
  <c r="K40" i="8"/>
  <c r="K24" i="8"/>
  <c r="L74" i="8"/>
  <c r="L53" i="8"/>
  <c r="L34" i="8"/>
  <c r="L18" i="8"/>
  <c r="L50" i="8"/>
  <c r="L66" i="8"/>
  <c r="L45" i="8"/>
  <c r="L29" i="8"/>
  <c r="L13" i="8"/>
  <c r="L42" i="8"/>
  <c r="L26" i="8"/>
  <c r="L10" i="8"/>
  <c r="K2" i="8"/>
  <c r="L61" i="8"/>
  <c r="L58" i="8"/>
  <c r="K73" i="8"/>
  <c r="K25" i="8"/>
  <c r="L81" i="8"/>
  <c r="L65" i="8"/>
  <c r="L57" i="8"/>
  <c r="L41" i="8"/>
  <c r="L33" i="8"/>
  <c r="L17" i="8"/>
  <c r="L9" i="8"/>
  <c r="K35" i="8"/>
  <c r="K11" i="8"/>
  <c r="K19" i="8"/>
  <c r="K3" i="8"/>
  <c r="K67" i="8"/>
  <c r="K75" i="8"/>
  <c r="K51" i="8"/>
  <c r="K43" i="8"/>
  <c r="K59" i="8"/>
  <c r="J31" i="11"/>
  <c r="J15" i="11"/>
  <c r="J80" i="11"/>
  <c r="J71" i="11"/>
  <c r="J61" i="11"/>
  <c r="J2" i="11"/>
  <c r="J7" i="11"/>
  <c r="J13" i="11"/>
  <c r="J19" i="11"/>
  <c r="J27" i="11"/>
  <c r="J35" i="11"/>
  <c r="J43" i="11"/>
  <c r="J51" i="11"/>
  <c r="J59" i="11"/>
  <c r="J67" i="11"/>
  <c r="J75" i="11"/>
  <c r="J62" i="11"/>
  <c r="J70" i="11"/>
  <c r="J78" i="11"/>
  <c r="J11" i="11"/>
  <c r="J25" i="11"/>
  <c r="J33" i="11"/>
  <c r="J41" i="11"/>
  <c r="J49" i="11"/>
  <c r="J81" i="11"/>
  <c r="J74" i="11"/>
</calcChain>
</file>

<file path=xl/sharedStrings.xml><?xml version="1.0" encoding="utf-8"?>
<sst xmlns="http://schemas.openxmlformats.org/spreadsheetml/2006/main" count="1455" uniqueCount="186">
  <si>
    <t>Very High Proficiency</t>
  </si>
  <si>
    <t xml:space="preserve">Low Proficiency </t>
  </si>
  <si>
    <t xml:space="preserve">Very High Proficiency </t>
  </si>
  <si>
    <t>High Proficiency</t>
  </si>
  <si>
    <t xml:space="preserve">High Proficiency </t>
  </si>
  <si>
    <t>Moderate Proficiency</t>
  </si>
  <si>
    <t xml:space="preserve">Moderate Proficiency </t>
  </si>
  <si>
    <t>Very Low Proficiency</t>
  </si>
  <si>
    <t xml:space="preserve">Very Low Proficiency </t>
  </si>
  <si>
    <t>Low Proficiency</t>
  </si>
  <si>
    <t xml:space="preserve">Rank </t>
  </si>
  <si>
    <t>Country</t>
  </si>
  <si>
    <t>EF EPI Scor</t>
  </si>
  <si>
    <t>Level</t>
  </si>
  <si>
    <t>Norway</t>
  </si>
  <si>
    <t>Netherlands</t>
  </si>
  <si>
    <t>Denmark</t>
  </si>
  <si>
    <t>Sweden</t>
  </si>
  <si>
    <t>Finland</t>
  </si>
  <si>
    <t>Austria</t>
  </si>
  <si>
    <t>Belgium</t>
  </si>
  <si>
    <t>Germany</t>
  </si>
  <si>
    <t>Malaysia</t>
  </si>
  <si>
    <t>Poland</t>
  </si>
  <si>
    <t>Switzerland</t>
  </si>
  <si>
    <t>Hong Kong</t>
  </si>
  <si>
    <t>Japan</t>
  </si>
  <si>
    <t>Portugal</t>
  </si>
  <si>
    <t>Argentina</t>
  </si>
  <si>
    <t>France</t>
  </si>
  <si>
    <t>Mexico</t>
  </si>
  <si>
    <t>Czech Republic</t>
  </si>
  <si>
    <t>Hungary</t>
  </si>
  <si>
    <t>Slovakia</t>
  </si>
  <si>
    <t>Italy</t>
  </si>
  <si>
    <t>Spain</t>
  </si>
  <si>
    <t>Taiwan</t>
  </si>
  <si>
    <t>Guatemala</t>
  </si>
  <si>
    <t>China</t>
  </si>
  <si>
    <t>India</t>
  </si>
  <si>
    <t>Brazil</t>
  </si>
  <si>
    <t>Russia</t>
  </si>
  <si>
    <t xml:space="preserve">Dominican Republic </t>
  </si>
  <si>
    <t>Indonesia</t>
  </si>
  <si>
    <t>Peru</t>
  </si>
  <si>
    <t>Chile</t>
  </si>
  <si>
    <t>Ecuador</t>
  </si>
  <si>
    <t>Venezuela</t>
  </si>
  <si>
    <t>Vietnam</t>
  </si>
  <si>
    <t>Panama</t>
  </si>
  <si>
    <t>Colombia</t>
  </si>
  <si>
    <t>Thailand</t>
  </si>
  <si>
    <t>Turkey</t>
  </si>
  <si>
    <t>Kazakhstan</t>
  </si>
  <si>
    <t>European countries</t>
  </si>
  <si>
    <t>Y</t>
  </si>
  <si>
    <t>N</t>
  </si>
  <si>
    <t>European countries List</t>
  </si>
  <si>
    <t>Asian Countries</t>
  </si>
  <si>
    <t>Asian countries List</t>
  </si>
  <si>
    <t>Latin countries List</t>
  </si>
  <si>
    <t>Latin Country</t>
  </si>
  <si>
    <t>EF EPI</t>
  </si>
  <si>
    <t>Singapore*</t>
  </si>
  <si>
    <t>Malaysia*</t>
  </si>
  <si>
    <t>Uruguay</t>
  </si>
  <si>
    <t xml:space="preserve">Indonesia </t>
  </si>
  <si>
    <t>Iran</t>
  </si>
  <si>
    <t xml:space="preserve">Costa Rica </t>
  </si>
  <si>
    <t>Qatar</t>
  </si>
  <si>
    <t>Syria</t>
  </si>
  <si>
    <t>Algeria</t>
  </si>
  <si>
    <t>Kuwait</t>
  </si>
  <si>
    <t>Egypt</t>
  </si>
  <si>
    <t xml:space="preserve">Netherlands </t>
  </si>
  <si>
    <t>India*</t>
  </si>
  <si>
    <t xml:space="preserve">Switzerland </t>
  </si>
  <si>
    <t>Pakistan*</t>
  </si>
  <si>
    <t xml:space="preserve">South Korea </t>
  </si>
  <si>
    <t xml:space="preserve">Hong Kong* </t>
  </si>
  <si>
    <t>Libya</t>
  </si>
  <si>
    <t>Is English Offical language</t>
  </si>
  <si>
    <t>Official language list</t>
  </si>
  <si>
    <t>Singapore</t>
  </si>
  <si>
    <t>Pakistan</t>
  </si>
  <si>
    <t>Estonia</t>
  </si>
  <si>
    <t>Slovenia</t>
  </si>
  <si>
    <t>Latvia</t>
  </si>
  <si>
    <t>Ukraine</t>
  </si>
  <si>
    <t>Morocco</t>
  </si>
  <si>
    <t>Jordan</t>
  </si>
  <si>
    <t>Iraq</t>
  </si>
  <si>
    <t xml:space="preserve">Sweden </t>
  </si>
  <si>
    <t xml:space="preserve">Denmark </t>
  </si>
  <si>
    <t xml:space="preserve">Norway </t>
  </si>
  <si>
    <t xml:space="preserve">Finland </t>
  </si>
  <si>
    <t xml:space="preserve">Luxembourg </t>
  </si>
  <si>
    <t xml:space="preserve">Poland </t>
  </si>
  <si>
    <t xml:space="preserve">Austria </t>
  </si>
  <si>
    <t xml:space="preserve">Germany </t>
  </si>
  <si>
    <t xml:space="preserve">Singapore </t>
  </si>
  <si>
    <t xml:space="preserve">Portugal </t>
  </si>
  <si>
    <t xml:space="preserve">Malaysia </t>
  </si>
  <si>
    <t xml:space="preserve">Argentina </t>
  </si>
  <si>
    <t xml:space="preserve">Romania </t>
  </si>
  <si>
    <t xml:space="preserve">Belgium </t>
  </si>
  <si>
    <t xml:space="preserve">India </t>
  </si>
  <si>
    <t xml:space="preserve">Hungary </t>
  </si>
  <si>
    <t xml:space="preserve">Spain </t>
  </si>
  <si>
    <t xml:space="preserve">Slovakia </t>
  </si>
  <si>
    <t xml:space="preserve">Lithuania </t>
  </si>
  <si>
    <t xml:space="preserve">Italy </t>
  </si>
  <si>
    <t xml:space="preserve">Vietnam </t>
  </si>
  <si>
    <t xml:space="preserve">Japan </t>
  </si>
  <si>
    <t xml:space="preserve">Hong Kong </t>
  </si>
  <si>
    <t xml:space="preserve">Ukraine </t>
  </si>
  <si>
    <t xml:space="preserve">Peru </t>
  </si>
  <si>
    <t xml:space="preserve">Chile </t>
  </si>
  <si>
    <t xml:space="preserve">France </t>
  </si>
  <si>
    <t xml:space="preserve">Ecuador </t>
  </si>
  <si>
    <t xml:space="preserve">Russia </t>
  </si>
  <si>
    <t xml:space="preserve">Mexico </t>
  </si>
  <si>
    <t xml:space="preserve">Brazil </t>
  </si>
  <si>
    <t xml:space="preserve">Uruguay </t>
  </si>
  <si>
    <t xml:space="preserve">Pakistan </t>
  </si>
  <si>
    <t xml:space="preserve">Guatemala </t>
  </si>
  <si>
    <t xml:space="preserve">China </t>
  </si>
  <si>
    <t xml:space="preserve">Panama </t>
  </si>
  <si>
    <t xml:space="preserve">Sri Lanka </t>
  </si>
  <si>
    <t xml:space="preserve">Turkey </t>
  </si>
  <si>
    <t xml:space="preserve">Kazakhstan </t>
  </si>
  <si>
    <t xml:space="preserve">Colombia </t>
  </si>
  <si>
    <t xml:space="preserve">Venezuela </t>
  </si>
  <si>
    <t xml:space="preserve">Azerbaijan </t>
  </si>
  <si>
    <t xml:space="preserve">El Salvador </t>
  </si>
  <si>
    <t xml:space="preserve">Thailand </t>
  </si>
  <si>
    <t xml:space="preserve">Mongolia </t>
  </si>
  <si>
    <t xml:space="preserve">Cambodia </t>
  </si>
  <si>
    <t xml:space="preserve">Philippines </t>
  </si>
  <si>
    <t xml:space="preserve">Serbia </t>
  </si>
  <si>
    <t xml:space="preserve">Bulgaria </t>
  </si>
  <si>
    <t xml:space="preserve">Taiwan </t>
  </si>
  <si>
    <t xml:space="preserve">Macau </t>
  </si>
  <si>
    <t xml:space="preserve">Laos </t>
  </si>
  <si>
    <t xml:space="preserve">Greece </t>
  </si>
  <si>
    <t xml:space="preserve">Bangladesh </t>
  </si>
  <si>
    <t xml:space="preserve">Cuba </t>
  </si>
  <si>
    <t>HongKong</t>
  </si>
  <si>
    <t>SouthKorea</t>
  </si>
  <si>
    <t>CzechRepublic</t>
  </si>
  <si>
    <t>CostaRica</t>
  </si>
  <si>
    <t>SaudiArabia</t>
  </si>
  <si>
    <t>ElSalvador</t>
  </si>
  <si>
    <t>DominicanRepublic</t>
  </si>
  <si>
    <t>UnitedArabEmirates</t>
  </si>
  <si>
    <t>SriLanka</t>
  </si>
  <si>
    <t>Romania</t>
  </si>
  <si>
    <t>U.A.E.</t>
  </si>
  <si>
    <t>Cambodia</t>
  </si>
  <si>
    <t>Luxembourg</t>
  </si>
  <si>
    <t>Philippines</t>
  </si>
  <si>
    <t>Serbia</t>
  </si>
  <si>
    <t>Bulgaria</t>
  </si>
  <si>
    <t>Bosnia&amp;Herzegovina</t>
  </si>
  <si>
    <t>Macau</t>
  </si>
  <si>
    <t>Tunisia</t>
  </si>
  <si>
    <t>Azerbaijan</t>
  </si>
  <si>
    <t>Oman</t>
  </si>
  <si>
    <t>Mongolia</t>
  </si>
  <si>
    <t>Laos</t>
  </si>
  <si>
    <t>SouthAfrica</t>
  </si>
  <si>
    <t>Greece</t>
  </si>
  <si>
    <t>Lithuania</t>
  </si>
  <si>
    <t>Nigeria</t>
  </si>
  <si>
    <t>Bangladesh</t>
  </si>
  <si>
    <t>Cuba</t>
  </si>
  <si>
    <t>Angola</t>
  </si>
  <si>
    <t>Cameroon</t>
  </si>
  <si>
    <t>Sr.No.</t>
  </si>
  <si>
    <t>aiwan</t>
  </si>
  <si>
    <t>Yemen</t>
  </si>
  <si>
    <t>Difference from 2011-2017</t>
  </si>
  <si>
    <t>% increase from 2011-2017</t>
  </si>
  <si>
    <t>EuropeancountriesList</t>
  </si>
  <si>
    <t>AsiancountriesList</t>
  </si>
  <si>
    <t>LatincountriesList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</si>
</sst>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EB008C"/>
      <name val="Times New Roman"/>
      <family val="1"/>
    </font>
    <font>
      <sz val="9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4D68-32D0-4AD8-8ED1-A231868A29E8}">
  <dimension ref="A1:P81"/>
  <sheetViews>
    <sheetView topLeftCell="B7" zoomScale="110" zoomScaleNormal="110" workbookViewId="0">
      <selection activeCell="H27" sqref="H27"/>
    </sheetView>
  </sheetViews>
  <sheetFormatPr defaultRowHeight="14.4" x14ac:dyDescent="0.3"/>
  <cols>
    <col min="1" max="1" width="6.21875" style="3" bestFit="1" customWidth="1"/>
    <col min="2" max="2" width="17.33203125" style="3" bestFit="1" customWidth="1"/>
    <col min="3" max="3" width="6" style="3" bestFit="1" customWidth="1"/>
    <col min="4" max="5" width="5.44140625" style="3" bestFit="1" customWidth="1"/>
    <col min="6" max="9" width="6" style="3" bestFit="1" customWidth="1"/>
    <col min="10" max="10" width="19.5546875" style="3" bestFit="1" customWidth="1"/>
    <col min="11" max="11" width="23.6640625" style="3" bestFit="1" customWidth="1"/>
    <col min="12" max="12" width="24" style="3" bestFit="1" customWidth="1"/>
    <col min="13" max="13" width="8.88671875" style="3"/>
    <col min="14" max="14" width="17.6640625" style="3" bestFit="1" customWidth="1"/>
    <col min="15" max="15" width="14.33203125" style="3" bestFit="1" customWidth="1"/>
    <col min="16" max="16" width="12.33203125" style="3" bestFit="1" customWidth="1"/>
    <col min="17" max="16384" width="8.88671875" style="3"/>
  </cols>
  <sheetData>
    <row r="1" spans="1:16" s="5" customFormat="1" x14ac:dyDescent="0.3">
      <c r="A1" s="5" t="s">
        <v>178</v>
      </c>
      <c r="B1" s="5" t="s">
        <v>11</v>
      </c>
      <c r="C1" s="5">
        <v>2017</v>
      </c>
      <c r="D1" s="5">
        <v>2016</v>
      </c>
      <c r="E1" s="5">
        <v>2015</v>
      </c>
      <c r="F1" s="5">
        <v>2014</v>
      </c>
      <c r="G1" s="5">
        <v>2013</v>
      </c>
      <c r="H1" s="5">
        <v>2012</v>
      </c>
      <c r="I1" s="5">
        <v>2011</v>
      </c>
      <c r="J1" s="4" t="s">
        <v>13</v>
      </c>
      <c r="K1" s="5" t="s">
        <v>181</v>
      </c>
      <c r="L1" s="5" t="s">
        <v>182</v>
      </c>
      <c r="N1" s="4" t="s">
        <v>54</v>
      </c>
      <c r="O1" s="4" t="s">
        <v>58</v>
      </c>
      <c r="P1" s="4" t="s">
        <v>61</v>
      </c>
    </row>
    <row r="2" spans="1:16" x14ac:dyDescent="0.3">
      <c r="A2" s="3">
        <v>1</v>
      </c>
      <c r="B2" s="3" t="s">
        <v>15</v>
      </c>
      <c r="C2" s="3">
        <v>71.45</v>
      </c>
      <c r="D2" s="6">
        <f>VLOOKUP(B2,'2016'!$B$2:$C$73,2,FALSE)</f>
        <v>72.16</v>
      </c>
      <c r="E2" s="6">
        <f>VLOOKUP(B2,'2015'!$B$2:$C$73,2,FALSE)</f>
        <v>70.58</v>
      </c>
      <c r="F2" s="3">
        <f>VLOOKUP(B2,'2014'!$B$2:$C$73,2,FALSE)</f>
        <v>68.989999999999995</v>
      </c>
      <c r="G2" s="3">
        <f>VLOOKUP(B2,'2013'!$B$2:$C$73,2,FALSE)</f>
        <v>66.19</v>
      </c>
      <c r="H2" s="3">
        <f>VLOOKUP(B2,'2012'!$B$2:$C$73,2,FALSE)</f>
        <v>66.319999999999993</v>
      </c>
      <c r="I2" s="3">
        <f>VLOOKUP(B2,'2011'!$B$2:$C$73,2,FALSE)</f>
        <v>67.930000000000007</v>
      </c>
      <c r="J2" s="1" t="s">
        <v>0</v>
      </c>
      <c r="K2" s="3">
        <f>C2-I2</f>
        <v>3.519999999999996</v>
      </c>
      <c r="L2" s="3">
        <f>(C2-I2)/C2*100</f>
        <v>4.9265220433869779</v>
      </c>
      <c r="N2" s="3" t="str">
        <f>IF(ISNA(VLOOKUP(B2,List!$A$2:$A$30,1,FALSE)), "N", "Y")</f>
        <v>Y</v>
      </c>
      <c r="O2" s="3" t="str">
        <f>IF(ISNA(VLOOKUP(B2,List!$B$2:$B$30,1,FALSE)), "N", "Y")</f>
        <v>N</v>
      </c>
      <c r="P2" s="3" t="str">
        <f>IF(ISNA(VLOOKUP(B2,List!$C$2:$C$30,1,FALSE)), "N", "Y")</f>
        <v>N</v>
      </c>
    </row>
    <row r="3" spans="1:16" x14ac:dyDescent="0.3">
      <c r="A3" s="3">
        <v>2</v>
      </c>
      <c r="B3" s="3" t="s">
        <v>17</v>
      </c>
      <c r="C3" s="3">
        <v>70.400000000000006</v>
      </c>
      <c r="D3" s="6">
        <f>VLOOKUP(B3,'2016'!$B$2:$C$73,2,FALSE)</f>
        <v>70.81</v>
      </c>
      <c r="E3" s="6">
        <f>VLOOKUP(B3,'2015'!$B$2:$C$73,2,FALSE)</f>
        <v>70.94</v>
      </c>
      <c r="F3" s="3">
        <f>VLOOKUP(B3,'2014'!$B$2:$C$73,2,FALSE)</f>
        <v>67.8</v>
      </c>
      <c r="G3" s="3">
        <f>VLOOKUP(B3,'2013'!$B$2:$C$73,2,FALSE)</f>
        <v>68.69</v>
      </c>
      <c r="H3" s="3">
        <f>VLOOKUP(B3,'2012'!$B$2:$C$73,2,FALSE)</f>
        <v>68.91</v>
      </c>
      <c r="I3" s="3">
        <f>VLOOKUP(B3,'2011'!$B$2:$C$73,2,FALSE)</f>
        <v>66.260000000000005</v>
      </c>
      <c r="J3" s="1" t="s">
        <v>0</v>
      </c>
      <c r="K3" s="3">
        <f>C3-I3</f>
        <v>4.1400000000000006</v>
      </c>
      <c r="L3" s="3">
        <f t="shared" ref="L3:L66" si="0">(C3-I3)/C3*100</f>
        <v>5.8806818181818183</v>
      </c>
      <c r="N3" s="3" t="str">
        <f>IF(ISNA(VLOOKUP(B3,List!$A$1:$A$28,1,FALSE)), "N", "Y")</f>
        <v>Y</v>
      </c>
      <c r="O3" s="3" t="str">
        <f>IF(ISNA(VLOOKUP(B3,List!$B$2:$B$30,1,FALSE)), "N", "Y")</f>
        <v>N</v>
      </c>
      <c r="P3" s="3" t="str">
        <f>IF(ISNA(VLOOKUP(B3,List!$C$2:$C$30,1,FALSE)), "N", "Y")</f>
        <v>N</v>
      </c>
    </row>
    <row r="4" spans="1:16" x14ac:dyDescent="0.3">
      <c r="A4" s="3">
        <v>3</v>
      </c>
      <c r="B4" s="3" t="s">
        <v>16</v>
      </c>
      <c r="C4" s="3">
        <v>69.930000000000007</v>
      </c>
      <c r="D4" s="6">
        <f>VLOOKUP(B4,'2016'!$B$2:$C$73,2,FALSE)</f>
        <v>71.150000000000006</v>
      </c>
      <c r="E4" s="6">
        <f>VLOOKUP(B4,'2015'!$B$2:$C$73,2,FALSE)</f>
        <v>70.05</v>
      </c>
      <c r="F4" s="3">
        <f>VLOOKUP(B4,'2014'!$B$2:$C$73,2,FALSE)</f>
        <v>69.3</v>
      </c>
      <c r="G4" s="3">
        <f>VLOOKUP(B4,'2013'!$B$2:$C$73,2,FALSE)</f>
        <v>65.150000000000006</v>
      </c>
      <c r="H4" s="3">
        <f>VLOOKUP(B4,'2012'!$B$2:$C$73,2,FALSE)</f>
        <v>67.959999999999994</v>
      </c>
      <c r="I4" s="3">
        <f>VLOOKUP(B4,'2011'!$B$2:$C$73,2,FALSE)</f>
        <v>66.58</v>
      </c>
      <c r="J4" s="1" t="s">
        <v>0</v>
      </c>
      <c r="K4" s="3">
        <f>C4-I4</f>
        <v>3.3500000000000085</v>
      </c>
      <c r="L4" s="3">
        <f t="shared" si="0"/>
        <v>4.7905047905048024</v>
      </c>
      <c r="N4" s="3" t="str">
        <f>IF(ISNA(VLOOKUP(B4,List!$A$1:$A$28,1,FALSE)), "N", "Y")</f>
        <v>Y</v>
      </c>
      <c r="O4" s="3" t="str">
        <f>IF(ISNA(VLOOKUP(B4,List!$B$2:$B$30,1,FALSE)), "N", "Y")</f>
        <v>N</v>
      </c>
      <c r="P4" s="3" t="str">
        <f>IF(ISNA(VLOOKUP(B4,List!$C$2:$C$30,1,FALSE)), "N", "Y")</f>
        <v>N</v>
      </c>
    </row>
    <row r="5" spans="1:16" x14ac:dyDescent="0.3">
      <c r="A5" s="3">
        <v>4</v>
      </c>
      <c r="B5" s="3" t="s">
        <v>14</v>
      </c>
      <c r="C5" s="3">
        <v>67.77</v>
      </c>
      <c r="D5" s="6">
        <f>VLOOKUP(B5,'2016'!$B$2:$C$73,2,FALSE)</f>
        <v>68.540000000000006</v>
      </c>
      <c r="E5" s="6">
        <f>VLOOKUP(B5,'2015'!$B$2:$C$73,2,FALSE)</f>
        <v>67.83</v>
      </c>
      <c r="F5" s="3">
        <f>VLOOKUP(B5,'2014'!$B$2:$C$73,2,FALSE)</f>
        <v>64.33</v>
      </c>
      <c r="G5" s="3">
        <f>VLOOKUP(B5,'2013'!$B$2:$C$73,2,FALSE)</f>
        <v>66.599999999999994</v>
      </c>
      <c r="H5" s="3">
        <f>VLOOKUP(B5,'2012'!$B$2:$C$73,2,FALSE)</f>
        <v>63.22</v>
      </c>
      <c r="I5" s="3">
        <f>VLOOKUP(B5,'2011'!$B$2:$C$73,2,FALSE)</f>
        <v>69.09</v>
      </c>
      <c r="J5" s="1" t="s">
        <v>0</v>
      </c>
      <c r="K5" s="3">
        <f>C5-I5</f>
        <v>-1.3200000000000074</v>
      </c>
      <c r="L5" s="3">
        <f t="shared" si="0"/>
        <v>-1.9477644975653055</v>
      </c>
      <c r="N5" s="3" t="str">
        <f>IF(ISNA(VLOOKUP(B5,List!$A$1:$A$28,1,FALSE)), "N", "Y")</f>
        <v>Y</v>
      </c>
      <c r="O5" s="3" t="str">
        <f>IF(ISNA(VLOOKUP(B5,List!$B$2:$B$30,1,FALSE)), "N", "Y")</f>
        <v>N</v>
      </c>
      <c r="P5" s="3" t="str">
        <f>IF(ISNA(VLOOKUP(B5,List!$C$2:$C$30,1,FALSE)), "N", "Y")</f>
        <v>N</v>
      </c>
    </row>
    <row r="6" spans="1:16" x14ac:dyDescent="0.3">
      <c r="A6" s="3">
        <v>5</v>
      </c>
      <c r="B6" s="3" t="s">
        <v>83</v>
      </c>
      <c r="C6" s="3">
        <v>66.03</v>
      </c>
      <c r="D6" s="6">
        <f>VLOOKUP(B6,'2016'!$B$2:$C$73,2,FALSE)</f>
        <v>63.52</v>
      </c>
      <c r="E6" s="6">
        <f>VLOOKUP(B6,'2015'!$B$2:$C$73,2,FALSE)</f>
        <v>61.08</v>
      </c>
      <c r="F6" s="3">
        <f>VLOOKUP(B6,'2014'!$B$2:$C$73,2,FALSE)</f>
        <v>59.58</v>
      </c>
      <c r="G6" s="3">
        <f>VLOOKUP(B6,'2013'!$B$2:$C$73,2,FALSE)</f>
        <v>58.92</v>
      </c>
      <c r="H6" s="3">
        <f>VLOOKUP(B6,'2012'!$B$2:$C$73,2,FALSE)</f>
        <v>58.65</v>
      </c>
      <c r="I6" s="3" t="e">
        <f>VLOOKUP(B6,'2011'!$B$2:$C$73,2,FALSE)</f>
        <v>#N/A</v>
      </c>
      <c r="J6" s="1" t="s">
        <v>0</v>
      </c>
      <c r="K6" s="3">
        <v>0</v>
      </c>
      <c r="L6" s="3" t="e">
        <f t="shared" si="0"/>
        <v>#N/A</v>
      </c>
      <c r="N6" s="3" t="str">
        <f>IF(ISNA(VLOOKUP(B6,List!$A$1:$A$28,1,FALSE)), "N", "Y")</f>
        <v>N</v>
      </c>
      <c r="O6" s="3" t="str">
        <f>IF(ISNA(VLOOKUP(B6,List!$B$2:$B$30,1,FALSE)), "N", "Y")</f>
        <v>Y</v>
      </c>
      <c r="P6" s="3" t="str">
        <f>IF(ISNA(VLOOKUP(B6,List!$C$2:$C$30,1,FALSE)), "N", "Y")</f>
        <v>N</v>
      </c>
    </row>
    <row r="7" spans="1:16" x14ac:dyDescent="0.3">
      <c r="A7" s="3">
        <v>6</v>
      </c>
      <c r="B7" s="3" t="s">
        <v>18</v>
      </c>
      <c r="C7" s="3">
        <v>65.83</v>
      </c>
      <c r="D7" s="6">
        <f>VLOOKUP(B7,'2016'!$B$2:$C$73,2,FALSE)</f>
        <v>66.61</v>
      </c>
      <c r="E7" s="6">
        <f>VLOOKUP(B7,'2015'!$B$2:$C$73,2,FALSE)</f>
        <v>65.319999999999993</v>
      </c>
      <c r="F7" s="3">
        <f>VLOOKUP(B7,'2014'!$B$2:$C$73,2,FALSE)</f>
        <v>64.400000000000006</v>
      </c>
      <c r="G7" s="3">
        <f>VLOOKUP(B7,'2013'!$B$2:$C$73,2,FALSE)</f>
        <v>62.63</v>
      </c>
      <c r="H7" s="3">
        <f>VLOOKUP(B7,'2012'!$B$2:$C$73,2,FALSE)</f>
        <v>64.37</v>
      </c>
      <c r="I7" s="3">
        <f>VLOOKUP(B7,'2011'!$B$2:$C$73,2,FALSE)</f>
        <v>61.25</v>
      </c>
      <c r="J7" s="1" t="s">
        <v>0</v>
      </c>
      <c r="K7" s="3">
        <f>C7-I7</f>
        <v>4.5799999999999983</v>
      </c>
      <c r="L7" s="3">
        <f t="shared" si="0"/>
        <v>6.9573142943946511</v>
      </c>
      <c r="N7" s="3" t="str">
        <f>IF(ISNA(VLOOKUP(B7,List!$A$1:$A$28,1,FALSE)), "N", "Y")</f>
        <v>Y</v>
      </c>
      <c r="O7" s="3" t="str">
        <f>IF(ISNA(VLOOKUP(B7,List!$B$2:$B$30,1,FALSE)), "N", "Y")</f>
        <v>N</v>
      </c>
      <c r="P7" s="3" t="str">
        <f>IF(ISNA(VLOOKUP(B7,List!$C$2:$C$30,1,FALSE)), "N", "Y")</f>
        <v>N</v>
      </c>
    </row>
    <row r="8" spans="1:16" x14ac:dyDescent="0.3">
      <c r="A8" s="3">
        <v>7</v>
      </c>
      <c r="B8" s="3" t="s">
        <v>159</v>
      </c>
      <c r="C8" s="3">
        <v>64.569999999999993</v>
      </c>
      <c r="D8" s="6">
        <f>VLOOKUP(B8,'2016'!$B$2:$C$73,2,FALSE)</f>
        <v>63.2</v>
      </c>
      <c r="E8" s="6">
        <f>VLOOKUP(B8,'2015'!$B$2:$C$73,2,FALSE)</f>
        <v>63.45</v>
      </c>
      <c r="F8" s="3" t="e">
        <f>VLOOKUP(B8,'2014'!$B$2:$C$73,2,FALSE)</f>
        <v>#N/A</v>
      </c>
      <c r="G8" s="3" t="e">
        <f>VLOOKUP(B8,'2013'!$B$2:$C$73,2,FALSE)</f>
        <v>#N/A</v>
      </c>
      <c r="H8" s="3" t="e">
        <f>VLOOKUP(B8,'2012'!$B$2:$C$73,2,FALSE)</f>
        <v>#N/A</v>
      </c>
      <c r="I8" s="3" t="e">
        <f>VLOOKUP(B8,'2011'!$B$2:$C$73,2,FALSE)</f>
        <v>#N/A</v>
      </c>
      <c r="J8" s="1" t="s">
        <v>0</v>
      </c>
      <c r="K8" s="3" t="e">
        <f>C8-I8</f>
        <v>#N/A</v>
      </c>
      <c r="L8" s="3" t="e">
        <f t="shared" si="0"/>
        <v>#N/A</v>
      </c>
      <c r="N8" s="3" t="str">
        <f>IF(ISNA(VLOOKUP(B8,List!$A$1:$A$28,1,FALSE)), "N", "Y")</f>
        <v>Y</v>
      </c>
      <c r="O8" s="3" t="str">
        <f>IF(ISNA(VLOOKUP(B8,List!$B$2:$B$30,1,FALSE)), "N", "Y")</f>
        <v>N</v>
      </c>
      <c r="P8" s="3" t="str">
        <f>IF(ISNA(VLOOKUP(B8,List!$C$2:$C$30,1,FALSE)), "N", "Y")</f>
        <v>N</v>
      </c>
    </row>
    <row r="9" spans="1:16" x14ac:dyDescent="0.3">
      <c r="A9" s="3">
        <v>8</v>
      </c>
      <c r="B9" s="3" t="s">
        <v>170</v>
      </c>
      <c r="C9" s="3">
        <v>63.37</v>
      </c>
      <c r="D9" s="6" t="e">
        <f>VLOOKUP(B9,'2016'!$B$2:$C$73,2,FALSE)</f>
        <v>#N/A</v>
      </c>
      <c r="E9" s="6" t="e">
        <f>VLOOKUP(B9,'2015'!$B$2:$C$73,2,FALSE)</f>
        <v>#N/A</v>
      </c>
      <c r="F9" s="3" t="e">
        <f>VLOOKUP(B9,'2014'!$B$2:$C$73,2,FALSE)</f>
        <v>#N/A</v>
      </c>
      <c r="G9" s="3" t="e">
        <f>VLOOKUP(B9,'2013'!$B$2:$C$73,2,FALSE)</f>
        <v>#N/A</v>
      </c>
      <c r="H9" s="3" t="e">
        <f>VLOOKUP(B9,'2012'!$B$2:$C$73,2,FALSE)</f>
        <v>#N/A</v>
      </c>
      <c r="I9" s="3" t="e">
        <f>VLOOKUP(B9,'2011'!$B$2:$C$73,2,FALSE)</f>
        <v>#N/A</v>
      </c>
      <c r="J9" s="1" t="s">
        <v>0</v>
      </c>
      <c r="K9" s="3" t="e">
        <f>C9-I9</f>
        <v>#N/A</v>
      </c>
      <c r="L9" s="3" t="e">
        <f t="shared" si="0"/>
        <v>#N/A</v>
      </c>
      <c r="N9" s="3" t="str">
        <f>IF(ISNA(VLOOKUP(B9,List!$A$1:$A$28,1,FALSE)), "N", "Y")</f>
        <v>N</v>
      </c>
      <c r="O9" s="3" t="str">
        <f>IF(ISNA(VLOOKUP(B9,List!$B$2:$B$30,1,FALSE)), "N", "Y")</f>
        <v>N</v>
      </c>
      <c r="P9" s="3" t="str">
        <f>IF(ISNA(VLOOKUP(B9,List!$C$2:$C$30,1,FALSE)), "N", "Y")</f>
        <v>N</v>
      </c>
    </row>
    <row r="10" spans="1:16" x14ac:dyDescent="0.3">
      <c r="A10" s="3">
        <v>9</v>
      </c>
      <c r="B10" s="3" t="s">
        <v>21</v>
      </c>
      <c r="C10" s="3">
        <v>62.35</v>
      </c>
      <c r="D10" s="6">
        <f>VLOOKUP(B10,'2016'!$B$2:$C$73,2,FALSE)</f>
        <v>61.58</v>
      </c>
      <c r="E10" s="6">
        <f>VLOOKUP(B10,'2015'!$B$2:$C$73,2,FALSE)</f>
        <v>61.83</v>
      </c>
      <c r="F10" s="3">
        <f>VLOOKUP(B10,'2014'!$B$2:$C$73,2,FALSE)</f>
        <v>60.89</v>
      </c>
      <c r="G10" s="3">
        <f>VLOOKUP(B10,'2013'!$B$2:$C$73,2,FALSE)</f>
        <v>58.47</v>
      </c>
      <c r="H10" s="3">
        <f>VLOOKUP(B10,'2012'!$B$2:$C$73,2,FALSE)</f>
        <v>60.07</v>
      </c>
      <c r="I10" s="3">
        <f>VLOOKUP(B10,'2011'!$B$2:$C$73,2,FALSE)</f>
        <v>56.64</v>
      </c>
      <c r="J10" s="1" t="s">
        <v>4</v>
      </c>
      <c r="K10" s="3">
        <f>C10-I10</f>
        <v>5.7100000000000009</v>
      </c>
      <c r="L10" s="3">
        <f t="shared" si="0"/>
        <v>9.157979149959905</v>
      </c>
      <c r="N10" s="3" t="str">
        <f>IF(ISNA(VLOOKUP(B10,List!$A$1:$A$28,1,FALSE)), "N", "Y")</f>
        <v>Y</v>
      </c>
      <c r="O10" s="3" t="str">
        <f>IF(ISNA(VLOOKUP(B10,List!$B$2:$B$30,1,FALSE)), "N", "Y")</f>
        <v>N</v>
      </c>
      <c r="P10" s="3" t="str">
        <f>IF(ISNA(VLOOKUP(B10,List!$C$2:$C$30,1,FALSE)), "N", "Y")</f>
        <v>N</v>
      </c>
    </row>
    <row r="11" spans="1:16" x14ac:dyDescent="0.3">
      <c r="A11" s="3">
        <v>10</v>
      </c>
      <c r="B11" s="3" t="s">
        <v>19</v>
      </c>
      <c r="C11" s="3">
        <v>62.18</v>
      </c>
      <c r="D11" s="6">
        <f>VLOOKUP(B11,'2016'!$B$2:$C$73,2,FALSE)</f>
        <v>62.13</v>
      </c>
      <c r="E11" s="6">
        <f>VLOOKUP(B11,'2015'!$B$2:$C$73,2,FALSE)</f>
        <v>61.97</v>
      </c>
      <c r="F11" s="3">
        <f>VLOOKUP(B11,'2014'!$B$2:$C$73,2,FALSE)</f>
        <v>63.21</v>
      </c>
      <c r="G11" s="3">
        <f>VLOOKUP(B11,'2013'!$B$2:$C$73,2,FALSE)</f>
        <v>62.66</v>
      </c>
      <c r="H11" s="3">
        <f>VLOOKUP(B11,'2012'!$B$2:$C$73,2,FALSE)</f>
        <v>62.14</v>
      </c>
      <c r="I11" s="3">
        <f>VLOOKUP(B11,'2011'!$B$2:$C$73,2,FALSE)</f>
        <v>58.58</v>
      </c>
      <c r="J11" s="1" t="s">
        <v>4</v>
      </c>
      <c r="K11" s="3">
        <f>C11-I11</f>
        <v>3.6000000000000014</v>
      </c>
      <c r="L11" s="3">
        <f t="shared" si="0"/>
        <v>5.7896429720167282</v>
      </c>
      <c r="N11" s="3" t="str">
        <f>IF(ISNA(VLOOKUP(B11,List!$A$1:$A$28,1,FALSE)), "N", "Y")</f>
        <v>Y</v>
      </c>
      <c r="O11" s="3" t="str">
        <f>IF(ISNA(VLOOKUP(B11,List!$B$2:$B$30,1,FALSE)), "N", "Y")</f>
        <v>N</v>
      </c>
      <c r="P11" s="3" t="str">
        <f>IF(ISNA(VLOOKUP(B11,List!$C$2:$C$30,1,FALSE)), "N", "Y")</f>
        <v>N</v>
      </c>
    </row>
    <row r="12" spans="1:16" x14ac:dyDescent="0.3">
      <c r="A12" s="3">
        <v>11</v>
      </c>
      <c r="B12" s="3" t="s">
        <v>23</v>
      </c>
      <c r="C12" s="3">
        <v>62.07</v>
      </c>
      <c r="D12" s="6">
        <f>VLOOKUP(B12,'2016'!$B$2:$C$73,2,FALSE)</f>
        <v>61.49</v>
      </c>
      <c r="E12" s="6">
        <f>VLOOKUP(B12,'2015'!$B$2:$C$73,2,FALSE)</f>
        <v>62.95</v>
      </c>
      <c r="F12" s="3">
        <f>VLOOKUP(B12,'2014'!$B$2:$C$73,2,FALSE)</f>
        <v>64.260000000000005</v>
      </c>
      <c r="G12" s="3">
        <f>VLOOKUP(B12,'2013'!$B$2:$C$73,2,FALSE)</f>
        <v>62.25</v>
      </c>
      <c r="H12" s="3">
        <f>VLOOKUP(B12,'2012'!$B$2:$C$73,2,FALSE)</f>
        <v>59.08</v>
      </c>
      <c r="I12" s="3">
        <f>VLOOKUP(B12,'2011'!$B$2:$C$73,2,FALSE)</f>
        <v>54.62</v>
      </c>
      <c r="J12" s="1" t="s">
        <v>4</v>
      </c>
      <c r="K12" s="3">
        <f>C12-I12</f>
        <v>7.4500000000000028</v>
      </c>
      <c r="L12" s="3">
        <f t="shared" si="0"/>
        <v>12.002577734815535</v>
      </c>
      <c r="N12" s="3" t="str">
        <f>IF(ISNA(VLOOKUP(B12,List!$A$1:$A$28,1,FALSE)), "N", "Y")</f>
        <v>Y</v>
      </c>
      <c r="O12" s="3" t="str">
        <f>IF(ISNA(VLOOKUP(B12,List!$B$2:$B$30,1,FALSE)), "N", "Y")</f>
        <v>N</v>
      </c>
      <c r="P12" s="3" t="str">
        <f>IF(ISNA(VLOOKUP(B12,List!$C$2:$C$30,1,FALSE)), "N", "Y")</f>
        <v>N</v>
      </c>
    </row>
    <row r="13" spans="1:16" x14ac:dyDescent="0.3">
      <c r="A13" s="3">
        <v>12</v>
      </c>
      <c r="B13" s="3" t="s">
        <v>20</v>
      </c>
      <c r="C13" s="3">
        <v>61.58</v>
      </c>
      <c r="D13" s="6">
        <f>VLOOKUP(B13,'2016'!$B$2:$C$73,2,FALSE)</f>
        <v>60.9</v>
      </c>
      <c r="E13" s="6">
        <f>VLOOKUP(B13,'2015'!$B$2:$C$73,2,FALSE)</f>
        <v>59.13</v>
      </c>
      <c r="F13" s="3">
        <f>VLOOKUP(B13,'2014'!$B$2:$C$73,2,FALSE)</f>
        <v>61.21</v>
      </c>
      <c r="G13" s="3">
        <f>VLOOKUP(B13,'2013'!$B$2:$C$73,2,FALSE)</f>
        <v>58.74</v>
      </c>
      <c r="H13" s="3">
        <f>VLOOKUP(B13,'2012'!$B$2:$C$73,2,FALSE)</f>
        <v>62.46</v>
      </c>
      <c r="I13" s="3">
        <f>VLOOKUP(B13,'2011'!$B$2:$C$73,2,FALSE)</f>
        <v>57.23</v>
      </c>
      <c r="J13" s="1" t="s">
        <v>4</v>
      </c>
      <c r="K13" s="3">
        <f>C13-I13</f>
        <v>4.3500000000000014</v>
      </c>
      <c r="L13" s="3">
        <f t="shared" si="0"/>
        <v>7.0639818122767153</v>
      </c>
      <c r="N13" s="3" t="str">
        <f>IF(ISNA(VLOOKUP(B13,List!$A$1:$A$28,1,FALSE)), "N", "Y")</f>
        <v>Y</v>
      </c>
      <c r="O13" s="3" t="str">
        <f>IF(ISNA(VLOOKUP(B13,List!$B$2:$B$30,1,FALSE)), "N", "Y")</f>
        <v>N</v>
      </c>
      <c r="P13" s="3" t="str">
        <f>IF(ISNA(VLOOKUP(B13,List!$C$2:$C$30,1,FALSE)), "N", "Y")</f>
        <v>N</v>
      </c>
    </row>
    <row r="14" spans="1:16" x14ac:dyDescent="0.3">
      <c r="A14" s="3">
        <v>13</v>
      </c>
      <c r="B14" s="3" t="s">
        <v>22</v>
      </c>
      <c r="C14" s="3">
        <v>61.07</v>
      </c>
      <c r="D14" s="6">
        <f>VLOOKUP(B14,'2016'!$B$2:$C$73,2,FALSE)</f>
        <v>60.7</v>
      </c>
      <c r="E14" s="6">
        <f>VLOOKUP(B14,'2015'!$B$2:$C$73,2,FALSE)</f>
        <v>60.3</v>
      </c>
      <c r="F14" s="3">
        <f>VLOOKUP(B14,'2014'!$B$2:$C$73,2,FALSE)</f>
        <v>59.73</v>
      </c>
      <c r="G14" s="3">
        <f>VLOOKUP(B14,'2013'!$B$2:$C$73,2,FALSE)</f>
        <v>58.99</v>
      </c>
      <c r="H14" s="3">
        <f>VLOOKUP(B14,'2012'!$B$2:$C$73,2,FALSE)</f>
        <v>57.95</v>
      </c>
      <c r="I14" s="3">
        <f>VLOOKUP(B14,'2011'!$B$2:$C$73,2,FALSE)</f>
        <v>55.54</v>
      </c>
      <c r="J14" s="1" t="s">
        <v>4</v>
      </c>
      <c r="K14" s="3">
        <f>C14-I14</f>
        <v>5.5300000000000011</v>
      </c>
      <c r="L14" s="3">
        <f t="shared" si="0"/>
        <v>9.0551825773702319</v>
      </c>
      <c r="N14" s="3" t="str">
        <f>IF(ISNA(VLOOKUP(B14,List!$A$1:$A$28,1,FALSE)), "N", "Y")</f>
        <v>N</v>
      </c>
      <c r="O14" s="3" t="str">
        <f>IF(ISNA(VLOOKUP(B14,List!$B$2:$B$30,1,FALSE)), "N", "Y")</f>
        <v>Y</v>
      </c>
      <c r="P14" s="3" t="str">
        <f>IF(ISNA(VLOOKUP(B14,List!$C$2:$C$30,1,FALSE)), "N", "Y")</f>
        <v>N</v>
      </c>
    </row>
    <row r="15" spans="1:16" x14ac:dyDescent="0.3">
      <c r="A15" s="3">
        <v>14</v>
      </c>
      <c r="B15" s="3" t="s">
        <v>24</v>
      </c>
      <c r="C15" s="3">
        <v>60.95</v>
      </c>
      <c r="D15" s="6">
        <f>VLOOKUP(B15,'2016'!$B$2:$C$73,2,FALSE)</f>
        <v>60.17</v>
      </c>
      <c r="E15" s="6">
        <f>VLOOKUP(B15,'2015'!$B$2:$C$73,2,FALSE)</f>
        <v>58.43</v>
      </c>
      <c r="F15" s="3">
        <f>VLOOKUP(B15,'2014'!$B$2:$C$73,2,FALSE)</f>
        <v>58.29</v>
      </c>
      <c r="G15" s="3">
        <f>VLOOKUP(B15,'2013'!$B$2:$C$73,2,FALSE)</f>
        <v>57.59</v>
      </c>
      <c r="H15" s="3">
        <f>VLOOKUP(B15,'2012'!$B$2:$C$73,2,FALSE)</f>
        <v>57.39</v>
      </c>
      <c r="I15" s="3">
        <f>VLOOKUP(B15,'2011'!$B$2:$C$73,2,FALSE)</f>
        <v>54.6</v>
      </c>
      <c r="J15" s="1" t="s">
        <v>4</v>
      </c>
      <c r="K15" s="3">
        <f>C15-I15</f>
        <v>6.3500000000000014</v>
      </c>
      <c r="L15" s="3">
        <f t="shared" si="0"/>
        <v>10.418375717801478</v>
      </c>
      <c r="N15" s="3" t="str">
        <f>IF(ISNA(VLOOKUP(B15,List!$A$1:$A$28,1,FALSE)), "N", "Y")</f>
        <v>Y</v>
      </c>
      <c r="O15" s="3" t="str">
        <f>IF(ISNA(VLOOKUP(B15,List!$B$2:$B$30,1,FALSE)), "N", "Y")</f>
        <v>N</v>
      </c>
      <c r="P15" s="3" t="str">
        <f>IF(ISNA(VLOOKUP(B15,List!$C$2:$C$30,1,FALSE)), "N", "Y")</f>
        <v>N</v>
      </c>
    </row>
    <row r="16" spans="1:16" x14ac:dyDescent="0.3">
      <c r="A16" s="3">
        <v>15</v>
      </c>
      <c r="B16" s="3" t="s">
        <v>160</v>
      </c>
      <c r="C16" s="3">
        <v>60.59</v>
      </c>
      <c r="D16" s="6">
        <f>VLOOKUP(B16,'2016'!$B$2:$C$73,2,FALSE)</f>
        <v>60.33</v>
      </c>
      <c r="E16" s="6" t="e">
        <f>VLOOKUP(B16,'2015'!$B$2:$C$73,2,FALSE)</f>
        <v>#N/A</v>
      </c>
      <c r="F16" s="3" t="e">
        <f>VLOOKUP(B16,'2014'!$B$2:$C$73,2,FALSE)</f>
        <v>#N/A</v>
      </c>
      <c r="G16" s="3" t="e">
        <f>VLOOKUP(B16,'2013'!$B$2:$C$73,2,FALSE)</f>
        <v>#N/A</v>
      </c>
      <c r="H16" s="3" t="e">
        <f>VLOOKUP(B16,'2012'!$B$2:$C$73,2,FALSE)</f>
        <v>#N/A</v>
      </c>
      <c r="I16" s="3" t="e">
        <f>VLOOKUP(B16,'2011'!$B$2:$C$73,2,FALSE)</f>
        <v>#N/A</v>
      </c>
      <c r="J16" s="1" t="s">
        <v>4</v>
      </c>
      <c r="K16" s="3" t="e">
        <f>C16-I16</f>
        <v>#N/A</v>
      </c>
      <c r="L16" s="3" t="e">
        <f t="shared" si="0"/>
        <v>#N/A</v>
      </c>
      <c r="N16" s="3" t="str">
        <f>IF(ISNA(VLOOKUP(B16,List!$A$1:$A$28,1,FALSE)), "N", "Y")</f>
        <v>N</v>
      </c>
      <c r="O16" s="3" t="str">
        <f>IF(ISNA(VLOOKUP(B16,List!$B$2:$B$30,1,FALSE)), "N", "Y")</f>
        <v>Y</v>
      </c>
      <c r="P16" s="3" t="str">
        <f>IF(ISNA(VLOOKUP(B16,List!$C$2:$C$30,1,FALSE)), "N", "Y")</f>
        <v>N</v>
      </c>
    </row>
    <row r="17" spans="1:16" x14ac:dyDescent="0.3">
      <c r="A17" s="3">
        <v>16</v>
      </c>
      <c r="B17" s="3" t="s">
        <v>161</v>
      </c>
      <c r="C17" s="3">
        <v>59.37</v>
      </c>
      <c r="D17" s="6">
        <f>VLOOKUP(B17,'2016'!$B$2:$C$73,2,FALSE)</f>
        <v>59.07</v>
      </c>
      <c r="E17" s="6" t="e">
        <f>VLOOKUP(B17,'2015'!$B$2:$C$73,2,FALSE)</f>
        <v>#N/A</v>
      </c>
      <c r="F17" s="3" t="e">
        <f>VLOOKUP(B17,'2014'!$B$2:$C$73,2,FALSE)</f>
        <v>#N/A</v>
      </c>
      <c r="G17" s="3" t="e">
        <f>VLOOKUP(B17,'2013'!$B$2:$C$73,2,FALSE)</f>
        <v>#N/A</v>
      </c>
      <c r="H17" s="3" t="e">
        <f>VLOOKUP(B17,'2012'!$B$2:$C$73,2,FALSE)</f>
        <v>#N/A</v>
      </c>
      <c r="I17" s="3" t="e">
        <f>VLOOKUP(B17,'2011'!$B$2:$C$73,2,FALSE)</f>
        <v>#N/A</v>
      </c>
      <c r="J17" s="1" t="s">
        <v>4</v>
      </c>
      <c r="K17" s="3" t="e">
        <f>C17-I17</f>
        <v>#N/A</v>
      </c>
      <c r="L17" s="3" t="e">
        <f t="shared" si="0"/>
        <v>#N/A</v>
      </c>
      <c r="N17" s="3" t="str">
        <f>IF(ISNA(VLOOKUP(B17,List!$A$1:$A$28,1,FALSE)), "N", "Y")</f>
        <v>Y</v>
      </c>
      <c r="O17" s="3" t="str">
        <f>IF(ISNA(VLOOKUP(B17,List!$B$2:$B$30,1,FALSE)), "N", "Y")</f>
        <v>N</v>
      </c>
      <c r="P17" s="3" t="str">
        <f>IF(ISNA(VLOOKUP(B17,List!$C$2:$C$30,1,FALSE)), "N", "Y")</f>
        <v>N</v>
      </c>
    </row>
    <row r="18" spans="1:16" x14ac:dyDescent="0.3">
      <c r="A18" s="3">
        <v>17</v>
      </c>
      <c r="B18" s="3" t="s">
        <v>156</v>
      </c>
      <c r="C18" s="3">
        <v>59.13</v>
      </c>
      <c r="D18" s="6">
        <f>VLOOKUP(B18,'2016'!$B$2:$C$73,2,FALSE)</f>
        <v>58.14</v>
      </c>
      <c r="E18" s="6">
        <f>VLOOKUP(B18,'2015'!$B$2:$C$73,2,FALSE)</f>
        <v>59.69</v>
      </c>
      <c r="F18" s="3">
        <f>VLOOKUP(B18,'2014'!$B$2:$C$73,2,FALSE)</f>
        <v>58.63</v>
      </c>
      <c r="G18" s="3" t="e">
        <f>VLOOKUP(B18,'2013'!$B$2:$C$73,2,FALSE)</f>
        <v>#N/A</v>
      </c>
      <c r="H18" s="3" t="e">
        <f>VLOOKUP(B18,'2012'!$B$2:$C$73,2,FALSE)</f>
        <v>#N/A</v>
      </c>
      <c r="I18" s="3" t="e">
        <f>VLOOKUP(B18,'2011'!$B$2:$C$73,2,FALSE)</f>
        <v>#N/A</v>
      </c>
      <c r="J18" s="1" t="s">
        <v>4</v>
      </c>
      <c r="K18" s="3" t="e">
        <f>C18-I18</f>
        <v>#N/A</v>
      </c>
      <c r="L18" s="3" t="e">
        <f t="shared" si="0"/>
        <v>#N/A</v>
      </c>
      <c r="N18" s="3" t="str">
        <f>IF(ISNA(VLOOKUP(B18,List!$A$1:$A$28,1,FALSE)), "N", "Y")</f>
        <v>Y</v>
      </c>
      <c r="O18" s="3" t="str">
        <f>IF(ISNA(VLOOKUP(B18,List!$B$2:$B$30,1,FALSE)), "N", "Y")</f>
        <v>N</v>
      </c>
      <c r="P18" s="3" t="str">
        <f>IF(ISNA(VLOOKUP(B18,List!$C$2:$C$30,1,FALSE)), "N", "Y")</f>
        <v>N</v>
      </c>
    </row>
    <row r="19" spans="1:16" x14ac:dyDescent="0.3">
      <c r="A19" s="3">
        <v>18</v>
      </c>
      <c r="B19" s="3" t="s">
        <v>27</v>
      </c>
      <c r="C19" s="3">
        <v>58.76</v>
      </c>
      <c r="D19" s="6">
        <f>VLOOKUP(B19,'2016'!$B$2:$C$73,2,FALSE)</f>
        <v>59.68</v>
      </c>
      <c r="E19" s="6">
        <f>VLOOKUP(B19,'2015'!$B$2:$C$73,2,FALSE)</f>
        <v>60.61</v>
      </c>
      <c r="F19" s="3">
        <f>VLOOKUP(B19,'2014'!$B$2:$C$73,2,FALSE)</f>
        <v>56.83</v>
      </c>
      <c r="G19" s="3">
        <f>VLOOKUP(B19,'2013'!$B$2:$C$73,2,FALSE)</f>
        <v>57.52</v>
      </c>
      <c r="H19" s="3">
        <f>VLOOKUP(B19,'2012'!$B$2:$C$73,2,FALSE)</f>
        <v>55.39</v>
      </c>
      <c r="I19" s="3">
        <f>VLOOKUP(B19,'2011'!$B$2:$C$73,2,FALSE)</f>
        <v>53.62</v>
      </c>
      <c r="J19" s="1" t="s">
        <v>4</v>
      </c>
      <c r="K19" s="3">
        <f>C19-I19</f>
        <v>5.1400000000000006</v>
      </c>
      <c r="L19" s="3">
        <f t="shared" si="0"/>
        <v>8.7474472430224655</v>
      </c>
      <c r="N19" s="3" t="str">
        <f>IF(ISNA(VLOOKUP(B19,List!$A$1:$A$28,1,FALSE)), "N", "Y")</f>
        <v>Y</v>
      </c>
      <c r="O19" s="3" t="str">
        <f>IF(ISNA(VLOOKUP(B19,List!$B$2:$B$30,1,FALSE)), "N", "Y")</f>
        <v>N</v>
      </c>
      <c r="P19" s="3" t="str">
        <f>IF(ISNA(VLOOKUP(B19,List!$C$2:$C$30,1,FALSE)), "N", "Y")</f>
        <v>N</v>
      </c>
    </row>
    <row r="20" spans="1:16" x14ac:dyDescent="0.3">
      <c r="A20" s="3">
        <v>19</v>
      </c>
      <c r="B20" s="3" t="s">
        <v>32</v>
      </c>
      <c r="C20" s="3">
        <v>58.61</v>
      </c>
      <c r="D20" s="6">
        <f>VLOOKUP(B20,'2016'!$B$2:$C$73,2,FALSE)</f>
        <v>58.72</v>
      </c>
      <c r="E20" s="6">
        <f>VLOOKUP(B20,'2015'!$B$2:$C$73,2,FALSE)</f>
        <v>57.9</v>
      </c>
      <c r="F20" s="3">
        <f>VLOOKUP(B20,'2014'!$B$2:$C$73,2,FALSE)</f>
        <v>58.55</v>
      </c>
      <c r="G20" s="3">
        <f>VLOOKUP(B20,'2013'!$B$2:$C$73,2,FALSE)</f>
        <v>60.41</v>
      </c>
      <c r="H20" s="3">
        <f>VLOOKUP(B20,'2012'!$B$2:$C$73,2,FALSE)</f>
        <v>60.39</v>
      </c>
      <c r="I20" s="3">
        <f>VLOOKUP(B20,'2011'!$B$2:$C$73,2,FALSE)</f>
        <v>50.8</v>
      </c>
      <c r="J20" s="1" t="s">
        <v>4</v>
      </c>
      <c r="K20" s="3">
        <f>C20-I20</f>
        <v>7.8100000000000023</v>
      </c>
      <c r="L20" s="3">
        <f t="shared" si="0"/>
        <v>13.325371097082414</v>
      </c>
      <c r="N20" s="3" t="str">
        <f>IF(ISNA(VLOOKUP(B20,List!$A$1:$A$28,1,FALSE)), "N", "Y")</f>
        <v>Y</v>
      </c>
      <c r="O20" s="3" t="str">
        <f>IF(ISNA(VLOOKUP(B20,List!$B$2:$B$30,1,FALSE)), "N", "Y")</f>
        <v>N</v>
      </c>
      <c r="P20" s="3" t="str">
        <f>IF(ISNA(VLOOKUP(B20,List!$C$2:$C$30,1,FALSE)), "N", "Y")</f>
        <v>N</v>
      </c>
    </row>
    <row r="21" spans="1:16" x14ac:dyDescent="0.3">
      <c r="A21" s="3">
        <v>20</v>
      </c>
      <c r="B21" s="3" t="s">
        <v>149</v>
      </c>
      <c r="C21" s="3">
        <v>57.87</v>
      </c>
      <c r="D21" s="6">
        <f>VLOOKUP(B21,'2016'!$B$2:$C$73,2,FALSE)</f>
        <v>59.09</v>
      </c>
      <c r="E21" s="6">
        <f>VLOOKUP(B21,'2015'!$B$2:$C$73,2,FALSE)</f>
        <v>59.01</v>
      </c>
      <c r="F21" s="3">
        <f>VLOOKUP(B21,'2014'!$B$2:$C$73,2,FALSE)</f>
        <v>57.42</v>
      </c>
      <c r="G21" s="3">
        <f>VLOOKUP(B21,'2013'!$B$2:$C$73,2,FALSE)</f>
        <v>54.4</v>
      </c>
      <c r="H21" s="3">
        <f>VLOOKUP(B21,'2012'!$B$2:$C$73,2,FALSE)</f>
        <v>58.9</v>
      </c>
      <c r="I21" s="3">
        <f>VLOOKUP(B21,'2011'!$B$2:$C$73,2,FALSE)</f>
        <v>51.31</v>
      </c>
      <c r="J21" s="1" t="s">
        <v>4</v>
      </c>
      <c r="K21" s="3">
        <f>C21-I21</f>
        <v>6.5599999999999952</v>
      </c>
      <c r="L21" s="3">
        <f t="shared" si="0"/>
        <v>11.335752548816306</v>
      </c>
      <c r="N21" s="3" t="str">
        <f>IF(ISNA(VLOOKUP(B21,List!$A$1:$A$28,1,FALSE)), "N", "Y")</f>
        <v>Y</v>
      </c>
      <c r="O21" s="3" t="str">
        <f>IF(ISNA(VLOOKUP(B21,List!$B$2:$B$30,1,FALSE)), "N", "Y")</f>
        <v>N</v>
      </c>
      <c r="P21" s="3" t="str">
        <f>IF(ISNA(VLOOKUP(B21,List!$C$2:$C$30,1,FALSE)), "N", "Y")</f>
        <v>N</v>
      </c>
    </row>
    <row r="22" spans="1:16" x14ac:dyDescent="0.3">
      <c r="A22" s="3">
        <v>21</v>
      </c>
      <c r="B22" s="3" t="s">
        <v>33</v>
      </c>
      <c r="C22" s="3">
        <v>57.63</v>
      </c>
      <c r="D22" s="6">
        <f>VLOOKUP(B22,'2016'!$B$2:$C$73,2,FALSE)</f>
        <v>57.34</v>
      </c>
      <c r="E22" s="6">
        <f>VLOOKUP(B22,'2015'!$B$2:$C$73,2,FALSE)</f>
        <v>56.34</v>
      </c>
      <c r="F22" s="3">
        <f>VLOOKUP(B22,'2014'!$B$2:$C$73,2,FALSE)</f>
        <v>55.96</v>
      </c>
      <c r="G22" s="3">
        <f>VLOOKUP(B22,'2013'!$B$2:$C$73,2,FALSE)</f>
        <v>54.58</v>
      </c>
      <c r="H22" s="3">
        <f>VLOOKUP(B22,'2012'!$B$2:$C$73,2,FALSE)</f>
        <v>56.62</v>
      </c>
      <c r="I22" s="3">
        <f>VLOOKUP(B22,'2011'!$B$2:$C$73,2,FALSE)</f>
        <v>50.64</v>
      </c>
      <c r="J22" s="1" t="s">
        <v>4</v>
      </c>
      <c r="K22" s="3">
        <f>C22-I22</f>
        <v>6.990000000000002</v>
      </c>
      <c r="L22" s="3">
        <f t="shared" si="0"/>
        <v>12.129099427381576</v>
      </c>
      <c r="N22" s="3" t="str">
        <f>IF(ISNA(VLOOKUP(B22,List!$A$1:$A$28,1,FALSE)), "N", "Y")</f>
        <v>Y</v>
      </c>
      <c r="O22" s="3" t="str">
        <f>IF(ISNA(VLOOKUP(B22,List!$B$2:$B$30,1,FALSE)), "N", "Y")</f>
        <v>N</v>
      </c>
      <c r="P22" s="3" t="str">
        <f>IF(ISNA(VLOOKUP(B22,List!$C$2:$C$30,1,FALSE)), "N", "Y")</f>
        <v>N</v>
      </c>
    </row>
    <row r="23" spans="1:16" x14ac:dyDescent="0.3">
      <c r="A23" s="3">
        <v>22</v>
      </c>
      <c r="B23" s="3" t="s">
        <v>162</v>
      </c>
      <c r="C23" s="3">
        <v>57.34</v>
      </c>
      <c r="D23" s="6">
        <f>VLOOKUP(B23,'2016'!$B$2:$C$73,2,FALSE)</f>
        <v>56.79</v>
      </c>
      <c r="E23" s="6" t="e">
        <f>VLOOKUP(B23,'2015'!$B$2:$C$73,2,FALSE)</f>
        <v>#N/A</v>
      </c>
      <c r="F23" s="3" t="e">
        <f>VLOOKUP(B23,'2014'!$B$2:$C$73,2,FALSE)</f>
        <v>#N/A</v>
      </c>
      <c r="G23" s="3" t="e">
        <f>VLOOKUP(B23,'2013'!$B$2:$C$73,2,FALSE)</f>
        <v>#N/A</v>
      </c>
      <c r="H23" s="3" t="e">
        <f>VLOOKUP(B23,'2012'!$B$2:$C$73,2,FALSE)</f>
        <v>#N/A</v>
      </c>
      <c r="I23" s="3" t="e">
        <f>VLOOKUP(B23,'2011'!$B$2:$C$73,2,FALSE)</f>
        <v>#N/A</v>
      </c>
      <c r="J23" s="1" t="s">
        <v>6</v>
      </c>
      <c r="K23" s="3" t="e">
        <f>C23-I23</f>
        <v>#N/A</v>
      </c>
      <c r="L23" s="3" t="e">
        <f t="shared" si="0"/>
        <v>#N/A</v>
      </c>
      <c r="N23" s="3" t="str">
        <f>IF(ISNA(VLOOKUP(B23,List!$A$1:$A$28,1,FALSE)), "N", "Y")</f>
        <v>Y</v>
      </c>
      <c r="O23" s="3" t="str">
        <f>IF(ISNA(VLOOKUP(B23,List!$B$2:$B$30,1,FALSE)), "N", "Y")</f>
        <v>N</v>
      </c>
      <c r="P23" s="3" t="str">
        <f>IF(ISNA(VLOOKUP(B23,List!$C$2:$C$30,1,FALSE)), "N", "Y")</f>
        <v>N</v>
      </c>
    </row>
    <row r="24" spans="1:16" x14ac:dyDescent="0.3">
      <c r="A24" s="3">
        <v>23</v>
      </c>
      <c r="B24" s="3" t="s">
        <v>171</v>
      </c>
      <c r="C24" s="3">
        <v>57.14</v>
      </c>
      <c r="D24" s="6" t="e">
        <f>VLOOKUP(B24,'2016'!$B$2:$C$73,2,FALSE)</f>
        <v>#N/A</v>
      </c>
      <c r="E24" s="6" t="e">
        <f>VLOOKUP(B24,'2015'!$B$2:$C$73,2,FALSE)</f>
        <v>#N/A</v>
      </c>
      <c r="F24" s="3" t="e">
        <f>VLOOKUP(B24,'2014'!$B$2:$C$73,2,FALSE)</f>
        <v>#N/A</v>
      </c>
      <c r="G24" s="3" t="e">
        <f>VLOOKUP(B24,'2013'!$B$2:$C$73,2,FALSE)</f>
        <v>#N/A</v>
      </c>
      <c r="H24" s="3" t="e">
        <f>VLOOKUP(B24,'2012'!$B$2:$C$73,2,FALSE)</f>
        <v>#N/A</v>
      </c>
      <c r="I24" s="3" t="e">
        <f>VLOOKUP(B24,'2011'!$B$2:$C$73,2,FALSE)</f>
        <v>#N/A</v>
      </c>
      <c r="J24" s="1" t="s">
        <v>6</v>
      </c>
      <c r="K24" s="3" t="e">
        <f>C24-I24</f>
        <v>#N/A</v>
      </c>
      <c r="L24" s="3" t="e">
        <f t="shared" si="0"/>
        <v>#N/A</v>
      </c>
      <c r="N24" s="3" t="str">
        <f>IF(ISNA(VLOOKUP(B24,List!$A$1:$A$28,1,FALSE)), "N", "Y")</f>
        <v>Y</v>
      </c>
      <c r="O24" s="3" t="str">
        <f>IF(ISNA(VLOOKUP(B24,List!$B$2:$B$30,1,FALSE)), "N", "Y")</f>
        <v>N</v>
      </c>
      <c r="P24" s="3" t="str">
        <f>IF(ISNA(VLOOKUP(B24,List!$C$2:$C$30,1,FALSE)), "N", "Y")</f>
        <v>N</v>
      </c>
    </row>
    <row r="25" spans="1:16" x14ac:dyDescent="0.3">
      <c r="A25" s="3">
        <v>24</v>
      </c>
      <c r="B25" s="3" t="s">
        <v>172</v>
      </c>
      <c r="C25" s="3">
        <v>57.08</v>
      </c>
      <c r="D25" s="6" t="e">
        <f>VLOOKUP(B25,'2016'!$B$2:$C$73,2,FALSE)</f>
        <v>#N/A</v>
      </c>
      <c r="E25" s="6">
        <f>VLOOKUP(B25,'2015'!$B$2:$C$73,2,FALSE)</f>
        <v>55.08</v>
      </c>
      <c r="F25" s="3" t="e">
        <f>VLOOKUP(B25,'2014'!$B$2:$C$73,2,FALSE)</f>
        <v>#N/A</v>
      </c>
      <c r="G25" s="3" t="e">
        <f>VLOOKUP(B25,'2013'!$B$2:$C$73,2,FALSE)</f>
        <v>#N/A</v>
      </c>
      <c r="H25" s="3" t="e">
        <f>VLOOKUP(B25,'2012'!$B$2:$C$73,2,FALSE)</f>
        <v>#N/A</v>
      </c>
      <c r="I25" s="3" t="e">
        <f>VLOOKUP(B25,'2011'!$B$2:$C$73,2,FALSE)</f>
        <v>#N/A</v>
      </c>
      <c r="J25" s="1" t="s">
        <v>6</v>
      </c>
      <c r="K25" s="3" t="e">
        <f>C25-I25</f>
        <v>#N/A</v>
      </c>
      <c r="L25" s="3" t="e">
        <f t="shared" si="0"/>
        <v>#N/A</v>
      </c>
      <c r="N25" s="3" t="str">
        <f>IF(ISNA(VLOOKUP(B25,List!$A$1:$A$28,1,FALSE)), "N", "Y")</f>
        <v>Y</v>
      </c>
      <c r="O25" s="3" t="str">
        <f>IF(ISNA(VLOOKUP(B25,List!$B$2:$B$30,1,FALSE)), "N", "Y")</f>
        <v>N</v>
      </c>
      <c r="P25" s="3" t="str">
        <f>IF(ISNA(VLOOKUP(B25,List!$C$2:$C$30,1,FALSE)), "N", "Y")</f>
        <v>N</v>
      </c>
    </row>
    <row r="26" spans="1:16" x14ac:dyDescent="0.3">
      <c r="A26" s="3">
        <v>25</v>
      </c>
      <c r="B26" s="3" t="s">
        <v>28</v>
      </c>
      <c r="C26" s="3">
        <v>56.51</v>
      </c>
      <c r="D26" s="6">
        <f>VLOOKUP(B26,'2016'!$B$2:$C$73,2,FALSE)</f>
        <v>58.4</v>
      </c>
      <c r="E26" s="6">
        <f>VLOOKUP(B26,'2015'!$B$2:$C$73,2,FALSE)</f>
        <v>60.26</v>
      </c>
      <c r="F26" s="3">
        <f>VLOOKUP(B26,'2014'!$B$2:$C$73,2,FALSE)</f>
        <v>59.02</v>
      </c>
      <c r="G26" s="3">
        <f>VLOOKUP(B26,'2013'!$B$2:$C$73,2,FALSE)</f>
        <v>54.43</v>
      </c>
      <c r="H26" s="3">
        <f>VLOOKUP(B26,'2012'!$B$2:$C$73,2,FALSE)</f>
        <v>55.38</v>
      </c>
      <c r="I26" s="3">
        <f>VLOOKUP(B26,'2011'!$B$2:$C$73,2,FALSE)</f>
        <v>53.49</v>
      </c>
      <c r="J26" s="1" t="s">
        <v>6</v>
      </c>
      <c r="K26" s="3">
        <f>C26-I26</f>
        <v>3.019999999999996</v>
      </c>
      <c r="L26" s="3">
        <f t="shared" si="0"/>
        <v>5.3441868695805983</v>
      </c>
      <c r="N26" s="3" t="str">
        <f>IF(ISNA(VLOOKUP(B26,List!$A$1:$A$28,1,FALSE)), "N", "Y")</f>
        <v>N</v>
      </c>
      <c r="O26" s="3" t="str">
        <f>IF(ISNA(VLOOKUP(B26,List!$B$2:$B$30,1,FALSE)), "N", "Y")</f>
        <v>N</v>
      </c>
      <c r="P26" s="3" t="str">
        <f>IF(ISNA(VLOOKUP(B26,List!$C$2:$C$30,1,FALSE)), "N", "Y")</f>
        <v>Y</v>
      </c>
    </row>
    <row r="27" spans="1:16" x14ac:dyDescent="0.3">
      <c r="A27" s="3">
        <v>26</v>
      </c>
      <c r="B27" s="3" t="s">
        <v>153</v>
      </c>
      <c r="C27" s="3">
        <v>56.31</v>
      </c>
      <c r="D27" s="6">
        <f>VLOOKUP(B27,'2016'!$B$2:$C$73,2,FALSE)</f>
        <v>57.24</v>
      </c>
      <c r="E27" s="6">
        <f>VLOOKUP(B27,'2015'!$B$2:$C$73,2,FALSE)</f>
        <v>56.71</v>
      </c>
      <c r="F27" s="3">
        <f>VLOOKUP(B27,'2014'!$B$2:$C$73,2,FALSE)</f>
        <v>53.66</v>
      </c>
      <c r="G27" s="3" t="e">
        <f>VLOOKUP(B27,'2013'!$B$2:$C$73,2,FALSE)</f>
        <v>#N/A</v>
      </c>
      <c r="H27" s="3" t="e">
        <f>VLOOKUP(B27,'2012'!$B$2:$C$73,2,FALSE)</f>
        <v>#N/A</v>
      </c>
      <c r="I27" s="3">
        <f>VLOOKUP(B27,'2011'!$B$2:$C$73,2,FALSE)</f>
        <v>44.91</v>
      </c>
      <c r="J27" s="1" t="s">
        <v>6</v>
      </c>
      <c r="K27" s="3">
        <f>C27-I27</f>
        <v>11.400000000000006</v>
      </c>
      <c r="L27" s="3">
        <f t="shared" si="0"/>
        <v>20.245071923281841</v>
      </c>
      <c r="N27" s="3" t="str">
        <f>IF(ISNA(VLOOKUP(B27,List!$A$1:$A$28,1,FALSE)), "N", "Y")</f>
        <v>N</v>
      </c>
      <c r="O27" s="3" t="str">
        <f>IF(ISNA(VLOOKUP(B27,List!$B$2:$B$30,1,FALSE)), "N", "Y")</f>
        <v>N</v>
      </c>
      <c r="P27" s="3" t="str">
        <f>IF(ISNA(VLOOKUP(B27,List!$C$2:$C$30,1,FALSE)), "N", "Y")</f>
        <v>Y</v>
      </c>
    </row>
    <row r="28" spans="1:16" x14ac:dyDescent="0.3">
      <c r="A28" s="3">
        <v>27</v>
      </c>
      <c r="B28" s="3" t="s">
        <v>39</v>
      </c>
      <c r="C28" s="3">
        <v>56.12</v>
      </c>
      <c r="D28" s="6">
        <f>VLOOKUP(B28,'2016'!$B$2:$C$73,2,FALSE)</f>
        <v>57.3</v>
      </c>
      <c r="E28" s="6">
        <f>VLOOKUP(B28,'2015'!$B$2:$C$73,2,FALSE)</f>
        <v>58.21</v>
      </c>
      <c r="F28" s="3">
        <f>VLOOKUP(B28,'2014'!$B$2:$C$73,2,FALSE)</f>
        <v>53.54</v>
      </c>
      <c r="G28" s="3">
        <f>VLOOKUP(B28,'2013'!$B$2:$C$73,2,FALSE)</f>
        <v>54.38</v>
      </c>
      <c r="H28" s="3">
        <f>VLOOKUP(B28,'2012'!$B$2:$C$73,2,FALSE)</f>
        <v>57.49</v>
      </c>
      <c r="I28" s="3">
        <f>VLOOKUP(B28,'2011'!$B$2:$C$73,2,FALSE)</f>
        <v>47.35</v>
      </c>
      <c r="J28" s="1" t="s">
        <v>6</v>
      </c>
      <c r="K28" s="3">
        <f>C28-I28</f>
        <v>8.769999999999996</v>
      </c>
      <c r="L28" s="3">
        <f t="shared" si="0"/>
        <v>15.62722736992159</v>
      </c>
      <c r="N28" s="3" t="str">
        <f>IF(ISNA(VLOOKUP(B28,List!$A$1:$A$28,1,FALSE)), "N", "Y")</f>
        <v>N</v>
      </c>
      <c r="O28" s="3" t="str">
        <f>IF(ISNA(VLOOKUP(B28,List!$B$2:$B$30,1,FALSE)), "N", "Y")</f>
        <v>Y</v>
      </c>
      <c r="P28" s="3" t="str">
        <f>IF(ISNA(VLOOKUP(B28,List!$C$2:$C$30,1,FALSE)), "N", "Y")</f>
        <v>N</v>
      </c>
    </row>
    <row r="29" spans="1:16" x14ac:dyDescent="0.3">
      <c r="A29" s="3">
        <v>28</v>
      </c>
      <c r="B29" s="3" t="s">
        <v>35</v>
      </c>
      <c r="C29" s="3">
        <v>56.06</v>
      </c>
      <c r="D29" s="6">
        <f>VLOOKUP(B29,'2016'!$B$2:$C$73,2,FALSE)</f>
        <v>56.66</v>
      </c>
      <c r="E29" s="6">
        <f>VLOOKUP(B29,'2015'!$B$2:$C$73,2,FALSE)</f>
        <v>56.8</v>
      </c>
      <c r="F29" s="3">
        <f>VLOOKUP(B29,'2014'!$B$2:$C$73,2,FALSE)</f>
        <v>57.18</v>
      </c>
      <c r="G29" s="3">
        <f>VLOOKUP(B29,'2013'!$B$2:$C$73,2,FALSE)</f>
        <v>53.51</v>
      </c>
      <c r="H29" s="3">
        <f>VLOOKUP(B29,'2012'!$B$2:$C$73,2,FALSE)</f>
        <v>55.89</v>
      </c>
      <c r="I29" s="3">
        <f>VLOOKUP(B29,'2011'!$B$2:$C$73,2,FALSE)</f>
        <v>49.01</v>
      </c>
      <c r="J29" s="1" t="s">
        <v>6</v>
      </c>
      <c r="K29" s="3">
        <f>C29-I29</f>
        <v>7.0500000000000043</v>
      </c>
      <c r="L29" s="3">
        <f t="shared" si="0"/>
        <v>12.575811630396011</v>
      </c>
      <c r="N29" s="3" t="str">
        <f>IF(ISNA(VLOOKUP(B29,List!$A$1:$A$28,1,FALSE)), "N", "Y")</f>
        <v>Y</v>
      </c>
      <c r="O29" s="3" t="str">
        <f>IF(ISNA(VLOOKUP(B29,List!$B$2:$B$30,1,FALSE)), "N", "Y")</f>
        <v>N</v>
      </c>
      <c r="P29" s="3" t="str">
        <f>IF(ISNA(VLOOKUP(B29,List!$C$2:$C$30,1,FALSE)), "N", "Y")</f>
        <v>N</v>
      </c>
    </row>
    <row r="30" spans="1:16" x14ac:dyDescent="0.3">
      <c r="A30" s="3">
        <v>29</v>
      </c>
      <c r="B30" s="3" t="s">
        <v>25</v>
      </c>
      <c r="C30" s="3">
        <v>55.81</v>
      </c>
      <c r="D30" s="6">
        <f>VLOOKUP(B30,'2016'!$B$2:$C$73,2,FALSE)</f>
        <v>54.29</v>
      </c>
      <c r="E30" s="6" t="e">
        <f>VLOOKUP(B30,'2015'!$B$2:$C$73,2,FALSE)</f>
        <v>#N/A</v>
      </c>
      <c r="F30" s="3">
        <f>VLOOKUP(B30,'2014'!$B$2:$C$73,2,FALSE)</f>
        <v>52.5</v>
      </c>
      <c r="G30" s="3">
        <f>VLOOKUP(B30,'2013'!$B$2:$C$73,2,FALSE)</f>
        <v>53.54</v>
      </c>
      <c r="H30" s="3" t="e">
        <f>VLOOKUP(B30,'2012'!$B$2:$C$73,2,FALSE)</f>
        <v>#N/A</v>
      </c>
      <c r="I30" s="3" t="e">
        <f>VLOOKUP(B30,'2011'!$B$2:$C$73,2,FALSE)</f>
        <v>#N/A</v>
      </c>
      <c r="J30" s="1" t="s">
        <v>6</v>
      </c>
      <c r="K30" s="3" t="e">
        <f>C30-I30</f>
        <v>#N/A</v>
      </c>
      <c r="L30" s="3" t="e">
        <f t="shared" si="0"/>
        <v>#N/A</v>
      </c>
      <c r="N30" s="3" t="str">
        <f>IF(ISNA(VLOOKUP(B30,List!$A$1:$A$28,1,FALSE)), "N", "Y")</f>
        <v>N</v>
      </c>
      <c r="O30" s="3" t="str">
        <f>IF(ISNA(VLOOKUP(B30,List!$B$2:$B$30,1,FALSE)), "N", "Y")</f>
        <v>Y</v>
      </c>
      <c r="P30" s="3" t="str">
        <f>IF(ISNA(VLOOKUP(B30,List!$C$2:$C$30,1,FALSE)), "N", "Y")</f>
        <v>N</v>
      </c>
    </row>
    <row r="31" spans="1:16" x14ac:dyDescent="0.3">
      <c r="A31" s="3">
        <v>30</v>
      </c>
      <c r="B31" s="3" t="s">
        <v>148</v>
      </c>
      <c r="C31" s="3">
        <v>55.32</v>
      </c>
      <c r="D31" s="6">
        <f>VLOOKUP(B31,'2016'!$B$2:$C$73,2,FALSE)</f>
        <v>54.87</v>
      </c>
      <c r="E31" s="6">
        <f>VLOOKUP(B31,'2015'!$B$2:$C$73,2,FALSE)</f>
        <v>54.52</v>
      </c>
      <c r="F31" s="3">
        <f>VLOOKUP(B31,'2014'!$B$2:$C$73,2,FALSE)</f>
        <v>53.62</v>
      </c>
      <c r="G31" s="3">
        <f>VLOOKUP(B31,'2013'!$B$2:$C$73,2,FALSE)</f>
        <v>53.46</v>
      </c>
      <c r="H31" s="3">
        <f>VLOOKUP(B31,'2012'!$B$2:$C$73,2,FALSE)</f>
        <v>55.35</v>
      </c>
      <c r="I31" s="3">
        <f>VLOOKUP(B31,'2011'!$B$2:$C$73,2,FALSE)</f>
        <v>54.19</v>
      </c>
      <c r="J31" s="1" t="s">
        <v>6</v>
      </c>
      <c r="K31" s="3">
        <f>C31-I31</f>
        <v>1.1300000000000026</v>
      </c>
      <c r="L31" s="3">
        <f t="shared" si="0"/>
        <v>2.0426608821402796</v>
      </c>
      <c r="N31" s="3" t="str">
        <f>IF(ISNA(VLOOKUP(B31,List!$A$1:$A$28,1,FALSE)), "N", "Y")</f>
        <v>N</v>
      </c>
      <c r="O31" s="3" t="str">
        <f>IF(ISNA(VLOOKUP(B31,List!$B$2:$B$30,1,FALSE)), "N", "Y")</f>
        <v>Y</v>
      </c>
      <c r="P31" s="3" t="str">
        <f>IF(ISNA(VLOOKUP(B31,List!$C$2:$C$30,1,FALSE)), "N", "Y")</f>
        <v>N</v>
      </c>
    </row>
    <row r="32" spans="1:16" x14ac:dyDescent="0.3">
      <c r="A32" s="3">
        <v>31</v>
      </c>
      <c r="B32" s="3" t="s">
        <v>173</v>
      </c>
      <c r="C32" s="3">
        <v>54.74</v>
      </c>
      <c r="D32" s="6" t="e">
        <f>VLOOKUP(B32,'2016'!$B$2:$C$73,2,FALSE)</f>
        <v>#N/A</v>
      </c>
      <c r="E32" s="6" t="e">
        <f>VLOOKUP(B32,'2015'!$B$2:$C$73,2,FALSE)</f>
        <v>#N/A</v>
      </c>
      <c r="F32" s="3" t="e">
        <f>VLOOKUP(B32,'2014'!$B$2:$C$73,2,FALSE)</f>
        <v>#N/A</v>
      </c>
      <c r="G32" s="3" t="e">
        <f>VLOOKUP(B32,'2013'!$B$2:$C$73,2,FALSE)</f>
        <v>#N/A</v>
      </c>
      <c r="H32" s="3" t="e">
        <f>VLOOKUP(B32,'2012'!$B$2:$C$73,2,FALSE)</f>
        <v>#N/A</v>
      </c>
      <c r="I32" s="3" t="e">
        <f>VLOOKUP(B32,'2011'!$B$2:$C$73,2,FALSE)</f>
        <v>#N/A</v>
      </c>
      <c r="J32" s="1" t="s">
        <v>6</v>
      </c>
      <c r="K32" s="3" t="e">
        <f>C32-I32</f>
        <v>#N/A</v>
      </c>
      <c r="L32" s="3" t="e">
        <f t="shared" si="0"/>
        <v>#N/A</v>
      </c>
      <c r="N32" s="3" t="str">
        <f>IF(ISNA(VLOOKUP(B32,List!$A$1:$A$28,1,FALSE)), "N", "Y")</f>
        <v>N</v>
      </c>
      <c r="O32" s="3" t="str">
        <f>IF(ISNA(VLOOKUP(B32,List!$B$2:$B$30,1,FALSE)), "N", "Y")</f>
        <v>N</v>
      </c>
      <c r="P32" s="3" t="str">
        <f>IF(ISNA(VLOOKUP(B32,List!$C$2:$C$30,1,FALSE)), "N", "Y")</f>
        <v>N</v>
      </c>
    </row>
    <row r="33" spans="1:16" x14ac:dyDescent="0.3">
      <c r="A33" s="3">
        <v>32</v>
      </c>
      <c r="B33" s="3" t="s">
        <v>29</v>
      </c>
      <c r="C33" s="3">
        <v>54.39</v>
      </c>
      <c r="D33" s="6">
        <f>VLOOKUP(B33,'2016'!$B$2:$C$73,2,FALSE)</f>
        <v>54.33</v>
      </c>
      <c r="E33" s="6">
        <f>VLOOKUP(B33,'2015'!$B$2:$C$73,2,FALSE)</f>
        <v>51.84</v>
      </c>
      <c r="F33" s="3">
        <f>VLOOKUP(B33,'2014'!$B$2:$C$73,2,FALSE)</f>
        <v>52.69</v>
      </c>
      <c r="G33" s="3">
        <f>VLOOKUP(B33,'2013'!$B$2:$C$73,2,FALSE)</f>
        <v>50.53</v>
      </c>
      <c r="H33" s="3">
        <f>VLOOKUP(B33,'2012'!$B$2:$C$73,2,FALSE)</f>
        <v>54.28</v>
      </c>
      <c r="I33" s="3">
        <f>VLOOKUP(B33,'2011'!$B$2:$C$73,2,FALSE)</f>
        <v>53.16</v>
      </c>
      <c r="J33" s="1" t="s">
        <v>6</v>
      </c>
      <c r="K33" s="3">
        <f>C33-I33</f>
        <v>1.230000000000004</v>
      </c>
      <c r="L33" s="3">
        <f t="shared" si="0"/>
        <v>2.2614451185879831</v>
      </c>
      <c r="N33" s="3" t="str">
        <f>IF(ISNA(VLOOKUP(B33,List!$A$1:$A$28,1,FALSE)), "N", "Y")</f>
        <v>Y</v>
      </c>
      <c r="O33" s="3" t="str">
        <f>IF(ISNA(VLOOKUP(B33,List!$B$2:$B$30,1,FALSE)), "N", "Y")</f>
        <v>N</v>
      </c>
      <c r="P33" s="3" t="str">
        <f>IF(ISNA(VLOOKUP(B33,List!$C$2:$C$30,1,FALSE)), "N", "Y")</f>
        <v>N</v>
      </c>
    </row>
    <row r="34" spans="1:16" x14ac:dyDescent="0.3">
      <c r="A34" s="3">
        <v>33</v>
      </c>
      <c r="B34" s="3" t="s">
        <v>34</v>
      </c>
      <c r="C34" s="3">
        <v>54.19</v>
      </c>
      <c r="D34" s="6">
        <f>VLOOKUP(B34,'2016'!$B$2:$C$73,2,FALSE)</f>
        <v>54.63</v>
      </c>
      <c r="E34" s="6">
        <f>VLOOKUP(B34,'2015'!$B$2:$C$73,2,FALSE)</f>
        <v>54.02</v>
      </c>
      <c r="F34" s="3">
        <f>VLOOKUP(B34,'2014'!$B$2:$C$73,2,FALSE)</f>
        <v>52.8</v>
      </c>
      <c r="G34" s="3">
        <f>VLOOKUP(B34,'2013'!$B$2:$C$73,2,FALSE)</f>
        <v>50.97</v>
      </c>
      <c r="H34" s="3">
        <f>VLOOKUP(B34,'2012'!$B$2:$C$73,2,FALSE)</f>
        <v>54.01</v>
      </c>
      <c r="I34" s="3">
        <f>VLOOKUP(B34,'2011'!$B$2:$C$73,2,FALSE)</f>
        <v>49.05</v>
      </c>
      <c r="J34" s="1" t="s">
        <v>6</v>
      </c>
      <c r="K34" s="3">
        <f>C34-I34</f>
        <v>5.1400000000000006</v>
      </c>
      <c r="L34" s="3">
        <f t="shared" si="0"/>
        <v>9.485144860675403</v>
      </c>
      <c r="N34" s="3" t="str">
        <f>IF(ISNA(VLOOKUP(B34,List!$A$1:$A$28,1,FALSE)), "N", "Y")</f>
        <v>Y</v>
      </c>
      <c r="O34" s="3" t="str">
        <f>IF(ISNA(VLOOKUP(B34,List!$B$2:$B$30,1,FALSE)), "N", "Y")</f>
        <v>N</v>
      </c>
      <c r="P34" s="3" t="str">
        <f>IF(ISNA(VLOOKUP(B34,List!$C$2:$C$30,1,FALSE)), "N", "Y")</f>
        <v>N</v>
      </c>
    </row>
    <row r="35" spans="1:16" x14ac:dyDescent="0.3">
      <c r="A35" s="3">
        <v>34</v>
      </c>
      <c r="B35" s="3" t="s">
        <v>48</v>
      </c>
      <c r="C35" s="3">
        <v>53.43</v>
      </c>
      <c r="D35" s="6">
        <f>VLOOKUP(B35,'2016'!$B$2:$C$73,2,FALSE)</f>
        <v>54.06</v>
      </c>
      <c r="E35" s="6">
        <f>VLOOKUP(B35,'2015'!$B$2:$C$73,2,FALSE)</f>
        <v>53.81</v>
      </c>
      <c r="F35" s="3">
        <f>VLOOKUP(B35,'2014'!$B$2:$C$73,2,FALSE)</f>
        <v>51.57</v>
      </c>
      <c r="G35" s="3">
        <f>VLOOKUP(B35,'2013'!$B$2:$C$73,2,FALSE)</f>
        <v>52.27</v>
      </c>
      <c r="H35" s="3">
        <f>VLOOKUP(B35,'2012'!$B$2:$C$73,2,FALSE)</f>
        <v>52.14</v>
      </c>
      <c r="I35" s="3">
        <f>VLOOKUP(B35,'2011'!$B$2:$C$73,2,FALSE)</f>
        <v>44.32</v>
      </c>
      <c r="J35" s="1" t="s">
        <v>6</v>
      </c>
      <c r="K35" s="3">
        <f>C35-I35</f>
        <v>9.11</v>
      </c>
      <c r="L35" s="3">
        <f t="shared" si="0"/>
        <v>17.050346247426535</v>
      </c>
      <c r="N35" s="3" t="str">
        <f>IF(ISNA(VLOOKUP(B35,List!$A$1:$A$28,1,FALSE)), "N", "Y")</f>
        <v>N</v>
      </c>
      <c r="O35" s="3" t="str">
        <f>IF(ISNA(VLOOKUP(B35,List!$B$2:$B$30,1,FALSE)), "N", "Y")</f>
        <v>Y</v>
      </c>
      <c r="P35" s="3" t="str">
        <f>IF(ISNA(VLOOKUP(B35,List!$C$2:$C$30,1,FALSE)), "N", "Y")</f>
        <v>N</v>
      </c>
    </row>
    <row r="36" spans="1:16" x14ac:dyDescent="0.3">
      <c r="A36" s="3">
        <v>35</v>
      </c>
      <c r="B36" s="3" t="s">
        <v>150</v>
      </c>
      <c r="C36" s="3">
        <v>53.13</v>
      </c>
      <c r="D36" s="6">
        <f>VLOOKUP(B36,'2016'!$B$2:$C$73,2,FALSE)</f>
        <v>51.35</v>
      </c>
      <c r="E36" s="6">
        <f>VLOOKUP(B36,'2015'!$B$2:$C$73,2,FALSE)</f>
        <v>50.53</v>
      </c>
      <c r="F36" s="3">
        <f>VLOOKUP(B36,'2014'!$B$2:$C$73,2,FALSE)</f>
        <v>48.53</v>
      </c>
      <c r="G36" s="3">
        <f>VLOOKUP(B36,'2013'!$B$2:$C$73,2,FALSE)</f>
        <v>50.23</v>
      </c>
      <c r="H36" s="3">
        <f>VLOOKUP(B36,'2012'!$B$2:$C$73,2,FALSE)</f>
        <v>50.15</v>
      </c>
      <c r="I36" s="3">
        <f>VLOOKUP(B36,'2011'!$B$2:$C$73,2,FALSE)</f>
        <v>49.15</v>
      </c>
      <c r="J36" s="1" t="s">
        <v>6</v>
      </c>
      <c r="K36" s="3">
        <f>C36-I36</f>
        <v>3.980000000000004</v>
      </c>
      <c r="L36" s="3">
        <f t="shared" si="0"/>
        <v>7.4910596649727159</v>
      </c>
      <c r="N36" s="3" t="str">
        <f>IF(ISNA(VLOOKUP(B36,List!$A$1:$A$28,1,FALSE)), "N", "Y")</f>
        <v>N</v>
      </c>
      <c r="O36" s="3" t="str">
        <f>IF(ISNA(VLOOKUP(B36,List!$B$2:$B$30,1,FALSE)), "N", "Y")</f>
        <v>N</v>
      </c>
      <c r="P36" s="3" t="str">
        <f>IF(ISNA(VLOOKUP(B36,List!$C$2:$C$30,1,FALSE)), "N", "Y")</f>
        <v>Y</v>
      </c>
    </row>
    <row r="37" spans="1:16" x14ac:dyDescent="0.3">
      <c r="A37" s="3">
        <v>36</v>
      </c>
      <c r="B37" s="3" t="s">
        <v>38</v>
      </c>
      <c r="C37" s="3">
        <v>52.45</v>
      </c>
      <c r="D37" s="6">
        <f>VLOOKUP(B37,'2016'!$B$2:$C$73,2,FALSE)</f>
        <v>50.94</v>
      </c>
      <c r="E37" s="6">
        <f>VLOOKUP(B37,'2015'!$B$2:$C$73,2,FALSE)</f>
        <v>49.41</v>
      </c>
      <c r="F37" s="3">
        <f>VLOOKUP(B37,'2014'!$B$2:$C$73,2,FALSE)</f>
        <v>50.15</v>
      </c>
      <c r="G37" s="3">
        <f>VLOOKUP(B37,'2013'!$B$2:$C$73,2,FALSE)</f>
        <v>50.77</v>
      </c>
      <c r="H37" s="3">
        <f>VLOOKUP(B37,'2012'!$B$2:$C$73,2,FALSE)</f>
        <v>49</v>
      </c>
      <c r="I37" s="3">
        <f>VLOOKUP(B37,'2011'!$B$2:$C$73,2,FALSE)</f>
        <v>47.62</v>
      </c>
      <c r="J37" s="1" t="s">
        <v>1</v>
      </c>
      <c r="K37" s="3">
        <f>C37-I37</f>
        <v>4.8300000000000054</v>
      </c>
      <c r="L37" s="3">
        <f t="shared" si="0"/>
        <v>9.2087702573879984</v>
      </c>
      <c r="N37" s="3" t="str">
        <f>IF(ISNA(VLOOKUP(B37,List!$A$1:$A$28,1,FALSE)), "N", "Y")</f>
        <v>N</v>
      </c>
      <c r="O37" s="3" t="str">
        <f>IF(ISNA(VLOOKUP(B37,List!$B$2:$B$30,1,FALSE)), "N", "Y")</f>
        <v>Y</v>
      </c>
      <c r="P37" s="3" t="str">
        <f>IF(ISNA(VLOOKUP(B37,List!$C$2:$C$30,1,FALSE)), "N", "Y")</f>
        <v>N</v>
      </c>
    </row>
    <row r="38" spans="1:16" x14ac:dyDescent="0.3">
      <c r="A38" s="3">
        <v>37</v>
      </c>
      <c r="B38" s="3" t="s">
        <v>26</v>
      </c>
      <c r="C38" s="3">
        <v>52.34</v>
      </c>
      <c r="D38" s="6">
        <f>VLOOKUP(B38,'2016'!$B$2:$C$73,2,FALSE)</f>
        <v>51.69</v>
      </c>
      <c r="E38" s="6">
        <f>VLOOKUP(B38,'2015'!$B$2:$C$73,2,FALSE)</f>
        <v>53.57</v>
      </c>
      <c r="F38" s="3">
        <f>VLOOKUP(B38,'2014'!$B$2:$C$73,2,FALSE)</f>
        <v>52.88</v>
      </c>
      <c r="G38" s="3">
        <f>VLOOKUP(B38,'2013'!$B$2:$C$73,2,FALSE)</f>
        <v>53.21</v>
      </c>
      <c r="H38" s="3">
        <f>VLOOKUP(B38,'2012'!$B$2:$C$73,2,FALSE)</f>
        <v>55.14</v>
      </c>
      <c r="I38" s="3">
        <f>VLOOKUP(B38,'2011'!$B$2:$C$73,2,FALSE)</f>
        <v>54.17</v>
      </c>
      <c r="J38" s="1" t="s">
        <v>1</v>
      </c>
      <c r="K38" s="3">
        <f>C38-I38</f>
        <v>-1.8299999999999983</v>
      </c>
      <c r="L38" s="3">
        <f t="shared" si="0"/>
        <v>-3.496369889186087</v>
      </c>
      <c r="N38" s="3" t="str">
        <f>IF(ISNA(VLOOKUP(B38,List!$A$1:$A$28,1,FALSE)), "N", "Y")</f>
        <v>N</v>
      </c>
      <c r="O38" s="3" t="str">
        <f>IF(ISNA(VLOOKUP(B38,List!$B$2:$B$30,1,FALSE)), "N", "Y")</f>
        <v>Y</v>
      </c>
      <c r="P38" s="3" t="str">
        <f>IF(ISNA(VLOOKUP(B38,List!$C$2:$C$30,1,FALSE)), "N", "Y")</f>
        <v>N</v>
      </c>
    </row>
    <row r="39" spans="1:16" x14ac:dyDescent="0.3">
      <c r="A39" s="3">
        <v>38</v>
      </c>
      <c r="B39" s="3" t="s">
        <v>41</v>
      </c>
      <c r="C39" s="3">
        <v>52.19</v>
      </c>
      <c r="D39" s="6">
        <f>VLOOKUP(B39,'2016'!$B$2:$C$73,2,FALSE)</f>
        <v>52.32</v>
      </c>
      <c r="E39" s="6">
        <f>VLOOKUP(B39,'2015'!$B$2:$C$73,2,FALSE)</f>
        <v>51.59</v>
      </c>
      <c r="F39" s="3">
        <f>VLOOKUP(B39,'2014'!$B$2:$C$73,2,FALSE)</f>
        <v>50.44</v>
      </c>
      <c r="G39" s="3">
        <f>VLOOKUP(B39,'2013'!$B$2:$C$73,2,FALSE)</f>
        <v>51.08</v>
      </c>
      <c r="H39" s="3">
        <f>VLOOKUP(B39,'2012'!$B$2:$C$73,2,FALSE)</f>
        <v>52.78</v>
      </c>
      <c r="I39" s="3">
        <f>VLOOKUP(B39,'2011'!$B$2:$C$73,2,FALSE)</f>
        <v>45.79</v>
      </c>
      <c r="J39" s="1" t="s">
        <v>1</v>
      </c>
      <c r="K39" s="3">
        <f>C39-I39</f>
        <v>6.3999999999999986</v>
      </c>
      <c r="L39" s="3">
        <f t="shared" si="0"/>
        <v>12.262885610270164</v>
      </c>
      <c r="N39" s="3" t="str">
        <f>IF(ISNA(VLOOKUP(B39,List!$A$1:$A$28,1,FALSE)), "N", "Y")</f>
        <v>Y</v>
      </c>
      <c r="O39" s="3" t="str">
        <f>IF(ISNA(VLOOKUP(B39,List!$B$2:$B$30,1,FALSE)), "N", "Y")</f>
        <v>N</v>
      </c>
      <c r="P39" s="3" t="str">
        <f>IF(ISNA(VLOOKUP(B39,List!$C$2:$C$30,1,FALSE)), "N", "Y")</f>
        <v>N</v>
      </c>
    </row>
    <row r="40" spans="1:16" x14ac:dyDescent="0.3">
      <c r="A40" s="3">
        <v>39</v>
      </c>
      <c r="B40" s="3" t="s">
        <v>43</v>
      </c>
      <c r="C40" s="3">
        <v>52.15</v>
      </c>
      <c r="D40" s="6">
        <f>VLOOKUP(B40,'2016'!$B$2:$C$73,2,FALSE)</f>
        <v>52.94</v>
      </c>
      <c r="E40" s="6">
        <f>VLOOKUP(B40,'2015'!$B$2:$C$73,2,FALSE)</f>
        <v>52.91</v>
      </c>
      <c r="F40" s="3">
        <f>VLOOKUP(B40,'2014'!$B$2:$C$73,2,FALSE)</f>
        <v>52.74</v>
      </c>
      <c r="G40" s="3">
        <f>VLOOKUP(B40,'2013'!$B$2:$C$73,2,FALSE)</f>
        <v>53.44</v>
      </c>
      <c r="H40" s="3">
        <f>VLOOKUP(B40,'2012'!$B$2:$C$73,2,FALSE)</f>
        <v>53.31</v>
      </c>
      <c r="I40" s="3">
        <f>VLOOKUP(B40,'2011'!$B$2:$C$73,2,FALSE)</f>
        <v>44.78</v>
      </c>
      <c r="J40" s="1" t="s">
        <v>1</v>
      </c>
      <c r="K40" s="3">
        <f>C40-I40</f>
        <v>7.3699999999999974</v>
      </c>
      <c r="L40" s="3">
        <f t="shared" si="0"/>
        <v>14.132310642377751</v>
      </c>
      <c r="N40" s="3" t="str">
        <f>IF(ISNA(VLOOKUP(B40,List!$A$1:$A$28,1,FALSE)), "N", "Y")</f>
        <v>N</v>
      </c>
      <c r="O40" s="3" t="str">
        <f>IF(ISNA(VLOOKUP(B40,List!$B$2:$B$30,1,FALSE)), "N", "Y")</f>
        <v>Y</v>
      </c>
      <c r="P40" s="3" t="str">
        <f>IF(ISNA(VLOOKUP(B40,List!$C$2:$C$30,1,FALSE)), "N", "Y")</f>
        <v>N</v>
      </c>
    </row>
    <row r="41" spans="1:16" x14ac:dyDescent="0.3">
      <c r="A41" s="3">
        <v>40</v>
      </c>
      <c r="B41" s="3" t="s">
        <v>36</v>
      </c>
      <c r="C41" s="3">
        <v>52.04</v>
      </c>
      <c r="D41" s="6">
        <f>VLOOKUP(B41,'2016'!$B$2:$C$73,2,FALSE)</f>
        <v>52.82</v>
      </c>
      <c r="E41" s="6" t="e">
        <f>VLOOKUP(B41,'2015'!$B$2:$C$73,2,FALSE)</f>
        <v>#N/A</v>
      </c>
      <c r="F41" s="3">
        <f>VLOOKUP(B41,'2014'!$B$2:$C$73,2,FALSE)</f>
        <v>52.56</v>
      </c>
      <c r="G41" s="3">
        <f>VLOOKUP(B41,'2013'!$B$2:$C$73,2,FALSE)</f>
        <v>50.95</v>
      </c>
      <c r="H41" s="3">
        <f>VLOOKUP(B41,'2012'!$B$2:$C$73,2,FALSE)</f>
        <v>52.42</v>
      </c>
      <c r="I41" s="3">
        <f>VLOOKUP(B41,'2011'!$B$2:$C$73,2,FALSE)</f>
        <v>48.93</v>
      </c>
      <c r="J41" s="1" t="s">
        <v>1</v>
      </c>
      <c r="K41" s="3">
        <f>C41-I41</f>
        <v>3.1099999999999994</v>
      </c>
      <c r="L41" s="3">
        <f t="shared" si="0"/>
        <v>5.9761721752498067</v>
      </c>
      <c r="N41" s="3" t="str">
        <f>IF(ISNA(VLOOKUP(B41,List!$A$1:$A$28,1,FALSE)), "N", "Y")</f>
        <v>N</v>
      </c>
      <c r="O41" s="3" t="str">
        <f>IF(ISNA(VLOOKUP(B41,List!$B$2:$B$30,1,FALSE)), "N", "Y")</f>
        <v>Y</v>
      </c>
      <c r="P41" s="3" t="str">
        <f>IF(ISNA(VLOOKUP(B41,List!$C$2:$C$30,1,FALSE)), "N", "Y")</f>
        <v>N</v>
      </c>
    </row>
    <row r="42" spans="1:16" x14ac:dyDescent="0.3">
      <c r="A42" s="3">
        <v>41</v>
      </c>
      <c r="B42" s="3" t="s">
        <v>40</v>
      </c>
      <c r="C42" s="3">
        <v>51.92</v>
      </c>
      <c r="D42" s="6">
        <f>VLOOKUP(B42,'2016'!$B$2:$C$73,2,FALSE)</f>
        <v>50.66</v>
      </c>
      <c r="E42" s="6">
        <f>VLOOKUP(B42,'2015'!$B$2:$C$73,2,FALSE)</f>
        <v>51.05</v>
      </c>
      <c r="F42" s="3">
        <f>VLOOKUP(B42,'2014'!$B$2:$C$73,2,FALSE)</f>
        <v>49.96</v>
      </c>
      <c r="G42" s="3">
        <f>VLOOKUP(B42,'2013'!$B$2:$C$73,2,FALSE)</f>
        <v>50.07</v>
      </c>
      <c r="H42" s="3">
        <f>VLOOKUP(B42,'2012'!$B$2:$C$73,2,FALSE)</f>
        <v>46.86</v>
      </c>
      <c r="I42" s="3">
        <f>VLOOKUP(B42,'2011'!$B$2:$C$73,2,FALSE)</f>
        <v>47.27</v>
      </c>
      <c r="J42" s="1" t="s">
        <v>1</v>
      </c>
      <c r="K42" s="3">
        <f>C42-I42</f>
        <v>4.6499999999999986</v>
      </c>
      <c r="L42" s="3">
        <f t="shared" si="0"/>
        <v>8.9560862865947577</v>
      </c>
      <c r="N42" s="3" t="str">
        <f>IF(ISNA(VLOOKUP(B42,List!$A$1:$A$28,1,FALSE)), "N", "Y")</f>
        <v>N</v>
      </c>
      <c r="O42" s="3" t="str">
        <f>IF(ISNA(VLOOKUP(B42,List!$B$2:$B$30,1,FALSE)), "N", "Y")</f>
        <v>N</v>
      </c>
      <c r="P42" s="3" t="str">
        <f>IF(ISNA(VLOOKUP(B42,List!$C$2:$C$30,1,FALSE)), "N", "Y")</f>
        <v>Y</v>
      </c>
    </row>
    <row r="43" spans="1:16" x14ac:dyDescent="0.3">
      <c r="A43" s="3">
        <v>42</v>
      </c>
      <c r="B43" s="3" t="s">
        <v>164</v>
      </c>
      <c r="C43" s="3">
        <v>51.87</v>
      </c>
      <c r="D43" s="6">
        <f>VLOOKUP(B43,'2016'!$B$2:$C$73,2,FALSE)</f>
        <v>51.36</v>
      </c>
      <c r="E43" s="6" t="e">
        <f>VLOOKUP(B43,'2015'!$B$2:$C$73,2,FALSE)</f>
        <v>#N/A</v>
      </c>
      <c r="F43" s="3" t="e">
        <f>VLOOKUP(B43,'2014'!$B$2:$C$73,2,FALSE)</f>
        <v>#N/A</v>
      </c>
      <c r="G43" s="3" t="e">
        <f>VLOOKUP(B43,'2013'!$B$2:$C$73,2,FALSE)</f>
        <v>#N/A</v>
      </c>
      <c r="H43" s="3" t="e">
        <f>VLOOKUP(B43,'2012'!$B$2:$C$73,2,FALSE)</f>
        <v>#N/A</v>
      </c>
      <c r="I43" s="3" t="e">
        <f>VLOOKUP(B43,'2011'!$B$2:$C$73,2,FALSE)</f>
        <v>#N/A</v>
      </c>
      <c r="J43" s="1" t="s">
        <v>1</v>
      </c>
      <c r="K43" s="3" t="e">
        <f>C43-I43</f>
        <v>#N/A</v>
      </c>
      <c r="L43" s="3" t="e">
        <f t="shared" si="0"/>
        <v>#N/A</v>
      </c>
      <c r="N43" s="3" t="str">
        <f>IF(ISNA(VLOOKUP(B43,List!$A$1:$A$28,1,FALSE)), "N", "Y")</f>
        <v>N</v>
      </c>
      <c r="O43" s="3" t="str">
        <f>IF(ISNA(VLOOKUP(B43,List!$B$2:$B$30,1,FALSE)), "N", "Y")</f>
        <v>Y</v>
      </c>
      <c r="P43" s="3" t="str">
        <f>IF(ISNA(VLOOKUP(B43,List!$C$2:$C$30,1,FALSE)), "N", "Y")</f>
        <v>N</v>
      </c>
    </row>
    <row r="44" spans="1:16" x14ac:dyDescent="0.3">
      <c r="A44" s="3">
        <v>43</v>
      </c>
      <c r="B44" s="3" t="s">
        <v>65</v>
      </c>
      <c r="C44" s="3">
        <v>51.73</v>
      </c>
      <c r="D44" s="6">
        <f>VLOOKUP(B44,'2016'!$B$2:$C$73,2,FALSE)</f>
        <v>51.63</v>
      </c>
      <c r="E44" s="6">
        <f>VLOOKUP(B44,'2015'!$B$2:$C$73,2,FALSE)</f>
        <v>50.25</v>
      </c>
      <c r="F44" s="3">
        <f>VLOOKUP(B44,'2014'!$B$2:$C$73,2,FALSE)</f>
        <v>49.61</v>
      </c>
      <c r="G44" s="3">
        <f>VLOOKUP(B44,'2013'!$B$2:$C$73,2,FALSE)</f>
        <v>51.49</v>
      </c>
      <c r="H44" s="3">
        <f>VLOOKUP(B44,'2012'!$B$2:$C$73,2,FALSE)</f>
        <v>53.42</v>
      </c>
      <c r="I44" s="3" t="e">
        <f>VLOOKUP(B44,'2011'!$B$2:$C$73,2,FALSE)</f>
        <v>#N/A</v>
      </c>
      <c r="J44" s="1" t="s">
        <v>1</v>
      </c>
      <c r="K44" s="3" t="e">
        <f>C44-I44</f>
        <v>#N/A</v>
      </c>
      <c r="L44" s="3" t="e">
        <f t="shared" si="0"/>
        <v>#N/A</v>
      </c>
      <c r="N44" s="3" t="str">
        <f>IF(ISNA(VLOOKUP(B44,List!$A$1:$A$28,1,FALSE)), "N", "Y")</f>
        <v>N</v>
      </c>
      <c r="O44" s="3" t="str">
        <f>IF(ISNA(VLOOKUP(B44,List!$B$2:$B$30,1,FALSE)), "N", "Y")</f>
        <v>N</v>
      </c>
      <c r="P44" s="3" t="str">
        <f>IF(ISNA(VLOOKUP(B44,List!$C$2:$C$30,1,FALSE)), "N", "Y")</f>
        <v>Y</v>
      </c>
    </row>
    <row r="45" spans="1:16" x14ac:dyDescent="0.3">
      <c r="A45" s="3">
        <v>44</v>
      </c>
      <c r="B45" s="3" t="s">
        <v>30</v>
      </c>
      <c r="C45" s="3">
        <v>51.57</v>
      </c>
      <c r="D45" s="6">
        <f>VLOOKUP(B45,'2016'!$B$2:$C$73,2,FALSE)</f>
        <v>49.88</v>
      </c>
      <c r="E45" s="6">
        <f>VLOOKUP(B45,'2015'!$B$2:$C$73,2,FALSE)</f>
        <v>51.34</v>
      </c>
      <c r="F45" s="3">
        <f>VLOOKUP(B45,'2014'!$B$2:$C$73,2,FALSE)</f>
        <v>49.83</v>
      </c>
      <c r="G45" s="3">
        <f>VLOOKUP(B45,'2013'!$B$2:$C$73,2,FALSE)</f>
        <v>49.91</v>
      </c>
      <c r="H45" s="3">
        <f>VLOOKUP(B45,'2012'!$B$2:$C$73,2,FALSE)</f>
        <v>48.6</v>
      </c>
      <c r="I45" s="3">
        <f>VLOOKUP(B45,'2011'!$B$2:$C$73,2,FALSE)</f>
        <v>51.48</v>
      </c>
      <c r="J45" s="1" t="s">
        <v>1</v>
      </c>
      <c r="K45" s="3">
        <f>C45-I45</f>
        <v>9.0000000000003411E-2</v>
      </c>
      <c r="L45" s="3">
        <f t="shared" si="0"/>
        <v>0.17452006980803453</v>
      </c>
      <c r="N45" s="3" t="str">
        <f>IF(ISNA(VLOOKUP(B45,List!$A$1:$A$28,1,FALSE)), "N", "Y")</f>
        <v>N</v>
      </c>
      <c r="O45" s="3" t="str">
        <f>IF(ISNA(VLOOKUP(B45,List!$B$2:$B$30,1,FALSE)), "N", "Y")</f>
        <v>N</v>
      </c>
      <c r="P45" s="3" t="str">
        <f>IF(ISNA(VLOOKUP(B45,List!$C$2:$C$30,1,FALSE)), "N", "Y")</f>
        <v>Y</v>
      </c>
    </row>
    <row r="46" spans="1:16" x14ac:dyDescent="0.3">
      <c r="A46" s="3">
        <v>45</v>
      </c>
      <c r="B46" s="3" t="s">
        <v>45</v>
      </c>
      <c r="C46" s="3">
        <v>51.5</v>
      </c>
      <c r="D46" s="6">
        <f>VLOOKUP(B46,'2016'!$B$2:$C$73,2,FALSE)</f>
        <v>50.1</v>
      </c>
      <c r="E46" s="6">
        <f>VLOOKUP(B46,'2015'!$B$2:$C$73,2,FALSE)</f>
        <v>51.88</v>
      </c>
      <c r="F46" s="3">
        <f>VLOOKUP(B46,'2014'!$B$2:$C$73,2,FALSE)</f>
        <v>48.75</v>
      </c>
      <c r="G46" s="3">
        <f>VLOOKUP(B46,'2013'!$B$2:$C$73,2,FALSE)</f>
        <v>48.2</v>
      </c>
      <c r="H46" s="3">
        <f>VLOOKUP(B46,'2012'!$B$2:$C$73,2,FALSE)</f>
        <v>48.41</v>
      </c>
      <c r="I46" s="3">
        <f>VLOOKUP(B46,'2011'!$B$2:$C$73,2,FALSE)</f>
        <v>44.63</v>
      </c>
      <c r="J46" s="1" t="s">
        <v>1</v>
      </c>
      <c r="K46" s="3">
        <f>C46-I46</f>
        <v>6.8699999999999974</v>
      </c>
      <c r="L46" s="3">
        <f t="shared" si="0"/>
        <v>13.339805825242715</v>
      </c>
      <c r="N46" s="3" t="str">
        <f>IF(ISNA(VLOOKUP(B46,List!$A$1:$A$28,1,FALSE)), "N", "Y")</f>
        <v>N</v>
      </c>
      <c r="O46" s="3" t="str">
        <f>IF(ISNA(VLOOKUP(B46,List!$B$2:$B$30,1,FALSE)), "N", "Y")</f>
        <v>N</v>
      </c>
      <c r="P46" s="3" t="str">
        <f>IF(ISNA(VLOOKUP(B46,List!$C$2:$C$30,1,FALSE)), "N", "Y")</f>
        <v>Y</v>
      </c>
    </row>
    <row r="47" spans="1:16" x14ac:dyDescent="0.3">
      <c r="A47" s="3">
        <v>46</v>
      </c>
      <c r="B47" s="3" t="s">
        <v>174</v>
      </c>
      <c r="C47" s="3">
        <v>50.96</v>
      </c>
      <c r="D47" s="6" t="e">
        <f>VLOOKUP(B47,'2016'!$B$2:$C$73,2,FALSE)</f>
        <v>#N/A</v>
      </c>
      <c r="E47" s="6" t="e">
        <f>VLOOKUP(B47,'2015'!$B$2:$C$73,2,FALSE)</f>
        <v>#N/A</v>
      </c>
      <c r="F47" s="3" t="e">
        <f>VLOOKUP(B47,'2014'!$B$2:$C$73,2,FALSE)</f>
        <v>#N/A</v>
      </c>
      <c r="G47" s="3" t="e">
        <f>VLOOKUP(B47,'2013'!$B$2:$C$73,2,FALSE)</f>
        <v>#N/A</v>
      </c>
      <c r="H47" s="3" t="e">
        <f>VLOOKUP(B47,'2012'!$B$2:$C$73,2,FALSE)</f>
        <v>#N/A</v>
      </c>
      <c r="I47" s="3" t="e">
        <f>VLOOKUP(B47,'2011'!$B$2:$C$73,2,FALSE)</f>
        <v>#N/A</v>
      </c>
      <c r="J47" s="1" t="s">
        <v>1</v>
      </c>
      <c r="K47" s="3" t="e">
        <f>C47-I47</f>
        <v>#N/A</v>
      </c>
      <c r="L47" s="3" t="e">
        <f t="shared" si="0"/>
        <v>#N/A</v>
      </c>
      <c r="N47" s="3" t="str">
        <f>IF(ISNA(VLOOKUP(B47,List!$A$1:$A$28,1,FALSE)), "N", "Y")</f>
        <v>N</v>
      </c>
      <c r="O47" s="3" t="str">
        <f>IF(ISNA(VLOOKUP(B47,List!$B$2:$B$30,1,FALSE)), "N", "Y")</f>
        <v>Y</v>
      </c>
      <c r="P47" s="3" t="str">
        <f>IF(ISNA(VLOOKUP(B47,List!$C$2:$C$30,1,FALSE)), "N", "Y")</f>
        <v>N</v>
      </c>
    </row>
    <row r="48" spans="1:16" x14ac:dyDescent="0.3">
      <c r="A48" s="3">
        <v>47</v>
      </c>
      <c r="B48" s="3" t="s">
        <v>88</v>
      </c>
      <c r="C48" s="3">
        <v>50.91</v>
      </c>
      <c r="D48" s="6">
        <f>VLOOKUP(B48,'2016'!$B$2:$C$73,2,FALSE)</f>
        <v>50.62</v>
      </c>
      <c r="E48" s="6">
        <f>VLOOKUP(B48,'2015'!$B$2:$C$73,2,FALSE)</f>
        <v>52.61</v>
      </c>
      <c r="F48" s="3">
        <f>VLOOKUP(B48,'2014'!$B$2:$C$73,2,FALSE)</f>
        <v>48.5</v>
      </c>
      <c r="G48" s="3">
        <f>VLOOKUP(B48,'2013'!$B$2:$C$73,2,FALSE)</f>
        <v>53.09</v>
      </c>
      <c r="H48" s="3" t="e">
        <f>VLOOKUP(B48,'2012'!$B$2:$C$73,2,FALSE)</f>
        <v>#N/A</v>
      </c>
      <c r="I48" s="3" t="e">
        <f>VLOOKUP(B48,'2011'!$B$2:$C$73,2,FALSE)</f>
        <v>#N/A</v>
      </c>
      <c r="J48" s="1" t="s">
        <v>1</v>
      </c>
      <c r="K48" s="3" t="e">
        <f>C48-I48</f>
        <v>#N/A</v>
      </c>
      <c r="L48" s="3" t="e">
        <f t="shared" si="0"/>
        <v>#N/A</v>
      </c>
      <c r="N48" s="3" t="str">
        <f>IF(ISNA(VLOOKUP(B48,List!$A$1:$A$28,1,FALSE)), "N", "Y")</f>
        <v>Y</v>
      </c>
      <c r="O48" s="3" t="str">
        <f>IF(ISNA(VLOOKUP(B48,List!$B$2:$B$30,1,FALSE)), "N", "Y")</f>
        <v>N</v>
      </c>
      <c r="P48" s="3" t="str">
        <f>IF(ISNA(VLOOKUP(B48,List!$C$2:$C$30,1,FALSE)), "N", "Y")</f>
        <v>N</v>
      </c>
    </row>
    <row r="49" spans="1:16" x14ac:dyDescent="0.3">
      <c r="A49" s="3">
        <v>48</v>
      </c>
      <c r="B49" s="3" t="s">
        <v>175</v>
      </c>
      <c r="C49" s="3">
        <v>50.83</v>
      </c>
      <c r="D49" s="6" t="e">
        <f>VLOOKUP(B49,'2016'!$B$2:$C$73,2,FALSE)</f>
        <v>#N/A</v>
      </c>
      <c r="E49" s="6" t="e">
        <f>VLOOKUP(B49,'2015'!$B$2:$C$73,2,FALSE)</f>
        <v>#N/A</v>
      </c>
      <c r="F49" s="3" t="e">
        <f>VLOOKUP(B49,'2014'!$B$2:$C$73,2,FALSE)</f>
        <v>#N/A</v>
      </c>
      <c r="G49" s="3" t="e">
        <f>VLOOKUP(B49,'2013'!$B$2:$C$73,2,FALSE)</f>
        <v>#N/A</v>
      </c>
      <c r="H49" s="3" t="e">
        <f>VLOOKUP(B49,'2012'!$B$2:$C$73,2,FALSE)</f>
        <v>#N/A</v>
      </c>
      <c r="I49" s="3" t="e">
        <f>VLOOKUP(B49,'2011'!$B$2:$C$73,2,FALSE)</f>
        <v>#N/A</v>
      </c>
      <c r="J49" s="1" t="s">
        <v>1</v>
      </c>
      <c r="K49" s="3" t="e">
        <f>C49-I49</f>
        <v>#N/A</v>
      </c>
      <c r="L49" s="3" t="e">
        <f t="shared" si="0"/>
        <v>#N/A</v>
      </c>
      <c r="N49" s="3" t="str">
        <f>IF(ISNA(VLOOKUP(B49,List!$A$1:$A$28,1,FALSE)), "N", "Y")</f>
        <v>N</v>
      </c>
      <c r="O49" s="3" t="str">
        <f>IF(ISNA(VLOOKUP(B49,List!$B$2:$B$30,1,FALSE)), "N", "Y")</f>
        <v>N</v>
      </c>
      <c r="P49" s="3" t="str">
        <f>IF(ISNA(VLOOKUP(B49,List!$C$2:$C$30,1,FALSE)), "N", "Y")</f>
        <v>Y</v>
      </c>
    </row>
    <row r="50" spans="1:16" x14ac:dyDescent="0.3">
      <c r="A50" s="3">
        <v>49</v>
      </c>
      <c r="B50" s="3" t="s">
        <v>49</v>
      </c>
      <c r="C50" s="3">
        <v>50.68</v>
      </c>
      <c r="D50" s="6">
        <f>VLOOKUP(B50,'2016'!$B$2:$C$73,2,FALSE)</f>
        <v>48.08</v>
      </c>
      <c r="E50" s="6">
        <f>VLOOKUP(B50,'2015'!$B$2:$C$73,2,FALSE)</f>
        <v>48.77</v>
      </c>
      <c r="F50" s="3">
        <f>VLOOKUP(B50,'2014'!$B$2:$C$73,2,FALSE)</f>
        <v>43.7</v>
      </c>
      <c r="G50" s="3">
        <f>VLOOKUP(B50,'2013'!$B$2:$C$73,2,FALSE)</f>
        <v>43.61</v>
      </c>
      <c r="H50" s="3">
        <f>VLOOKUP(B50,'2012'!$B$2:$C$73,2,FALSE)</f>
        <v>44.68</v>
      </c>
      <c r="I50" s="3">
        <f>VLOOKUP(B50,'2011'!$B$2:$C$73,2,FALSE)</f>
        <v>43.62</v>
      </c>
      <c r="J50" s="1" t="s">
        <v>1</v>
      </c>
      <c r="K50" s="3">
        <f>C50-I50</f>
        <v>7.0600000000000023</v>
      </c>
      <c r="L50" s="3">
        <f t="shared" si="0"/>
        <v>13.930544593528024</v>
      </c>
      <c r="N50" s="3" t="str">
        <f>IF(ISNA(VLOOKUP(B50,List!$A$1:$A$28,1,FALSE)), "N", "Y")</f>
        <v>N</v>
      </c>
      <c r="O50" s="3" t="str">
        <f>IF(ISNA(VLOOKUP(B50,List!$B$2:$B$30,1,FALSE)), "N", "Y")</f>
        <v>N</v>
      </c>
      <c r="P50" s="3" t="str">
        <f>IF(ISNA(VLOOKUP(B50,List!$C$2:$C$30,1,FALSE)), "N", "Y")</f>
        <v>Y</v>
      </c>
    </row>
    <row r="51" spans="1:16" x14ac:dyDescent="0.3">
      <c r="A51" s="3">
        <v>50</v>
      </c>
      <c r="B51" s="3" t="s">
        <v>44</v>
      </c>
      <c r="C51" s="3">
        <v>50.5</v>
      </c>
      <c r="D51" s="6">
        <f>VLOOKUP(B51,'2016'!$B$2:$C$73,2,FALSE)</f>
        <v>49.83</v>
      </c>
      <c r="E51" s="6">
        <f>VLOOKUP(B51,'2015'!$B$2:$C$73,2,FALSE)</f>
        <v>52.46</v>
      </c>
      <c r="F51" s="3">
        <f>VLOOKUP(B51,'2014'!$B$2:$C$73,2,FALSE)</f>
        <v>51.46</v>
      </c>
      <c r="G51" s="3">
        <f>VLOOKUP(B51,'2013'!$B$2:$C$73,2,FALSE)</f>
        <v>49.96</v>
      </c>
      <c r="H51" s="3">
        <f>VLOOKUP(B51,'2012'!$B$2:$C$73,2,FALSE)</f>
        <v>50.55</v>
      </c>
      <c r="I51" s="3">
        <f>VLOOKUP(B51,'2011'!$B$2:$C$73,2,FALSE)</f>
        <v>44.71</v>
      </c>
      <c r="J51" s="1" t="s">
        <v>1</v>
      </c>
      <c r="K51" s="3">
        <f>C51-I51</f>
        <v>5.7899999999999991</v>
      </c>
      <c r="L51" s="3">
        <f t="shared" si="0"/>
        <v>11.465346534653463</v>
      </c>
      <c r="N51" s="3" t="str">
        <f>IF(ISNA(VLOOKUP(B51,List!$A$1:$A$28,1,FALSE)), "N", "Y")</f>
        <v>N</v>
      </c>
      <c r="O51" s="3" t="str">
        <f>IF(ISNA(VLOOKUP(B51,List!$B$2:$B$30,1,FALSE)), "N", "Y")</f>
        <v>N</v>
      </c>
      <c r="P51" s="3" t="str">
        <f>IF(ISNA(VLOOKUP(B51,List!$C$2:$C$30,1,FALSE)), "N", "Y")</f>
        <v>Y</v>
      </c>
    </row>
    <row r="52" spans="1:16" x14ac:dyDescent="0.3">
      <c r="A52" s="3">
        <v>51</v>
      </c>
      <c r="B52" s="3" t="s">
        <v>50</v>
      </c>
      <c r="C52" s="3">
        <v>49.97</v>
      </c>
      <c r="D52" s="6">
        <f>VLOOKUP(B52,'2016'!$B$2:$C$73,2,FALSE)</f>
        <v>48.41</v>
      </c>
      <c r="E52" s="6">
        <f>VLOOKUP(B52,'2015'!$B$2:$C$73,2,FALSE)</f>
        <v>46.54</v>
      </c>
      <c r="F52" s="3">
        <f>VLOOKUP(B52,'2014'!$B$2:$C$73,2,FALSE)</f>
        <v>48.54</v>
      </c>
      <c r="G52" s="3">
        <f>VLOOKUP(B52,'2013'!$B$2:$C$73,2,FALSE)</f>
        <v>47.07</v>
      </c>
      <c r="H52" s="3">
        <f>VLOOKUP(B52,'2012'!$B$2:$C$73,2,FALSE)</f>
        <v>45.07</v>
      </c>
      <c r="I52" s="3">
        <f>VLOOKUP(B52,'2011'!$B$2:$C$73,2,FALSE)</f>
        <v>42.77</v>
      </c>
      <c r="J52" s="1" t="s">
        <v>1</v>
      </c>
      <c r="K52" s="3">
        <f>C52-I52</f>
        <v>7.1999999999999957</v>
      </c>
      <c r="L52" s="3">
        <f t="shared" si="0"/>
        <v>14.40864518711226</v>
      </c>
      <c r="N52" s="3" t="str">
        <f>IF(ISNA(VLOOKUP(B52,List!$A$1:$A$28,1,FALSE)), "N", "Y")</f>
        <v>N</v>
      </c>
      <c r="O52" s="3" t="str">
        <f>IF(ISNA(VLOOKUP(B52,List!$B$2:$B$30,1,FALSE)), "N", "Y")</f>
        <v>N</v>
      </c>
      <c r="P52" s="3" t="str">
        <f>IF(ISNA(VLOOKUP(B52,List!$C$2:$C$30,1,FALSE)), "N", "Y")</f>
        <v>Y</v>
      </c>
    </row>
    <row r="53" spans="1:16" x14ac:dyDescent="0.3">
      <c r="A53" s="3">
        <v>52</v>
      </c>
      <c r="B53" s="3" t="s">
        <v>84</v>
      </c>
      <c r="C53" s="3">
        <v>49.88</v>
      </c>
      <c r="D53" s="6">
        <f>VLOOKUP(B53,'2016'!$B$2:$C$73,2,FALSE)</f>
        <v>48.78</v>
      </c>
      <c r="E53" s="6">
        <f>VLOOKUP(B53,'2015'!$B$2:$C$73,2,FALSE)</f>
        <v>49.96</v>
      </c>
      <c r="F53" s="3" t="e">
        <f>VLOOKUP(B53,'2014'!$B$2:$C$73,2,FALSE)</f>
        <v>#N/A</v>
      </c>
      <c r="G53" s="3" t="e">
        <f>VLOOKUP(B53,'2013'!$B$2:$C$73,2,FALSE)</f>
        <v>#N/A</v>
      </c>
      <c r="H53" s="3">
        <f>VLOOKUP(B53,'2012'!$B$2:$C$73,2,FALSE)</f>
        <v>56.03</v>
      </c>
      <c r="I53" s="3" t="e">
        <f>VLOOKUP(B53,'2011'!$B$2:$C$73,2,FALSE)</f>
        <v>#N/A</v>
      </c>
      <c r="J53" s="1" t="s">
        <v>1</v>
      </c>
      <c r="K53" s="3" t="e">
        <f>C53-I53</f>
        <v>#N/A</v>
      </c>
      <c r="L53" s="3" t="e">
        <f t="shared" si="0"/>
        <v>#N/A</v>
      </c>
      <c r="N53" s="3" t="str">
        <f>IF(ISNA(VLOOKUP(B53,List!$A$1:$A$28,1,FALSE)), "N", "Y")</f>
        <v>N</v>
      </c>
      <c r="O53" s="3" t="str">
        <f>IF(ISNA(VLOOKUP(B53,List!$B$2:$B$30,1,FALSE)), "N", "Y")</f>
        <v>Y</v>
      </c>
      <c r="P53" s="3" t="str">
        <f>IF(ISNA(VLOOKUP(B53,List!$C$2:$C$30,1,FALSE)), "N", "Y")</f>
        <v>N</v>
      </c>
    </row>
    <row r="54" spans="1:16" x14ac:dyDescent="0.3">
      <c r="A54" s="3">
        <v>53</v>
      </c>
      <c r="B54" s="3" t="s">
        <v>51</v>
      </c>
      <c r="C54" s="3">
        <v>49.78</v>
      </c>
      <c r="D54" s="6">
        <f>VLOOKUP(B54,'2016'!$B$2:$C$73,2,FALSE)</f>
        <v>47.21</v>
      </c>
      <c r="E54" s="6">
        <f>VLOOKUP(B54,'2015'!$B$2:$C$73,2,FALSE)</f>
        <v>45.35</v>
      </c>
      <c r="F54" s="3">
        <f>VLOOKUP(B54,'2014'!$B$2:$C$73,2,FALSE)</f>
        <v>47.79</v>
      </c>
      <c r="G54" s="3">
        <f>VLOOKUP(B54,'2013'!$B$2:$C$73,2,FALSE)</f>
        <v>44.44</v>
      </c>
      <c r="H54" s="3">
        <f>VLOOKUP(B54,'2012'!$B$2:$C$73,2,FALSE)</f>
        <v>44.36</v>
      </c>
      <c r="I54" s="3">
        <f>VLOOKUP(B54,'2011'!$B$2:$C$73,2,FALSE)</f>
        <v>39.409999999999997</v>
      </c>
      <c r="J54" s="1" t="s">
        <v>1</v>
      </c>
      <c r="K54" s="3">
        <f>C54-I54</f>
        <v>10.370000000000005</v>
      </c>
      <c r="L54" s="3">
        <f t="shared" si="0"/>
        <v>20.831659300924073</v>
      </c>
      <c r="N54" s="3" t="str">
        <f>IF(ISNA(VLOOKUP(B54,List!$A$1:$A$28,1,FALSE)), "N", "Y")</f>
        <v>N</v>
      </c>
      <c r="O54" s="3" t="str">
        <f>IF(ISNA(VLOOKUP(B54,List!$B$2:$B$30,1,FALSE)), "N", "Y")</f>
        <v>Y</v>
      </c>
      <c r="P54" s="3" t="str">
        <f>IF(ISNA(VLOOKUP(B54,List!$C$2:$C$30,1,FALSE)), "N", "Y")</f>
        <v>N</v>
      </c>
    </row>
    <row r="55" spans="1:16" x14ac:dyDescent="0.3">
      <c r="A55" s="3">
        <v>54</v>
      </c>
      <c r="B55" s="3" t="s">
        <v>37</v>
      </c>
      <c r="C55" s="3">
        <v>49.52</v>
      </c>
      <c r="D55" s="6">
        <f>VLOOKUP(B55,'2016'!$B$2:$C$73,2,FALSE)</f>
        <v>47.64</v>
      </c>
      <c r="E55" s="6">
        <f>VLOOKUP(B55,'2015'!$B$2:$C$73,2,FALSE)</f>
        <v>49.67</v>
      </c>
      <c r="F55" s="3">
        <f>VLOOKUP(B55,'2014'!$B$2:$C$73,2,FALSE)</f>
        <v>45.77</v>
      </c>
      <c r="G55" s="3">
        <f>VLOOKUP(B55,'2013'!$B$2:$C$73,2,FALSE)</f>
        <v>45.72</v>
      </c>
      <c r="H55" s="3">
        <f>VLOOKUP(B55,'2012'!$B$2:$C$73,2,FALSE)</f>
        <v>46.66</v>
      </c>
      <c r="I55" s="3">
        <f>VLOOKUP(B55,'2011'!$B$2:$C$73,2,FALSE)</f>
        <v>47.8</v>
      </c>
      <c r="J55" s="1" t="s">
        <v>1</v>
      </c>
      <c r="K55" s="3">
        <f>C55-I55</f>
        <v>1.720000000000006</v>
      </c>
      <c r="L55" s="3">
        <f t="shared" si="0"/>
        <v>3.4733441033925803</v>
      </c>
      <c r="N55" s="3" t="str">
        <f>IF(ISNA(VLOOKUP(B55,List!$A$1:$A$28,1,FALSE)), "N", "Y")</f>
        <v>N</v>
      </c>
      <c r="O55" s="3" t="str">
        <f>IF(ISNA(VLOOKUP(B55,List!$B$2:$B$30,1,FALSE)), "N", "Y")</f>
        <v>N</v>
      </c>
      <c r="P55" s="3" t="str">
        <f>IF(ISNA(VLOOKUP(B55,List!$C$2:$C$30,1,FALSE)), "N", "Y")</f>
        <v>Y</v>
      </c>
    </row>
    <row r="56" spans="1:16" x14ac:dyDescent="0.3">
      <c r="A56" s="3">
        <v>55</v>
      </c>
      <c r="B56" s="3" t="s">
        <v>46</v>
      </c>
      <c r="C56" s="3">
        <v>49.42</v>
      </c>
      <c r="D56" s="6">
        <f>VLOOKUP(B56,'2016'!$B$2:$C$73,2,FALSE)</f>
        <v>49.13</v>
      </c>
      <c r="E56" s="6">
        <f>VLOOKUP(B56,'2015'!$B$2:$C$73,2,FALSE)</f>
        <v>51.67</v>
      </c>
      <c r="F56" s="3">
        <f>VLOOKUP(B56,'2014'!$B$2:$C$73,2,FALSE)</f>
        <v>51.05</v>
      </c>
      <c r="G56" s="3">
        <f>VLOOKUP(B56,'2013'!$B$2:$C$73,2,FALSE)</f>
        <v>46.9</v>
      </c>
      <c r="H56" s="3">
        <f>VLOOKUP(B56,'2012'!$B$2:$C$73,2,FALSE)</f>
        <v>47.19</v>
      </c>
      <c r="I56" s="3">
        <f>VLOOKUP(B56,'2011'!$B$2:$C$73,2,FALSE)</f>
        <v>44.54</v>
      </c>
      <c r="J56" s="1" t="s">
        <v>1</v>
      </c>
      <c r="K56" s="3">
        <f>C56-I56</f>
        <v>4.8800000000000026</v>
      </c>
      <c r="L56" s="3">
        <f t="shared" si="0"/>
        <v>9.8745447187373578</v>
      </c>
      <c r="N56" s="3" t="str">
        <f>IF(ISNA(VLOOKUP(B56,List!$A$1:$A$28,1,FALSE)), "N", "Y")</f>
        <v>N</v>
      </c>
      <c r="O56" s="3" t="str">
        <f>IF(ISNA(VLOOKUP(B56,List!$B$2:$B$30,1,FALSE)), "N", "Y")</f>
        <v>N</v>
      </c>
      <c r="P56" s="3" t="str">
        <f>IF(ISNA(VLOOKUP(B56,List!$C$2:$C$30,1,FALSE)), "N", "Y")</f>
        <v>Y</v>
      </c>
    </row>
    <row r="57" spans="1:16" x14ac:dyDescent="0.3">
      <c r="A57" s="3">
        <v>56</v>
      </c>
      <c r="B57" s="3" t="s">
        <v>165</v>
      </c>
      <c r="C57" s="3">
        <v>49.01</v>
      </c>
      <c r="D57" s="6">
        <f>VLOOKUP(B57,'2016'!$B$2:$C$73,2,FALSE)</f>
        <v>47.7</v>
      </c>
      <c r="E57" s="6" t="e">
        <f>VLOOKUP(B57,'2015'!$B$2:$C$73,2,FALSE)</f>
        <v>#N/A</v>
      </c>
      <c r="F57" s="3" t="e">
        <f>VLOOKUP(B57,'2014'!$B$2:$C$73,2,FALSE)</f>
        <v>#N/A</v>
      </c>
      <c r="G57" s="3" t="e">
        <f>VLOOKUP(B57,'2013'!$B$2:$C$73,2,FALSE)</f>
        <v>#N/A</v>
      </c>
      <c r="H57" s="3" t="e">
        <f>VLOOKUP(B57,'2012'!$B$2:$C$73,2,FALSE)</f>
        <v>#N/A</v>
      </c>
      <c r="I57" s="3" t="e">
        <f>VLOOKUP(B57,'2011'!$B$2:$C$73,2,FALSE)</f>
        <v>#N/A</v>
      </c>
      <c r="J57" s="1" t="s">
        <v>1</v>
      </c>
      <c r="K57" s="3" t="e">
        <f>C57-I57</f>
        <v>#N/A</v>
      </c>
      <c r="L57" s="3" t="e">
        <f t="shared" si="0"/>
        <v>#N/A</v>
      </c>
      <c r="N57" s="3" t="str">
        <f>IF(ISNA(VLOOKUP(B57,List!$A$1:$A$28,1,FALSE)), "N", "Y")</f>
        <v>N</v>
      </c>
      <c r="O57" s="3" t="str">
        <f>IF(ISNA(VLOOKUP(B57,List!$B$2:$B$30,1,FALSE)), "N", "Y")</f>
        <v>N</v>
      </c>
      <c r="P57" s="3" t="str">
        <f>IF(ISNA(VLOOKUP(B57,List!$C$2:$C$30,1,FALSE)), "N", "Y")</f>
        <v>N</v>
      </c>
    </row>
    <row r="58" spans="1:16" x14ac:dyDescent="0.3">
      <c r="A58" s="3">
        <v>57</v>
      </c>
      <c r="B58" s="3" t="s">
        <v>157</v>
      </c>
      <c r="C58" s="3">
        <v>48.88</v>
      </c>
      <c r="D58" s="6">
        <f>VLOOKUP(B58,'2016'!$B$2:$C$73,2,FALSE)</f>
        <v>49.81</v>
      </c>
      <c r="E58" s="6">
        <f>VLOOKUP(B58,'2015'!$B$2:$C$73,2,FALSE)</f>
        <v>50.87</v>
      </c>
      <c r="F58" s="3">
        <f>VLOOKUP(B58,'2014'!$B$2:$C$73,2,FALSE)</f>
        <v>51.8</v>
      </c>
      <c r="G58" s="3" t="e">
        <f>VLOOKUP(B58,'2013'!$B$2:$C$73,2,FALSE)</f>
        <v>#N/A</v>
      </c>
      <c r="H58" s="3" t="e">
        <f>VLOOKUP(B58,'2012'!$B$2:$C$73,2,FALSE)</f>
        <v>#N/A</v>
      </c>
      <c r="I58" s="3" t="e">
        <f>VLOOKUP(B58,'2011'!$B$2:$C$73,2,FALSE)</f>
        <v>#N/A</v>
      </c>
      <c r="J58" s="1" t="s">
        <v>1</v>
      </c>
      <c r="K58" s="3" t="e">
        <f>C58-I58</f>
        <v>#N/A</v>
      </c>
      <c r="L58" s="3" t="e">
        <f t="shared" si="0"/>
        <v>#N/A</v>
      </c>
      <c r="N58" s="3" t="str">
        <f>IF(ISNA(VLOOKUP(B58,List!$A$1:$A$28,1,FALSE)), "N", "Y")</f>
        <v>N</v>
      </c>
      <c r="O58" s="3" t="str">
        <f>IF(ISNA(VLOOKUP(B58,List!$B$2:$B$30,1,FALSE)), "N", "Y")</f>
        <v>N</v>
      </c>
      <c r="P58" s="3" t="str">
        <f>IF(ISNA(VLOOKUP(B58,List!$C$2:$C$30,1,FALSE)), "N", "Y")</f>
        <v>N</v>
      </c>
    </row>
    <row r="59" spans="1:16" x14ac:dyDescent="0.3">
      <c r="A59" s="3">
        <v>58</v>
      </c>
      <c r="B59" s="3" t="s">
        <v>70</v>
      </c>
      <c r="C59" s="3">
        <v>48.49</v>
      </c>
      <c r="D59" s="6" t="e">
        <f>VLOOKUP(B59,'2016'!$B$2:$C$73,2,FALSE)</f>
        <v>#N/A</v>
      </c>
      <c r="E59" s="6" t="e">
        <f>VLOOKUP(B59,'2015'!$B$2:$C$73,2,FALSE)</f>
        <v>#N/A</v>
      </c>
      <c r="F59" s="3" t="e">
        <f>VLOOKUP(B59,'2014'!$B$2:$C$73,2,FALSE)</f>
        <v>#N/A</v>
      </c>
      <c r="G59" s="3" t="e">
        <f>VLOOKUP(B59,'2013'!$B$2:$C$73,2,FALSE)</f>
        <v>#N/A</v>
      </c>
      <c r="H59" s="3">
        <f>VLOOKUP(B59,'2012'!$B$2:$C$73,2,FALSE)</f>
        <v>47.22</v>
      </c>
      <c r="I59" s="3" t="e">
        <f>VLOOKUP(B59,'2011'!$B$2:$C$73,2,FALSE)</f>
        <v>#N/A</v>
      </c>
      <c r="J59" s="1" t="s">
        <v>7</v>
      </c>
      <c r="K59" s="3" t="e">
        <f>C59-I59</f>
        <v>#N/A</v>
      </c>
      <c r="L59" s="3" t="e">
        <f t="shared" si="0"/>
        <v>#N/A</v>
      </c>
      <c r="N59" s="3" t="str">
        <f>IF(ISNA(VLOOKUP(B59,List!$A$1:$A$28,1,FALSE)), "N", "Y")</f>
        <v>N</v>
      </c>
      <c r="O59" s="3" t="str">
        <f>IF(ISNA(VLOOKUP(B59,List!$B$2:$B$30,1,FALSE)), "N", "Y")</f>
        <v>N</v>
      </c>
      <c r="P59" s="3" t="str">
        <f>IF(ISNA(VLOOKUP(B59,List!$C$2:$C$30,1,FALSE)), "N", "Y")</f>
        <v>N</v>
      </c>
    </row>
    <row r="60" spans="1:16" x14ac:dyDescent="0.3">
      <c r="A60" s="3">
        <v>59</v>
      </c>
      <c r="B60" s="3" t="s">
        <v>69</v>
      </c>
      <c r="C60" s="3">
        <v>48.19</v>
      </c>
      <c r="D60" s="6">
        <f>VLOOKUP(B60,'2016'!$B$2:$C$73,2,FALSE)</f>
        <v>46.57</v>
      </c>
      <c r="E60" s="6">
        <f>VLOOKUP(B60,'2015'!$B$2:$C$73,2,FALSE)</f>
        <v>43.72</v>
      </c>
      <c r="F60" s="3">
        <f>VLOOKUP(B60,'2014'!$B$2:$C$73,2,FALSE)</f>
        <v>47.81</v>
      </c>
      <c r="G60" s="3">
        <f>VLOOKUP(B60,'2013'!$B$2:$C$73,2,FALSE)</f>
        <v>45.97</v>
      </c>
      <c r="H60" s="3">
        <f>VLOOKUP(B60,'2012'!$B$2:$C$73,2,FALSE)</f>
        <v>48.79</v>
      </c>
      <c r="I60" s="3" t="e">
        <f>VLOOKUP(B60,'2011'!$B$2:$C$73,2,FALSE)</f>
        <v>#N/A</v>
      </c>
      <c r="J60" s="1" t="s">
        <v>7</v>
      </c>
      <c r="K60" s="3" t="e">
        <f>C60-I60</f>
        <v>#N/A</v>
      </c>
      <c r="L60" s="3" t="e">
        <f t="shared" si="0"/>
        <v>#N/A</v>
      </c>
      <c r="N60" s="3" t="str">
        <f>IF(ISNA(VLOOKUP(B60,List!$A$1:$A$28,1,FALSE)), "N", "Y")</f>
        <v>N</v>
      </c>
      <c r="O60" s="3" t="str">
        <f>IF(ISNA(VLOOKUP(B60,List!$B$2:$B$30,1,FALSE)), "N", "Y")</f>
        <v>N</v>
      </c>
      <c r="P60" s="3" t="str">
        <f>IF(ISNA(VLOOKUP(B60,List!$C$2:$C$30,1,FALSE)), "N", "Y")</f>
        <v>N</v>
      </c>
    </row>
    <row r="61" spans="1:16" x14ac:dyDescent="0.3">
      <c r="A61" s="3">
        <v>60</v>
      </c>
      <c r="B61" s="3" t="s">
        <v>89</v>
      </c>
      <c r="C61" s="3">
        <v>47.91</v>
      </c>
      <c r="D61" s="6">
        <f>VLOOKUP(B61,'2016'!$B$2:$C$73,2,FALSE)</f>
        <v>49.86</v>
      </c>
      <c r="E61" s="6">
        <f>VLOOKUP(B61,'2015'!$B$2:$C$73,2,FALSE)</f>
        <v>47.4</v>
      </c>
      <c r="F61" s="3">
        <f>VLOOKUP(B61,'2014'!$B$2:$C$73,2,FALSE)</f>
        <v>42.43</v>
      </c>
      <c r="G61" s="3">
        <f>VLOOKUP(B61,'2013'!$B$2:$C$73,2,FALSE)</f>
        <v>47.71</v>
      </c>
      <c r="H61" s="3">
        <f>VLOOKUP(B61,'2012'!$B$2:$C$73,2,FALSE)</f>
        <v>49.4</v>
      </c>
      <c r="I61" s="3" t="e">
        <f>VLOOKUP(B61,'2011'!$B$2:$C$73,2,FALSE)</f>
        <v>#N/A</v>
      </c>
      <c r="J61" s="1" t="s">
        <v>7</v>
      </c>
      <c r="K61" s="3" t="e">
        <f>C61-I61</f>
        <v>#N/A</v>
      </c>
      <c r="L61" s="3" t="e">
        <f t="shared" si="0"/>
        <v>#N/A</v>
      </c>
      <c r="N61" s="3" t="str">
        <f>IF(ISNA(VLOOKUP(B61,List!$A$1:$A$28,1,FALSE)), "N", "Y")</f>
        <v>N</v>
      </c>
      <c r="O61" s="3" t="str">
        <f>IF(ISNA(VLOOKUP(B61,List!$B$2:$B$30,1,FALSE)), "N", "Y")</f>
        <v>N</v>
      </c>
      <c r="P61" s="3" t="str">
        <f>IF(ISNA(VLOOKUP(B61,List!$C$2:$C$30,1,FALSE)), "N", "Y")</f>
        <v>N</v>
      </c>
    </row>
    <row r="62" spans="1:16" x14ac:dyDescent="0.3">
      <c r="A62" s="3">
        <v>61</v>
      </c>
      <c r="B62" s="3" t="s">
        <v>155</v>
      </c>
      <c r="C62" s="3">
        <v>47.84</v>
      </c>
      <c r="D62" s="6">
        <f>VLOOKUP(B62,'2016'!$B$2:$C$73,2,FALSE)</f>
        <v>46.58</v>
      </c>
      <c r="E62" s="6">
        <f>VLOOKUP(B62,'2015'!$B$2:$C$73,2,FALSE)</f>
        <v>47.89</v>
      </c>
      <c r="F62" s="3">
        <f>VLOOKUP(B62,'2014'!$B$2:$C$73,2,FALSE)</f>
        <v>46.37</v>
      </c>
      <c r="G62" s="3">
        <f>VLOOKUP(B62,'2013'!$B$2:$C$73,2,FALSE)</f>
        <v>51.47</v>
      </c>
      <c r="H62" s="3" t="e">
        <f>VLOOKUP(B62,'2012'!$B$2:$C$73,2,FALSE)</f>
        <v>#N/A</v>
      </c>
      <c r="I62" s="3" t="e">
        <f>VLOOKUP(B62,'2011'!$B$2:$C$73,2,FALSE)</f>
        <v>#N/A</v>
      </c>
      <c r="J62" s="1" t="s">
        <v>7</v>
      </c>
      <c r="K62" s="3" t="e">
        <f>C62-I62</f>
        <v>#N/A</v>
      </c>
      <c r="L62" s="3" t="e">
        <f t="shared" si="0"/>
        <v>#N/A</v>
      </c>
      <c r="N62" s="3" t="str">
        <f>IF(ISNA(VLOOKUP(B62,List!$A$1:$A$28,1,FALSE)), "N", "Y")</f>
        <v>N</v>
      </c>
      <c r="O62" s="3" t="str">
        <f>IF(ISNA(VLOOKUP(B62,List!$B$2:$B$30,1,FALSE)), "N", "Y")</f>
        <v>Y</v>
      </c>
      <c r="P62" s="3" t="str">
        <f>IF(ISNA(VLOOKUP(B62,List!$C$2:$C$30,1,FALSE)), "N", "Y")</f>
        <v>N</v>
      </c>
    </row>
    <row r="63" spans="1:16" x14ac:dyDescent="0.3">
      <c r="A63" s="3">
        <v>62</v>
      </c>
      <c r="B63" s="3" t="s">
        <v>52</v>
      </c>
      <c r="C63" s="3">
        <v>47.79</v>
      </c>
      <c r="D63" s="6">
        <f>VLOOKUP(B63,'2016'!$B$2:$C$73,2,FALSE)</f>
        <v>47.89</v>
      </c>
      <c r="E63" s="6">
        <f>VLOOKUP(B63,'2015'!$B$2:$C$73,2,FALSE)</f>
        <v>47.62</v>
      </c>
      <c r="F63" s="3">
        <f>VLOOKUP(B63,'2014'!$B$2:$C$73,2,FALSE)</f>
        <v>47.8</v>
      </c>
      <c r="G63" s="3">
        <f>VLOOKUP(B63,'2013'!$B$2:$C$73,2,FALSE)</f>
        <v>49.52</v>
      </c>
      <c r="H63" s="3">
        <f>VLOOKUP(B63,'2012'!$B$2:$C$73,2,FALSE)</f>
        <v>51.19</v>
      </c>
      <c r="I63" s="3">
        <f>VLOOKUP(B63,'2011'!$B$2:$C$73,2,FALSE)</f>
        <v>37.659999999999997</v>
      </c>
      <c r="J63" s="1" t="s">
        <v>7</v>
      </c>
      <c r="K63" s="3">
        <f>C63-I63</f>
        <v>10.130000000000003</v>
      </c>
      <c r="L63" s="3">
        <f t="shared" si="0"/>
        <v>21.196903117807079</v>
      </c>
      <c r="N63" s="3" t="str">
        <f>IF(ISNA(VLOOKUP(B63,List!$A$1:$A$28,1,FALSE)), "N", "Y")</f>
        <v>Y</v>
      </c>
      <c r="O63" s="3" t="str">
        <f>IF(ISNA(VLOOKUP(B63,List!$B$2:$B$30,1,FALSE)), "N", "Y")</f>
        <v>N</v>
      </c>
      <c r="P63" s="3" t="str">
        <f>IF(ISNA(VLOOKUP(B63,List!$C$2:$C$30,1,FALSE)), "N", "Y")</f>
        <v>N</v>
      </c>
    </row>
    <row r="64" spans="1:16" x14ac:dyDescent="0.3">
      <c r="A64" s="3">
        <v>63</v>
      </c>
      <c r="B64" s="3" t="s">
        <v>90</v>
      </c>
      <c r="C64" s="3">
        <v>47.4</v>
      </c>
      <c r="D64" s="6">
        <f>VLOOKUP(B64,'2016'!$B$2:$C$73,2,FALSE)</f>
        <v>45.85</v>
      </c>
      <c r="E64" s="6">
        <f>VLOOKUP(B64,'2015'!$B$2:$C$73,2,FALSE)</f>
        <v>47.33</v>
      </c>
      <c r="F64" s="3">
        <f>VLOOKUP(B64,'2014'!$B$2:$C$73,2,FALSE)</f>
        <v>47.82</v>
      </c>
      <c r="G64" s="3">
        <f>VLOOKUP(B64,'2013'!$B$2:$C$73,2,FALSE)</f>
        <v>46.44</v>
      </c>
      <c r="H64" s="3" t="e">
        <f>VLOOKUP(B64,'2012'!$B$2:$C$73,2,FALSE)</f>
        <v>#N/A</v>
      </c>
      <c r="I64" s="3" t="e">
        <f>VLOOKUP(B64,'2011'!$B$2:$C$73,2,FALSE)</f>
        <v>#N/A</v>
      </c>
      <c r="J64" s="1" t="s">
        <v>7</v>
      </c>
      <c r="K64" s="3" t="e">
        <f>C64-I64</f>
        <v>#N/A</v>
      </c>
      <c r="L64" s="3" t="e">
        <f t="shared" si="0"/>
        <v>#N/A</v>
      </c>
      <c r="N64" s="3" t="str">
        <f>IF(ISNA(VLOOKUP(B64,List!$A$1:$A$28,1,FALSE)), "N", "Y")</f>
        <v>N</v>
      </c>
      <c r="O64" s="3" t="str">
        <f>IF(ISNA(VLOOKUP(B64,List!$B$2:$B$30,1,FALSE)), "N", "Y")</f>
        <v>N</v>
      </c>
      <c r="P64" s="3" t="str">
        <f>IF(ISNA(VLOOKUP(B64,List!$C$2:$C$30,1,FALSE)), "N", "Y")</f>
        <v>N</v>
      </c>
    </row>
    <row r="65" spans="1:16" x14ac:dyDescent="0.3">
      <c r="A65" s="3">
        <v>64</v>
      </c>
      <c r="B65" s="3" t="s">
        <v>166</v>
      </c>
      <c r="C65" s="3">
        <v>46.97</v>
      </c>
      <c r="D65" s="6">
        <f>VLOOKUP(B65,'2016'!$B$2:$C$73,2,FALSE)</f>
        <v>46.9</v>
      </c>
      <c r="E65" s="6">
        <f>VLOOKUP(B65,'2015'!$B$2:$C$73,2,FALSE)</f>
        <v>46.12</v>
      </c>
      <c r="F65" s="3" t="e">
        <f>VLOOKUP(B65,'2014'!$B$2:$C$73,2,FALSE)</f>
        <v>#N/A</v>
      </c>
      <c r="G65" s="3" t="e">
        <f>VLOOKUP(B65,'2013'!$B$2:$C$73,2,FALSE)</f>
        <v>#N/A</v>
      </c>
      <c r="H65" s="3" t="e">
        <f>VLOOKUP(B65,'2012'!$B$2:$C$73,2,FALSE)</f>
        <v>#N/A</v>
      </c>
      <c r="I65" s="3" t="e">
        <f>VLOOKUP(B65,'2011'!$B$2:$C$73,2,FALSE)</f>
        <v>#N/A</v>
      </c>
      <c r="J65" s="1" t="s">
        <v>7</v>
      </c>
      <c r="K65" s="3" t="e">
        <f>C65-I65</f>
        <v>#N/A</v>
      </c>
      <c r="L65" s="3" t="e">
        <f t="shared" si="0"/>
        <v>#N/A</v>
      </c>
      <c r="N65" s="3" t="str">
        <f>IF(ISNA(VLOOKUP(B65,List!$A$1:$A$28,1,FALSE)), "N", "Y")</f>
        <v>Y</v>
      </c>
      <c r="O65" s="3" t="str">
        <f>IF(ISNA(VLOOKUP(B65,List!$B$2:$B$30,1,FALSE)), "N", "Y")</f>
        <v>N</v>
      </c>
      <c r="P65" s="3" t="str">
        <f>IF(ISNA(VLOOKUP(B65,List!$C$2:$C$30,1,FALSE)), "N", "Y")</f>
        <v>N</v>
      </c>
    </row>
    <row r="66" spans="1:16" x14ac:dyDescent="0.3">
      <c r="A66" s="3">
        <v>65</v>
      </c>
      <c r="B66" s="3" t="s">
        <v>67</v>
      </c>
      <c r="C66" s="3">
        <v>46.6</v>
      </c>
      <c r="D66" s="6">
        <f>VLOOKUP(B66,'2016'!$B$2:$C$73,2,FALSE)</f>
        <v>46.38</v>
      </c>
      <c r="E66" s="6">
        <f>VLOOKUP(B66,'2015'!$B$2:$C$73,2,FALSE)</f>
        <v>46.59</v>
      </c>
      <c r="F66" s="3">
        <f>VLOOKUP(B66,'2014'!$B$2:$C$73,2,FALSE)</f>
        <v>41.83</v>
      </c>
      <c r="G66" s="3">
        <f>VLOOKUP(B66,'2013'!$B$2:$C$73,2,FALSE)</f>
        <v>49.3</v>
      </c>
      <c r="H66" s="3">
        <f>VLOOKUP(B66,'2012'!$B$2:$C$73,2,FALSE)</f>
        <v>52.92</v>
      </c>
      <c r="I66" s="3" t="e">
        <f>VLOOKUP(B66,'2011'!$B$2:$C$73,2,FALSE)</f>
        <v>#N/A</v>
      </c>
      <c r="J66" s="1" t="s">
        <v>7</v>
      </c>
      <c r="K66" s="3" t="e">
        <f>C66-I66</f>
        <v>#N/A</v>
      </c>
      <c r="L66" s="3" t="e">
        <f t="shared" si="0"/>
        <v>#N/A</v>
      </c>
      <c r="N66" s="3" t="str">
        <f>IF(ISNA(VLOOKUP(B66,List!$A$1:$A$28,1,FALSE)), "N", "Y")</f>
        <v>N</v>
      </c>
      <c r="O66" s="3" t="str">
        <f>IF(ISNA(VLOOKUP(B66,List!$B$2:$B$30,1,FALSE)), "N", "Y")</f>
        <v>N</v>
      </c>
      <c r="P66" s="3" t="str">
        <f>IF(ISNA(VLOOKUP(B66,List!$C$2:$C$30,1,FALSE)), "N", "Y")</f>
        <v>N</v>
      </c>
    </row>
    <row r="67" spans="1:16" x14ac:dyDescent="0.3">
      <c r="A67" s="3">
        <v>66</v>
      </c>
      <c r="B67" s="3" t="s">
        <v>73</v>
      </c>
      <c r="C67" s="3">
        <v>46.51</v>
      </c>
      <c r="D67" s="6">
        <f>VLOOKUP(B67,'2016'!$B$2:$C$73,2,FALSE)</f>
        <v>47.32</v>
      </c>
      <c r="E67" s="6">
        <f>VLOOKUP(B67,'2015'!$B$2:$C$73,2,FALSE)</f>
        <v>46.73</v>
      </c>
      <c r="F67" s="3">
        <f>VLOOKUP(B67,'2014'!$B$2:$C$73,2,FALSE)</f>
        <v>42.13</v>
      </c>
      <c r="G67" s="3">
        <f>VLOOKUP(B67,'2013'!$B$2:$C$73,2,FALSE)</f>
        <v>48.89</v>
      </c>
      <c r="H67" s="3">
        <f>VLOOKUP(B67,'2012'!$B$2:$C$73,2,FALSE)</f>
        <v>45.92</v>
      </c>
      <c r="I67" s="3" t="e">
        <f>VLOOKUP(B67,'2011'!$B$2:$C$73,2,FALSE)</f>
        <v>#N/A</v>
      </c>
      <c r="J67" s="1" t="s">
        <v>7</v>
      </c>
      <c r="K67" s="3" t="e">
        <f t="shared" ref="K67:K81" si="1">C67-I67</f>
        <v>#N/A</v>
      </c>
      <c r="L67" s="3" t="e">
        <f t="shared" ref="L67:L81" si="2">(C67-I67)/C67*100</f>
        <v>#N/A</v>
      </c>
      <c r="N67" s="3" t="str">
        <f>IF(ISNA(VLOOKUP(B67,List!$A$1:$A$28,1,FALSE)), "N", "Y")</f>
        <v>N</v>
      </c>
      <c r="O67" s="3" t="str">
        <f>IF(ISNA(VLOOKUP(B67,List!$B$2:$B$30,1,FALSE)), "N", "Y")</f>
        <v>N</v>
      </c>
      <c r="P67" s="3" t="str">
        <f>IF(ISNA(VLOOKUP(B67,List!$C$2:$C$30,1,FALSE)), "N", "Y")</f>
        <v>N</v>
      </c>
    </row>
    <row r="68" spans="1:16" x14ac:dyDescent="0.3">
      <c r="A68" s="3">
        <v>67</v>
      </c>
      <c r="B68" s="3" t="s">
        <v>53</v>
      </c>
      <c r="C68" s="3">
        <v>45.95</v>
      </c>
      <c r="D68" s="6">
        <f>VLOOKUP(B68,'2016'!$B$2:$C$73,2,FALSE)</f>
        <v>47.42</v>
      </c>
      <c r="E68" s="6">
        <f>VLOOKUP(B68,'2015'!$B$2:$C$73,2,FALSE)</f>
        <v>47.04</v>
      </c>
      <c r="F68" s="3">
        <f>VLOOKUP(B68,'2014'!$B$2:$C$73,2,FALSE)</f>
        <v>42.97</v>
      </c>
      <c r="G68" s="3">
        <f>VLOOKUP(B68,'2013'!$B$2:$C$73,2,FALSE)</f>
        <v>43.47</v>
      </c>
      <c r="H68" s="3" t="e">
        <f>VLOOKUP(B68,'2012'!$B$2:$C$73,2,FALSE)</f>
        <v>#N/A</v>
      </c>
      <c r="I68" s="3">
        <f>VLOOKUP(B68,'2011'!$B$2:$C$73,2,FALSE)</f>
        <v>31.74</v>
      </c>
      <c r="J68" s="1" t="s">
        <v>7</v>
      </c>
      <c r="K68" s="3">
        <f t="shared" si="1"/>
        <v>14.210000000000004</v>
      </c>
      <c r="L68" s="3">
        <f t="shared" si="2"/>
        <v>30.924918389553866</v>
      </c>
      <c r="N68" s="3" t="str">
        <f>IF(ISNA(VLOOKUP(B68,List!$A$1:$A$28,1,FALSE)), "N", "Y")</f>
        <v>N</v>
      </c>
      <c r="O68" s="3" t="str">
        <f>IF(ISNA(VLOOKUP(B68,List!$B$2:$B$30,1,FALSE)), "N", "Y")</f>
        <v>Y</v>
      </c>
      <c r="P68" s="3" t="str">
        <f>IF(ISNA(VLOOKUP(B68,List!$C$2:$C$30,1,FALSE)), "N", "Y")</f>
        <v>N</v>
      </c>
    </row>
    <row r="69" spans="1:16" x14ac:dyDescent="0.3">
      <c r="A69" s="3">
        <v>68</v>
      </c>
      <c r="B69" s="3" t="s">
        <v>47</v>
      </c>
      <c r="C69" s="3">
        <v>45.71</v>
      </c>
      <c r="D69" s="6">
        <f>VLOOKUP(B69,'2016'!$B$2:$C$73,2,FALSE)</f>
        <v>46.53</v>
      </c>
      <c r="E69" s="6">
        <f>VLOOKUP(B69,'2015'!$B$2:$C$73,2,FALSE)</f>
        <v>46.14</v>
      </c>
      <c r="F69" s="3">
        <f>VLOOKUP(B69,'2014'!$B$2:$C$73,2,FALSE)</f>
        <v>46.12</v>
      </c>
      <c r="G69" s="3">
        <f>VLOOKUP(B69,'2013'!$B$2:$C$73,2,FALSE)</f>
        <v>46.44</v>
      </c>
      <c r="H69" s="3">
        <f>VLOOKUP(B69,'2012'!$B$2:$C$73,2,FALSE)</f>
        <v>47.5</v>
      </c>
      <c r="I69" s="3">
        <f>VLOOKUP(B69,'2011'!$B$2:$C$73,2,FALSE)</f>
        <v>44.43</v>
      </c>
      <c r="J69" s="1" t="s">
        <v>7</v>
      </c>
      <c r="K69" s="3">
        <f t="shared" si="1"/>
        <v>1.2800000000000011</v>
      </c>
      <c r="L69" s="3">
        <f t="shared" si="2"/>
        <v>2.8002625246116848</v>
      </c>
      <c r="N69" s="3" t="str">
        <f>IF(ISNA(VLOOKUP(B69,List!$A$1:$A$28,1,FALSE)), "N", "Y")</f>
        <v>N</v>
      </c>
      <c r="O69" s="3" t="str">
        <f>IF(ISNA(VLOOKUP(B69,List!$B$2:$B$30,1,FALSE)), "N", "Y")</f>
        <v>N</v>
      </c>
      <c r="P69" s="3" t="str">
        <f>IF(ISNA(VLOOKUP(B69,List!$C$2:$C$30,1,FALSE)), "N", "Y")</f>
        <v>Y</v>
      </c>
    </row>
    <row r="70" spans="1:16" x14ac:dyDescent="0.3">
      <c r="A70" s="3">
        <v>69</v>
      </c>
      <c r="B70" s="3" t="s">
        <v>152</v>
      </c>
      <c r="C70" s="3">
        <v>45.7</v>
      </c>
      <c r="D70" s="6">
        <f>VLOOKUP(B70,'2016'!$B$2:$C$73,2,FALSE)</f>
        <v>43.83</v>
      </c>
      <c r="E70" s="6">
        <f>VLOOKUP(B70,'2015'!$B$2:$C$73,2,FALSE)</f>
        <v>45.52</v>
      </c>
      <c r="F70" s="3">
        <f>VLOOKUP(B70,'2014'!$B$2:$C$73,2,FALSE)</f>
        <v>43.46</v>
      </c>
      <c r="G70" s="3">
        <f>VLOOKUP(B70,'2013'!$B$2:$C$73,2,FALSE)</f>
        <v>45.29</v>
      </c>
      <c r="H70" s="3">
        <f>VLOOKUP(B70,'2012'!$B$2:$C$73,2,FALSE)</f>
        <v>47.31</v>
      </c>
      <c r="I70" s="3">
        <f>VLOOKUP(B70,'2011'!$B$2:$C$73,2,FALSE)</f>
        <v>47.65</v>
      </c>
      <c r="J70" s="1" t="s">
        <v>7</v>
      </c>
      <c r="K70" s="3">
        <f t="shared" si="1"/>
        <v>-1.9499999999999957</v>
      </c>
      <c r="L70" s="3">
        <f t="shared" si="2"/>
        <v>-4.2669584245076493</v>
      </c>
      <c r="N70" s="3" t="str">
        <f>IF(ISNA(VLOOKUP(B70,List!$A$1:$A$28,1,FALSE)), "N", "Y")</f>
        <v>N</v>
      </c>
      <c r="O70" s="3" t="str">
        <f>IF(ISNA(VLOOKUP(B70,List!$B$2:$B$30,1,FALSE)), "N", "Y")</f>
        <v>N</v>
      </c>
      <c r="P70" s="3" t="str">
        <f>IF(ISNA(VLOOKUP(B70,List!$C$2:$C$30,1,FALSE)), "N", "Y")</f>
        <v>Y</v>
      </c>
    </row>
    <row r="71" spans="1:16" x14ac:dyDescent="0.3">
      <c r="A71" s="3">
        <v>70</v>
      </c>
      <c r="B71" s="3" t="s">
        <v>167</v>
      </c>
      <c r="C71" s="3">
        <v>44.48</v>
      </c>
      <c r="D71" s="6">
        <f>VLOOKUP(B71,'2016'!$B$2:$C$73,2,FALSE)</f>
        <v>43.44</v>
      </c>
      <c r="E71" s="6">
        <f>VLOOKUP(B71,'2015'!$B$2:$C$73,2,FALSE)</f>
        <v>46.34</v>
      </c>
      <c r="F71" s="3" t="e">
        <f>VLOOKUP(B71,'2014'!$B$2:$C$73,2,FALSE)</f>
        <v>#N/A</v>
      </c>
      <c r="G71" s="3" t="e">
        <f>VLOOKUP(B71,'2013'!$B$2:$C$73,2,FALSE)</f>
        <v>#N/A</v>
      </c>
      <c r="H71" s="3" t="e">
        <f>VLOOKUP(B71,'2012'!$B$2:$C$73,2,FALSE)</f>
        <v>#N/A</v>
      </c>
      <c r="I71" s="3" t="e">
        <f>VLOOKUP(B71,'2011'!$B$2:$C$73,2,FALSE)</f>
        <v>#N/A</v>
      </c>
      <c r="J71" s="1" t="s">
        <v>7</v>
      </c>
      <c r="K71" s="3" t="e">
        <f t="shared" si="1"/>
        <v>#N/A</v>
      </c>
      <c r="L71" s="3" t="e">
        <f t="shared" si="2"/>
        <v>#N/A</v>
      </c>
      <c r="N71" s="3" t="str">
        <f>IF(ISNA(VLOOKUP(B71,List!$A$1:$A$28,1,FALSE)), "N", "Y")</f>
        <v>N</v>
      </c>
      <c r="O71" s="3" t="str">
        <f>IF(ISNA(VLOOKUP(B71,List!$B$2:$B$30,1,FALSE)), "N", "Y")</f>
        <v>N</v>
      </c>
      <c r="P71" s="3" t="str">
        <f>IF(ISNA(VLOOKUP(B71,List!$C$2:$C$30,1,FALSE)), "N", "Y")</f>
        <v>N</v>
      </c>
    </row>
    <row r="72" spans="1:16" x14ac:dyDescent="0.3">
      <c r="A72" s="3">
        <v>71</v>
      </c>
      <c r="B72" s="3" t="s">
        <v>168</v>
      </c>
      <c r="C72" s="3">
        <v>44.21</v>
      </c>
      <c r="D72" s="6">
        <f>VLOOKUP(B72,'2016'!$B$2:$C$73,2,FALSE)</f>
        <v>42.77</v>
      </c>
      <c r="E72" s="6">
        <f>VLOOKUP(B72,'2015'!$B$2:$C$73,2,FALSE)</f>
        <v>43.64</v>
      </c>
      <c r="F72" s="3" t="e">
        <f>VLOOKUP(B72,'2014'!$B$2:$C$73,2,FALSE)</f>
        <v>#N/A</v>
      </c>
      <c r="G72" s="3" t="e">
        <f>VLOOKUP(B72,'2013'!$B$2:$C$73,2,FALSE)</f>
        <v>#N/A</v>
      </c>
      <c r="H72" s="3" t="e">
        <f>VLOOKUP(B72,'2012'!$B$2:$C$73,2,FALSE)</f>
        <v>#N/A</v>
      </c>
      <c r="I72" s="3" t="e">
        <f>VLOOKUP(B72,'2011'!$B$2:$C$73,2,FALSE)</f>
        <v>#N/A</v>
      </c>
      <c r="J72" s="1" t="s">
        <v>7</v>
      </c>
      <c r="K72" s="3" t="e">
        <f t="shared" si="1"/>
        <v>#N/A</v>
      </c>
      <c r="L72" s="3" t="e">
        <f t="shared" si="2"/>
        <v>#N/A</v>
      </c>
      <c r="N72" s="3" t="str">
        <f>IF(ISNA(VLOOKUP(B72,List!$A$1:$A$28,1,FALSE)), "N", "Y")</f>
        <v>N</v>
      </c>
      <c r="O72" s="3" t="str">
        <f>IF(ISNA(VLOOKUP(B72,List!$B$2:$B$30,1,FALSE)), "N", "Y")</f>
        <v>Y</v>
      </c>
      <c r="P72" s="3" t="str">
        <f>IF(ISNA(VLOOKUP(B72,List!$C$2:$C$30,1,FALSE)), "N", "Y")</f>
        <v>N</v>
      </c>
    </row>
    <row r="73" spans="1:16" x14ac:dyDescent="0.3">
      <c r="A73" s="3">
        <v>72</v>
      </c>
      <c r="B73" s="3" t="s">
        <v>151</v>
      </c>
      <c r="C73" s="3">
        <v>43.98</v>
      </c>
      <c r="D73" s="6">
        <f>VLOOKUP(B73,'2016'!$B$2:$C$73,2,FALSE)</f>
        <v>40.909999999999997</v>
      </c>
      <c r="E73" s="6">
        <f>VLOOKUP(B73,'2015'!$B$2:$C$73,2,FALSE)</f>
        <v>39.93</v>
      </c>
      <c r="F73" s="3">
        <f>VLOOKUP(B73,'2014'!$B$2:$C$73,2,FALSE)</f>
        <v>39.479999999999997</v>
      </c>
      <c r="G73" s="3">
        <f>VLOOKUP(B73,'2013'!$B$2:$C$73,2,FALSE)</f>
        <v>41.19</v>
      </c>
      <c r="H73" s="3">
        <f>VLOOKUP(B73,'2012'!$B$2:$C$73,2,FALSE)</f>
        <v>44.6</v>
      </c>
      <c r="I73" s="3">
        <f>VLOOKUP(B73,'2011'!$B$2:$C$73,2,FALSE)</f>
        <v>48.05</v>
      </c>
      <c r="J73" s="1" t="s">
        <v>7</v>
      </c>
      <c r="K73" s="3">
        <f t="shared" si="1"/>
        <v>-4.07</v>
      </c>
      <c r="L73" s="3">
        <f t="shared" si="2"/>
        <v>-9.2542064574806737</v>
      </c>
      <c r="N73" s="3" t="str">
        <f>IF(ISNA(VLOOKUP(B73,List!$A$1:$A$28,1,FALSE)), "N", "Y")</f>
        <v>N</v>
      </c>
      <c r="O73" s="3" t="str">
        <f>IF(ISNA(VLOOKUP(B73,List!$B$2:$B$30,1,FALSE)), "N", "Y")</f>
        <v>N</v>
      </c>
      <c r="P73" s="3" t="str">
        <f>IF(ISNA(VLOOKUP(B73,List!$C$2:$C$30,1,FALSE)), "N", "Y")</f>
        <v>N</v>
      </c>
    </row>
    <row r="74" spans="1:16" x14ac:dyDescent="0.3">
      <c r="A74" s="3">
        <v>73</v>
      </c>
      <c r="B74" s="3" t="s">
        <v>176</v>
      </c>
      <c r="C74" s="3">
        <v>43.49</v>
      </c>
      <c r="D74" s="6" t="e">
        <f>VLOOKUP(B74,'2016'!$B$2:$C$73,2,FALSE)</f>
        <v>#N/A</v>
      </c>
      <c r="E74" s="6" t="e">
        <f>VLOOKUP(B74,'2015'!$B$2:$C$73,2,FALSE)</f>
        <v>#N/A</v>
      </c>
      <c r="F74" s="3" t="e">
        <f>VLOOKUP(B74,'2014'!$B$2:$C$73,2,FALSE)</f>
        <v>#N/A</v>
      </c>
      <c r="G74" s="3" t="e">
        <f>VLOOKUP(B74,'2013'!$B$2:$C$73,2,FALSE)</f>
        <v>#N/A</v>
      </c>
      <c r="H74" s="3" t="e">
        <f>VLOOKUP(B74,'2012'!$B$2:$C$73,2,FALSE)</f>
        <v>#N/A</v>
      </c>
      <c r="I74" s="3" t="e">
        <f>VLOOKUP(B74,'2011'!$B$2:$C$73,2,FALSE)</f>
        <v>#N/A</v>
      </c>
      <c r="J74" s="1" t="s">
        <v>7</v>
      </c>
      <c r="K74" s="3" t="e">
        <f t="shared" si="1"/>
        <v>#N/A</v>
      </c>
      <c r="L74" s="3" t="e">
        <f t="shared" si="2"/>
        <v>#N/A</v>
      </c>
      <c r="N74" s="3" t="str">
        <f>IF(ISNA(VLOOKUP(B74,List!$A$1:$A$28,1,FALSE)), "N", "Y")</f>
        <v>N</v>
      </c>
      <c r="O74" s="3" t="str">
        <f>IF(ISNA(VLOOKUP(B74,List!$B$2:$B$30,1,FALSE)), "N", "Y")</f>
        <v>N</v>
      </c>
      <c r="P74" s="3" t="str">
        <f>IF(ISNA(VLOOKUP(B74,List!$C$2:$C$30,1,FALSE)), "N", "Y")</f>
        <v>N</v>
      </c>
    </row>
    <row r="75" spans="1:16" x14ac:dyDescent="0.3">
      <c r="A75" s="3">
        <v>74</v>
      </c>
      <c r="B75" s="3" t="s">
        <v>72</v>
      </c>
      <c r="C75" s="3">
        <v>43.14</v>
      </c>
      <c r="D75" s="6">
        <f>VLOOKUP(B75,'2016'!$B$2:$C$73,2,FALSE)</f>
        <v>42.98</v>
      </c>
      <c r="E75" s="6">
        <f>VLOOKUP(B75,'2015'!$B$2:$C$73,2,FALSE)</f>
        <v>42.65</v>
      </c>
      <c r="F75" s="3">
        <f>VLOOKUP(B75,'2014'!$B$2:$C$73,2,FALSE)</f>
        <v>41.8</v>
      </c>
      <c r="G75" s="3">
        <f>VLOOKUP(B75,'2013'!$B$2:$C$73,2,FALSE)</f>
        <v>46.97</v>
      </c>
      <c r="H75" s="3">
        <f>VLOOKUP(B75,'2012'!$B$2:$C$73,2,FALSE)</f>
        <v>47.01</v>
      </c>
      <c r="I75" s="3" t="e">
        <f>VLOOKUP(B75,'2011'!$B$2:$C$73,2,FALSE)</f>
        <v>#N/A</v>
      </c>
      <c r="J75" s="1" t="s">
        <v>7</v>
      </c>
      <c r="K75" s="3" t="e">
        <f t="shared" si="1"/>
        <v>#N/A</v>
      </c>
      <c r="L75" s="3" t="e">
        <f t="shared" si="2"/>
        <v>#N/A</v>
      </c>
      <c r="N75" s="3" t="str">
        <f>IF(ISNA(VLOOKUP(B75,List!$A$1:$A$28,1,FALSE)), "N", "Y")</f>
        <v>N</v>
      </c>
      <c r="O75" s="3" t="str">
        <f>IF(ISNA(VLOOKUP(B75,List!$B$2:$B$30,1,FALSE)), "N", "Y")</f>
        <v>N</v>
      </c>
      <c r="P75" s="3" t="str">
        <f>IF(ISNA(VLOOKUP(B75,List!$C$2:$C$30,1,FALSE)), "N", "Y")</f>
        <v>N</v>
      </c>
    </row>
    <row r="76" spans="1:16" x14ac:dyDescent="0.3">
      <c r="A76" s="3">
        <v>75</v>
      </c>
      <c r="B76" s="3" t="s">
        <v>177</v>
      </c>
      <c r="C76" s="3">
        <v>42.45</v>
      </c>
      <c r="D76" s="6" t="e">
        <f>VLOOKUP(B76,'2016'!$B$2:$C$73,2,FALSE)</f>
        <v>#N/A</v>
      </c>
      <c r="E76" s="6" t="e">
        <f>VLOOKUP(B76,'2015'!$B$2:$C$73,2,FALSE)</f>
        <v>#N/A</v>
      </c>
      <c r="F76" s="3" t="e">
        <f>VLOOKUP(B76,'2014'!$B$2:$C$73,2,FALSE)</f>
        <v>#N/A</v>
      </c>
      <c r="G76" s="3" t="e">
        <f>VLOOKUP(B76,'2013'!$B$2:$C$73,2,FALSE)</f>
        <v>#N/A</v>
      </c>
      <c r="H76" s="3" t="e">
        <f>VLOOKUP(B76,'2012'!$B$2:$C$73,2,FALSE)</f>
        <v>#N/A</v>
      </c>
      <c r="I76" s="3" t="e">
        <f>VLOOKUP(B76,'2011'!$B$2:$C$73,2,FALSE)</f>
        <v>#N/A</v>
      </c>
      <c r="J76" s="1" t="s">
        <v>7</v>
      </c>
      <c r="K76" s="3" t="e">
        <f t="shared" si="1"/>
        <v>#N/A</v>
      </c>
      <c r="L76" s="3" t="e">
        <f t="shared" si="2"/>
        <v>#N/A</v>
      </c>
      <c r="N76" s="3" t="str">
        <f>IF(ISNA(VLOOKUP(B76,List!$A$1:$A$28,1,FALSE)), "N", "Y")</f>
        <v>N</v>
      </c>
      <c r="O76" s="3" t="str">
        <f>IF(ISNA(VLOOKUP(B76,List!$B$2:$B$30,1,FALSE)), "N", "Y")</f>
        <v>N</v>
      </c>
      <c r="P76" s="3" t="str">
        <f>IF(ISNA(VLOOKUP(B76,List!$C$2:$C$30,1,FALSE)), "N", "Y")</f>
        <v>N</v>
      </c>
    </row>
    <row r="77" spans="1:16" x14ac:dyDescent="0.3">
      <c r="A77" s="3">
        <v>76</v>
      </c>
      <c r="B77" s="3" t="s">
        <v>71</v>
      </c>
      <c r="C77" s="3">
        <v>42.11</v>
      </c>
      <c r="D77" s="6">
        <f>VLOOKUP(B77,'2016'!$B$2:$C$73,2,FALSE)</f>
        <v>41.6</v>
      </c>
      <c r="E77" s="6">
        <f>VLOOKUP(B77,'2015'!$B$2:$C$73,2,FALSE)</f>
        <v>40.340000000000003</v>
      </c>
      <c r="F77" s="3">
        <f>VLOOKUP(B77,'2014'!$B$2:$C$73,2,FALSE)</f>
        <v>38.51</v>
      </c>
      <c r="G77" s="3">
        <f>VLOOKUP(B77,'2013'!$B$2:$C$73,2,FALSE)</f>
        <v>43.16</v>
      </c>
      <c r="H77" s="3">
        <f>VLOOKUP(B77,'2012'!$B$2:$C$73,2,FALSE)</f>
        <v>47.13</v>
      </c>
      <c r="I77" s="3" t="e">
        <f>VLOOKUP(B77,'2011'!$B$2:$C$73,2,FALSE)</f>
        <v>#N/A</v>
      </c>
      <c r="J77" s="1" t="s">
        <v>7</v>
      </c>
      <c r="K77" s="3" t="e">
        <f t="shared" si="1"/>
        <v>#N/A</v>
      </c>
      <c r="L77" s="3" t="e">
        <f t="shared" si="2"/>
        <v>#N/A</v>
      </c>
      <c r="N77" s="3" t="str">
        <f>IF(ISNA(VLOOKUP(B77,List!$A$1:$A$28,1,FALSE)), "N", "Y")</f>
        <v>N</v>
      </c>
      <c r="O77" s="3" t="str">
        <f>IF(ISNA(VLOOKUP(B77,List!$B$2:$B$30,1,FALSE)), "N", "Y")</f>
        <v>N</v>
      </c>
      <c r="P77" s="3" t="str">
        <f>IF(ISNA(VLOOKUP(B77,List!$C$2:$C$30,1,FALSE)), "N", "Y")</f>
        <v>N</v>
      </c>
    </row>
    <row r="78" spans="1:16" x14ac:dyDescent="0.3">
      <c r="A78" s="3">
        <v>77</v>
      </c>
      <c r="B78" s="3" t="s">
        <v>158</v>
      </c>
      <c r="C78" s="3">
        <v>40.86</v>
      </c>
      <c r="D78" s="6">
        <f>VLOOKUP(B78,'2016'!$B$2:$C$73,2,FALSE)</f>
        <v>39.479999999999997</v>
      </c>
      <c r="E78" s="6">
        <f>VLOOKUP(B78,'2015'!$B$2:$C$73,2,FALSE)</f>
        <v>39.15</v>
      </c>
      <c r="F78" s="3">
        <f>VLOOKUP(B78,'2014'!$B$2:$C$73,2,FALSE)</f>
        <v>38.25</v>
      </c>
      <c r="G78" s="3" t="e">
        <f>VLOOKUP(B78,'2013'!$B$2:$C$73,2,FALSE)</f>
        <v>#N/A</v>
      </c>
      <c r="H78" s="3" t="e">
        <f>VLOOKUP(B78,'2012'!$B$2:$C$73,2,FALSE)</f>
        <v>#N/A</v>
      </c>
      <c r="I78" s="3" t="e">
        <f>VLOOKUP(B78,'2011'!$B$2:$C$73,2,FALSE)</f>
        <v>#N/A</v>
      </c>
      <c r="J78" s="1" t="s">
        <v>7</v>
      </c>
      <c r="K78" s="3" t="e">
        <f t="shared" si="1"/>
        <v>#N/A</v>
      </c>
      <c r="L78" s="3" t="e">
        <f t="shared" si="2"/>
        <v>#N/A</v>
      </c>
      <c r="N78" s="3" t="str">
        <f>IF(ISNA(VLOOKUP(B78,List!$A$1:$A$28,1,FALSE)), "N", "Y")</f>
        <v>N</v>
      </c>
      <c r="O78" s="3" t="str">
        <f>IF(ISNA(VLOOKUP(B78,List!$B$2:$B$30,1,FALSE)), "N", "Y")</f>
        <v>Y</v>
      </c>
      <c r="P78" s="3" t="str">
        <f>IF(ISNA(VLOOKUP(B78,List!$C$2:$C$30,1,FALSE)), "N", "Y")</f>
        <v>N</v>
      </c>
    </row>
    <row r="79" spans="1:16" x14ac:dyDescent="0.3">
      <c r="A79" s="3">
        <v>78</v>
      </c>
      <c r="B79" s="3" t="s">
        <v>80</v>
      </c>
      <c r="C79" s="3">
        <v>38.61</v>
      </c>
      <c r="D79" s="6">
        <f>VLOOKUP(B79,'2016'!$B$2:$C$73,2,FALSE)</f>
        <v>37.82</v>
      </c>
      <c r="E79" s="6">
        <f>VLOOKUP(B79,'2015'!$B$2:$C$73,2,FALSE)</f>
        <v>37.86</v>
      </c>
      <c r="F79" s="3">
        <f>VLOOKUP(B79,'2014'!$B$2:$C$73,2,FALSE)</f>
        <v>38.19</v>
      </c>
      <c r="G79" s="3">
        <f>VLOOKUP(B79,'2013'!$B$2:$C$73,2,FALSE)</f>
        <v>44.65</v>
      </c>
      <c r="H79" s="3">
        <f>VLOOKUP(B79,'2012'!$B$2:$C$73,2,FALSE)</f>
        <v>42.53</v>
      </c>
      <c r="I79" s="3" t="e">
        <f>VLOOKUP(B79,'2011'!$B$2:$C$73,2,FALSE)</f>
        <v>#N/A</v>
      </c>
      <c r="J79" s="1" t="s">
        <v>7</v>
      </c>
      <c r="K79" s="3" t="e">
        <f t="shared" si="1"/>
        <v>#N/A</v>
      </c>
      <c r="L79" s="3" t="e">
        <f t="shared" si="2"/>
        <v>#N/A</v>
      </c>
      <c r="N79" s="3" t="str">
        <f>IF(ISNA(VLOOKUP(B79,List!$A$1:$A$28,1,FALSE)), "N", "Y")</f>
        <v>N</v>
      </c>
      <c r="O79" s="3" t="str">
        <f>IF(ISNA(VLOOKUP(B79,List!$B$2:$B$30,1,FALSE)), "N", "Y")</f>
        <v>N</v>
      </c>
      <c r="P79" s="3" t="str">
        <f>IF(ISNA(VLOOKUP(B79,List!$C$2:$C$30,1,FALSE)), "N", "Y")</f>
        <v>N</v>
      </c>
    </row>
    <row r="80" spans="1:16" x14ac:dyDescent="0.3">
      <c r="A80" s="3">
        <v>79</v>
      </c>
      <c r="B80" s="3" t="s">
        <v>91</v>
      </c>
      <c r="C80" s="3">
        <v>38.119999999999997</v>
      </c>
      <c r="D80" s="6">
        <f>VLOOKUP(B80,'2016'!$B$2:$C$73,2,FALSE)</f>
        <v>37.65</v>
      </c>
      <c r="E80" s="6">
        <f>VLOOKUP(B80,'2015'!$B$2:$C$73,2,FALSE)</f>
        <v>40.69</v>
      </c>
      <c r="F80" s="3">
        <f>VLOOKUP(B80,'2014'!$B$2:$C$73,2,FALSE)</f>
        <v>38.020000000000003</v>
      </c>
      <c r="G80" s="3">
        <f>VLOOKUP(B80,'2013'!$B$2:$C$73,2,FALSE)</f>
        <v>38.159999999999997</v>
      </c>
      <c r="H80" s="3" t="e">
        <f>VLOOKUP(B80,'2012'!$B$2:$C$73,2,FALSE)</f>
        <v>#N/A</v>
      </c>
      <c r="I80" s="3" t="e">
        <f>VLOOKUP(B80,'2011'!$B$2:$C$73,2,FALSE)</f>
        <v>#N/A</v>
      </c>
      <c r="J80" s="1" t="s">
        <v>7</v>
      </c>
      <c r="K80" s="3" t="e">
        <f t="shared" si="1"/>
        <v>#N/A</v>
      </c>
      <c r="L80" s="3" t="e">
        <f t="shared" si="2"/>
        <v>#N/A</v>
      </c>
      <c r="N80" s="3" t="str">
        <f>IF(ISNA(VLOOKUP(B80,List!$A$1:$A$28,1,FALSE)), "N", "Y")</f>
        <v>N</v>
      </c>
      <c r="O80" s="3" t="str">
        <f>IF(ISNA(VLOOKUP(B80,List!$B$2:$B$30,1,FALSE)), "N", "Y")</f>
        <v>N</v>
      </c>
      <c r="P80" s="3" t="str">
        <f>IF(ISNA(VLOOKUP(B80,List!$C$2:$C$30,1,FALSE)), "N", "Y")</f>
        <v>N</v>
      </c>
    </row>
    <row r="81" spans="1:16" x14ac:dyDescent="0.3">
      <c r="A81" s="3">
        <v>80</v>
      </c>
      <c r="B81" s="3" t="s">
        <v>169</v>
      </c>
      <c r="C81" s="3">
        <v>37.56</v>
      </c>
      <c r="D81" s="6">
        <f>VLOOKUP(B81,'2016'!$B$2:$C$73,2,FALSE)</f>
        <v>38.450000000000003</v>
      </c>
      <c r="E81" s="6" t="e">
        <f>VLOOKUP(B81,'2015'!$B$2:$C$73,2,FALSE)</f>
        <v>#N/A</v>
      </c>
      <c r="F81" s="3" t="e">
        <f>VLOOKUP(B81,'2014'!$B$2:$C$73,2,FALSE)</f>
        <v>#N/A</v>
      </c>
      <c r="G81" s="3" t="e">
        <f>VLOOKUP(B81,'2013'!$B$2:$C$73,2,FALSE)</f>
        <v>#N/A</v>
      </c>
      <c r="H81" s="3" t="e">
        <f>VLOOKUP(B81,'2012'!$B$2:$C$73,2,FALSE)</f>
        <v>#N/A</v>
      </c>
      <c r="I81" s="3" t="e">
        <f>VLOOKUP(B81,'2011'!$B$2:$C$73,2,FALSE)</f>
        <v>#N/A</v>
      </c>
      <c r="J81" s="1" t="s">
        <v>7</v>
      </c>
      <c r="K81" s="3" t="e">
        <f t="shared" si="1"/>
        <v>#N/A</v>
      </c>
      <c r="L81" s="3" t="e">
        <f t="shared" si="2"/>
        <v>#N/A</v>
      </c>
      <c r="N81" s="3" t="str">
        <f>IF(ISNA(VLOOKUP(B81,List!$A$1:$A$28,1,FALSE)), "N", "Y")</f>
        <v>N</v>
      </c>
      <c r="O81" s="3" t="str">
        <f>IF(ISNA(VLOOKUP(B81,List!$B$2:$B$30,1,FALSE)), "N", "Y")</f>
        <v>Y</v>
      </c>
      <c r="P81" s="3" t="str">
        <f>IF(ISNA(VLOOKUP(B81,List!$C$2:$C$30,1,FALSE)), "N", "Y")</f>
        <v>N</v>
      </c>
    </row>
  </sheetData>
  <autoFilter ref="N1:P81" xr:uid="{909584F9-DD63-449C-9BC9-B0FC2A6B06BE}"/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BA07-A025-44C2-BB69-C7BB0D7F33C2}">
  <dimension ref="A1:E73"/>
  <sheetViews>
    <sheetView topLeftCell="A46" workbookViewId="0">
      <selection activeCell="B73" sqref="B73:D73"/>
    </sheetView>
  </sheetViews>
  <sheetFormatPr defaultRowHeight="14.4" x14ac:dyDescent="0.3"/>
  <cols>
    <col min="1" max="1" width="5.44140625" bestFit="1" customWidth="1"/>
    <col min="2" max="2" width="18" bestFit="1" customWidth="1"/>
    <col min="3" max="3" width="6" bestFit="1" customWidth="1"/>
    <col min="4" max="4" width="19.21875" bestFit="1" customWidth="1"/>
  </cols>
  <sheetData>
    <row r="1" spans="1:4" x14ac:dyDescent="0.3">
      <c r="A1" s="1" t="s">
        <v>10</v>
      </c>
      <c r="B1" s="1" t="s">
        <v>11</v>
      </c>
      <c r="C1" s="1" t="s">
        <v>62</v>
      </c>
      <c r="D1" s="1" t="s">
        <v>13</v>
      </c>
    </row>
    <row r="2" spans="1:4" x14ac:dyDescent="0.3">
      <c r="A2">
        <v>1</v>
      </c>
      <c r="B2" t="s">
        <v>15</v>
      </c>
      <c r="C2">
        <v>72.16</v>
      </c>
      <c r="D2" s="1" t="s">
        <v>0</v>
      </c>
    </row>
    <row r="3" spans="1:4" x14ac:dyDescent="0.3">
      <c r="A3">
        <v>2</v>
      </c>
      <c r="B3" t="s">
        <v>16</v>
      </c>
      <c r="C3">
        <v>71.150000000000006</v>
      </c>
      <c r="D3" s="1" t="s">
        <v>0</v>
      </c>
    </row>
    <row r="4" spans="1:4" x14ac:dyDescent="0.3">
      <c r="A4">
        <v>3</v>
      </c>
      <c r="B4" t="s">
        <v>17</v>
      </c>
      <c r="C4">
        <v>70.81</v>
      </c>
      <c r="D4" s="1" t="s">
        <v>0</v>
      </c>
    </row>
    <row r="5" spans="1:4" x14ac:dyDescent="0.3">
      <c r="A5">
        <v>4</v>
      </c>
      <c r="B5" t="s">
        <v>14</v>
      </c>
      <c r="C5">
        <v>68.540000000000006</v>
      </c>
      <c r="D5" s="1" t="s">
        <v>0</v>
      </c>
    </row>
    <row r="6" spans="1:4" x14ac:dyDescent="0.3">
      <c r="A6">
        <v>5</v>
      </c>
      <c r="B6" t="s">
        <v>18</v>
      </c>
      <c r="C6">
        <v>66.61</v>
      </c>
      <c r="D6" s="1" t="s">
        <v>0</v>
      </c>
    </row>
    <row r="7" spans="1:4" x14ac:dyDescent="0.3">
      <c r="A7">
        <v>6</v>
      </c>
      <c r="B7" t="s">
        <v>83</v>
      </c>
      <c r="C7">
        <v>63.52</v>
      </c>
      <c r="D7" s="1" t="s">
        <v>0</v>
      </c>
    </row>
    <row r="8" spans="1:4" x14ac:dyDescent="0.3">
      <c r="A8">
        <v>7</v>
      </c>
      <c r="B8" t="s">
        <v>159</v>
      </c>
      <c r="C8">
        <v>63.2</v>
      </c>
      <c r="D8" s="1" t="s">
        <v>0</v>
      </c>
    </row>
    <row r="9" spans="1:4" x14ac:dyDescent="0.3">
      <c r="A9">
        <v>8</v>
      </c>
      <c r="B9" t="s">
        <v>19</v>
      </c>
      <c r="C9">
        <v>62.13</v>
      </c>
      <c r="D9" s="1" t="s">
        <v>4</v>
      </c>
    </row>
    <row r="10" spans="1:4" x14ac:dyDescent="0.3">
      <c r="A10">
        <v>9</v>
      </c>
      <c r="B10" t="s">
        <v>21</v>
      </c>
      <c r="C10">
        <v>61.58</v>
      </c>
      <c r="D10" s="1" t="s">
        <v>4</v>
      </c>
    </row>
    <row r="11" spans="1:4" x14ac:dyDescent="0.3">
      <c r="A11">
        <v>10</v>
      </c>
      <c r="B11" t="s">
        <v>23</v>
      </c>
      <c r="C11">
        <v>61.49</v>
      </c>
      <c r="D11" s="1" t="s">
        <v>4</v>
      </c>
    </row>
    <row r="12" spans="1:4" x14ac:dyDescent="0.3">
      <c r="A12">
        <v>11</v>
      </c>
      <c r="B12" t="s">
        <v>20</v>
      </c>
      <c r="C12">
        <v>60.9</v>
      </c>
      <c r="D12" s="1" t="s">
        <v>4</v>
      </c>
    </row>
    <row r="13" spans="1:4" x14ac:dyDescent="0.3">
      <c r="A13">
        <v>12</v>
      </c>
      <c r="B13" t="s">
        <v>22</v>
      </c>
      <c r="C13">
        <v>60.7</v>
      </c>
      <c r="D13" s="1" t="s">
        <v>4</v>
      </c>
    </row>
    <row r="14" spans="1:4" x14ac:dyDescent="0.3">
      <c r="A14">
        <v>13</v>
      </c>
      <c r="B14" t="s">
        <v>160</v>
      </c>
      <c r="C14">
        <v>60.33</v>
      </c>
      <c r="D14" s="1" t="s">
        <v>4</v>
      </c>
    </row>
    <row r="15" spans="1:4" x14ac:dyDescent="0.3">
      <c r="A15">
        <v>14</v>
      </c>
      <c r="B15" t="s">
        <v>24</v>
      </c>
      <c r="C15">
        <v>60.17</v>
      </c>
      <c r="D15" s="1" t="s">
        <v>4</v>
      </c>
    </row>
    <row r="16" spans="1:4" x14ac:dyDescent="0.3">
      <c r="A16">
        <v>15</v>
      </c>
      <c r="B16" t="s">
        <v>27</v>
      </c>
      <c r="C16">
        <v>59.68</v>
      </c>
      <c r="D16" s="1" t="s">
        <v>4</v>
      </c>
    </row>
    <row r="17" spans="1:4" x14ac:dyDescent="0.3">
      <c r="A17">
        <v>16</v>
      </c>
      <c r="B17" t="s">
        <v>149</v>
      </c>
      <c r="C17">
        <v>59.09</v>
      </c>
      <c r="D17" s="1" t="s">
        <v>4</v>
      </c>
    </row>
    <row r="18" spans="1:4" x14ac:dyDescent="0.3">
      <c r="A18">
        <v>17</v>
      </c>
      <c r="B18" t="s">
        <v>161</v>
      </c>
      <c r="C18">
        <v>59.07</v>
      </c>
      <c r="D18" s="1" t="s">
        <v>4</v>
      </c>
    </row>
    <row r="19" spans="1:4" x14ac:dyDescent="0.3">
      <c r="A19">
        <v>18</v>
      </c>
      <c r="B19" t="s">
        <v>32</v>
      </c>
      <c r="C19">
        <v>58.72</v>
      </c>
      <c r="D19" s="1" t="s">
        <v>4</v>
      </c>
    </row>
    <row r="20" spans="1:4" x14ac:dyDescent="0.3">
      <c r="A20">
        <v>19</v>
      </c>
      <c r="B20" t="s">
        <v>28</v>
      </c>
      <c r="C20">
        <v>58.4</v>
      </c>
      <c r="D20" s="1" t="s">
        <v>4</v>
      </c>
    </row>
    <row r="21" spans="1:4" x14ac:dyDescent="0.3">
      <c r="A21">
        <v>20</v>
      </c>
      <c r="B21" t="s">
        <v>156</v>
      </c>
      <c r="C21">
        <v>58.14</v>
      </c>
      <c r="D21" s="1" t="s">
        <v>4</v>
      </c>
    </row>
    <row r="22" spans="1:4" x14ac:dyDescent="0.3">
      <c r="A22">
        <v>21</v>
      </c>
      <c r="B22" t="s">
        <v>33</v>
      </c>
      <c r="C22">
        <v>57.34</v>
      </c>
      <c r="D22" s="1" t="s">
        <v>6</v>
      </c>
    </row>
    <row r="23" spans="1:4" x14ac:dyDescent="0.3">
      <c r="A23">
        <v>22</v>
      </c>
      <c r="B23" t="s">
        <v>39</v>
      </c>
      <c r="C23">
        <v>57.3</v>
      </c>
      <c r="D23" s="1" t="s">
        <v>6</v>
      </c>
    </row>
    <row r="24" spans="1:4" x14ac:dyDescent="0.3">
      <c r="A24">
        <v>23</v>
      </c>
      <c r="B24" t="s">
        <v>153</v>
      </c>
      <c r="C24">
        <v>57.24</v>
      </c>
      <c r="D24" s="1" t="s">
        <v>6</v>
      </c>
    </row>
    <row r="25" spans="1:4" x14ac:dyDescent="0.3">
      <c r="A25">
        <v>24</v>
      </c>
      <c r="B25" t="s">
        <v>162</v>
      </c>
      <c r="C25">
        <v>56.79</v>
      </c>
      <c r="D25" s="1" t="s">
        <v>6</v>
      </c>
    </row>
    <row r="26" spans="1:4" x14ac:dyDescent="0.3">
      <c r="A26">
        <v>25</v>
      </c>
      <c r="B26" t="s">
        <v>35</v>
      </c>
      <c r="C26">
        <v>56.66</v>
      </c>
      <c r="D26" s="1" t="s">
        <v>6</v>
      </c>
    </row>
    <row r="27" spans="1:4" x14ac:dyDescent="0.3">
      <c r="A27">
        <v>26</v>
      </c>
      <c r="B27" t="s">
        <v>163</v>
      </c>
      <c r="C27">
        <v>56.17</v>
      </c>
      <c r="D27" s="1" t="s">
        <v>6</v>
      </c>
    </row>
    <row r="28" spans="1:4" x14ac:dyDescent="0.3">
      <c r="A28">
        <v>27</v>
      </c>
      <c r="B28" t="s">
        <v>148</v>
      </c>
      <c r="C28">
        <v>54.87</v>
      </c>
      <c r="D28" s="1" t="s">
        <v>6</v>
      </c>
    </row>
    <row r="29" spans="1:4" x14ac:dyDescent="0.3">
      <c r="A29">
        <v>28</v>
      </c>
      <c r="B29" t="s">
        <v>34</v>
      </c>
      <c r="C29">
        <v>54.63</v>
      </c>
      <c r="D29" s="1" t="s">
        <v>6</v>
      </c>
    </row>
    <row r="30" spans="1:4" x14ac:dyDescent="0.3">
      <c r="A30">
        <v>29</v>
      </c>
      <c r="B30" t="s">
        <v>29</v>
      </c>
      <c r="C30">
        <v>54.33</v>
      </c>
      <c r="D30" s="1" t="s">
        <v>6</v>
      </c>
    </row>
    <row r="31" spans="1:4" x14ac:dyDescent="0.3">
      <c r="A31">
        <v>30</v>
      </c>
      <c r="B31" t="s">
        <v>25</v>
      </c>
      <c r="C31">
        <v>54.29</v>
      </c>
      <c r="D31" s="1" t="s">
        <v>6</v>
      </c>
    </row>
    <row r="32" spans="1:4" x14ac:dyDescent="0.3">
      <c r="A32">
        <v>31</v>
      </c>
      <c r="B32" t="s">
        <v>48</v>
      </c>
      <c r="C32">
        <v>54.06</v>
      </c>
      <c r="D32" s="1" t="s">
        <v>6</v>
      </c>
    </row>
    <row r="33" spans="1:5" x14ac:dyDescent="0.3">
      <c r="A33">
        <v>32</v>
      </c>
      <c r="B33" t="s">
        <v>43</v>
      </c>
      <c r="C33">
        <v>52.94</v>
      </c>
      <c r="D33" s="1" t="s">
        <v>6</v>
      </c>
    </row>
    <row r="34" spans="1:5" x14ac:dyDescent="0.3">
      <c r="A34">
        <v>33</v>
      </c>
      <c r="B34" t="s">
        <v>36</v>
      </c>
      <c r="C34">
        <v>52.82</v>
      </c>
      <c r="D34" s="1" t="s">
        <v>1</v>
      </c>
      <c r="E34" s="1"/>
    </row>
    <row r="35" spans="1:5" x14ac:dyDescent="0.3">
      <c r="A35">
        <v>34</v>
      </c>
      <c r="B35" t="s">
        <v>41</v>
      </c>
      <c r="C35">
        <v>52.32</v>
      </c>
      <c r="D35" s="1" t="s">
        <v>1</v>
      </c>
      <c r="E35" s="1"/>
    </row>
    <row r="36" spans="1:5" x14ac:dyDescent="0.3">
      <c r="A36">
        <v>35</v>
      </c>
      <c r="B36" t="s">
        <v>26</v>
      </c>
      <c r="C36">
        <v>51.69</v>
      </c>
      <c r="D36" s="1" t="s">
        <v>1</v>
      </c>
      <c r="E36" s="1"/>
    </row>
    <row r="37" spans="1:5" x14ac:dyDescent="0.3">
      <c r="A37">
        <v>36</v>
      </c>
      <c r="B37" t="s">
        <v>65</v>
      </c>
      <c r="C37">
        <v>51.63</v>
      </c>
      <c r="D37" s="1" t="s">
        <v>1</v>
      </c>
      <c r="E37" s="1"/>
    </row>
    <row r="38" spans="1:5" x14ac:dyDescent="0.3">
      <c r="A38">
        <v>37</v>
      </c>
      <c r="B38" t="s">
        <v>164</v>
      </c>
      <c r="C38">
        <v>51.36</v>
      </c>
      <c r="D38" s="1" t="s">
        <v>1</v>
      </c>
      <c r="E38" s="1"/>
    </row>
    <row r="39" spans="1:5" x14ac:dyDescent="0.3">
      <c r="A39">
        <v>38</v>
      </c>
      <c r="B39" t="s">
        <v>150</v>
      </c>
      <c r="C39">
        <v>51.35</v>
      </c>
      <c r="D39" s="1" t="s">
        <v>1</v>
      </c>
      <c r="E39" s="1"/>
    </row>
    <row r="40" spans="1:5" x14ac:dyDescent="0.3">
      <c r="A40">
        <v>39</v>
      </c>
      <c r="B40" t="s">
        <v>38</v>
      </c>
      <c r="C40">
        <v>50.94</v>
      </c>
      <c r="D40" s="1" t="s">
        <v>1</v>
      </c>
      <c r="E40" s="1"/>
    </row>
    <row r="41" spans="1:5" x14ac:dyDescent="0.3">
      <c r="A41">
        <v>40</v>
      </c>
      <c r="B41" t="s">
        <v>40</v>
      </c>
      <c r="C41">
        <v>50.66</v>
      </c>
      <c r="D41" s="1" t="s">
        <v>1</v>
      </c>
      <c r="E41" s="1"/>
    </row>
    <row r="42" spans="1:5" x14ac:dyDescent="0.3">
      <c r="A42">
        <v>41</v>
      </c>
      <c r="B42" t="s">
        <v>88</v>
      </c>
      <c r="C42">
        <v>50.62</v>
      </c>
      <c r="D42" s="1" t="s">
        <v>1</v>
      </c>
      <c r="E42" s="1"/>
    </row>
    <row r="43" spans="1:5" x14ac:dyDescent="0.3">
      <c r="A43">
        <v>42</v>
      </c>
      <c r="B43" t="s">
        <v>45</v>
      </c>
      <c r="C43">
        <v>50.1</v>
      </c>
      <c r="D43" s="1" t="s">
        <v>1</v>
      </c>
      <c r="E43" s="1"/>
    </row>
    <row r="44" spans="1:5" x14ac:dyDescent="0.3">
      <c r="A44">
        <v>43</v>
      </c>
      <c r="B44" t="s">
        <v>30</v>
      </c>
      <c r="C44">
        <v>49.88</v>
      </c>
      <c r="D44" s="1" t="s">
        <v>1</v>
      </c>
      <c r="E44" s="1"/>
    </row>
    <row r="45" spans="1:5" x14ac:dyDescent="0.3">
      <c r="A45">
        <v>44</v>
      </c>
      <c r="B45" t="s">
        <v>89</v>
      </c>
      <c r="C45">
        <v>49.86</v>
      </c>
      <c r="D45" s="1" t="s">
        <v>1</v>
      </c>
      <c r="E45" s="1"/>
    </row>
    <row r="46" spans="1:5" x14ac:dyDescent="0.3">
      <c r="A46">
        <v>45</v>
      </c>
      <c r="B46" t="s">
        <v>44</v>
      </c>
      <c r="C46">
        <v>49.83</v>
      </c>
      <c r="D46" s="1" t="s">
        <v>1</v>
      </c>
      <c r="E46" s="1"/>
    </row>
    <row r="47" spans="1:5" x14ac:dyDescent="0.3">
      <c r="A47">
        <v>46</v>
      </c>
      <c r="B47" t="s">
        <v>157</v>
      </c>
      <c r="C47">
        <v>49.81</v>
      </c>
      <c r="D47" s="1" t="s">
        <v>1</v>
      </c>
      <c r="E47" s="1"/>
    </row>
    <row r="48" spans="1:5" x14ac:dyDescent="0.3">
      <c r="A48">
        <v>47</v>
      </c>
      <c r="B48" t="s">
        <v>46</v>
      </c>
      <c r="C48">
        <v>49.13</v>
      </c>
      <c r="D48" s="1" t="s">
        <v>1</v>
      </c>
      <c r="E48" s="1"/>
    </row>
    <row r="49" spans="1:5" x14ac:dyDescent="0.3">
      <c r="A49">
        <v>48</v>
      </c>
      <c r="B49" t="s">
        <v>84</v>
      </c>
      <c r="C49">
        <v>48.78</v>
      </c>
      <c r="D49" s="1" t="s">
        <v>1</v>
      </c>
      <c r="E49" s="1"/>
    </row>
    <row r="50" spans="1:5" x14ac:dyDescent="0.3">
      <c r="A50">
        <v>49</v>
      </c>
      <c r="B50" t="s">
        <v>50</v>
      </c>
      <c r="C50">
        <v>48.41</v>
      </c>
      <c r="D50" s="1" t="s">
        <v>7</v>
      </c>
    </row>
    <row r="51" spans="1:5" x14ac:dyDescent="0.3">
      <c r="A51">
        <v>50</v>
      </c>
      <c r="B51" t="s">
        <v>49</v>
      </c>
      <c r="C51">
        <v>48.08</v>
      </c>
      <c r="D51" s="1" t="s">
        <v>7</v>
      </c>
    </row>
    <row r="52" spans="1:5" x14ac:dyDescent="0.3">
      <c r="A52">
        <v>51</v>
      </c>
      <c r="B52" t="s">
        <v>52</v>
      </c>
      <c r="C52">
        <v>47.89</v>
      </c>
      <c r="D52" s="1" t="s">
        <v>7</v>
      </c>
    </row>
    <row r="53" spans="1:5" x14ac:dyDescent="0.3">
      <c r="A53">
        <v>52</v>
      </c>
      <c r="B53" t="s">
        <v>165</v>
      </c>
      <c r="C53">
        <v>47.7</v>
      </c>
      <c r="D53" s="1" t="s">
        <v>7</v>
      </c>
    </row>
    <row r="54" spans="1:5" x14ac:dyDescent="0.3">
      <c r="A54">
        <v>53</v>
      </c>
      <c r="B54" t="s">
        <v>37</v>
      </c>
      <c r="C54">
        <v>47.64</v>
      </c>
      <c r="D54" s="1" t="s">
        <v>7</v>
      </c>
    </row>
    <row r="55" spans="1:5" x14ac:dyDescent="0.3">
      <c r="A55">
        <v>54</v>
      </c>
      <c r="B55" t="s">
        <v>53</v>
      </c>
      <c r="C55">
        <v>47.42</v>
      </c>
      <c r="D55" s="1" t="s">
        <v>7</v>
      </c>
    </row>
    <row r="56" spans="1:5" x14ac:dyDescent="0.3">
      <c r="A56">
        <v>55</v>
      </c>
      <c r="B56" t="s">
        <v>73</v>
      </c>
      <c r="C56">
        <v>47.32</v>
      </c>
      <c r="D56" s="1" t="s">
        <v>7</v>
      </c>
    </row>
    <row r="57" spans="1:5" x14ac:dyDescent="0.3">
      <c r="A57">
        <v>56</v>
      </c>
      <c r="B57" t="s">
        <v>51</v>
      </c>
      <c r="C57">
        <v>47.21</v>
      </c>
      <c r="D57" s="1" t="s">
        <v>7</v>
      </c>
    </row>
    <row r="58" spans="1:5" x14ac:dyDescent="0.3">
      <c r="A58">
        <v>57</v>
      </c>
      <c r="B58" t="s">
        <v>166</v>
      </c>
      <c r="C58">
        <v>46.9</v>
      </c>
      <c r="D58" s="1" t="s">
        <v>7</v>
      </c>
    </row>
    <row r="59" spans="1:5" x14ac:dyDescent="0.3">
      <c r="A59">
        <v>58</v>
      </c>
      <c r="B59" t="s">
        <v>155</v>
      </c>
      <c r="C59">
        <v>46.58</v>
      </c>
      <c r="D59" s="1" t="s">
        <v>7</v>
      </c>
    </row>
    <row r="60" spans="1:5" x14ac:dyDescent="0.3">
      <c r="A60">
        <v>59</v>
      </c>
      <c r="B60" t="s">
        <v>69</v>
      </c>
      <c r="C60">
        <v>46.57</v>
      </c>
      <c r="D60" s="1" t="s">
        <v>7</v>
      </c>
    </row>
    <row r="61" spans="1:5" x14ac:dyDescent="0.3">
      <c r="A61">
        <v>60</v>
      </c>
      <c r="B61" t="s">
        <v>47</v>
      </c>
      <c r="C61">
        <v>46.53</v>
      </c>
      <c r="D61" s="1" t="s">
        <v>7</v>
      </c>
    </row>
    <row r="62" spans="1:5" x14ac:dyDescent="0.3">
      <c r="A62">
        <v>61</v>
      </c>
      <c r="B62" t="s">
        <v>67</v>
      </c>
      <c r="C62">
        <v>46.38</v>
      </c>
      <c r="D62" s="1" t="s">
        <v>7</v>
      </c>
    </row>
    <row r="63" spans="1:5" x14ac:dyDescent="0.3">
      <c r="A63">
        <v>62</v>
      </c>
      <c r="B63" t="s">
        <v>90</v>
      </c>
      <c r="C63">
        <v>45.85</v>
      </c>
      <c r="D63" s="1" t="s">
        <v>7</v>
      </c>
    </row>
    <row r="64" spans="1:5" x14ac:dyDescent="0.3">
      <c r="A64">
        <v>63</v>
      </c>
      <c r="B64" t="s">
        <v>152</v>
      </c>
      <c r="C64">
        <v>43.83</v>
      </c>
      <c r="D64" s="1" t="s">
        <v>7</v>
      </c>
    </row>
    <row r="65" spans="1:4" x14ac:dyDescent="0.3">
      <c r="A65">
        <v>64</v>
      </c>
      <c r="B65" t="s">
        <v>167</v>
      </c>
      <c r="C65">
        <v>43.44</v>
      </c>
      <c r="D65" s="1" t="s">
        <v>7</v>
      </c>
    </row>
    <row r="66" spans="1:4" x14ac:dyDescent="0.3">
      <c r="A66">
        <v>65</v>
      </c>
      <c r="B66" t="s">
        <v>72</v>
      </c>
      <c r="C66">
        <v>42.98</v>
      </c>
      <c r="D66" s="1" t="s">
        <v>7</v>
      </c>
    </row>
    <row r="67" spans="1:4" x14ac:dyDescent="0.3">
      <c r="A67">
        <v>66</v>
      </c>
      <c r="B67" t="s">
        <v>168</v>
      </c>
      <c r="C67">
        <v>42.77</v>
      </c>
      <c r="D67" s="1" t="s">
        <v>7</v>
      </c>
    </row>
    <row r="68" spans="1:4" x14ac:dyDescent="0.3">
      <c r="A68">
        <v>67</v>
      </c>
      <c r="B68" t="s">
        <v>71</v>
      </c>
      <c r="C68">
        <v>41.6</v>
      </c>
      <c r="D68" s="1" t="s">
        <v>7</v>
      </c>
    </row>
    <row r="69" spans="1:4" x14ac:dyDescent="0.3">
      <c r="A69">
        <v>68</v>
      </c>
      <c r="B69" t="s">
        <v>151</v>
      </c>
      <c r="C69">
        <v>40.909999999999997</v>
      </c>
      <c r="D69" s="1" t="s">
        <v>7</v>
      </c>
    </row>
    <row r="70" spans="1:4" x14ac:dyDescent="0.3">
      <c r="A70">
        <v>69</v>
      </c>
      <c r="B70" t="s">
        <v>158</v>
      </c>
      <c r="C70">
        <v>39.479999999999997</v>
      </c>
      <c r="D70" s="1" t="s">
        <v>7</v>
      </c>
    </row>
    <row r="71" spans="1:4" x14ac:dyDescent="0.3">
      <c r="A71">
        <v>70</v>
      </c>
      <c r="B71" t="s">
        <v>169</v>
      </c>
      <c r="C71">
        <v>38.450000000000003</v>
      </c>
      <c r="D71" s="1" t="s">
        <v>7</v>
      </c>
    </row>
    <row r="72" spans="1:4" x14ac:dyDescent="0.3">
      <c r="A72">
        <v>71</v>
      </c>
      <c r="B72" t="s">
        <v>80</v>
      </c>
      <c r="C72">
        <v>37.82</v>
      </c>
      <c r="D72" s="1" t="s">
        <v>7</v>
      </c>
    </row>
    <row r="73" spans="1:4" x14ac:dyDescent="0.3">
      <c r="A73">
        <v>72</v>
      </c>
      <c r="B73" t="s">
        <v>91</v>
      </c>
      <c r="C73">
        <v>37.65</v>
      </c>
      <c r="D73" s="1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0E8A-252F-48C9-8975-81EC349D1E2F}">
  <dimension ref="A1:D81"/>
  <sheetViews>
    <sheetView tabSelected="1" workbookViewId="0">
      <selection activeCell="J72" sqref="J72"/>
    </sheetView>
  </sheetViews>
  <sheetFormatPr defaultRowHeight="14.4" x14ac:dyDescent="0.3"/>
  <cols>
    <col min="1" max="1" width="5.44140625" style="1" bestFit="1" customWidth="1"/>
    <col min="2" max="2" width="16.6640625" style="1" bestFit="1" customWidth="1"/>
    <col min="3" max="3" width="6" style="1" bestFit="1" customWidth="1"/>
    <col min="4" max="4" width="19.21875" style="1" bestFit="1" customWidth="1"/>
    <col min="5" max="16384" width="8.88671875" style="1"/>
  </cols>
  <sheetData>
    <row r="1" spans="1:4" x14ac:dyDescent="0.3">
      <c r="A1" s="1" t="s">
        <v>10</v>
      </c>
      <c r="B1" s="1" t="s">
        <v>11</v>
      </c>
      <c r="C1" s="1" t="s">
        <v>62</v>
      </c>
      <c r="D1" s="1" t="s">
        <v>13</v>
      </c>
    </row>
    <row r="2" spans="1:4" x14ac:dyDescent="0.3">
      <c r="A2" s="1">
        <v>1</v>
      </c>
      <c r="B2" s="1" t="s">
        <v>15</v>
      </c>
      <c r="C2" s="1">
        <v>71.45</v>
      </c>
      <c r="D2" s="1" t="s">
        <v>0</v>
      </c>
    </row>
    <row r="3" spans="1:4" x14ac:dyDescent="0.3">
      <c r="A3" s="1">
        <v>2</v>
      </c>
      <c r="B3" s="1" t="s">
        <v>17</v>
      </c>
      <c r="C3" s="1">
        <v>70.400000000000006</v>
      </c>
      <c r="D3" s="1" t="s">
        <v>0</v>
      </c>
    </row>
    <row r="4" spans="1:4" x14ac:dyDescent="0.3">
      <c r="A4" s="1">
        <v>3</v>
      </c>
      <c r="B4" s="1" t="s">
        <v>16</v>
      </c>
      <c r="C4" s="1">
        <v>69.930000000000007</v>
      </c>
      <c r="D4" s="1" t="s">
        <v>0</v>
      </c>
    </row>
    <row r="5" spans="1:4" x14ac:dyDescent="0.3">
      <c r="A5" s="1">
        <v>4</v>
      </c>
      <c r="B5" s="1" t="s">
        <v>14</v>
      </c>
      <c r="C5" s="1">
        <v>67.77</v>
      </c>
      <c r="D5" s="1" t="s">
        <v>0</v>
      </c>
    </row>
    <row r="6" spans="1:4" x14ac:dyDescent="0.3">
      <c r="A6" s="1">
        <v>5</v>
      </c>
      <c r="B6" s="1" t="s">
        <v>83</v>
      </c>
      <c r="C6" s="1">
        <v>66.03</v>
      </c>
      <c r="D6" s="1" t="s">
        <v>0</v>
      </c>
    </row>
    <row r="7" spans="1:4" x14ac:dyDescent="0.3">
      <c r="A7" s="1">
        <v>6</v>
      </c>
      <c r="B7" s="1" t="s">
        <v>18</v>
      </c>
      <c r="C7" s="1">
        <v>65.83</v>
      </c>
      <c r="D7" s="1" t="s">
        <v>0</v>
      </c>
    </row>
    <row r="8" spans="1:4" x14ac:dyDescent="0.3">
      <c r="A8" s="1">
        <v>7</v>
      </c>
      <c r="B8" s="1" t="s">
        <v>159</v>
      </c>
      <c r="C8" s="1">
        <v>64.569999999999993</v>
      </c>
      <c r="D8" s="1" t="s">
        <v>0</v>
      </c>
    </row>
    <row r="9" spans="1:4" x14ac:dyDescent="0.3">
      <c r="A9" s="1">
        <v>8</v>
      </c>
      <c r="B9" s="1" t="s">
        <v>170</v>
      </c>
      <c r="C9" s="1">
        <v>63.37</v>
      </c>
      <c r="D9" s="1" t="s">
        <v>0</v>
      </c>
    </row>
    <row r="10" spans="1:4" x14ac:dyDescent="0.3">
      <c r="A10" s="1">
        <v>9</v>
      </c>
      <c r="B10" s="1" t="s">
        <v>21</v>
      </c>
      <c r="C10" s="1">
        <v>62.35</v>
      </c>
      <c r="D10" s="1" t="s">
        <v>4</v>
      </c>
    </row>
    <row r="11" spans="1:4" x14ac:dyDescent="0.3">
      <c r="A11" s="1">
        <v>10</v>
      </c>
      <c r="B11" s="1" t="s">
        <v>19</v>
      </c>
      <c r="C11" s="1">
        <v>62.18</v>
      </c>
      <c r="D11" s="1" t="s">
        <v>4</v>
      </c>
    </row>
    <row r="12" spans="1:4" x14ac:dyDescent="0.3">
      <c r="A12" s="1">
        <v>11</v>
      </c>
      <c r="B12" s="1" t="s">
        <v>23</v>
      </c>
      <c r="C12" s="1">
        <v>62.07</v>
      </c>
      <c r="D12" s="1" t="s">
        <v>4</v>
      </c>
    </row>
    <row r="13" spans="1:4" x14ac:dyDescent="0.3">
      <c r="A13" s="1">
        <v>12</v>
      </c>
      <c r="B13" s="1" t="s">
        <v>20</v>
      </c>
      <c r="C13" s="1">
        <v>61.58</v>
      </c>
      <c r="D13" s="1" t="s">
        <v>4</v>
      </c>
    </row>
    <row r="14" spans="1:4" x14ac:dyDescent="0.3">
      <c r="A14" s="1">
        <v>13</v>
      </c>
      <c r="B14" s="1" t="s">
        <v>22</v>
      </c>
      <c r="C14" s="1">
        <v>61.07</v>
      </c>
      <c r="D14" s="1" t="s">
        <v>4</v>
      </c>
    </row>
    <row r="15" spans="1:4" x14ac:dyDescent="0.3">
      <c r="A15" s="1">
        <v>14</v>
      </c>
      <c r="B15" s="1" t="s">
        <v>24</v>
      </c>
      <c r="C15" s="1">
        <v>60.95</v>
      </c>
      <c r="D15" s="1" t="s">
        <v>4</v>
      </c>
    </row>
    <row r="16" spans="1:4" x14ac:dyDescent="0.3">
      <c r="A16" s="1">
        <v>15</v>
      </c>
      <c r="B16" s="1" t="s">
        <v>160</v>
      </c>
      <c r="C16" s="1">
        <v>60.59</v>
      </c>
      <c r="D16" s="1" t="s">
        <v>4</v>
      </c>
    </row>
    <row r="17" spans="1:4" x14ac:dyDescent="0.3">
      <c r="A17" s="1">
        <v>16</v>
      </c>
      <c r="B17" s="1" t="s">
        <v>161</v>
      </c>
      <c r="C17" s="1">
        <v>59.37</v>
      </c>
      <c r="D17" s="1" t="s">
        <v>4</v>
      </c>
    </row>
    <row r="18" spans="1:4" x14ac:dyDescent="0.3">
      <c r="A18" s="1">
        <v>17</v>
      </c>
      <c r="B18" s="1" t="s">
        <v>156</v>
      </c>
      <c r="C18" s="1">
        <v>59.13</v>
      </c>
      <c r="D18" s="1" t="s">
        <v>4</v>
      </c>
    </row>
    <row r="19" spans="1:4" x14ac:dyDescent="0.3">
      <c r="A19" s="1">
        <v>18</v>
      </c>
      <c r="B19" s="1" t="s">
        <v>27</v>
      </c>
      <c r="C19" s="1">
        <v>58.76</v>
      </c>
      <c r="D19" s="1" t="s">
        <v>4</v>
      </c>
    </row>
    <row r="20" spans="1:4" x14ac:dyDescent="0.3">
      <c r="A20" s="1">
        <v>19</v>
      </c>
      <c r="B20" s="1" t="s">
        <v>32</v>
      </c>
      <c r="C20" s="1">
        <v>58.61</v>
      </c>
      <c r="D20" s="1" t="s">
        <v>4</v>
      </c>
    </row>
    <row r="21" spans="1:4" x14ac:dyDescent="0.3">
      <c r="A21" s="1">
        <v>20</v>
      </c>
      <c r="B21" s="1" t="s">
        <v>149</v>
      </c>
      <c r="C21" s="1">
        <v>57.87</v>
      </c>
      <c r="D21" s="1" t="s">
        <v>4</v>
      </c>
    </row>
    <row r="22" spans="1:4" x14ac:dyDescent="0.3">
      <c r="A22" s="1">
        <v>21</v>
      </c>
      <c r="B22" s="1" t="s">
        <v>33</v>
      </c>
      <c r="C22" s="1">
        <v>57.63</v>
      </c>
      <c r="D22" s="1" t="s">
        <v>4</v>
      </c>
    </row>
    <row r="23" spans="1:4" x14ac:dyDescent="0.3">
      <c r="A23" s="1">
        <v>22</v>
      </c>
      <c r="B23" s="1" t="s">
        <v>162</v>
      </c>
      <c r="C23" s="1">
        <v>57.34</v>
      </c>
      <c r="D23" s="1" t="s">
        <v>6</v>
      </c>
    </row>
    <row r="24" spans="1:4" x14ac:dyDescent="0.3">
      <c r="A24" s="1">
        <v>23</v>
      </c>
      <c r="B24" s="1" t="s">
        <v>171</v>
      </c>
      <c r="C24" s="1">
        <v>57.14</v>
      </c>
      <c r="D24" s="1" t="s">
        <v>6</v>
      </c>
    </row>
    <row r="25" spans="1:4" x14ac:dyDescent="0.3">
      <c r="A25" s="1">
        <v>24</v>
      </c>
      <c r="B25" s="1" t="s">
        <v>172</v>
      </c>
      <c r="C25" s="1">
        <v>57.08</v>
      </c>
      <c r="D25" s="1" t="s">
        <v>6</v>
      </c>
    </row>
    <row r="26" spans="1:4" x14ac:dyDescent="0.3">
      <c r="A26" s="1">
        <v>25</v>
      </c>
      <c r="B26" s="1" t="s">
        <v>28</v>
      </c>
      <c r="C26" s="1">
        <v>56.51</v>
      </c>
      <c r="D26" s="1" t="s">
        <v>6</v>
      </c>
    </row>
    <row r="27" spans="1:4" x14ac:dyDescent="0.3">
      <c r="A27" s="1">
        <v>26</v>
      </c>
      <c r="B27" s="1" t="s">
        <v>153</v>
      </c>
      <c r="C27" s="1">
        <v>56.31</v>
      </c>
      <c r="D27" s="1" t="s">
        <v>6</v>
      </c>
    </row>
    <row r="28" spans="1:4" x14ac:dyDescent="0.3">
      <c r="A28" s="1">
        <v>27</v>
      </c>
      <c r="B28" s="1" t="s">
        <v>39</v>
      </c>
      <c r="C28" s="1">
        <v>56.12</v>
      </c>
      <c r="D28" s="1" t="s">
        <v>6</v>
      </c>
    </row>
    <row r="29" spans="1:4" x14ac:dyDescent="0.3">
      <c r="A29" s="1">
        <v>28</v>
      </c>
      <c r="B29" s="1" t="s">
        <v>35</v>
      </c>
      <c r="C29" s="1">
        <v>56.06</v>
      </c>
      <c r="D29" s="1" t="s">
        <v>6</v>
      </c>
    </row>
    <row r="30" spans="1:4" x14ac:dyDescent="0.3">
      <c r="A30" s="1">
        <v>29</v>
      </c>
      <c r="B30" s="1" t="s">
        <v>25</v>
      </c>
      <c r="C30" s="1">
        <v>55.81</v>
      </c>
      <c r="D30" s="1" t="s">
        <v>6</v>
      </c>
    </row>
    <row r="31" spans="1:4" x14ac:dyDescent="0.3">
      <c r="A31" s="1">
        <v>30</v>
      </c>
      <c r="B31" s="1" t="s">
        <v>148</v>
      </c>
      <c r="C31" s="1">
        <v>55.32</v>
      </c>
      <c r="D31" s="1" t="s">
        <v>6</v>
      </c>
    </row>
    <row r="32" spans="1:4" x14ac:dyDescent="0.3">
      <c r="A32" s="1">
        <v>31</v>
      </c>
      <c r="B32" s="1" t="s">
        <v>173</v>
      </c>
      <c r="C32" s="1">
        <v>54.74</v>
      </c>
      <c r="D32" s="1" t="s">
        <v>6</v>
      </c>
    </row>
    <row r="33" spans="1:4" x14ac:dyDescent="0.3">
      <c r="A33" s="1">
        <v>32</v>
      </c>
      <c r="B33" s="1" t="s">
        <v>29</v>
      </c>
      <c r="C33" s="1">
        <v>54.39</v>
      </c>
      <c r="D33" s="1" t="s">
        <v>6</v>
      </c>
    </row>
    <row r="34" spans="1:4" x14ac:dyDescent="0.3">
      <c r="A34" s="1">
        <v>33</v>
      </c>
      <c r="B34" s="1" t="s">
        <v>34</v>
      </c>
      <c r="C34" s="1">
        <v>54.19</v>
      </c>
      <c r="D34" s="1" t="s">
        <v>6</v>
      </c>
    </row>
    <row r="35" spans="1:4" x14ac:dyDescent="0.3">
      <c r="A35" s="1">
        <v>34</v>
      </c>
      <c r="B35" s="1" t="s">
        <v>48</v>
      </c>
      <c r="C35" s="1">
        <v>53.43</v>
      </c>
      <c r="D35" s="1" t="s">
        <v>6</v>
      </c>
    </row>
    <row r="36" spans="1:4" x14ac:dyDescent="0.3">
      <c r="A36" s="1">
        <v>35</v>
      </c>
      <c r="B36" s="1" t="s">
        <v>150</v>
      </c>
      <c r="C36" s="1">
        <v>53.13</v>
      </c>
      <c r="D36" s="1" t="s">
        <v>6</v>
      </c>
    </row>
    <row r="37" spans="1:4" x14ac:dyDescent="0.3">
      <c r="A37" s="1">
        <v>36</v>
      </c>
      <c r="B37" s="1" t="s">
        <v>38</v>
      </c>
      <c r="C37" s="1">
        <v>52.45</v>
      </c>
      <c r="D37" s="1" t="s">
        <v>1</v>
      </c>
    </row>
    <row r="38" spans="1:4" x14ac:dyDescent="0.3">
      <c r="A38" s="1">
        <v>37</v>
      </c>
      <c r="B38" s="1" t="s">
        <v>26</v>
      </c>
      <c r="C38" s="1">
        <v>52.34</v>
      </c>
      <c r="D38" s="1" t="s">
        <v>1</v>
      </c>
    </row>
    <row r="39" spans="1:4" x14ac:dyDescent="0.3">
      <c r="A39" s="1">
        <v>38</v>
      </c>
      <c r="B39" s="1" t="s">
        <v>41</v>
      </c>
      <c r="C39" s="1">
        <v>52.19</v>
      </c>
      <c r="D39" s="1" t="s">
        <v>1</v>
      </c>
    </row>
    <row r="40" spans="1:4" x14ac:dyDescent="0.3">
      <c r="A40" s="1">
        <v>39</v>
      </c>
      <c r="B40" s="1" t="s">
        <v>43</v>
      </c>
      <c r="C40" s="1">
        <v>52.15</v>
      </c>
      <c r="D40" s="1" t="s">
        <v>1</v>
      </c>
    </row>
    <row r="41" spans="1:4" x14ac:dyDescent="0.3">
      <c r="A41" s="1">
        <v>40</v>
      </c>
      <c r="B41" s="1" t="s">
        <v>36</v>
      </c>
      <c r="C41" s="1">
        <v>52.04</v>
      </c>
      <c r="D41" s="1" t="s">
        <v>1</v>
      </c>
    </row>
    <row r="42" spans="1:4" x14ac:dyDescent="0.3">
      <c r="A42" s="1">
        <v>41</v>
      </c>
      <c r="B42" s="1" t="s">
        <v>40</v>
      </c>
      <c r="C42" s="1">
        <v>51.92</v>
      </c>
      <c r="D42" s="1" t="s">
        <v>1</v>
      </c>
    </row>
    <row r="43" spans="1:4" x14ac:dyDescent="0.3">
      <c r="A43" s="1">
        <v>42</v>
      </c>
      <c r="B43" s="1" t="s">
        <v>164</v>
      </c>
      <c r="C43" s="1">
        <v>51.87</v>
      </c>
      <c r="D43" s="1" t="s">
        <v>1</v>
      </c>
    </row>
    <row r="44" spans="1:4" x14ac:dyDescent="0.3">
      <c r="A44" s="1">
        <v>43</v>
      </c>
      <c r="B44" s="1" t="s">
        <v>65</v>
      </c>
      <c r="C44" s="1">
        <v>51.73</v>
      </c>
      <c r="D44" s="1" t="s">
        <v>1</v>
      </c>
    </row>
    <row r="45" spans="1:4" x14ac:dyDescent="0.3">
      <c r="A45" s="1">
        <v>44</v>
      </c>
      <c r="B45" s="1" t="s">
        <v>30</v>
      </c>
      <c r="C45" s="1">
        <v>51.57</v>
      </c>
      <c r="D45" s="1" t="s">
        <v>1</v>
      </c>
    </row>
    <row r="46" spans="1:4" x14ac:dyDescent="0.3">
      <c r="A46" s="1">
        <v>45</v>
      </c>
      <c r="B46" s="1" t="s">
        <v>45</v>
      </c>
      <c r="C46" s="1">
        <v>51.5</v>
      </c>
      <c r="D46" s="1" t="s">
        <v>1</v>
      </c>
    </row>
    <row r="47" spans="1:4" x14ac:dyDescent="0.3">
      <c r="A47" s="1">
        <v>46</v>
      </c>
      <c r="B47" s="1" t="s">
        <v>174</v>
      </c>
      <c r="C47" s="1">
        <v>50.96</v>
      </c>
      <c r="D47" s="1" t="s">
        <v>1</v>
      </c>
    </row>
    <row r="48" spans="1:4" x14ac:dyDescent="0.3">
      <c r="A48" s="1">
        <v>47</v>
      </c>
      <c r="B48" s="1" t="s">
        <v>88</v>
      </c>
      <c r="C48" s="1">
        <v>50.91</v>
      </c>
      <c r="D48" s="1" t="s">
        <v>1</v>
      </c>
    </row>
    <row r="49" spans="1:4" x14ac:dyDescent="0.3">
      <c r="A49" s="1">
        <v>48</v>
      </c>
      <c r="B49" s="1" t="s">
        <v>175</v>
      </c>
      <c r="C49" s="1">
        <v>50.83</v>
      </c>
      <c r="D49" s="1" t="s">
        <v>1</v>
      </c>
    </row>
    <row r="50" spans="1:4" x14ac:dyDescent="0.3">
      <c r="A50" s="1">
        <v>49</v>
      </c>
      <c r="B50" s="1" t="s">
        <v>49</v>
      </c>
      <c r="C50" s="1">
        <v>50.68</v>
      </c>
      <c r="D50" s="1" t="s">
        <v>1</v>
      </c>
    </row>
    <row r="51" spans="1:4" x14ac:dyDescent="0.3">
      <c r="A51" s="1">
        <v>50</v>
      </c>
      <c r="B51" s="1" t="s">
        <v>44</v>
      </c>
      <c r="C51" s="1">
        <v>50.5</v>
      </c>
      <c r="D51" s="1" t="s">
        <v>1</v>
      </c>
    </row>
    <row r="52" spans="1:4" x14ac:dyDescent="0.3">
      <c r="A52" s="1">
        <v>51</v>
      </c>
      <c r="B52" s="1" t="s">
        <v>50</v>
      </c>
      <c r="C52" s="1">
        <v>49.97</v>
      </c>
      <c r="D52" s="1" t="s">
        <v>1</v>
      </c>
    </row>
    <row r="53" spans="1:4" x14ac:dyDescent="0.3">
      <c r="A53" s="1">
        <v>52</v>
      </c>
      <c r="B53" s="1" t="s">
        <v>84</v>
      </c>
      <c r="C53" s="1">
        <v>49.88</v>
      </c>
      <c r="D53" s="1" t="s">
        <v>1</v>
      </c>
    </row>
    <row r="54" spans="1:4" x14ac:dyDescent="0.3">
      <c r="A54" s="1">
        <v>53</v>
      </c>
      <c r="B54" s="1" t="s">
        <v>51</v>
      </c>
      <c r="C54" s="1">
        <v>49.78</v>
      </c>
      <c r="D54" s="1" t="s">
        <v>1</v>
      </c>
    </row>
    <row r="55" spans="1:4" x14ac:dyDescent="0.3">
      <c r="A55" s="1">
        <v>54</v>
      </c>
      <c r="B55" s="1" t="s">
        <v>37</v>
      </c>
      <c r="C55" s="1">
        <v>49.52</v>
      </c>
      <c r="D55" s="1" t="s">
        <v>1</v>
      </c>
    </row>
    <row r="56" spans="1:4" x14ac:dyDescent="0.3">
      <c r="A56" s="1">
        <v>55</v>
      </c>
      <c r="B56" s="1" t="s">
        <v>46</v>
      </c>
      <c r="C56" s="1">
        <v>49.42</v>
      </c>
      <c r="D56" s="1" t="s">
        <v>1</v>
      </c>
    </row>
    <row r="57" spans="1:4" x14ac:dyDescent="0.3">
      <c r="A57" s="1">
        <v>56</v>
      </c>
      <c r="B57" s="1" t="s">
        <v>165</v>
      </c>
      <c r="C57" s="1">
        <v>49.01</v>
      </c>
      <c r="D57" s="1" t="s">
        <v>1</v>
      </c>
    </row>
    <row r="58" spans="1:4" x14ac:dyDescent="0.3">
      <c r="A58" s="1">
        <v>57</v>
      </c>
      <c r="B58" s="1" t="s">
        <v>157</v>
      </c>
      <c r="C58" s="1">
        <v>48.88</v>
      </c>
      <c r="D58" s="1" t="s">
        <v>1</v>
      </c>
    </row>
    <row r="59" spans="1:4" x14ac:dyDescent="0.3">
      <c r="A59" s="1">
        <v>58</v>
      </c>
      <c r="B59" s="1" t="s">
        <v>70</v>
      </c>
      <c r="C59" s="1">
        <v>48.49</v>
      </c>
      <c r="D59" s="1" t="s">
        <v>7</v>
      </c>
    </row>
    <row r="60" spans="1:4" x14ac:dyDescent="0.3">
      <c r="A60" s="1">
        <v>59</v>
      </c>
      <c r="B60" s="1" t="s">
        <v>69</v>
      </c>
      <c r="C60" s="1">
        <v>48.19</v>
      </c>
      <c r="D60" s="1" t="s">
        <v>7</v>
      </c>
    </row>
    <row r="61" spans="1:4" x14ac:dyDescent="0.3">
      <c r="A61" s="1">
        <v>60</v>
      </c>
      <c r="B61" s="1" t="s">
        <v>89</v>
      </c>
      <c r="C61" s="1">
        <v>47.91</v>
      </c>
      <c r="D61" s="1" t="s">
        <v>7</v>
      </c>
    </row>
    <row r="62" spans="1:4" x14ac:dyDescent="0.3">
      <c r="A62" s="1">
        <v>61</v>
      </c>
      <c r="B62" s="1" t="s">
        <v>155</v>
      </c>
      <c r="C62" s="1">
        <v>47.84</v>
      </c>
      <c r="D62" s="1" t="s">
        <v>7</v>
      </c>
    </row>
    <row r="63" spans="1:4" x14ac:dyDescent="0.3">
      <c r="A63" s="1">
        <v>62</v>
      </c>
      <c r="B63" s="1" t="s">
        <v>52</v>
      </c>
      <c r="C63" s="1">
        <v>47.79</v>
      </c>
      <c r="D63" s="1" t="s">
        <v>7</v>
      </c>
    </row>
    <row r="64" spans="1:4" x14ac:dyDescent="0.3">
      <c r="A64" s="1">
        <v>63</v>
      </c>
      <c r="B64" s="1" t="s">
        <v>90</v>
      </c>
      <c r="C64" s="1">
        <v>47.4</v>
      </c>
      <c r="D64" s="1" t="s">
        <v>7</v>
      </c>
    </row>
    <row r="65" spans="1:4" x14ac:dyDescent="0.3">
      <c r="A65" s="1">
        <v>64</v>
      </c>
      <c r="B65" s="1" t="s">
        <v>166</v>
      </c>
      <c r="C65" s="1">
        <v>46.97</v>
      </c>
      <c r="D65" s="1" t="s">
        <v>7</v>
      </c>
    </row>
    <row r="66" spans="1:4" x14ac:dyDescent="0.3">
      <c r="A66" s="1">
        <v>65</v>
      </c>
      <c r="B66" s="1" t="s">
        <v>67</v>
      </c>
      <c r="C66" s="1">
        <v>46.6</v>
      </c>
      <c r="D66" s="1" t="s">
        <v>7</v>
      </c>
    </row>
    <row r="67" spans="1:4" x14ac:dyDescent="0.3">
      <c r="A67" s="1">
        <v>66</v>
      </c>
      <c r="B67" s="1" t="s">
        <v>73</v>
      </c>
      <c r="C67" s="1">
        <v>46.51</v>
      </c>
      <c r="D67" s="1" t="s">
        <v>7</v>
      </c>
    </row>
    <row r="68" spans="1:4" x14ac:dyDescent="0.3">
      <c r="A68" s="1">
        <v>67</v>
      </c>
      <c r="B68" s="1" t="s">
        <v>53</v>
      </c>
      <c r="C68" s="1">
        <v>45.95</v>
      </c>
      <c r="D68" s="1" t="s">
        <v>7</v>
      </c>
    </row>
    <row r="69" spans="1:4" x14ac:dyDescent="0.3">
      <c r="A69" s="1">
        <v>68</v>
      </c>
      <c r="B69" s="1" t="s">
        <v>47</v>
      </c>
      <c r="C69" s="1">
        <v>45.71</v>
      </c>
      <c r="D69" s="1" t="s">
        <v>7</v>
      </c>
    </row>
    <row r="70" spans="1:4" x14ac:dyDescent="0.3">
      <c r="A70" s="1">
        <v>69</v>
      </c>
      <c r="B70" s="1" t="s">
        <v>152</v>
      </c>
      <c r="C70" s="1">
        <v>45.7</v>
      </c>
      <c r="D70" s="1" t="s">
        <v>7</v>
      </c>
    </row>
    <row r="71" spans="1:4" x14ac:dyDescent="0.3">
      <c r="A71" s="1">
        <v>70</v>
      </c>
      <c r="B71" s="1" t="s">
        <v>167</v>
      </c>
      <c r="C71" s="1">
        <v>44.48</v>
      </c>
      <c r="D71" s="1" t="s">
        <v>7</v>
      </c>
    </row>
    <row r="72" spans="1:4" x14ac:dyDescent="0.3">
      <c r="A72" s="1">
        <v>71</v>
      </c>
      <c r="B72" s="1" t="s">
        <v>168</v>
      </c>
      <c r="C72" s="1">
        <v>44.21</v>
      </c>
      <c r="D72" s="1" t="s">
        <v>7</v>
      </c>
    </row>
    <row r="73" spans="1:4" x14ac:dyDescent="0.3">
      <c r="A73" s="1">
        <v>72</v>
      </c>
      <c r="B73" s="1" t="s">
        <v>151</v>
      </c>
      <c r="C73" s="1">
        <v>43.98</v>
      </c>
      <c r="D73" s="1" t="s">
        <v>7</v>
      </c>
    </row>
    <row r="74" spans="1:4" x14ac:dyDescent="0.3">
      <c r="A74" s="1">
        <v>73</v>
      </c>
      <c r="B74" s="1" t="s">
        <v>176</v>
      </c>
      <c r="C74" s="1">
        <v>43.49</v>
      </c>
      <c r="D74" s="1" t="s">
        <v>7</v>
      </c>
    </row>
    <row r="75" spans="1:4" x14ac:dyDescent="0.3">
      <c r="A75" s="1">
        <v>74</v>
      </c>
      <c r="B75" s="1" t="s">
        <v>72</v>
      </c>
      <c r="C75" s="1">
        <v>43.14</v>
      </c>
      <c r="D75" s="1" t="s">
        <v>7</v>
      </c>
    </row>
    <row r="76" spans="1:4" x14ac:dyDescent="0.3">
      <c r="A76" s="1">
        <v>75</v>
      </c>
      <c r="B76" s="1" t="s">
        <v>177</v>
      </c>
      <c r="C76" s="1">
        <v>42.45</v>
      </c>
      <c r="D76" s="1" t="s">
        <v>7</v>
      </c>
    </row>
    <row r="77" spans="1:4" x14ac:dyDescent="0.3">
      <c r="A77" s="1">
        <v>76</v>
      </c>
      <c r="B77" s="1" t="s">
        <v>71</v>
      </c>
      <c r="C77" s="1">
        <v>42.11</v>
      </c>
      <c r="D77" s="1" t="s">
        <v>7</v>
      </c>
    </row>
    <row r="78" spans="1:4" x14ac:dyDescent="0.3">
      <c r="A78" s="1">
        <v>77</v>
      </c>
      <c r="B78" s="1" t="s">
        <v>158</v>
      </c>
      <c r="C78" s="1">
        <v>40.86</v>
      </c>
      <c r="D78" s="1" t="s">
        <v>7</v>
      </c>
    </row>
    <row r="79" spans="1:4" x14ac:dyDescent="0.3">
      <c r="A79" s="1">
        <v>78</v>
      </c>
      <c r="B79" s="1" t="s">
        <v>80</v>
      </c>
      <c r="C79" s="1">
        <v>38.61</v>
      </c>
      <c r="D79" s="1" t="s">
        <v>7</v>
      </c>
    </row>
    <row r="80" spans="1:4" x14ac:dyDescent="0.3">
      <c r="A80" s="1">
        <v>79</v>
      </c>
      <c r="B80" s="1" t="s">
        <v>91</v>
      </c>
      <c r="C80" s="1">
        <v>38.119999999999997</v>
      </c>
      <c r="D80" s="1" t="s">
        <v>7</v>
      </c>
    </row>
    <row r="81" spans="1:4" x14ac:dyDescent="0.3">
      <c r="A81" s="1">
        <v>80</v>
      </c>
      <c r="B81" s="1" t="s">
        <v>169</v>
      </c>
      <c r="C81" s="1">
        <v>37.56</v>
      </c>
      <c r="D81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D818-7D47-4055-85A9-223D1256279A}">
  <dimension ref="A1:P81"/>
  <sheetViews>
    <sheetView workbookViewId="0">
      <selection activeCell="R21" sqref="R21"/>
    </sheetView>
  </sheetViews>
  <sheetFormatPr defaultRowHeight="14.4" x14ac:dyDescent="0.3"/>
  <cols>
    <col min="1" max="1" width="6.109375" style="3" customWidth="1"/>
    <col min="2" max="2" width="17.33203125" style="3" bestFit="1" customWidth="1"/>
    <col min="3" max="3" width="8.88671875" style="3"/>
    <col min="4" max="4" width="9.33203125" style="3" customWidth="1"/>
    <col min="5" max="9" width="8.88671875" style="3"/>
    <col min="10" max="10" width="23.5546875" style="3" bestFit="1" customWidth="1"/>
    <col min="11" max="11" width="19.5546875" style="3" bestFit="1" customWidth="1"/>
    <col min="12" max="16384" width="8.88671875" style="3"/>
  </cols>
  <sheetData>
    <row r="1" spans="1:16" x14ac:dyDescent="0.3">
      <c r="A1" s="5" t="s">
        <v>178</v>
      </c>
      <c r="B1" s="5" t="s">
        <v>11</v>
      </c>
      <c r="C1" s="5">
        <v>2017</v>
      </c>
      <c r="D1" s="5">
        <v>2016</v>
      </c>
      <c r="E1" s="5">
        <v>2015</v>
      </c>
      <c r="F1" s="5">
        <v>2014</v>
      </c>
      <c r="G1" s="5">
        <v>2013</v>
      </c>
      <c r="H1" s="5">
        <v>2012</v>
      </c>
      <c r="I1" s="5">
        <v>2011</v>
      </c>
      <c r="J1" s="3" t="s">
        <v>181</v>
      </c>
      <c r="K1" s="1" t="s">
        <v>13</v>
      </c>
      <c r="L1" s="3" t="s">
        <v>182</v>
      </c>
      <c r="N1" s="1" t="s">
        <v>54</v>
      </c>
      <c r="O1" s="1" t="s">
        <v>58</v>
      </c>
      <c r="P1" s="1" t="s">
        <v>61</v>
      </c>
    </row>
    <row r="2" spans="1:16" x14ac:dyDescent="0.3">
      <c r="A2" s="3">
        <v>1</v>
      </c>
      <c r="B2" s="3" t="s">
        <v>15</v>
      </c>
      <c r="C2" s="3">
        <v>71.45</v>
      </c>
      <c r="D2" s="6">
        <f>VLOOKUP(B2,'2016'!$B$2:$C$73,2,FALSE)</f>
        <v>72.16</v>
      </c>
      <c r="E2" s="6">
        <f>IFERROR(VLOOKUP(B2,'2015'!$B$2:$C$73,2,FALSE),0)</f>
        <v>70.58</v>
      </c>
      <c r="F2" s="3">
        <f>IFERROR(VLOOKUP(B2,'2014'!$B$2:$C$73,2,FALSE),0)</f>
        <v>68.989999999999995</v>
      </c>
      <c r="G2" s="3">
        <f>IFERROR(VLOOKUP(B2,'2013'!$B$2:$C$73,2,FALSE),0)</f>
        <v>66.19</v>
      </c>
      <c r="H2" s="3">
        <f>IFERROR(VLOOKUP(B2,'2012'!$B$2:$C$73,2,FALSE),0)</f>
        <v>66.319999999999993</v>
      </c>
      <c r="I2" s="3">
        <f>VLOOKUP(B2,'2011'!$B$2:$C$73,2,FALSE)</f>
        <v>67.930000000000007</v>
      </c>
      <c r="J2" s="3">
        <f>C2-I2</f>
        <v>3.519999999999996</v>
      </c>
      <c r="K2" s="1" t="s">
        <v>0</v>
      </c>
      <c r="L2" s="3">
        <f>(C2-I2)/C2*100</f>
        <v>4.9265220433869779</v>
      </c>
      <c r="N2" s="3" t="str">
        <f>IF(ISNA(VLOOKUP(B2,List!$A$2:$A$30,1,FALSE)), "N", "Y")</f>
        <v>Y</v>
      </c>
      <c r="O2" s="3" t="str">
        <f>IF(ISNA(VLOOKUP(B2,List!$B$2:$B$30,1,FALSE)), "N", "Y")</f>
        <v>N</v>
      </c>
      <c r="P2" s="3" t="str">
        <f>IF(ISNA(VLOOKUP(B2,List!$C$2:$C$30,1,FALSE)), "N", "Y")</f>
        <v>N</v>
      </c>
    </row>
    <row r="3" spans="1:16" x14ac:dyDescent="0.3">
      <c r="A3" s="3">
        <v>2</v>
      </c>
      <c r="B3" s="3" t="s">
        <v>17</v>
      </c>
      <c r="C3" s="3">
        <v>70.400000000000006</v>
      </c>
      <c r="D3" s="6">
        <f>VLOOKUP(B3,'2016'!$B$2:$C$73,2,FALSE)</f>
        <v>70.81</v>
      </c>
      <c r="E3" s="6">
        <f>IFERROR(VLOOKUP(B3,'2015'!$B$2:$C$73,2,FALSE),0)</f>
        <v>70.94</v>
      </c>
      <c r="F3" s="3">
        <f>IFERROR(VLOOKUP(B3,'2014'!$B$2:$C$73,2,FALSE),0)</f>
        <v>67.8</v>
      </c>
      <c r="G3" s="3">
        <f>IFERROR(VLOOKUP(B3,'2013'!$B$2:$C$73,2,FALSE),0)</f>
        <v>68.69</v>
      </c>
      <c r="H3" s="3">
        <f>IFERROR(VLOOKUP(B3,'2012'!$B$2:$C$73,2,FALSE),0)</f>
        <v>68.91</v>
      </c>
      <c r="I3" s="3">
        <f>VLOOKUP(B3,'2011'!$B$2:$C$73,2,FALSE)</f>
        <v>66.260000000000005</v>
      </c>
      <c r="J3" s="3">
        <f t="shared" ref="J3:J66" si="0">C3-I3</f>
        <v>4.1400000000000006</v>
      </c>
      <c r="K3" s="1" t="s">
        <v>0</v>
      </c>
      <c r="L3" s="3">
        <f t="shared" ref="L3:L66" si="1">(C3-I3)/C3*100</f>
        <v>5.8806818181818183</v>
      </c>
      <c r="N3" s="3" t="str">
        <f>IF(ISNA(VLOOKUP(B3,List!$A$1:$A$28,1,FALSE)), "N", "Y")</f>
        <v>Y</v>
      </c>
      <c r="O3" s="3" t="str">
        <f>IF(ISNA(VLOOKUP(B3,List!$B$2:$B$30,1,FALSE)), "N", "Y")</f>
        <v>N</v>
      </c>
      <c r="P3" s="3" t="str">
        <f>IF(ISNA(VLOOKUP(B3,List!$C$2:$C$30,1,FALSE)), "N", "Y")</f>
        <v>N</v>
      </c>
    </row>
    <row r="4" spans="1:16" x14ac:dyDescent="0.3">
      <c r="A4" s="3">
        <v>3</v>
      </c>
      <c r="B4" s="3" t="s">
        <v>16</v>
      </c>
      <c r="C4" s="3">
        <v>69.930000000000007</v>
      </c>
      <c r="D4" s="6">
        <f>VLOOKUP(B4,'2016'!$B$2:$C$73,2,FALSE)</f>
        <v>71.150000000000006</v>
      </c>
      <c r="E4" s="6">
        <f>IFERROR(VLOOKUP(B4,'2015'!$B$2:$C$73,2,FALSE),0)</f>
        <v>70.05</v>
      </c>
      <c r="F4" s="3">
        <f>IFERROR(VLOOKUP(B4,'2014'!$B$2:$C$73,2,FALSE),0)</f>
        <v>69.3</v>
      </c>
      <c r="G4" s="3">
        <f>IFERROR(VLOOKUP(B4,'2013'!$B$2:$C$73,2,FALSE),0)</f>
        <v>65.150000000000006</v>
      </c>
      <c r="H4" s="3">
        <f>IFERROR(VLOOKUP(B4,'2012'!$B$2:$C$73,2,FALSE),0)</f>
        <v>67.959999999999994</v>
      </c>
      <c r="I4" s="3">
        <f>VLOOKUP(B4,'2011'!$B$2:$C$73,2,FALSE)</f>
        <v>66.58</v>
      </c>
      <c r="J4" s="3">
        <f t="shared" si="0"/>
        <v>3.3500000000000085</v>
      </c>
      <c r="K4" s="1" t="s">
        <v>0</v>
      </c>
      <c r="L4" s="3">
        <f t="shared" si="1"/>
        <v>4.7905047905048024</v>
      </c>
      <c r="N4" s="3" t="str">
        <f>IF(ISNA(VLOOKUP(B4,List!$A$1:$A$28,1,FALSE)), "N", "Y")</f>
        <v>Y</v>
      </c>
      <c r="O4" s="3" t="str">
        <f>IF(ISNA(VLOOKUP(B4,List!$B$2:$B$30,1,FALSE)), "N", "Y")</f>
        <v>N</v>
      </c>
      <c r="P4" s="3" t="str">
        <f>IF(ISNA(VLOOKUP(B4,List!$C$2:$C$30,1,FALSE)), "N", "Y")</f>
        <v>N</v>
      </c>
    </row>
    <row r="5" spans="1:16" x14ac:dyDescent="0.3">
      <c r="A5" s="3">
        <v>4</v>
      </c>
      <c r="B5" s="3" t="s">
        <v>14</v>
      </c>
      <c r="C5" s="3">
        <v>67.77</v>
      </c>
      <c r="D5" s="6">
        <f>VLOOKUP(B5,'2016'!$B$2:$C$73,2,FALSE)</f>
        <v>68.540000000000006</v>
      </c>
      <c r="E5" s="6">
        <f>IFERROR(VLOOKUP(B5,'2015'!$B$2:$C$73,2,FALSE),0)</f>
        <v>67.83</v>
      </c>
      <c r="F5" s="3">
        <f>IFERROR(VLOOKUP(B5,'2014'!$B$2:$C$73,2,FALSE),0)</f>
        <v>64.33</v>
      </c>
      <c r="G5" s="3">
        <f>IFERROR(VLOOKUP(B5,'2013'!$B$2:$C$73,2,FALSE),0)</f>
        <v>66.599999999999994</v>
      </c>
      <c r="H5" s="3">
        <f>IFERROR(VLOOKUP(B5,'2012'!$B$2:$C$73,2,FALSE),0)</f>
        <v>63.22</v>
      </c>
      <c r="I5" s="3">
        <f>VLOOKUP(B5,'2011'!$B$2:$C$73,2,FALSE)</f>
        <v>69.09</v>
      </c>
      <c r="J5" s="3">
        <f t="shared" si="0"/>
        <v>-1.3200000000000074</v>
      </c>
      <c r="K5" s="1" t="s">
        <v>0</v>
      </c>
      <c r="L5" s="3">
        <f t="shared" si="1"/>
        <v>-1.9477644975653055</v>
      </c>
      <c r="N5" s="3" t="str">
        <f>IF(ISNA(VLOOKUP(B5,List!$A$1:$A$28,1,FALSE)), "N", "Y")</f>
        <v>Y</v>
      </c>
      <c r="O5" s="3" t="str">
        <f>IF(ISNA(VLOOKUP(B5,List!$B$2:$B$30,1,FALSE)), "N", "Y")</f>
        <v>N</v>
      </c>
      <c r="P5" s="3" t="str">
        <f>IF(ISNA(VLOOKUP(B5,List!$C$2:$C$30,1,FALSE)), "N", "Y")</f>
        <v>N</v>
      </c>
    </row>
    <row r="6" spans="1:16" x14ac:dyDescent="0.3">
      <c r="A6" s="3">
        <v>5</v>
      </c>
      <c r="B6" s="3" t="s">
        <v>83</v>
      </c>
      <c r="C6" s="3">
        <v>66.03</v>
      </c>
      <c r="D6" s="6">
        <f>VLOOKUP(B6,'2016'!$B$2:$C$73,2,FALSE)</f>
        <v>63.52</v>
      </c>
      <c r="E6" s="6">
        <f>IFERROR(VLOOKUP(B6,'2015'!$B$2:$C$73,2,FALSE),0)</f>
        <v>61.08</v>
      </c>
      <c r="F6" s="3">
        <f>IFERROR(VLOOKUP(B6,'2014'!$B$2:$C$73,2,FALSE),0)</f>
        <v>59.58</v>
      </c>
      <c r="G6" s="3">
        <f>IFERROR(VLOOKUP(B6,'2013'!$B$2:$C$73,2,FALSE),0)</f>
        <v>58.92</v>
      </c>
      <c r="H6" s="3">
        <f>IFERROR(VLOOKUP(B6,'2012'!$B$2:$C$73,2,FALSE),0)</f>
        <v>58.65</v>
      </c>
      <c r="I6" s="3" t="e">
        <f>VLOOKUP(B6,'2011'!$B$2:$C$73,2,FALSE)</f>
        <v>#N/A</v>
      </c>
      <c r="J6" s="3">
        <v>0</v>
      </c>
      <c r="K6" s="1" t="s">
        <v>0</v>
      </c>
      <c r="L6" s="3" t="e">
        <f t="shared" si="1"/>
        <v>#N/A</v>
      </c>
      <c r="N6" s="3" t="str">
        <f>IF(ISNA(VLOOKUP(B6,List!$A$1:$A$28,1,FALSE)), "N", "Y")</f>
        <v>N</v>
      </c>
      <c r="O6" s="3" t="str">
        <f>IF(ISNA(VLOOKUP(B6,List!$B$2:$B$30,1,FALSE)), "N", "Y")</f>
        <v>Y</v>
      </c>
      <c r="P6" s="3" t="str">
        <f>IF(ISNA(VLOOKUP(B6,List!$C$2:$C$30,1,FALSE)), "N", "Y")</f>
        <v>N</v>
      </c>
    </row>
    <row r="7" spans="1:16" x14ac:dyDescent="0.3">
      <c r="A7" s="3">
        <v>6</v>
      </c>
      <c r="B7" s="3" t="s">
        <v>18</v>
      </c>
      <c r="C7" s="3">
        <v>65.83</v>
      </c>
      <c r="D7" s="6">
        <f>VLOOKUP(B7,'2016'!$B$2:$C$73,2,FALSE)</f>
        <v>66.61</v>
      </c>
      <c r="E7" s="6">
        <f>IFERROR(VLOOKUP(B7,'2015'!$B$2:$C$73,2,FALSE),0)</f>
        <v>65.319999999999993</v>
      </c>
      <c r="F7" s="3">
        <f>IFERROR(VLOOKUP(B7,'2014'!$B$2:$C$73,2,FALSE),0)</f>
        <v>64.400000000000006</v>
      </c>
      <c r="G7" s="3">
        <f>IFERROR(VLOOKUP(B7,'2013'!$B$2:$C$73,2,FALSE),0)</f>
        <v>62.63</v>
      </c>
      <c r="H7" s="3">
        <f>IFERROR(VLOOKUP(B7,'2012'!$B$2:$C$73,2,FALSE),0)</f>
        <v>64.37</v>
      </c>
      <c r="I7" s="3">
        <f>VLOOKUP(B7,'2011'!$B$2:$C$73,2,FALSE)</f>
        <v>61.25</v>
      </c>
      <c r="J7" s="3">
        <f t="shared" si="0"/>
        <v>4.5799999999999983</v>
      </c>
      <c r="K7" s="1" t="s">
        <v>0</v>
      </c>
      <c r="L7" s="3">
        <f t="shared" si="1"/>
        <v>6.9573142943946511</v>
      </c>
      <c r="N7" s="3" t="str">
        <f>IF(ISNA(VLOOKUP(B7,List!$A$1:$A$28,1,FALSE)), "N", "Y")</f>
        <v>Y</v>
      </c>
      <c r="O7" s="3" t="str">
        <f>IF(ISNA(VLOOKUP(B7,List!$B$2:$B$30,1,FALSE)), "N", "Y")</f>
        <v>N</v>
      </c>
      <c r="P7" s="3" t="str">
        <f>IF(ISNA(VLOOKUP(B7,List!$C$2:$C$30,1,FALSE)), "N", "Y")</f>
        <v>N</v>
      </c>
    </row>
    <row r="8" spans="1:16" x14ac:dyDescent="0.3">
      <c r="A8" s="3">
        <v>7</v>
      </c>
      <c r="B8" s="3" t="s">
        <v>159</v>
      </c>
      <c r="C8" s="3">
        <v>64.569999999999993</v>
      </c>
      <c r="D8" s="6">
        <f>VLOOKUP(B8,'2016'!$B$2:$C$73,2,FALSE)</f>
        <v>63.2</v>
      </c>
      <c r="E8" s="6">
        <f>IFERROR(VLOOKUP(B8,'2015'!$B$2:$C$73,2,FALSE),0)</f>
        <v>63.45</v>
      </c>
      <c r="F8" s="3">
        <f>IFERROR(VLOOKUP(B8,'2014'!$B$2:$C$73,2,FALSE),0)</f>
        <v>0</v>
      </c>
      <c r="G8" s="3">
        <f>IFERROR(VLOOKUP(B8,'2013'!$B$2:$C$73,2,FALSE),0)</f>
        <v>0</v>
      </c>
      <c r="H8" s="3">
        <f>IFERROR(VLOOKUP(B8,'2012'!$B$2:$C$73,2,FALSE),0)</f>
        <v>0</v>
      </c>
      <c r="I8" s="3" t="e">
        <f>VLOOKUP(B8,'2011'!$B$2:$C$73,2,FALSE)</f>
        <v>#N/A</v>
      </c>
      <c r="J8" s="3" t="e">
        <f t="shared" si="0"/>
        <v>#N/A</v>
      </c>
      <c r="K8" s="1" t="s">
        <v>0</v>
      </c>
      <c r="L8" s="3" t="e">
        <f t="shared" si="1"/>
        <v>#N/A</v>
      </c>
      <c r="N8" s="3" t="str">
        <f>IF(ISNA(VLOOKUP(B8,List!$A$1:$A$28,1,FALSE)), "N", "Y")</f>
        <v>Y</v>
      </c>
      <c r="O8" s="3" t="str">
        <f>IF(ISNA(VLOOKUP(B8,List!$B$2:$B$30,1,FALSE)), "N", "Y")</f>
        <v>N</v>
      </c>
      <c r="P8" s="3" t="str">
        <f>IF(ISNA(VLOOKUP(B8,List!$C$2:$C$30,1,FALSE)), "N", "Y")</f>
        <v>N</v>
      </c>
    </row>
    <row r="9" spans="1:16" x14ac:dyDescent="0.3">
      <c r="A9" s="3">
        <v>8</v>
      </c>
      <c r="B9" s="3" t="s">
        <v>170</v>
      </c>
      <c r="C9" s="3">
        <v>63.37</v>
      </c>
      <c r="D9" s="6" t="e">
        <f>VLOOKUP(B9,'2016'!$B$2:$C$73,2,FALSE)</f>
        <v>#N/A</v>
      </c>
      <c r="E9" s="6">
        <f>IFERROR(VLOOKUP(B9,'2015'!$B$2:$C$73,2,FALSE),0)</f>
        <v>0</v>
      </c>
      <c r="F9" s="3">
        <f>IFERROR(VLOOKUP(B9,'2014'!$B$2:$C$73,2,FALSE),0)</f>
        <v>0</v>
      </c>
      <c r="G9" s="3">
        <f>IFERROR(VLOOKUP(B9,'2013'!$B$2:$C$73,2,FALSE),0)</f>
        <v>0</v>
      </c>
      <c r="H9" s="3">
        <f>IFERROR(VLOOKUP(B9,'2012'!$B$2:$C$73,2,FALSE),0)</f>
        <v>0</v>
      </c>
      <c r="I9" s="3" t="e">
        <f>VLOOKUP(B9,'2011'!$B$2:$C$73,2,FALSE)</f>
        <v>#N/A</v>
      </c>
      <c r="J9" s="3" t="e">
        <f t="shared" si="0"/>
        <v>#N/A</v>
      </c>
      <c r="K9" s="1" t="s">
        <v>0</v>
      </c>
      <c r="L9" s="3" t="e">
        <f t="shared" si="1"/>
        <v>#N/A</v>
      </c>
      <c r="N9" s="3" t="str">
        <f>IF(ISNA(VLOOKUP(B9,List!$A$1:$A$28,1,FALSE)), "N", "Y")</f>
        <v>N</v>
      </c>
      <c r="O9" s="3" t="str">
        <f>IF(ISNA(VLOOKUP(B9,List!$B$2:$B$30,1,FALSE)), "N", "Y")</f>
        <v>N</v>
      </c>
      <c r="P9" s="3" t="str">
        <f>IF(ISNA(VLOOKUP(B9,List!$C$2:$C$30,1,FALSE)), "N", "Y")</f>
        <v>N</v>
      </c>
    </row>
    <row r="10" spans="1:16" x14ac:dyDescent="0.3">
      <c r="A10" s="3">
        <v>9</v>
      </c>
      <c r="B10" s="3" t="s">
        <v>21</v>
      </c>
      <c r="C10" s="3">
        <v>62.35</v>
      </c>
      <c r="D10" s="6">
        <f>VLOOKUP(B10,'2016'!$B$2:$C$73,2,FALSE)</f>
        <v>61.58</v>
      </c>
      <c r="E10" s="6">
        <f>IFERROR(VLOOKUP(B10,'2015'!$B$2:$C$73,2,FALSE),0)</f>
        <v>61.83</v>
      </c>
      <c r="F10" s="3">
        <f>IFERROR(VLOOKUP(B10,'2014'!$B$2:$C$73,2,FALSE),0)</f>
        <v>60.89</v>
      </c>
      <c r="G10" s="3">
        <f>IFERROR(VLOOKUP(B10,'2013'!$B$2:$C$73,2,FALSE),0)</f>
        <v>58.47</v>
      </c>
      <c r="H10" s="3">
        <f>IFERROR(VLOOKUP(B10,'2012'!$B$2:$C$73,2,FALSE),0)</f>
        <v>60.07</v>
      </c>
      <c r="I10" s="3">
        <f>VLOOKUP(B10,'2011'!$B$2:$C$73,2,FALSE)</f>
        <v>56.64</v>
      </c>
      <c r="J10" s="3">
        <f t="shared" si="0"/>
        <v>5.7100000000000009</v>
      </c>
      <c r="K10" s="1" t="s">
        <v>4</v>
      </c>
      <c r="L10" s="3">
        <f t="shared" si="1"/>
        <v>9.157979149959905</v>
      </c>
      <c r="N10" s="3" t="str">
        <f>IF(ISNA(VLOOKUP(B10,List!$A$1:$A$28,1,FALSE)), "N", "Y")</f>
        <v>Y</v>
      </c>
      <c r="O10" s="3" t="str">
        <f>IF(ISNA(VLOOKUP(B10,List!$B$2:$B$30,1,FALSE)), "N", "Y")</f>
        <v>N</v>
      </c>
      <c r="P10" s="3" t="str">
        <f>IF(ISNA(VLOOKUP(B10,List!$C$2:$C$30,1,FALSE)), "N", "Y")</f>
        <v>N</v>
      </c>
    </row>
    <row r="11" spans="1:16" x14ac:dyDescent="0.3">
      <c r="A11" s="3">
        <v>10</v>
      </c>
      <c r="B11" s="3" t="s">
        <v>19</v>
      </c>
      <c r="C11" s="3">
        <v>62.18</v>
      </c>
      <c r="D11" s="6">
        <f>VLOOKUP(B11,'2016'!$B$2:$C$73,2,FALSE)</f>
        <v>62.13</v>
      </c>
      <c r="E11" s="6">
        <f>IFERROR(VLOOKUP(B11,'2015'!$B$2:$C$73,2,FALSE),0)</f>
        <v>61.97</v>
      </c>
      <c r="F11" s="3">
        <f>IFERROR(VLOOKUP(B11,'2014'!$B$2:$C$73,2,FALSE),0)</f>
        <v>63.21</v>
      </c>
      <c r="G11" s="3">
        <f>IFERROR(VLOOKUP(B11,'2013'!$B$2:$C$73,2,FALSE),0)</f>
        <v>62.66</v>
      </c>
      <c r="H11" s="3">
        <f>IFERROR(VLOOKUP(B11,'2012'!$B$2:$C$73,2,FALSE),0)</f>
        <v>62.14</v>
      </c>
      <c r="I11" s="3">
        <f>VLOOKUP(B11,'2011'!$B$2:$C$73,2,FALSE)</f>
        <v>58.58</v>
      </c>
      <c r="J11" s="3">
        <f t="shared" si="0"/>
        <v>3.6000000000000014</v>
      </c>
      <c r="K11" s="1" t="s">
        <v>4</v>
      </c>
      <c r="L11" s="3">
        <f t="shared" si="1"/>
        <v>5.7896429720167282</v>
      </c>
      <c r="N11" s="3" t="str">
        <f>IF(ISNA(VLOOKUP(B11,List!$A$1:$A$28,1,FALSE)), "N", "Y")</f>
        <v>Y</v>
      </c>
      <c r="O11" s="3" t="str">
        <f>IF(ISNA(VLOOKUP(B11,List!$B$2:$B$30,1,FALSE)), "N", "Y")</f>
        <v>N</v>
      </c>
      <c r="P11" s="3" t="str">
        <f>IF(ISNA(VLOOKUP(B11,List!$C$2:$C$30,1,FALSE)), "N", "Y")</f>
        <v>N</v>
      </c>
    </row>
    <row r="12" spans="1:16" x14ac:dyDescent="0.3">
      <c r="A12" s="3">
        <v>11</v>
      </c>
      <c r="B12" s="3" t="s">
        <v>23</v>
      </c>
      <c r="C12" s="3">
        <v>62.07</v>
      </c>
      <c r="D12" s="6">
        <f>VLOOKUP(B12,'2016'!$B$2:$C$73,2,FALSE)</f>
        <v>61.49</v>
      </c>
      <c r="E12" s="6">
        <f>IFERROR(VLOOKUP(B12,'2015'!$B$2:$C$73,2,FALSE),0)</f>
        <v>62.95</v>
      </c>
      <c r="F12" s="3">
        <f>IFERROR(VLOOKUP(B12,'2014'!$B$2:$C$73,2,FALSE),0)</f>
        <v>64.260000000000005</v>
      </c>
      <c r="G12" s="3">
        <f>IFERROR(VLOOKUP(B12,'2013'!$B$2:$C$73,2,FALSE),0)</f>
        <v>62.25</v>
      </c>
      <c r="H12" s="3">
        <f>IFERROR(VLOOKUP(B12,'2012'!$B$2:$C$73,2,FALSE),0)</f>
        <v>59.08</v>
      </c>
      <c r="I12" s="3">
        <f>VLOOKUP(B12,'2011'!$B$2:$C$73,2,FALSE)</f>
        <v>54.62</v>
      </c>
      <c r="J12" s="3">
        <f t="shared" si="0"/>
        <v>7.4500000000000028</v>
      </c>
      <c r="K12" s="1" t="s">
        <v>4</v>
      </c>
      <c r="L12" s="3">
        <f t="shared" si="1"/>
        <v>12.002577734815535</v>
      </c>
      <c r="N12" s="3" t="str">
        <f>IF(ISNA(VLOOKUP(B12,List!$A$1:$A$28,1,FALSE)), "N", "Y")</f>
        <v>Y</v>
      </c>
      <c r="O12" s="3" t="str">
        <f>IF(ISNA(VLOOKUP(B12,List!$B$2:$B$30,1,FALSE)), "N", "Y")</f>
        <v>N</v>
      </c>
      <c r="P12" s="3" t="str">
        <f>IF(ISNA(VLOOKUP(B12,List!$C$2:$C$30,1,FALSE)), "N", "Y")</f>
        <v>N</v>
      </c>
    </row>
    <row r="13" spans="1:16" x14ac:dyDescent="0.3">
      <c r="A13" s="3">
        <v>12</v>
      </c>
      <c r="B13" s="3" t="s">
        <v>20</v>
      </c>
      <c r="C13" s="3">
        <v>61.58</v>
      </c>
      <c r="D13" s="6">
        <f>VLOOKUP(B13,'2016'!$B$2:$C$73,2,FALSE)</f>
        <v>60.9</v>
      </c>
      <c r="E13" s="6">
        <f>IFERROR(VLOOKUP(B13,'2015'!$B$2:$C$73,2,FALSE),0)</f>
        <v>59.13</v>
      </c>
      <c r="F13" s="3">
        <f>IFERROR(VLOOKUP(B13,'2014'!$B$2:$C$73,2,FALSE),0)</f>
        <v>61.21</v>
      </c>
      <c r="G13" s="3">
        <f>IFERROR(VLOOKUP(B13,'2013'!$B$2:$C$73,2,FALSE),0)</f>
        <v>58.74</v>
      </c>
      <c r="H13" s="3">
        <f>IFERROR(VLOOKUP(B13,'2012'!$B$2:$C$73,2,FALSE),0)</f>
        <v>62.46</v>
      </c>
      <c r="I13" s="3">
        <f>VLOOKUP(B13,'2011'!$B$2:$C$73,2,FALSE)</f>
        <v>57.23</v>
      </c>
      <c r="J13" s="3">
        <f t="shared" si="0"/>
        <v>4.3500000000000014</v>
      </c>
      <c r="K13" s="1" t="s">
        <v>4</v>
      </c>
      <c r="L13" s="3">
        <f t="shared" si="1"/>
        <v>7.0639818122767153</v>
      </c>
      <c r="N13" s="3" t="str">
        <f>IF(ISNA(VLOOKUP(B13,List!$A$1:$A$28,1,FALSE)), "N", "Y")</f>
        <v>Y</v>
      </c>
      <c r="O13" s="3" t="str">
        <f>IF(ISNA(VLOOKUP(B13,List!$B$2:$B$30,1,FALSE)), "N", "Y")</f>
        <v>N</v>
      </c>
      <c r="P13" s="3" t="str">
        <f>IF(ISNA(VLOOKUP(B13,List!$C$2:$C$30,1,FALSE)), "N", "Y")</f>
        <v>N</v>
      </c>
    </row>
    <row r="14" spans="1:16" x14ac:dyDescent="0.3">
      <c r="A14" s="3">
        <v>13</v>
      </c>
      <c r="B14" s="3" t="s">
        <v>22</v>
      </c>
      <c r="C14" s="3">
        <v>61.07</v>
      </c>
      <c r="D14" s="6">
        <f>VLOOKUP(B14,'2016'!$B$2:$C$73,2,FALSE)</f>
        <v>60.7</v>
      </c>
      <c r="E14" s="6">
        <f>IFERROR(VLOOKUP(B14,'2015'!$B$2:$C$73,2,FALSE),0)</f>
        <v>60.3</v>
      </c>
      <c r="F14" s="3">
        <f>IFERROR(VLOOKUP(B14,'2014'!$B$2:$C$73,2,FALSE),0)</f>
        <v>59.73</v>
      </c>
      <c r="G14" s="3">
        <f>IFERROR(VLOOKUP(B14,'2013'!$B$2:$C$73,2,FALSE),0)</f>
        <v>58.99</v>
      </c>
      <c r="H14" s="3">
        <f>IFERROR(VLOOKUP(B14,'2012'!$B$2:$C$73,2,FALSE),0)</f>
        <v>57.95</v>
      </c>
      <c r="I14" s="3">
        <f>VLOOKUP(B14,'2011'!$B$2:$C$73,2,FALSE)</f>
        <v>55.54</v>
      </c>
      <c r="J14" s="3">
        <f t="shared" si="0"/>
        <v>5.5300000000000011</v>
      </c>
      <c r="K14" s="1" t="s">
        <v>4</v>
      </c>
      <c r="L14" s="3">
        <f t="shared" si="1"/>
        <v>9.0551825773702319</v>
      </c>
      <c r="N14" s="3" t="str">
        <f>IF(ISNA(VLOOKUP(B14,List!$A$1:$A$28,1,FALSE)), "N", "Y")</f>
        <v>N</v>
      </c>
      <c r="O14" s="3" t="str">
        <f>IF(ISNA(VLOOKUP(B14,List!$B$2:$B$30,1,FALSE)), "N", "Y")</f>
        <v>Y</v>
      </c>
      <c r="P14" s="3" t="str">
        <f>IF(ISNA(VLOOKUP(B14,List!$C$2:$C$30,1,FALSE)), "N", "Y")</f>
        <v>N</v>
      </c>
    </row>
    <row r="15" spans="1:16" x14ac:dyDescent="0.3">
      <c r="A15" s="3">
        <v>14</v>
      </c>
      <c r="B15" s="3" t="s">
        <v>24</v>
      </c>
      <c r="C15" s="3">
        <v>60.95</v>
      </c>
      <c r="D15" s="6">
        <f>VLOOKUP(B15,'2016'!$B$2:$C$73,2,FALSE)</f>
        <v>60.17</v>
      </c>
      <c r="E15" s="6">
        <f>IFERROR(VLOOKUP(B15,'2015'!$B$2:$C$73,2,FALSE),0)</f>
        <v>58.43</v>
      </c>
      <c r="F15" s="3">
        <f>IFERROR(VLOOKUP(B15,'2014'!$B$2:$C$73,2,FALSE),0)</f>
        <v>58.29</v>
      </c>
      <c r="G15" s="3">
        <f>IFERROR(VLOOKUP(B15,'2013'!$B$2:$C$73,2,FALSE),0)</f>
        <v>57.59</v>
      </c>
      <c r="H15" s="3">
        <f>IFERROR(VLOOKUP(B15,'2012'!$B$2:$C$73,2,FALSE),0)</f>
        <v>57.39</v>
      </c>
      <c r="I15" s="3">
        <f>VLOOKUP(B15,'2011'!$B$2:$C$73,2,FALSE)</f>
        <v>54.6</v>
      </c>
      <c r="J15" s="3">
        <f t="shared" si="0"/>
        <v>6.3500000000000014</v>
      </c>
      <c r="K15" s="1" t="s">
        <v>4</v>
      </c>
      <c r="L15" s="3">
        <f t="shared" si="1"/>
        <v>10.418375717801478</v>
      </c>
      <c r="N15" s="3" t="str">
        <f>IF(ISNA(VLOOKUP(B15,List!$A$1:$A$28,1,FALSE)), "N", "Y")</f>
        <v>Y</v>
      </c>
      <c r="O15" s="3" t="str">
        <f>IF(ISNA(VLOOKUP(B15,List!$B$2:$B$30,1,FALSE)), "N", "Y")</f>
        <v>N</v>
      </c>
      <c r="P15" s="3" t="str">
        <f>IF(ISNA(VLOOKUP(B15,List!$C$2:$C$30,1,FALSE)), "N", "Y")</f>
        <v>N</v>
      </c>
    </row>
    <row r="16" spans="1:16" x14ac:dyDescent="0.3">
      <c r="A16" s="3">
        <v>15</v>
      </c>
      <c r="B16" s="3" t="s">
        <v>160</v>
      </c>
      <c r="C16" s="3">
        <v>60.59</v>
      </c>
      <c r="D16" s="6">
        <f>VLOOKUP(B16,'2016'!$B$2:$C$73,2,FALSE)</f>
        <v>60.33</v>
      </c>
      <c r="E16" s="6">
        <f>IFERROR(VLOOKUP(B16,'2015'!$B$2:$C$73,2,FALSE),0)</f>
        <v>0</v>
      </c>
      <c r="F16" s="3">
        <f>IFERROR(VLOOKUP(B16,'2014'!$B$2:$C$73,2,FALSE),0)</f>
        <v>0</v>
      </c>
      <c r="G16" s="3">
        <f>IFERROR(VLOOKUP(B16,'2013'!$B$2:$C$73,2,FALSE),0)</f>
        <v>0</v>
      </c>
      <c r="H16" s="3">
        <f>IFERROR(VLOOKUP(B16,'2012'!$B$2:$C$73,2,FALSE),0)</f>
        <v>0</v>
      </c>
      <c r="I16" s="3" t="e">
        <f>VLOOKUP(B16,'2011'!$B$2:$C$73,2,FALSE)</f>
        <v>#N/A</v>
      </c>
      <c r="J16" s="3" t="e">
        <f t="shared" si="0"/>
        <v>#N/A</v>
      </c>
      <c r="K16" s="1" t="s">
        <v>4</v>
      </c>
      <c r="L16" s="3" t="e">
        <f t="shared" si="1"/>
        <v>#N/A</v>
      </c>
      <c r="N16" s="3" t="str">
        <f>IF(ISNA(VLOOKUP(B16,List!$A$1:$A$28,1,FALSE)), "N", "Y")</f>
        <v>N</v>
      </c>
      <c r="O16" s="3" t="str">
        <f>IF(ISNA(VLOOKUP(B16,List!$B$2:$B$30,1,FALSE)), "N", "Y")</f>
        <v>Y</v>
      </c>
      <c r="P16" s="3" t="str">
        <f>IF(ISNA(VLOOKUP(B16,List!$C$2:$C$30,1,FALSE)), "N", "Y")</f>
        <v>N</v>
      </c>
    </row>
    <row r="17" spans="1:16" x14ac:dyDescent="0.3">
      <c r="A17" s="3">
        <v>16</v>
      </c>
      <c r="B17" s="3" t="s">
        <v>161</v>
      </c>
      <c r="C17" s="3">
        <v>59.37</v>
      </c>
      <c r="D17" s="6">
        <f>VLOOKUP(B17,'2016'!$B$2:$C$73,2,FALSE)</f>
        <v>59.07</v>
      </c>
      <c r="E17" s="6">
        <f>IFERROR(VLOOKUP(B17,'2015'!$B$2:$C$73,2,FALSE),0)</f>
        <v>0</v>
      </c>
      <c r="F17" s="3">
        <f>IFERROR(VLOOKUP(B17,'2014'!$B$2:$C$73,2,FALSE),0)</f>
        <v>0</v>
      </c>
      <c r="G17" s="3">
        <f>IFERROR(VLOOKUP(B17,'2013'!$B$2:$C$73,2,FALSE),0)</f>
        <v>0</v>
      </c>
      <c r="H17" s="3">
        <f>IFERROR(VLOOKUP(B17,'2012'!$B$2:$C$73,2,FALSE),0)</f>
        <v>0</v>
      </c>
      <c r="I17" s="3" t="e">
        <f>VLOOKUP(B17,'2011'!$B$2:$C$73,2,FALSE)</f>
        <v>#N/A</v>
      </c>
      <c r="J17" s="3" t="e">
        <f t="shared" si="0"/>
        <v>#N/A</v>
      </c>
      <c r="K17" s="1" t="s">
        <v>4</v>
      </c>
      <c r="L17" s="3" t="e">
        <f t="shared" si="1"/>
        <v>#N/A</v>
      </c>
      <c r="N17" s="3" t="str">
        <f>IF(ISNA(VLOOKUP(B17,List!$A$1:$A$28,1,FALSE)), "N", "Y")</f>
        <v>Y</v>
      </c>
      <c r="O17" s="3" t="str">
        <f>IF(ISNA(VLOOKUP(B17,List!$B$2:$B$30,1,FALSE)), "N", "Y")</f>
        <v>N</v>
      </c>
      <c r="P17" s="3" t="str">
        <f>IF(ISNA(VLOOKUP(B17,List!$C$2:$C$30,1,FALSE)), "N", "Y")</f>
        <v>N</v>
      </c>
    </row>
    <row r="18" spans="1:16" x14ac:dyDescent="0.3">
      <c r="A18" s="3">
        <v>17</v>
      </c>
      <c r="B18" s="3" t="s">
        <v>156</v>
      </c>
      <c r="C18" s="3">
        <v>59.13</v>
      </c>
      <c r="D18" s="6">
        <f>VLOOKUP(B18,'2016'!$B$2:$C$73,2,FALSE)</f>
        <v>58.14</v>
      </c>
      <c r="E18" s="6">
        <f>IFERROR(VLOOKUP(B18,'2015'!$B$2:$C$73,2,FALSE),0)</f>
        <v>59.69</v>
      </c>
      <c r="F18" s="3">
        <f>IFERROR(VLOOKUP(B18,'2014'!$B$2:$C$73,2,FALSE),0)</f>
        <v>58.63</v>
      </c>
      <c r="G18" s="3">
        <f>IFERROR(VLOOKUP(B18,'2013'!$B$2:$C$73,2,FALSE),0)</f>
        <v>0</v>
      </c>
      <c r="H18" s="3">
        <f>IFERROR(VLOOKUP(B18,'2012'!$B$2:$C$73,2,FALSE),0)</f>
        <v>0</v>
      </c>
      <c r="I18" s="3" t="e">
        <f>VLOOKUP(B18,'2011'!$B$2:$C$73,2,FALSE)</f>
        <v>#N/A</v>
      </c>
      <c r="J18" s="3" t="e">
        <f t="shared" si="0"/>
        <v>#N/A</v>
      </c>
      <c r="K18" s="1" t="s">
        <v>4</v>
      </c>
      <c r="L18" s="3" t="e">
        <f t="shared" si="1"/>
        <v>#N/A</v>
      </c>
      <c r="N18" s="3" t="str">
        <f>IF(ISNA(VLOOKUP(B18,List!$A$1:$A$28,1,FALSE)), "N", "Y")</f>
        <v>Y</v>
      </c>
      <c r="O18" s="3" t="str">
        <f>IF(ISNA(VLOOKUP(B18,List!$B$2:$B$30,1,FALSE)), "N", "Y")</f>
        <v>N</v>
      </c>
      <c r="P18" s="3" t="str">
        <f>IF(ISNA(VLOOKUP(B18,List!$C$2:$C$30,1,FALSE)), "N", "Y")</f>
        <v>N</v>
      </c>
    </row>
    <row r="19" spans="1:16" x14ac:dyDescent="0.3">
      <c r="A19" s="3">
        <v>18</v>
      </c>
      <c r="B19" s="3" t="s">
        <v>27</v>
      </c>
      <c r="C19" s="3">
        <v>58.76</v>
      </c>
      <c r="D19" s="6">
        <f>VLOOKUP(B19,'2016'!$B$2:$C$73,2,FALSE)</f>
        <v>59.68</v>
      </c>
      <c r="E19" s="6">
        <f>IFERROR(VLOOKUP(B19,'2015'!$B$2:$C$73,2,FALSE),0)</f>
        <v>60.61</v>
      </c>
      <c r="F19" s="3">
        <f>IFERROR(VLOOKUP(B19,'2014'!$B$2:$C$73,2,FALSE),0)</f>
        <v>56.83</v>
      </c>
      <c r="G19" s="3">
        <f>IFERROR(VLOOKUP(B19,'2013'!$B$2:$C$73,2,FALSE),0)</f>
        <v>57.52</v>
      </c>
      <c r="H19" s="3">
        <f>IFERROR(VLOOKUP(B19,'2012'!$B$2:$C$73,2,FALSE),0)</f>
        <v>55.39</v>
      </c>
      <c r="I19" s="3">
        <f>VLOOKUP(B19,'2011'!$B$2:$C$73,2,FALSE)</f>
        <v>53.62</v>
      </c>
      <c r="J19" s="3">
        <f t="shared" si="0"/>
        <v>5.1400000000000006</v>
      </c>
      <c r="K19" s="1" t="s">
        <v>4</v>
      </c>
      <c r="L19" s="3">
        <f t="shared" si="1"/>
        <v>8.7474472430224655</v>
      </c>
      <c r="N19" s="3" t="str">
        <f>IF(ISNA(VLOOKUP(B19,List!$A$1:$A$28,1,FALSE)), "N", "Y")</f>
        <v>Y</v>
      </c>
      <c r="O19" s="3" t="str">
        <f>IF(ISNA(VLOOKUP(B19,List!$B$2:$B$30,1,FALSE)), "N", "Y")</f>
        <v>N</v>
      </c>
      <c r="P19" s="3" t="str">
        <f>IF(ISNA(VLOOKUP(B19,List!$C$2:$C$30,1,FALSE)), "N", "Y")</f>
        <v>N</v>
      </c>
    </row>
    <row r="20" spans="1:16" x14ac:dyDescent="0.3">
      <c r="A20" s="3">
        <v>19</v>
      </c>
      <c r="B20" s="3" t="s">
        <v>32</v>
      </c>
      <c r="C20" s="3">
        <v>58.61</v>
      </c>
      <c r="D20" s="6">
        <f>VLOOKUP(B20,'2016'!$B$2:$C$73,2,FALSE)</f>
        <v>58.72</v>
      </c>
      <c r="E20" s="6">
        <f>IFERROR(VLOOKUP(B20,'2015'!$B$2:$C$73,2,FALSE),0)</f>
        <v>57.9</v>
      </c>
      <c r="F20" s="3">
        <f>IFERROR(VLOOKUP(B20,'2014'!$B$2:$C$73,2,FALSE),0)</f>
        <v>58.55</v>
      </c>
      <c r="G20" s="3">
        <f>IFERROR(VLOOKUP(B20,'2013'!$B$2:$C$73,2,FALSE),0)</f>
        <v>60.41</v>
      </c>
      <c r="H20" s="3">
        <f>IFERROR(VLOOKUP(B20,'2012'!$B$2:$C$73,2,FALSE),0)</f>
        <v>60.39</v>
      </c>
      <c r="I20" s="3">
        <f>VLOOKUP(B20,'2011'!$B$2:$C$73,2,FALSE)</f>
        <v>50.8</v>
      </c>
      <c r="J20" s="3">
        <f t="shared" si="0"/>
        <v>7.8100000000000023</v>
      </c>
      <c r="K20" s="1" t="s">
        <v>4</v>
      </c>
      <c r="L20" s="3">
        <f t="shared" si="1"/>
        <v>13.325371097082414</v>
      </c>
      <c r="N20" s="3" t="str">
        <f>IF(ISNA(VLOOKUP(B20,List!$A$1:$A$28,1,FALSE)), "N", "Y")</f>
        <v>Y</v>
      </c>
      <c r="O20" s="3" t="str">
        <f>IF(ISNA(VLOOKUP(B20,List!$B$2:$B$30,1,FALSE)), "N", "Y")</f>
        <v>N</v>
      </c>
      <c r="P20" s="3" t="str">
        <f>IF(ISNA(VLOOKUP(B20,List!$C$2:$C$30,1,FALSE)), "N", "Y")</f>
        <v>N</v>
      </c>
    </row>
    <row r="21" spans="1:16" x14ac:dyDescent="0.3">
      <c r="A21" s="3">
        <v>20</v>
      </c>
      <c r="B21" s="3" t="s">
        <v>149</v>
      </c>
      <c r="C21" s="3">
        <v>57.87</v>
      </c>
      <c r="D21" s="6">
        <f>VLOOKUP(B21,'2016'!$B$2:$C$73,2,FALSE)</f>
        <v>59.09</v>
      </c>
      <c r="E21" s="6">
        <f>IFERROR(VLOOKUP(B21,'2015'!$B$2:$C$73,2,FALSE),0)</f>
        <v>59.01</v>
      </c>
      <c r="F21" s="3">
        <f>IFERROR(VLOOKUP(B21,'2014'!$B$2:$C$73,2,FALSE),0)</f>
        <v>57.42</v>
      </c>
      <c r="G21" s="3">
        <f>IFERROR(VLOOKUP(B21,'2013'!$B$2:$C$73,2,FALSE),0)</f>
        <v>54.4</v>
      </c>
      <c r="H21" s="3">
        <f>IFERROR(VLOOKUP(B21,'2012'!$B$2:$C$73,2,FALSE),0)</f>
        <v>58.9</v>
      </c>
      <c r="I21" s="3">
        <f>VLOOKUP(B21,'2011'!$B$2:$C$73,2,FALSE)</f>
        <v>51.31</v>
      </c>
      <c r="J21" s="3">
        <f t="shared" si="0"/>
        <v>6.5599999999999952</v>
      </c>
      <c r="K21" s="1" t="s">
        <v>4</v>
      </c>
      <c r="L21" s="3">
        <f t="shared" si="1"/>
        <v>11.335752548816306</v>
      </c>
      <c r="N21" s="3" t="str">
        <f>IF(ISNA(VLOOKUP(B21,List!$A$1:$A$28,1,FALSE)), "N", "Y")</f>
        <v>Y</v>
      </c>
      <c r="O21" s="3" t="str">
        <f>IF(ISNA(VLOOKUP(B21,List!$B$2:$B$30,1,FALSE)), "N", "Y")</f>
        <v>N</v>
      </c>
      <c r="P21" s="3" t="str">
        <f>IF(ISNA(VLOOKUP(B21,List!$C$2:$C$30,1,FALSE)), "N", "Y")</f>
        <v>N</v>
      </c>
    </row>
    <row r="22" spans="1:16" x14ac:dyDescent="0.3">
      <c r="A22" s="3">
        <v>21</v>
      </c>
      <c r="B22" s="3" t="s">
        <v>33</v>
      </c>
      <c r="C22" s="3">
        <v>57.63</v>
      </c>
      <c r="D22" s="6">
        <f>VLOOKUP(B22,'2016'!$B$2:$C$73,2,FALSE)</f>
        <v>57.34</v>
      </c>
      <c r="E22" s="6">
        <f>IFERROR(VLOOKUP(B22,'2015'!$B$2:$C$73,2,FALSE),0)</f>
        <v>56.34</v>
      </c>
      <c r="F22" s="3">
        <f>IFERROR(VLOOKUP(B22,'2014'!$B$2:$C$73,2,FALSE),0)</f>
        <v>55.96</v>
      </c>
      <c r="G22" s="3">
        <f>IFERROR(VLOOKUP(B22,'2013'!$B$2:$C$73,2,FALSE),0)</f>
        <v>54.58</v>
      </c>
      <c r="H22" s="3">
        <f>IFERROR(VLOOKUP(B22,'2012'!$B$2:$C$73,2,FALSE),0)</f>
        <v>56.62</v>
      </c>
      <c r="I22" s="3">
        <f>VLOOKUP(B22,'2011'!$B$2:$C$73,2,FALSE)</f>
        <v>50.64</v>
      </c>
      <c r="J22" s="3">
        <f t="shared" si="0"/>
        <v>6.990000000000002</v>
      </c>
      <c r="K22" s="1" t="s">
        <v>4</v>
      </c>
      <c r="L22" s="3">
        <f t="shared" si="1"/>
        <v>12.129099427381576</v>
      </c>
      <c r="N22" s="3" t="str">
        <f>IF(ISNA(VLOOKUP(B22,List!$A$1:$A$28,1,FALSE)), "N", "Y")</f>
        <v>Y</v>
      </c>
      <c r="O22" s="3" t="str">
        <f>IF(ISNA(VLOOKUP(B22,List!$B$2:$B$30,1,FALSE)), "N", "Y")</f>
        <v>N</v>
      </c>
      <c r="P22" s="3" t="str">
        <f>IF(ISNA(VLOOKUP(B22,List!$C$2:$C$30,1,FALSE)), "N", "Y")</f>
        <v>N</v>
      </c>
    </row>
    <row r="23" spans="1:16" x14ac:dyDescent="0.3">
      <c r="A23" s="3">
        <v>22</v>
      </c>
      <c r="B23" s="3" t="s">
        <v>162</v>
      </c>
      <c r="C23" s="3">
        <v>57.34</v>
      </c>
      <c r="D23" s="6">
        <f>VLOOKUP(B23,'2016'!$B$2:$C$73,2,FALSE)</f>
        <v>56.79</v>
      </c>
      <c r="E23" s="6">
        <f>IFERROR(VLOOKUP(B23,'2015'!$B$2:$C$73,2,FALSE),0)</f>
        <v>0</v>
      </c>
      <c r="F23" s="3">
        <f>IFERROR(VLOOKUP(B23,'2014'!$B$2:$C$73,2,FALSE),0)</f>
        <v>0</v>
      </c>
      <c r="G23" s="3">
        <f>IFERROR(VLOOKUP(B23,'2013'!$B$2:$C$73,2,FALSE),0)</f>
        <v>0</v>
      </c>
      <c r="H23" s="3">
        <f>IFERROR(VLOOKUP(B23,'2012'!$B$2:$C$73,2,FALSE),0)</f>
        <v>0</v>
      </c>
      <c r="I23" s="3" t="e">
        <f>VLOOKUP(B23,'2011'!$B$2:$C$73,2,FALSE)</f>
        <v>#N/A</v>
      </c>
      <c r="J23" s="3" t="e">
        <f t="shared" si="0"/>
        <v>#N/A</v>
      </c>
      <c r="K23" s="1" t="s">
        <v>6</v>
      </c>
      <c r="L23" s="3" t="e">
        <f t="shared" si="1"/>
        <v>#N/A</v>
      </c>
      <c r="N23" s="3" t="str">
        <f>IF(ISNA(VLOOKUP(B23,List!$A$1:$A$28,1,FALSE)), "N", "Y")</f>
        <v>Y</v>
      </c>
      <c r="O23" s="3" t="str">
        <f>IF(ISNA(VLOOKUP(B23,List!$B$2:$B$30,1,FALSE)), "N", "Y")</f>
        <v>N</v>
      </c>
      <c r="P23" s="3" t="str">
        <f>IF(ISNA(VLOOKUP(B23,List!$C$2:$C$30,1,FALSE)), "N", "Y")</f>
        <v>N</v>
      </c>
    </row>
    <row r="24" spans="1:16" x14ac:dyDescent="0.3">
      <c r="A24" s="3">
        <v>23</v>
      </c>
      <c r="B24" s="3" t="s">
        <v>171</v>
      </c>
      <c r="C24" s="3">
        <v>57.14</v>
      </c>
      <c r="D24" s="6" t="e">
        <f>VLOOKUP(B24,'2016'!$B$2:$C$73,2,FALSE)</f>
        <v>#N/A</v>
      </c>
      <c r="E24" s="6">
        <f>IFERROR(VLOOKUP(B24,'2015'!$B$2:$C$73,2,FALSE),0)</f>
        <v>0</v>
      </c>
      <c r="F24" s="3">
        <f>IFERROR(VLOOKUP(B24,'2014'!$B$2:$C$73,2,FALSE),0)</f>
        <v>0</v>
      </c>
      <c r="G24" s="3">
        <f>IFERROR(VLOOKUP(B24,'2013'!$B$2:$C$73,2,FALSE),0)</f>
        <v>0</v>
      </c>
      <c r="H24" s="3">
        <f>IFERROR(VLOOKUP(B24,'2012'!$B$2:$C$73,2,FALSE),0)</f>
        <v>0</v>
      </c>
      <c r="I24" s="3" t="e">
        <f>VLOOKUP(B24,'2011'!$B$2:$C$73,2,FALSE)</f>
        <v>#N/A</v>
      </c>
      <c r="J24" s="3" t="e">
        <f t="shared" si="0"/>
        <v>#N/A</v>
      </c>
      <c r="K24" s="1" t="s">
        <v>6</v>
      </c>
      <c r="L24" s="3" t="e">
        <f t="shared" si="1"/>
        <v>#N/A</v>
      </c>
      <c r="N24" s="3" t="str">
        <f>IF(ISNA(VLOOKUP(B24,List!$A$1:$A$28,1,FALSE)), "N", "Y")</f>
        <v>Y</v>
      </c>
      <c r="O24" s="3" t="str">
        <f>IF(ISNA(VLOOKUP(B24,List!$B$2:$B$30,1,FALSE)), "N", "Y")</f>
        <v>N</v>
      </c>
      <c r="P24" s="3" t="str">
        <f>IF(ISNA(VLOOKUP(B24,List!$C$2:$C$30,1,FALSE)), "N", "Y")</f>
        <v>N</v>
      </c>
    </row>
    <row r="25" spans="1:16" x14ac:dyDescent="0.3">
      <c r="A25" s="3">
        <v>24</v>
      </c>
      <c r="B25" s="3" t="s">
        <v>172</v>
      </c>
      <c r="C25" s="3">
        <v>57.08</v>
      </c>
      <c r="D25" s="6" t="e">
        <f>VLOOKUP(B25,'2016'!$B$2:$C$73,2,FALSE)</f>
        <v>#N/A</v>
      </c>
      <c r="E25" s="6">
        <f>IFERROR(VLOOKUP(B25,'2015'!$B$2:$C$73,2,FALSE),0)</f>
        <v>55.08</v>
      </c>
      <c r="F25" s="3">
        <f>IFERROR(VLOOKUP(B25,'2014'!$B$2:$C$73,2,FALSE),0)</f>
        <v>0</v>
      </c>
      <c r="G25" s="3">
        <f>IFERROR(VLOOKUP(B25,'2013'!$B$2:$C$73,2,FALSE),0)</f>
        <v>0</v>
      </c>
      <c r="H25" s="3">
        <f>IFERROR(VLOOKUP(B25,'2012'!$B$2:$C$73,2,FALSE),0)</f>
        <v>0</v>
      </c>
      <c r="I25" s="3" t="e">
        <f>VLOOKUP(B25,'2011'!$B$2:$C$73,2,FALSE)</f>
        <v>#N/A</v>
      </c>
      <c r="J25" s="3" t="e">
        <f t="shared" si="0"/>
        <v>#N/A</v>
      </c>
      <c r="K25" s="1" t="s">
        <v>6</v>
      </c>
      <c r="L25" s="3" t="e">
        <f t="shared" si="1"/>
        <v>#N/A</v>
      </c>
      <c r="N25" s="3" t="str">
        <f>IF(ISNA(VLOOKUP(B25,List!$A$1:$A$28,1,FALSE)), "N", "Y")</f>
        <v>Y</v>
      </c>
      <c r="O25" s="3" t="str">
        <f>IF(ISNA(VLOOKUP(B25,List!$B$2:$B$30,1,FALSE)), "N", "Y")</f>
        <v>N</v>
      </c>
      <c r="P25" s="3" t="str">
        <f>IF(ISNA(VLOOKUP(B25,List!$C$2:$C$30,1,FALSE)), "N", "Y")</f>
        <v>N</v>
      </c>
    </row>
    <row r="26" spans="1:16" x14ac:dyDescent="0.3">
      <c r="A26" s="3">
        <v>25</v>
      </c>
      <c r="B26" s="3" t="s">
        <v>28</v>
      </c>
      <c r="C26" s="3">
        <v>56.51</v>
      </c>
      <c r="D26" s="6">
        <f>VLOOKUP(B26,'2016'!$B$2:$C$73,2,FALSE)</f>
        <v>58.4</v>
      </c>
      <c r="E26" s="6">
        <f>IFERROR(VLOOKUP(B26,'2015'!$B$2:$C$73,2,FALSE),0)</f>
        <v>60.26</v>
      </c>
      <c r="F26" s="3">
        <f>IFERROR(VLOOKUP(B26,'2014'!$B$2:$C$73,2,FALSE),0)</f>
        <v>59.02</v>
      </c>
      <c r="G26" s="3">
        <f>IFERROR(VLOOKUP(B26,'2013'!$B$2:$C$73,2,FALSE),0)</f>
        <v>54.43</v>
      </c>
      <c r="H26" s="3">
        <f>IFERROR(VLOOKUP(B26,'2012'!$B$2:$C$73,2,FALSE),0)</f>
        <v>55.38</v>
      </c>
      <c r="I26" s="3">
        <f>VLOOKUP(B26,'2011'!$B$2:$C$73,2,FALSE)</f>
        <v>53.49</v>
      </c>
      <c r="J26" s="3">
        <f t="shared" si="0"/>
        <v>3.019999999999996</v>
      </c>
      <c r="K26" s="1" t="s">
        <v>6</v>
      </c>
      <c r="L26" s="3">
        <f t="shared" si="1"/>
        <v>5.3441868695805983</v>
      </c>
      <c r="N26" s="3" t="str">
        <f>IF(ISNA(VLOOKUP(B26,List!$A$1:$A$28,1,FALSE)), "N", "Y")</f>
        <v>N</v>
      </c>
      <c r="O26" s="3" t="str">
        <f>IF(ISNA(VLOOKUP(B26,List!$B$2:$B$30,1,FALSE)), "N", "Y")</f>
        <v>N</v>
      </c>
      <c r="P26" s="3" t="str">
        <f>IF(ISNA(VLOOKUP(B26,List!$C$2:$C$30,1,FALSE)), "N", "Y")</f>
        <v>Y</v>
      </c>
    </row>
    <row r="27" spans="1:16" x14ac:dyDescent="0.3">
      <c r="A27" s="3">
        <v>26</v>
      </c>
      <c r="B27" s="3" t="s">
        <v>153</v>
      </c>
      <c r="C27" s="3">
        <v>56.31</v>
      </c>
      <c r="D27" s="6">
        <f>VLOOKUP(B27,'2016'!$B$2:$C$73,2,FALSE)</f>
        <v>57.24</v>
      </c>
      <c r="E27" s="6">
        <f>IFERROR(VLOOKUP(B27,'2015'!$B$2:$C$73,2,FALSE),0)</f>
        <v>56.71</v>
      </c>
      <c r="F27" s="3">
        <f>IFERROR(VLOOKUP(B27,'2014'!$B$2:$C$73,2,FALSE),0)</f>
        <v>53.66</v>
      </c>
      <c r="G27" s="3">
        <f>IFERROR(VLOOKUP(B27,'2013'!$B$2:$C$73,2,FALSE),0)</f>
        <v>0</v>
      </c>
      <c r="H27" s="3">
        <f>IFERROR(VLOOKUP(B27,'2012'!$B$2:$C$73,2,FALSE),0)</f>
        <v>0</v>
      </c>
      <c r="I27" s="3">
        <f>VLOOKUP(B27,'2011'!$B$2:$C$73,2,FALSE)</f>
        <v>44.91</v>
      </c>
      <c r="J27" s="3">
        <f t="shared" si="0"/>
        <v>11.400000000000006</v>
      </c>
      <c r="K27" s="1" t="s">
        <v>6</v>
      </c>
      <c r="L27" s="3">
        <f t="shared" si="1"/>
        <v>20.245071923281841</v>
      </c>
      <c r="N27" s="3" t="str">
        <f>IF(ISNA(VLOOKUP(B27,List!$A$1:$A$28,1,FALSE)), "N", "Y")</f>
        <v>N</v>
      </c>
      <c r="O27" s="3" t="str">
        <f>IF(ISNA(VLOOKUP(B27,List!$B$2:$B$30,1,FALSE)), "N", "Y")</f>
        <v>N</v>
      </c>
      <c r="P27" s="3" t="str">
        <f>IF(ISNA(VLOOKUP(B27,List!$C$2:$C$30,1,FALSE)), "N", "Y")</f>
        <v>Y</v>
      </c>
    </row>
    <row r="28" spans="1:16" x14ac:dyDescent="0.3">
      <c r="A28" s="3">
        <v>27</v>
      </c>
      <c r="B28" s="3" t="s">
        <v>39</v>
      </c>
      <c r="C28" s="3">
        <v>56.12</v>
      </c>
      <c r="D28" s="6">
        <f>VLOOKUP(B28,'2016'!$B$2:$C$73,2,FALSE)</f>
        <v>57.3</v>
      </c>
      <c r="E28" s="6">
        <f>IFERROR(VLOOKUP(B28,'2015'!$B$2:$C$73,2,FALSE),0)</f>
        <v>58.21</v>
      </c>
      <c r="F28" s="3">
        <f>IFERROR(VLOOKUP(B28,'2014'!$B$2:$C$73,2,FALSE),0)</f>
        <v>53.54</v>
      </c>
      <c r="G28" s="3">
        <f>IFERROR(VLOOKUP(B28,'2013'!$B$2:$C$73,2,FALSE),0)</f>
        <v>54.38</v>
      </c>
      <c r="H28" s="3">
        <f>IFERROR(VLOOKUP(B28,'2012'!$B$2:$C$73,2,FALSE),0)</f>
        <v>57.49</v>
      </c>
      <c r="I28" s="3">
        <f>VLOOKUP(B28,'2011'!$B$2:$C$73,2,FALSE)</f>
        <v>47.35</v>
      </c>
      <c r="J28" s="3">
        <f t="shared" si="0"/>
        <v>8.769999999999996</v>
      </c>
      <c r="K28" s="1" t="s">
        <v>6</v>
      </c>
      <c r="L28" s="3">
        <f t="shared" si="1"/>
        <v>15.62722736992159</v>
      </c>
      <c r="N28" s="3" t="str">
        <f>IF(ISNA(VLOOKUP(B28,List!$A$1:$A$28,1,FALSE)), "N", "Y")</f>
        <v>N</v>
      </c>
      <c r="O28" s="3" t="str">
        <f>IF(ISNA(VLOOKUP(B28,List!$B$2:$B$30,1,FALSE)), "N", "Y")</f>
        <v>Y</v>
      </c>
      <c r="P28" s="3" t="str">
        <f>IF(ISNA(VLOOKUP(B28,List!$C$2:$C$30,1,FALSE)), "N", "Y")</f>
        <v>N</v>
      </c>
    </row>
    <row r="29" spans="1:16" x14ac:dyDescent="0.3">
      <c r="A29" s="3">
        <v>28</v>
      </c>
      <c r="B29" s="3" t="s">
        <v>35</v>
      </c>
      <c r="C29" s="3">
        <v>56.06</v>
      </c>
      <c r="D29" s="6">
        <f>VLOOKUP(B29,'2016'!$B$2:$C$73,2,FALSE)</f>
        <v>56.66</v>
      </c>
      <c r="E29" s="6">
        <f>IFERROR(VLOOKUP(B29,'2015'!$B$2:$C$73,2,FALSE),0)</f>
        <v>56.8</v>
      </c>
      <c r="F29" s="3">
        <f>IFERROR(VLOOKUP(B29,'2014'!$B$2:$C$73,2,FALSE),0)</f>
        <v>57.18</v>
      </c>
      <c r="G29" s="3">
        <f>IFERROR(VLOOKUP(B29,'2013'!$B$2:$C$73,2,FALSE),0)</f>
        <v>53.51</v>
      </c>
      <c r="H29" s="3">
        <f>IFERROR(VLOOKUP(B29,'2012'!$B$2:$C$73,2,FALSE),0)</f>
        <v>55.89</v>
      </c>
      <c r="I29" s="3">
        <f>VLOOKUP(B29,'2011'!$B$2:$C$73,2,FALSE)</f>
        <v>49.01</v>
      </c>
      <c r="J29" s="3">
        <f t="shared" si="0"/>
        <v>7.0500000000000043</v>
      </c>
      <c r="K29" s="1" t="s">
        <v>6</v>
      </c>
      <c r="L29" s="3">
        <f t="shared" si="1"/>
        <v>12.575811630396011</v>
      </c>
      <c r="N29" s="3" t="str">
        <f>IF(ISNA(VLOOKUP(B29,List!$A$1:$A$28,1,FALSE)), "N", "Y")</f>
        <v>Y</v>
      </c>
      <c r="O29" s="3" t="str">
        <f>IF(ISNA(VLOOKUP(B29,List!$B$2:$B$30,1,FALSE)), "N", "Y")</f>
        <v>N</v>
      </c>
      <c r="P29" s="3" t="str">
        <f>IF(ISNA(VLOOKUP(B29,List!$C$2:$C$30,1,FALSE)), "N", "Y")</f>
        <v>N</v>
      </c>
    </row>
    <row r="30" spans="1:16" x14ac:dyDescent="0.3">
      <c r="A30" s="3">
        <v>29</v>
      </c>
      <c r="B30" s="3" t="s">
        <v>25</v>
      </c>
      <c r="C30" s="3">
        <v>55.81</v>
      </c>
      <c r="D30" s="6">
        <f>VLOOKUP(B30,'2016'!$B$2:$C$73,2,FALSE)</f>
        <v>54.29</v>
      </c>
      <c r="E30" s="6">
        <f>IFERROR(VLOOKUP(B30,'2015'!$B$2:$C$73,2,FALSE),0)</f>
        <v>0</v>
      </c>
      <c r="F30" s="3">
        <f>IFERROR(VLOOKUP(B30,'2014'!$B$2:$C$73,2,FALSE),0)</f>
        <v>52.5</v>
      </c>
      <c r="G30" s="3">
        <f>IFERROR(VLOOKUP(B30,'2013'!$B$2:$C$73,2,FALSE),0)</f>
        <v>53.54</v>
      </c>
      <c r="H30" s="3">
        <f>IFERROR(VLOOKUP(B30,'2012'!$B$2:$C$73,2,FALSE),0)</f>
        <v>0</v>
      </c>
      <c r="I30" s="3" t="e">
        <f>VLOOKUP(B30,'2011'!$B$2:$C$73,2,FALSE)</f>
        <v>#N/A</v>
      </c>
      <c r="J30" s="3" t="e">
        <f t="shared" si="0"/>
        <v>#N/A</v>
      </c>
      <c r="K30" s="1" t="s">
        <v>6</v>
      </c>
      <c r="L30" s="3" t="e">
        <f t="shared" si="1"/>
        <v>#N/A</v>
      </c>
      <c r="N30" s="3" t="str">
        <f>IF(ISNA(VLOOKUP(B30,List!$A$1:$A$28,1,FALSE)), "N", "Y")</f>
        <v>N</v>
      </c>
      <c r="O30" s="3" t="str">
        <f>IF(ISNA(VLOOKUP(B30,List!$B$2:$B$30,1,FALSE)), "N", "Y")</f>
        <v>Y</v>
      </c>
      <c r="P30" s="3" t="str">
        <f>IF(ISNA(VLOOKUP(B30,List!$C$2:$C$30,1,FALSE)), "N", "Y")</f>
        <v>N</v>
      </c>
    </row>
    <row r="31" spans="1:16" x14ac:dyDescent="0.3">
      <c r="A31" s="3">
        <v>30</v>
      </c>
      <c r="B31" s="3" t="s">
        <v>148</v>
      </c>
      <c r="C31" s="3">
        <v>55.32</v>
      </c>
      <c r="D31" s="6">
        <f>VLOOKUP(B31,'2016'!$B$2:$C$73,2,FALSE)</f>
        <v>54.87</v>
      </c>
      <c r="E31" s="6">
        <f>IFERROR(VLOOKUP(B31,'2015'!$B$2:$C$73,2,FALSE),0)</f>
        <v>54.52</v>
      </c>
      <c r="F31" s="3">
        <f>IFERROR(VLOOKUP(B31,'2014'!$B$2:$C$73,2,FALSE),0)</f>
        <v>53.62</v>
      </c>
      <c r="G31" s="3">
        <f>IFERROR(VLOOKUP(B31,'2013'!$B$2:$C$73,2,FALSE),0)</f>
        <v>53.46</v>
      </c>
      <c r="H31" s="3">
        <f>IFERROR(VLOOKUP(B31,'2012'!$B$2:$C$73,2,FALSE),0)</f>
        <v>55.35</v>
      </c>
      <c r="I31" s="3">
        <f>VLOOKUP(B31,'2011'!$B$2:$C$73,2,FALSE)</f>
        <v>54.19</v>
      </c>
      <c r="J31" s="3">
        <f t="shared" si="0"/>
        <v>1.1300000000000026</v>
      </c>
      <c r="K31" s="1" t="s">
        <v>6</v>
      </c>
      <c r="L31" s="3">
        <f t="shared" si="1"/>
        <v>2.0426608821402796</v>
      </c>
      <c r="N31" s="3" t="str">
        <f>IF(ISNA(VLOOKUP(B31,List!$A$1:$A$28,1,FALSE)), "N", "Y")</f>
        <v>N</v>
      </c>
      <c r="O31" s="3" t="str">
        <f>IF(ISNA(VLOOKUP(B31,List!$B$2:$B$30,1,FALSE)), "N", "Y")</f>
        <v>Y</v>
      </c>
      <c r="P31" s="3" t="str">
        <f>IF(ISNA(VLOOKUP(B31,List!$C$2:$C$30,1,FALSE)), "N", "Y")</f>
        <v>N</v>
      </c>
    </row>
    <row r="32" spans="1:16" x14ac:dyDescent="0.3">
      <c r="A32" s="3">
        <v>31</v>
      </c>
      <c r="B32" s="3" t="s">
        <v>173</v>
      </c>
      <c r="C32" s="3">
        <v>54.74</v>
      </c>
      <c r="D32" s="6" t="e">
        <f>VLOOKUP(B32,'2016'!$B$2:$C$73,2,FALSE)</f>
        <v>#N/A</v>
      </c>
      <c r="E32" s="6">
        <f>IFERROR(VLOOKUP(B32,'2015'!$B$2:$C$73,2,FALSE),0)</f>
        <v>0</v>
      </c>
      <c r="F32" s="3">
        <f>IFERROR(VLOOKUP(B32,'2014'!$B$2:$C$73,2,FALSE),0)</f>
        <v>0</v>
      </c>
      <c r="G32" s="3">
        <f>IFERROR(VLOOKUP(B32,'2013'!$B$2:$C$73,2,FALSE),0)</f>
        <v>0</v>
      </c>
      <c r="H32" s="3">
        <f>IFERROR(VLOOKUP(B32,'2012'!$B$2:$C$73,2,FALSE),0)</f>
        <v>0</v>
      </c>
      <c r="I32" s="3" t="e">
        <f>VLOOKUP(B32,'2011'!$B$2:$C$73,2,FALSE)</f>
        <v>#N/A</v>
      </c>
      <c r="J32" s="3" t="e">
        <f t="shared" si="0"/>
        <v>#N/A</v>
      </c>
      <c r="K32" s="1" t="s">
        <v>6</v>
      </c>
      <c r="L32" s="3" t="e">
        <f t="shared" si="1"/>
        <v>#N/A</v>
      </c>
      <c r="N32" s="3" t="str">
        <f>IF(ISNA(VLOOKUP(B32,List!$A$1:$A$28,1,FALSE)), "N", "Y")</f>
        <v>N</v>
      </c>
      <c r="O32" s="3" t="str">
        <f>IF(ISNA(VLOOKUP(B32,List!$B$2:$B$30,1,FALSE)), "N", "Y")</f>
        <v>N</v>
      </c>
      <c r="P32" s="3" t="str">
        <f>IF(ISNA(VLOOKUP(B32,List!$C$2:$C$30,1,FALSE)), "N", "Y")</f>
        <v>N</v>
      </c>
    </row>
    <row r="33" spans="1:16" x14ac:dyDescent="0.3">
      <c r="A33" s="3">
        <v>32</v>
      </c>
      <c r="B33" s="3" t="s">
        <v>29</v>
      </c>
      <c r="C33" s="3">
        <v>54.39</v>
      </c>
      <c r="D33" s="6">
        <f>VLOOKUP(B33,'2016'!$B$2:$C$73,2,FALSE)</f>
        <v>54.33</v>
      </c>
      <c r="E33" s="6">
        <f>IFERROR(VLOOKUP(B33,'2015'!$B$2:$C$73,2,FALSE),0)</f>
        <v>51.84</v>
      </c>
      <c r="F33" s="3">
        <f>IFERROR(VLOOKUP(B33,'2014'!$B$2:$C$73,2,FALSE),0)</f>
        <v>52.69</v>
      </c>
      <c r="G33" s="3">
        <f>IFERROR(VLOOKUP(B33,'2013'!$B$2:$C$73,2,FALSE),0)</f>
        <v>50.53</v>
      </c>
      <c r="H33" s="3">
        <f>IFERROR(VLOOKUP(B33,'2012'!$B$2:$C$73,2,FALSE),0)</f>
        <v>54.28</v>
      </c>
      <c r="I33" s="3">
        <f>VLOOKUP(B33,'2011'!$B$2:$C$73,2,FALSE)</f>
        <v>53.16</v>
      </c>
      <c r="J33" s="3">
        <f t="shared" si="0"/>
        <v>1.230000000000004</v>
      </c>
      <c r="K33" s="1" t="s">
        <v>6</v>
      </c>
      <c r="L33" s="3">
        <f t="shared" si="1"/>
        <v>2.2614451185879831</v>
      </c>
      <c r="N33" s="3" t="str">
        <f>IF(ISNA(VLOOKUP(B33,List!$A$1:$A$28,1,FALSE)), "N", "Y")</f>
        <v>Y</v>
      </c>
      <c r="O33" s="3" t="str">
        <f>IF(ISNA(VLOOKUP(B33,List!$B$2:$B$30,1,FALSE)), "N", "Y")</f>
        <v>N</v>
      </c>
      <c r="P33" s="3" t="str">
        <f>IF(ISNA(VLOOKUP(B33,List!$C$2:$C$30,1,FALSE)), "N", "Y")</f>
        <v>N</v>
      </c>
    </row>
    <row r="34" spans="1:16" x14ac:dyDescent="0.3">
      <c r="A34" s="3">
        <v>33</v>
      </c>
      <c r="B34" s="3" t="s">
        <v>34</v>
      </c>
      <c r="C34" s="3">
        <v>54.19</v>
      </c>
      <c r="D34" s="6">
        <f>VLOOKUP(B34,'2016'!$B$2:$C$73,2,FALSE)</f>
        <v>54.63</v>
      </c>
      <c r="E34" s="6">
        <f>IFERROR(VLOOKUP(B34,'2015'!$B$2:$C$73,2,FALSE),0)</f>
        <v>54.02</v>
      </c>
      <c r="F34" s="3">
        <f>IFERROR(VLOOKUP(B34,'2014'!$B$2:$C$73,2,FALSE),0)</f>
        <v>52.8</v>
      </c>
      <c r="G34" s="3">
        <f>IFERROR(VLOOKUP(B34,'2013'!$B$2:$C$73,2,FALSE),0)</f>
        <v>50.97</v>
      </c>
      <c r="H34" s="3">
        <f>IFERROR(VLOOKUP(B34,'2012'!$B$2:$C$73,2,FALSE),0)</f>
        <v>54.01</v>
      </c>
      <c r="I34" s="3">
        <f>VLOOKUP(B34,'2011'!$B$2:$C$73,2,FALSE)</f>
        <v>49.05</v>
      </c>
      <c r="J34" s="3">
        <f t="shared" si="0"/>
        <v>5.1400000000000006</v>
      </c>
      <c r="K34" s="1" t="s">
        <v>6</v>
      </c>
      <c r="L34" s="3">
        <f t="shared" si="1"/>
        <v>9.485144860675403</v>
      </c>
      <c r="N34" s="3" t="str">
        <f>IF(ISNA(VLOOKUP(B34,List!$A$1:$A$28,1,FALSE)), "N", "Y")</f>
        <v>Y</v>
      </c>
      <c r="O34" s="3" t="str">
        <f>IF(ISNA(VLOOKUP(B34,List!$B$2:$B$30,1,FALSE)), "N", "Y")</f>
        <v>N</v>
      </c>
      <c r="P34" s="3" t="str">
        <f>IF(ISNA(VLOOKUP(B34,List!$C$2:$C$30,1,FALSE)), "N", "Y")</f>
        <v>N</v>
      </c>
    </row>
    <row r="35" spans="1:16" x14ac:dyDescent="0.3">
      <c r="A35" s="3">
        <v>34</v>
      </c>
      <c r="B35" s="3" t="s">
        <v>48</v>
      </c>
      <c r="C35" s="3">
        <v>53.43</v>
      </c>
      <c r="D35" s="6">
        <f>VLOOKUP(B35,'2016'!$B$2:$C$73,2,FALSE)</f>
        <v>54.06</v>
      </c>
      <c r="E35" s="6">
        <f>IFERROR(VLOOKUP(B35,'2015'!$B$2:$C$73,2,FALSE),0)</f>
        <v>53.81</v>
      </c>
      <c r="F35" s="3">
        <f>IFERROR(VLOOKUP(B35,'2014'!$B$2:$C$73,2,FALSE),0)</f>
        <v>51.57</v>
      </c>
      <c r="G35" s="3">
        <f>IFERROR(VLOOKUP(B35,'2013'!$B$2:$C$73,2,FALSE),0)</f>
        <v>52.27</v>
      </c>
      <c r="H35" s="3">
        <f>IFERROR(VLOOKUP(B35,'2012'!$B$2:$C$73,2,FALSE),0)</f>
        <v>52.14</v>
      </c>
      <c r="I35" s="3">
        <f>VLOOKUP(B35,'2011'!$B$2:$C$73,2,FALSE)</f>
        <v>44.32</v>
      </c>
      <c r="J35" s="3">
        <f t="shared" si="0"/>
        <v>9.11</v>
      </c>
      <c r="K35" s="1" t="s">
        <v>6</v>
      </c>
      <c r="L35" s="3">
        <f t="shared" si="1"/>
        <v>17.050346247426535</v>
      </c>
      <c r="N35" s="3" t="str">
        <f>IF(ISNA(VLOOKUP(B35,List!$A$1:$A$28,1,FALSE)), "N", "Y")</f>
        <v>N</v>
      </c>
      <c r="O35" s="3" t="str">
        <f>IF(ISNA(VLOOKUP(B35,List!$B$2:$B$30,1,FALSE)), "N", "Y")</f>
        <v>Y</v>
      </c>
      <c r="P35" s="3" t="str">
        <f>IF(ISNA(VLOOKUP(B35,List!$C$2:$C$30,1,FALSE)), "N", "Y")</f>
        <v>N</v>
      </c>
    </row>
    <row r="36" spans="1:16" x14ac:dyDescent="0.3">
      <c r="A36" s="3">
        <v>35</v>
      </c>
      <c r="B36" s="3" t="s">
        <v>150</v>
      </c>
      <c r="C36" s="3">
        <v>53.13</v>
      </c>
      <c r="D36" s="6">
        <f>VLOOKUP(B36,'2016'!$B$2:$C$73,2,FALSE)</f>
        <v>51.35</v>
      </c>
      <c r="E36" s="6">
        <f>IFERROR(VLOOKUP(B36,'2015'!$B$2:$C$73,2,FALSE),0)</f>
        <v>50.53</v>
      </c>
      <c r="F36" s="3">
        <f>IFERROR(VLOOKUP(B36,'2014'!$B$2:$C$73,2,FALSE),0)</f>
        <v>48.53</v>
      </c>
      <c r="G36" s="3">
        <f>IFERROR(VLOOKUP(B36,'2013'!$B$2:$C$73,2,FALSE),0)</f>
        <v>50.23</v>
      </c>
      <c r="H36" s="3">
        <f>IFERROR(VLOOKUP(B36,'2012'!$B$2:$C$73,2,FALSE),0)</f>
        <v>50.15</v>
      </c>
      <c r="I36" s="3">
        <f>VLOOKUP(B36,'2011'!$B$2:$C$73,2,FALSE)</f>
        <v>49.15</v>
      </c>
      <c r="J36" s="3">
        <f t="shared" si="0"/>
        <v>3.980000000000004</v>
      </c>
      <c r="K36" s="1" t="s">
        <v>6</v>
      </c>
      <c r="L36" s="3">
        <f t="shared" si="1"/>
        <v>7.4910596649727159</v>
      </c>
      <c r="N36" s="3" t="str">
        <f>IF(ISNA(VLOOKUP(B36,List!$A$1:$A$28,1,FALSE)), "N", "Y")</f>
        <v>N</v>
      </c>
      <c r="O36" s="3" t="str">
        <f>IF(ISNA(VLOOKUP(B36,List!$B$2:$B$30,1,FALSE)), "N", "Y")</f>
        <v>N</v>
      </c>
      <c r="P36" s="3" t="str">
        <f>IF(ISNA(VLOOKUP(B36,List!$C$2:$C$30,1,FALSE)), "N", "Y")</f>
        <v>Y</v>
      </c>
    </row>
    <row r="37" spans="1:16" x14ac:dyDescent="0.3">
      <c r="A37" s="3">
        <v>36</v>
      </c>
      <c r="B37" s="3" t="s">
        <v>38</v>
      </c>
      <c r="C37" s="3">
        <v>52.45</v>
      </c>
      <c r="D37" s="6">
        <f>VLOOKUP(B37,'2016'!$B$2:$C$73,2,FALSE)</f>
        <v>50.94</v>
      </c>
      <c r="E37" s="6">
        <f>IFERROR(VLOOKUP(B37,'2015'!$B$2:$C$73,2,FALSE),0)</f>
        <v>49.41</v>
      </c>
      <c r="F37" s="3">
        <f>IFERROR(VLOOKUP(B37,'2014'!$B$2:$C$73,2,FALSE),0)</f>
        <v>50.15</v>
      </c>
      <c r="G37" s="3">
        <f>IFERROR(VLOOKUP(B37,'2013'!$B$2:$C$73,2,FALSE),0)</f>
        <v>50.77</v>
      </c>
      <c r="H37" s="3">
        <f>IFERROR(VLOOKUP(B37,'2012'!$B$2:$C$73,2,FALSE),0)</f>
        <v>49</v>
      </c>
      <c r="I37" s="3">
        <f>VLOOKUP(B37,'2011'!$B$2:$C$73,2,FALSE)</f>
        <v>47.62</v>
      </c>
      <c r="J37" s="3">
        <f t="shared" si="0"/>
        <v>4.8300000000000054</v>
      </c>
      <c r="K37" s="1" t="s">
        <v>1</v>
      </c>
      <c r="L37" s="3">
        <f t="shared" si="1"/>
        <v>9.2087702573879984</v>
      </c>
      <c r="N37" s="3" t="str">
        <f>IF(ISNA(VLOOKUP(B37,List!$A$1:$A$28,1,FALSE)), "N", "Y")</f>
        <v>N</v>
      </c>
      <c r="O37" s="3" t="str">
        <f>IF(ISNA(VLOOKUP(B37,List!$B$2:$B$30,1,FALSE)), "N", "Y")</f>
        <v>Y</v>
      </c>
      <c r="P37" s="3" t="str">
        <f>IF(ISNA(VLOOKUP(B37,List!$C$2:$C$30,1,FALSE)), "N", "Y")</f>
        <v>N</v>
      </c>
    </row>
    <row r="38" spans="1:16" x14ac:dyDescent="0.3">
      <c r="A38" s="3">
        <v>37</v>
      </c>
      <c r="B38" s="3" t="s">
        <v>26</v>
      </c>
      <c r="C38" s="3">
        <v>52.34</v>
      </c>
      <c r="D38" s="6">
        <f>VLOOKUP(B38,'2016'!$B$2:$C$73,2,FALSE)</f>
        <v>51.69</v>
      </c>
      <c r="E38" s="6">
        <f>IFERROR(VLOOKUP(B38,'2015'!$B$2:$C$73,2,FALSE),0)</f>
        <v>53.57</v>
      </c>
      <c r="F38" s="3">
        <f>IFERROR(VLOOKUP(B38,'2014'!$B$2:$C$73,2,FALSE),0)</f>
        <v>52.88</v>
      </c>
      <c r="G38" s="3">
        <f>IFERROR(VLOOKUP(B38,'2013'!$B$2:$C$73,2,FALSE),0)</f>
        <v>53.21</v>
      </c>
      <c r="H38" s="3">
        <f>IFERROR(VLOOKUP(B38,'2012'!$B$2:$C$73,2,FALSE),0)</f>
        <v>55.14</v>
      </c>
      <c r="I38" s="3">
        <f>VLOOKUP(B38,'2011'!$B$2:$C$73,2,FALSE)</f>
        <v>54.17</v>
      </c>
      <c r="J38" s="3">
        <f t="shared" si="0"/>
        <v>-1.8299999999999983</v>
      </c>
      <c r="K38" s="1" t="s">
        <v>1</v>
      </c>
      <c r="L38" s="3">
        <f t="shared" si="1"/>
        <v>-3.496369889186087</v>
      </c>
      <c r="N38" s="3" t="str">
        <f>IF(ISNA(VLOOKUP(B38,List!$A$1:$A$28,1,FALSE)), "N", "Y")</f>
        <v>N</v>
      </c>
      <c r="O38" s="3" t="str">
        <f>IF(ISNA(VLOOKUP(B38,List!$B$2:$B$30,1,FALSE)), "N", "Y")</f>
        <v>Y</v>
      </c>
      <c r="P38" s="3" t="str">
        <f>IF(ISNA(VLOOKUP(B38,List!$C$2:$C$30,1,FALSE)), "N", "Y")</f>
        <v>N</v>
      </c>
    </row>
    <row r="39" spans="1:16" x14ac:dyDescent="0.3">
      <c r="A39" s="3">
        <v>38</v>
      </c>
      <c r="B39" s="3" t="s">
        <v>41</v>
      </c>
      <c r="C39" s="3">
        <v>52.19</v>
      </c>
      <c r="D39" s="6">
        <f>VLOOKUP(B39,'2016'!$B$2:$C$73,2,FALSE)</f>
        <v>52.32</v>
      </c>
      <c r="E39" s="6">
        <f>IFERROR(VLOOKUP(B39,'2015'!$B$2:$C$73,2,FALSE),0)</f>
        <v>51.59</v>
      </c>
      <c r="F39" s="3">
        <f>IFERROR(VLOOKUP(B39,'2014'!$B$2:$C$73,2,FALSE),0)</f>
        <v>50.44</v>
      </c>
      <c r="G39" s="3">
        <f>IFERROR(VLOOKUP(B39,'2013'!$B$2:$C$73,2,FALSE),0)</f>
        <v>51.08</v>
      </c>
      <c r="H39" s="3">
        <f>IFERROR(VLOOKUP(B39,'2012'!$B$2:$C$73,2,FALSE),0)</f>
        <v>52.78</v>
      </c>
      <c r="I39" s="3">
        <f>VLOOKUP(B39,'2011'!$B$2:$C$73,2,FALSE)</f>
        <v>45.79</v>
      </c>
      <c r="J39" s="3">
        <f t="shared" si="0"/>
        <v>6.3999999999999986</v>
      </c>
      <c r="K39" s="1" t="s">
        <v>1</v>
      </c>
      <c r="L39" s="3">
        <f t="shared" si="1"/>
        <v>12.262885610270164</v>
      </c>
      <c r="N39" s="3" t="str">
        <f>IF(ISNA(VLOOKUP(B39,List!$A$1:$A$28,1,FALSE)), "N", "Y")</f>
        <v>Y</v>
      </c>
      <c r="O39" s="3" t="str">
        <f>IF(ISNA(VLOOKUP(B39,List!$B$2:$B$30,1,FALSE)), "N", "Y")</f>
        <v>N</v>
      </c>
      <c r="P39" s="3" t="str">
        <f>IF(ISNA(VLOOKUP(B39,List!$C$2:$C$30,1,FALSE)), "N", "Y")</f>
        <v>N</v>
      </c>
    </row>
    <row r="40" spans="1:16" x14ac:dyDescent="0.3">
      <c r="A40" s="3">
        <v>39</v>
      </c>
      <c r="B40" s="3" t="s">
        <v>43</v>
      </c>
      <c r="C40" s="3">
        <v>52.15</v>
      </c>
      <c r="D40" s="6">
        <f>VLOOKUP(B40,'2016'!$B$2:$C$73,2,FALSE)</f>
        <v>52.94</v>
      </c>
      <c r="E40" s="6">
        <f>IFERROR(VLOOKUP(B40,'2015'!$B$2:$C$73,2,FALSE),0)</f>
        <v>52.91</v>
      </c>
      <c r="F40" s="3">
        <f>IFERROR(VLOOKUP(B40,'2014'!$B$2:$C$73,2,FALSE),0)</f>
        <v>52.74</v>
      </c>
      <c r="G40" s="3">
        <f>IFERROR(VLOOKUP(B40,'2013'!$B$2:$C$73,2,FALSE),0)</f>
        <v>53.44</v>
      </c>
      <c r="H40" s="3">
        <f>IFERROR(VLOOKUP(B40,'2012'!$B$2:$C$73,2,FALSE),0)</f>
        <v>53.31</v>
      </c>
      <c r="I40" s="3">
        <f>VLOOKUP(B40,'2011'!$B$2:$C$73,2,FALSE)</f>
        <v>44.78</v>
      </c>
      <c r="J40" s="3">
        <f t="shared" si="0"/>
        <v>7.3699999999999974</v>
      </c>
      <c r="K40" s="1" t="s">
        <v>1</v>
      </c>
      <c r="L40" s="3">
        <f t="shared" si="1"/>
        <v>14.132310642377751</v>
      </c>
      <c r="N40" s="3" t="str">
        <f>IF(ISNA(VLOOKUP(B40,List!$A$1:$A$28,1,FALSE)), "N", "Y")</f>
        <v>N</v>
      </c>
      <c r="O40" s="3" t="str">
        <f>IF(ISNA(VLOOKUP(B40,List!$B$2:$B$30,1,FALSE)), "N", "Y")</f>
        <v>Y</v>
      </c>
      <c r="P40" s="3" t="str">
        <f>IF(ISNA(VLOOKUP(B40,List!$C$2:$C$30,1,FALSE)), "N", "Y")</f>
        <v>N</v>
      </c>
    </row>
    <row r="41" spans="1:16" x14ac:dyDescent="0.3">
      <c r="A41" s="3">
        <v>40</v>
      </c>
      <c r="B41" s="3" t="s">
        <v>36</v>
      </c>
      <c r="C41" s="3">
        <v>52.04</v>
      </c>
      <c r="D41" s="6">
        <f>VLOOKUP(B41,'2016'!$B$2:$C$73,2,FALSE)</f>
        <v>52.82</v>
      </c>
      <c r="E41" s="6">
        <f>IFERROR(VLOOKUP(B41,'2015'!$B$2:$C$73,2,FALSE),0)</f>
        <v>0</v>
      </c>
      <c r="F41" s="3">
        <f>IFERROR(VLOOKUP(B41,'2014'!$B$2:$C$73,2,FALSE),0)</f>
        <v>52.56</v>
      </c>
      <c r="G41" s="3">
        <f>IFERROR(VLOOKUP(B41,'2013'!$B$2:$C$73,2,FALSE),0)</f>
        <v>50.95</v>
      </c>
      <c r="H41" s="3">
        <f>IFERROR(VLOOKUP(B41,'2012'!$B$2:$C$73,2,FALSE),0)</f>
        <v>52.42</v>
      </c>
      <c r="I41" s="3">
        <f>VLOOKUP(B41,'2011'!$B$2:$C$73,2,FALSE)</f>
        <v>48.93</v>
      </c>
      <c r="J41" s="3">
        <f t="shared" si="0"/>
        <v>3.1099999999999994</v>
      </c>
      <c r="K41" s="1" t="s">
        <v>1</v>
      </c>
      <c r="L41" s="3">
        <f t="shared" si="1"/>
        <v>5.9761721752498067</v>
      </c>
      <c r="N41" s="3" t="str">
        <f>IF(ISNA(VLOOKUP(B41,List!$A$1:$A$28,1,FALSE)), "N", "Y")</f>
        <v>N</v>
      </c>
      <c r="O41" s="3" t="str">
        <f>IF(ISNA(VLOOKUP(B41,List!$B$2:$B$30,1,FALSE)), "N", "Y")</f>
        <v>Y</v>
      </c>
      <c r="P41" s="3" t="str">
        <f>IF(ISNA(VLOOKUP(B41,List!$C$2:$C$30,1,FALSE)), "N", "Y")</f>
        <v>N</v>
      </c>
    </row>
    <row r="42" spans="1:16" x14ac:dyDescent="0.3">
      <c r="A42" s="3">
        <v>41</v>
      </c>
      <c r="B42" s="3" t="s">
        <v>40</v>
      </c>
      <c r="C42" s="3">
        <v>51.92</v>
      </c>
      <c r="D42" s="6">
        <f>VLOOKUP(B42,'2016'!$B$2:$C$73,2,FALSE)</f>
        <v>50.66</v>
      </c>
      <c r="E42" s="6">
        <f>IFERROR(VLOOKUP(B42,'2015'!$B$2:$C$73,2,FALSE),0)</f>
        <v>51.05</v>
      </c>
      <c r="F42" s="3">
        <f>IFERROR(VLOOKUP(B42,'2014'!$B$2:$C$73,2,FALSE),0)</f>
        <v>49.96</v>
      </c>
      <c r="G42" s="3">
        <f>IFERROR(VLOOKUP(B42,'2013'!$B$2:$C$73,2,FALSE),0)</f>
        <v>50.07</v>
      </c>
      <c r="H42" s="3">
        <f>IFERROR(VLOOKUP(B42,'2012'!$B$2:$C$73,2,FALSE),0)</f>
        <v>46.86</v>
      </c>
      <c r="I42" s="3">
        <f>VLOOKUP(B42,'2011'!$B$2:$C$73,2,FALSE)</f>
        <v>47.27</v>
      </c>
      <c r="J42" s="3">
        <f t="shared" si="0"/>
        <v>4.6499999999999986</v>
      </c>
      <c r="K42" s="1" t="s">
        <v>1</v>
      </c>
      <c r="L42" s="3">
        <f t="shared" si="1"/>
        <v>8.9560862865947577</v>
      </c>
      <c r="N42" s="3" t="str">
        <f>IF(ISNA(VLOOKUP(B42,List!$A$1:$A$28,1,FALSE)), "N", "Y")</f>
        <v>N</v>
      </c>
      <c r="O42" s="3" t="str">
        <f>IF(ISNA(VLOOKUP(B42,List!$B$2:$B$30,1,FALSE)), "N", "Y")</f>
        <v>N</v>
      </c>
      <c r="P42" s="3" t="str">
        <f>IF(ISNA(VLOOKUP(B42,List!$C$2:$C$30,1,FALSE)), "N", "Y")</f>
        <v>Y</v>
      </c>
    </row>
    <row r="43" spans="1:16" x14ac:dyDescent="0.3">
      <c r="A43" s="3">
        <v>42</v>
      </c>
      <c r="B43" s="3" t="s">
        <v>164</v>
      </c>
      <c r="C43" s="3">
        <v>51.87</v>
      </c>
      <c r="D43" s="6">
        <f>VLOOKUP(B43,'2016'!$B$2:$C$73,2,FALSE)</f>
        <v>51.36</v>
      </c>
      <c r="E43" s="6">
        <f>IFERROR(VLOOKUP(B43,'2015'!$B$2:$C$73,2,FALSE),0)</f>
        <v>0</v>
      </c>
      <c r="F43" s="3">
        <f>IFERROR(VLOOKUP(B43,'2014'!$B$2:$C$73,2,FALSE),0)</f>
        <v>0</v>
      </c>
      <c r="G43" s="3">
        <f>IFERROR(VLOOKUP(B43,'2013'!$B$2:$C$73,2,FALSE),0)</f>
        <v>0</v>
      </c>
      <c r="H43" s="3">
        <f>IFERROR(VLOOKUP(B43,'2012'!$B$2:$C$73,2,FALSE),0)</f>
        <v>0</v>
      </c>
      <c r="I43" s="3" t="e">
        <f>VLOOKUP(B43,'2011'!$B$2:$C$73,2,FALSE)</f>
        <v>#N/A</v>
      </c>
      <c r="J43" s="3" t="e">
        <f t="shared" si="0"/>
        <v>#N/A</v>
      </c>
      <c r="K43" s="1" t="s">
        <v>1</v>
      </c>
      <c r="L43" s="3" t="e">
        <f t="shared" si="1"/>
        <v>#N/A</v>
      </c>
      <c r="N43" s="3" t="str">
        <f>IF(ISNA(VLOOKUP(B43,List!$A$1:$A$28,1,FALSE)), "N", "Y")</f>
        <v>N</v>
      </c>
      <c r="O43" s="3" t="str">
        <f>IF(ISNA(VLOOKUP(B43,List!$B$2:$B$30,1,FALSE)), "N", "Y")</f>
        <v>Y</v>
      </c>
      <c r="P43" s="3" t="str">
        <f>IF(ISNA(VLOOKUP(B43,List!$C$2:$C$30,1,FALSE)), "N", "Y")</f>
        <v>N</v>
      </c>
    </row>
    <row r="44" spans="1:16" x14ac:dyDescent="0.3">
      <c r="A44" s="3">
        <v>43</v>
      </c>
      <c r="B44" s="3" t="s">
        <v>65</v>
      </c>
      <c r="C44" s="3">
        <v>51.73</v>
      </c>
      <c r="D44" s="6">
        <f>VLOOKUP(B44,'2016'!$B$2:$C$73,2,FALSE)</f>
        <v>51.63</v>
      </c>
      <c r="E44" s="6">
        <f>IFERROR(VLOOKUP(B44,'2015'!$B$2:$C$73,2,FALSE),0)</f>
        <v>50.25</v>
      </c>
      <c r="F44" s="3">
        <f>IFERROR(VLOOKUP(B44,'2014'!$B$2:$C$73,2,FALSE),0)</f>
        <v>49.61</v>
      </c>
      <c r="G44" s="3">
        <f>IFERROR(VLOOKUP(B44,'2013'!$B$2:$C$73,2,FALSE),0)</f>
        <v>51.49</v>
      </c>
      <c r="H44" s="3">
        <f>IFERROR(VLOOKUP(B44,'2012'!$B$2:$C$73,2,FALSE),0)</f>
        <v>53.42</v>
      </c>
      <c r="I44" s="3" t="e">
        <f>VLOOKUP(B44,'2011'!$B$2:$C$73,2,FALSE)</f>
        <v>#N/A</v>
      </c>
      <c r="J44" s="3" t="e">
        <f t="shared" si="0"/>
        <v>#N/A</v>
      </c>
      <c r="K44" s="1" t="s">
        <v>1</v>
      </c>
      <c r="L44" s="3" t="e">
        <f t="shared" si="1"/>
        <v>#N/A</v>
      </c>
      <c r="N44" s="3" t="str">
        <f>IF(ISNA(VLOOKUP(B44,List!$A$1:$A$28,1,FALSE)), "N", "Y")</f>
        <v>N</v>
      </c>
      <c r="O44" s="3" t="str">
        <f>IF(ISNA(VLOOKUP(B44,List!$B$2:$B$30,1,FALSE)), "N", "Y")</f>
        <v>N</v>
      </c>
      <c r="P44" s="3" t="str">
        <f>IF(ISNA(VLOOKUP(B44,List!$C$2:$C$30,1,FALSE)), "N", "Y")</f>
        <v>Y</v>
      </c>
    </row>
    <row r="45" spans="1:16" x14ac:dyDescent="0.3">
      <c r="A45" s="3">
        <v>44</v>
      </c>
      <c r="B45" s="3" t="s">
        <v>30</v>
      </c>
      <c r="C45" s="3">
        <v>51.57</v>
      </c>
      <c r="D45" s="6">
        <f>VLOOKUP(B45,'2016'!$B$2:$C$73,2,FALSE)</f>
        <v>49.88</v>
      </c>
      <c r="E45" s="6">
        <f>IFERROR(VLOOKUP(B45,'2015'!$B$2:$C$73,2,FALSE),0)</f>
        <v>51.34</v>
      </c>
      <c r="F45" s="3">
        <f>IFERROR(VLOOKUP(B45,'2014'!$B$2:$C$73,2,FALSE),0)</f>
        <v>49.83</v>
      </c>
      <c r="G45" s="3">
        <f>IFERROR(VLOOKUP(B45,'2013'!$B$2:$C$73,2,FALSE),0)</f>
        <v>49.91</v>
      </c>
      <c r="H45" s="3">
        <f>IFERROR(VLOOKUP(B45,'2012'!$B$2:$C$73,2,FALSE),0)</f>
        <v>48.6</v>
      </c>
      <c r="I45" s="3">
        <f>VLOOKUP(B45,'2011'!$B$2:$C$73,2,FALSE)</f>
        <v>51.48</v>
      </c>
      <c r="J45" s="3">
        <f t="shared" si="0"/>
        <v>9.0000000000003411E-2</v>
      </c>
      <c r="K45" s="1" t="s">
        <v>1</v>
      </c>
      <c r="L45" s="3">
        <f t="shared" si="1"/>
        <v>0.17452006980803453</v>
      </c>
      <c r="N45" s="3" t="str">
        <f>IF(ISNA(VLOOKUP(B45,List!$A$1:$A$28,1,FALSE)), "N", "Y")</f>
        <v>N</v>
      </c>
      <c r="O45" s="3" t="str">
        <f>IF(ISNA(VLOOKUP(B45,List!$B$2:$B$30,1,FALSE)), "N", "Y")</f>
        <v>N</v>
      </c>
      <c r="P45" s="3" t="str">
        <f>IF(ISNA(VLOOKUP(B45,List!$C$2:$C$30,1,FALSE)), "N", "Y")</f>
        <v>Y</v>
      </c>
    </row>
    <row r="46" spans="1:16" x14ac:dyDescent="0.3">
      <c r="A46" s="3">
        <v>45</v>
      </c>
      <c r="B46" s="3" t="s">
        <v>45</v>
      </c>
      <c r="C46" s="3">
        <v>51.5</v>
      </c>
      <c r="D46" s="6">
        <f>VLOOKUP(B46,'2016'!$B$2:$C$73,2,FALSE)</f>
        <v>50.1</v>
      </c>
      <c r="E46" s="6">
        <f>IFERROR(VLOOKUP(B46,'2015'!$B$2:$C$73,2,FALSE),0)</f>
        <v>51.88</v>
      </c>
      <c r="F46" s="3">
        <f>IFERROR(VLOOKUP(B46,'2014'!$B$2:$C$73,2,FALSE),0)</f>
        <v>48.75</v>
      </c>
      <c r="G46" s="3">
        <f>IFERROR(VLOOKUP(B46,'2013'!$B$2:$C$73,2,FALSE),0)</f>
        <v>48.2</v>
      </c>
      <c r="H46" s="3">
        <f>IFERROR(VLOOKUP(B46,'2012'!$B$2:$C$73,2,FALSE),0)</f>
        <v>48.41</v>
      </c>
      <c r="I46" s="3">
        <f>VLOOKUP(B46,'2011'!$B$2:$C$73,2,FALSE)</f>
        <v>44.63</v>
      </c>
      <c r="J46" s="3">
        <f t="shared" si="0"/>
        <v>6.8699999999999974</v>
      </c>
      <c r="K46" s="1" t="s">
        <v>1</v>
      </c>
      <c r="L46" s="3">
        <f t="shared" si="1"/>
        <v>13.339805825242715</v>
      </c>
      <c r="N46" s="3" t="str">
        <f>IF(ISNA(VLOOKUP(B46,List!$A$1:$A$28,1,FALSE)), "N", "Y")</f>
        <v>N</v>
      </c>
      <c r="O46" s="3" t="str">
        <f>IF(ISNA(VLOOKUP(B46,List!$B$2:$B$30,1,FALSE)), "N", "Y")</f>
        <v>N</v>
      </c>
      <c r="P46" s="3" t="str">
        <f>IF(ISNA(VLOOKUP(B46,List!$C$2:$C$30,1,FALSE)), "N", "Y")</f>
        <v>Y</v>
      </c>
    </row>
    <row r="47" spans="1:16" x14ac:dyDescent="0.3">
      <c r="A47" s="3">
        <v>46</v>
      </c>
      <c r="B47" s="3" t="s">
        <v>174</v>
      </c>
      <c r="C47" s="3">
        <v>50.96</v>
      </c>
      <c r="D47" s="6" t="e">
        <f>VLOOKUP(B47,'2016'!$B$2:$C$73,2,FALSE)</f>
        <v>#N/A</v>
      </c>
      <c r="E47" s="6">
        <f>IFERROR(VLOOKUP(B47,'2015'!$B$2:$C$73,2,FALSE),0)</f>
        <v>0</v>
      </c>
      <c r="F47" s="3">
        <f>IFERROR(VLOOKUP(B47,'2014'!$B$2:$C$73,2,FALSE),0)</f>
        <v>0</v>
      </c>
      <c r="G47" s="3">
        <f>IFERROR(VLOOKUP(B47,'2013'!$B$2:$C$73,2,FALSE),0)</f>
        <v>0</v>
      </c>
      <c r="H47" s="3">
        <f>IFERROR(VLOOKUP(B47,'2012'!$B$2:$C$73,2,FALSE),0)</f>
        <v>0</v>
      </c>
      <c r="I47" s="3" t="e">
        <f>VLOOKUP(B47,'2011'!$B$2:$C$73,2,FALSE)</f>
        <v>#N/A</v>
      </c>
      <c r="J47" s="3" t="e">
        <f t="shared" si="0"/>
        <v>#N/A</v>
      </c>
      <c r="K47" s="1" t="s">
        <v>1</v>
      </c>
      <c r="L47" s="3" t="e">
        <f t="shared" si="1"/>
        <v>#N/A</v>
      </c>
      <c r="N47" s="3" t="str">
        <f>IF(ISNA(VLOOKUP(B47,List!$A$1:$A$28,1,FALSE)), "N", "Y")</f>
        <v>N</v>
      </c>
      <c r="O47" s="3" t="str">
        <f>IF(ISNA(VLOOKUP(B47,List!$B$2:$B$30,1,FALSE)), "N", "Y")</f>
        <v>Y</v>
      </c>
      <c r="P47" s="3" t="str">
        <f>IF(ISNA(VLOOKUP(B47,List!$C$2:$C$30,1,FALSE)), "N", "Y")</f>
        <v>N</v>
      </c>
    </row>
    <row r="48" spans="1:16" x14ac:dyDescent="0.3">
      <c r="A48" s="3">
        <v>47</v>
      </c>
      <c r="B48" s="3" t="s">
        <v>88</v>
      </c>
      <c r="C48" s="3">
        <v>50.91</v>
      </c>
      <c r="D48" s="6">
        <f>VLOOKUP(B48,'2016'!$B$2:$C$73,2,FALSE)</f>
        <v>50.62</v>
      </c>
      <c r="E48" s="6">
        <f>IFERROR(VLOOKUP(B48,'2015'!$B$2:$C$73,2,FALSE),0)</f>
        <v>52.61</v>
      </c>
      <c r="F48" s="3">
        <f>IFERROR(VLOOKUP(B48,'2014'!$B$2:$C$73,2,FALSE),0)</f>
        <v>48.5</v>
      </c>
      <c r="G48" s="3">
        <f>IFERROR(VLOOKUP(B48,'2013'!$B$2:$C$73,2,FALSE),0)</f>
        <v>53.09</v>
      </c>
      <c r="H48" s="3">
        <f>IFERROR(VLOOKUP(B48,'2012'!$B$2:$C$73,2,FALSE),0)</f>
        <v>0</v>
      </c>
      <c r="I48" s="3" t="e">
        <f>VLOOKUP(B48,'2011'!$B$2:$C$73,2,FALSE)</f>
        <v>#N/A</v>
      </c>
      <c r="J48" s="3" t="e">
        <f t="shared" si="0"/>
        <v>#N/A</v>
      </c>
      <c r="K48" s="1" t="s">
        <v>1</v>
      </c>
      <c r="L48" s="3" t="e">
        <f t="shared" si="1"/>
        <v>#N/A</v>
      </c>
      <c r="N48" s="3" t="str">
        <f>IF(ISNA(VLOOKUP(B48,List!$A$1:$A$28,1,FALSE)), "N", "Y")</f>
        <v>Y</v>
      </c>
      <c r="O48" s="3" t="str">
        <f>IF(ISNA(VLOOKUP(B48,List!$B$2:$B$30,1,FALSE)), "N", "Y")</f>
        <v>N</v>
      </c>
      <c r="P48" s="3" t="str">
        <f>IF(ISNA(VLOOKUP(B48,List!$C$2:$C$30,1,FALSE)), "N", "Y")</f>
        <v>N</v>
      </c>
    </row>
    <row r="49" spans="1:16" x14ac:dyDescent="0.3">
      <c r="A49" s="3">
        <v>48</v>
      </c>
      <c r="B49" s="3" t="s">
        <v>175</v>
      </c>
      <c r="C49" s="3">
        <v>50.83</v>
      </c>
      <c r="D49" s="6" t="e">
        <f>VLOOKUP(B49,'2016'!$B$2:$C$73,2,FALSE)</f>
        <v>#N/A</v>
      </c>
      <c r="E49" s="6">
        <f>IFERROR(VLOOKUP(B49,'2015'!$B$2:$C$73,2,FALSE),0)</f>
        <v>0</v>
      </c>
      <c r="F49" s="3">
        <f>IFERROR(VLOOKUP(B49,'2014'!$B$2:$C$73,2,FALSE),0)</f>
        <v>0</v>
      </c>
      <c r="G49" s="3">
        <f>IFERROR(VLOOKUP(B49,'2013'!$B$2:$C$73,2,FALSE),0)</f>
        <v>0</v>
      </c>
      <c r="H49" s="3">
        <f>IFERROR(VLOOKUP(B49,'2012'!$B$2:$C$73,2,FALSE),0)</f>
        <v>0</v>
      </c>
      <c r="I49" s="3" t="e">
        <f>VLOOKUP(B49,'2011'!$B$2:$C$73,2,FALSE)</f>
        <v>#N/A</v>
      </c>
      <c r="J49" s="3" t="e">
        <f t="shared" si="0"/>
        <v>#N/A</v>
      </c>
      <c r="K49" s="1" t="s">
        <v>1</v>
      </c>
      <c r="L49" s="3" t="e">
        <f t="shared" si="1"/>
        <v>#N/A</v>
      </c>
      <c r="N49" s="3" t="str">
        <f>IF(ISNA(VLOOKUP(B49,List!$A$1:$A$28,1,FALSE)), "N", "Y")</f>
        <v>N</v>
      </c>
      <c r="O49" s="3" t="str">
        <f>IF(ISNA(VLOOKUP(B49,List!$B$2:$B$30,1,FALSE)), "N", "Y")</f>
        <v>N</v>
      </c>
      <c r="P49" s="3" t="str">
        <f>IF(ISNA(VLOOKUP(B49,List!$C$2:$C$30,1,FALSE)), "N", "Y")</f>
        <v>Y</v>
      </c>
    </row>
    <row r="50" spans="1:16" x14ac:dyDescent="0.3">
      <c r="A50" s="3">
        <v>49</v>
      </c>
      <c r="B50" s="3" t="s">
        <v>49</v>
      </c>
      <c r="C50" s="3">
        <v>50.68</v>
      </c>
      <c r="D50" s="6">
        <f>VLOOKUP(B50,'2016'!$B$2:$C$73,2,FALSE)</f>
        <v>48.08</v>
      </c>
      <c r="E50" s="6">
        <f>IFERROR(VLOOKUP(B50,'2015'!$B$2:$C$73,2,FALSE),0)</f>
        <v>48.77</v>
      </c>
      <c r="F50" s="3">
        <f>IFERROR(VLOOKUP(B50,'2014'!$B$2:$C$73,2,FALSE),0)</f>
        <v>43.7</v>
      </c>
      <c r="G50" s="3">
        <f>IFERROR(VLOOKUP(B50,'2013'!$B$2:$C$73,2,FALSE),0)</f>
        <v>43.61</v>
      </c>
      <c r="H50" s="3">
        <f>IFERROR(VLOOKUP(B50,'2012'!$B$2:$C$73,2,FALSE),0)</f>
        <v>44.68</v>
      </c>
      <c r="I50" s="3">
        <f>VLOOKUP(B50,'2011'!$B$2:$C$73,2,FALSE)</f>
        <v>43.62</v>
      </c>
      <c r="J50" s="3">
        <f t="shared" si="0"/>
        <v>7.0600000000000023</v>
      </c>
      <c r="K50" s="1" t="s">
        <v>1</v>
      </c>
      <c r="L50" s="3">
        <f t="shared" si="1"/>
        <v>13.930544593528024</v>
      </c>
      <c r="N50" s="3" t="str">
        <f>IF(ISNA(VLOOKUP(B50,List!$A$1:$A$28,1,FALSE)), "N", "Y")</f>
        <v>N</v>
      </c>
      <c r="O50" s="3" t="str">
        <f>IF(ISNA(VLOOKUP(B50,List!$B$2:$B$30,1,FALSE)), "N", "Y")</f>
        <v>N</v>
      </c>
      <c r="P50" s="3" t="str">
        <f>IF(ISNA(VLOOKUP(B50,List!$C$2:$C$30,1,FALSE)), "N", "Y")</f>
        <v>Y</v>
      </c>
    </row>
    <row r="51" spans="1:16" x14ac:dyDescent="0.3">
      <c r="A51" s="3">
        <v>50</v>
      </c>
      <c r="B51" s="3" t="s">
        <v>44</v>
      </c>
      <c r="C51" s="3">
        <v>50.5</v>
      </c>
      <c r="D51" s="6">
        <f>VLOOKUP(B51,'2016'!$B$2:$C$73,2,FALSE)</f>
        <v>49.83</v>
      </c>
      <c r="E51" s="6">
        <f>IFERROR(VLOOKUP(B51,'2015'!$B$2:$C$73,2,FALSE),0)</f>
        <v>52.46</v>
      </c>
      <c r="F51" s="3">
        <f>IFERROR(VLOOKUP(B51,'2014'!$B$2:$C$73,2,FALSE),0)</f>
        <v>51.46</v>
      </c>
      <c r="G51" s="3">
        <f>IFERROR(VLOOKUP(B51,'2013'!$B$2:$C$73,2,FALSE),0)</f>
        <v>49.96</v>
      </c>
      <c r="H51" s="3">
        <f>IFERROR(VLOOKUP(B51,'2012'!$B$2:$C$73,2,FALSE),0)</f>
        <v>50.55</v>
      </c>
      <c r="I51" s="3">
        <f>VLOOKUP(B51,'2011'!$B$2:$C$73,2,FALSE)</f>
        <v>44.71</v>
      </c>
      <c r="J51" s="3">
        <f t="shared" si="0"/>
        <v>5.7899999999999991</v>
      </c>
      <c r="K51" s="1" t="s">
        <v>1</v>
      </c>
      <c r="L51" s="3">
        <f t="shared" si="1"/>
        <v>11.465346534653463</v>
      </c>
      <c r="N51" s="3" t="str">
        <f>IF(ISNA(VLOOKUP(B51,List!$A$1:$A$28,1,FALSE)), "N", "Y")</f>
        <v>N</v>
      </c>
      <c r="O51" s="3" t="str">
        <f>IF(ISNA(VLOOKUP(B51,List!$B$2:$B$30,1,FALSE)), "N", "Y")</f>
        <v>N</v>
      </c>
      <c r="P51" s="3" t="str">
        <f>IF(ISNA(VLOOKUP(B51,List!$C$2:$C$30,1,FALSE)), "N", "Y")</f>
        <v>Y</v>
      </c>
    </row>
    <row r="52" spans="1:16" x14ac:dyDescent="0.3">
      <c r="A52" s="3">
        <v>51</v>
      </c>
      <c r="B52" s="3" t="s">
        <v>50</v>
      </c>
      <c r="C52" s="3">
        <v>49.97</v>
      </c>
      <c r="D52" s="6">
        <f>VLOOKUP(B52,'2016'!$B$2:$C$73,2,FALSE)</f>
        <v>48.41</v>
      </c>
      <c r="E52" s="6">
        <f>IFERROR(VLOOKUP(B52,'2015'!$B$2:$C$73,2,FALSE),0)</f>
        <v>46.54</v>
      </c>
      <c r="F52" s="3">
        <f>IFERROR(VLOOKUP(B52,'2014'!$B$2:$C$73,2,FALSE),0)</f>
        <v>48.54</v>
      </c>
      <c r="G52" s="3">
        <f>IFERROR(VLOOKUP(B52,'2013'!$B$2:$C$73,2,FALSE),0)</f>
        <v>47.07</v>
      </c>
      <c r="H52" s="3">
        <f>IFERROR(VLOOKUP(B52,'2012'!$B$2:$C$73,2,FALSE),0)</f>
        <v>45.07</v>
      </c>
      <c r="I52" s="3">
        <f>VLOOKUP(B52,'2011'!$B$2:$C$73,2,FALSE)</f>
        <v>42.77</v>
      </c>
      <c r="J52" s="3">
        <f t="shared" si="0"/>
        <v>7.1999999999999957</v>
      </c>
      <c r="K52" s="1" t="s">
        <v>1</v>
      </c>
      <c r="L52" s="3">
        <f t="shared" si="1"/>
        <v>14.40864518711226</v>
      </c>
      <c r="N52" s="3" t="str">
        <f>IF(ISNA(VLOOKUP(B52,List!$A$1:$A$28,1,FALSE)), "N", "Y")</f>
        <v>N</v>
      </c>
      <c r="O52" s="3" t="str">
        <f>IF(ISNA(VLOOKUP(B52,List!$B$2:$B$30,1,FALSE)), "N", "Y")</f>
        <v>N</v>
      </c>
      <c r="P52" s="3" t="str">
        <f>IF(ISNA(VLOOKUP(B52,List!$C$2:$C$30,1,FALSE)), "N", "Y")</f>
        <v>Y</v>
      </c>
    </row>
    <row r="53" spans="1:16" x14ac:dyDescent="0.3">
      <c r="A53" s="3">
        <v>52</v>
      </c>
      <c r="B53" s="3" t="s">
        <v>84</v>
      </c>
      <c r="C53" s="3">
        <v>49.88</v>
      </c>
      <c r="D53" s="6">
        <f>VLOOKUP(B53,'2016'!$B$2:$C$73,2,FALSE)</f>
        <v>48.78</v>
      </c>
      <c r="E53" s="6">
        <f>IFERROR(VLOOKUP(B53,'2015'!$B$2:$C$73,2,FALSE),0)</f>
        <v>49.96</v>
      </c>
      <c r="F53" s="3">
        <f>IFERROR(VLOOKUP(B53,'2014'!$B$2:$C$73,2,FALSE),0)</f>
        <v>0</v>
      </c>
      <c r="G53" s="3">
        <f>IFERROR(VLOOKUP(B53,'2013'!$B$2:$C$73,2,FALSE),0)</f>
        <v>0</v>
      </c>
      <c r="H53" s="3">
        <f>IFERROR(VLOOKUP(B53,'2012'!$B$2:$C$73,2,FALSE),0)</f>
        <v>56.03</v>
      </c>
      <c r="I53" s="3" t="e">
        <f>VLOOKUP(B53,'2011'!$B$2:$C$73,2,FALSE)</f>
        <v>#N/A</v>
      </c>
      <c r="J53" s="3" t="e">
        <f t="shared" si="0"/>
        <v>#N/A</v>
      </c>
      <c r="K53" s="1" t="s">
        <v>1</v>
      </c>
      <c r="L53" s="3" t="e">
        <f t="shared" si="1"/>
        <v>#N/A</v>
      </c>
      <c r="N53" s="3" t="str">
        <f>IF(ISNA(VLOOKUP(B53,List!$A$1:$A$28,1,FALSE)), "N", "Y")</f>
        <v>N</v>
      </c>
      <c r="O53" s="3" t="str">
        <f>IF(ISNA(VLOOKUP(B53,List!$B$2:$B$30,1,FALSE)), "N", "Y")</f>
        <v>Y</v>
      </c>
      <c r="P53" s="3" t="str">
        <f>IF(ISNA(VLOOKUP(B53,List!$C$2:$C$30,1,FALSE)), "N", "Y")</f>
        <v>N</v>
      </c>
    </row>
    <row r="54" spans="1:16" x14ac:dyDescent="0.3">
      <c r="A54" s="3">
        <v>53</v>
      </c>
      <c r="B54" s="3" t="s">
        <v>51</v>
      </c>
      <c r="C54" s="3">
        <v>49.78</v>
      </c>
      <c r="D54" s="6">
        <f>VLOOKUP(B54,'2016'!$B$2:$C$73,2,FALSE)</f>
        <v>47.21</v>
      </c>
      <c r="E54" s="6">
        <f>IFERROR(VLOOKUP(B54,'2015'!$B$2:$C$73,2,FALSE),0)</f>
        <v>45.35</v>
      </c>
      <c r="F54" s="3">
        <f>IFERROR(VLOOKUP(B54,'2014'!$B$2:$C$73,2,FALSE),0)</f>
        <v>47.79</v>
      </c>
      <c r="G54" s="3">
        <f>IFERROR(VLOOKUP(B54,'2013'!$B$2:$C$73,2,FALSE),0)</f>
        <v>44.44</v>
      </c>
      <c r="H54" s="3">
        <f>IFERROR(VLOOKUP(B54,'2012'!$B$2:$C$73,2,FALSE),0)</f>
        <v>44.36</v>
      </c>
      <c r="I54" s="3">
        <f>VLOOKUP(B54,'2011'!$B$2:$C$73,2,FALSE)</f>
        <v>39.409999999999997</v>
      </c>
      <c r="J54" s="3">
        <f t="shared" si="0"/>
        <v>10.370000000000005</v>
      </c>
      <c r="K54" s="1" t="s">
        <v>1</v>
      </c>
      <c r="L54" s="3">
        <f t="shared" si="1"/>
        <v>20.831659300924073</v>
      </c>
      <c r="N54" s="3" t="str">
        <f>IF(ISNA(VLOOKUP(B54,List!$A$1:$A$28,1,FALSE)), "N", "Y")</f>
        <v>N</v>
      </c>
      <c r="O54" s="3" t="str">
        <f>IF(ISNA(VLOOKUP(B54,List!$B$2:$B$30,1,FALSE)), "N", "Y")</f>
        <v>Y</v>
      </c>
      <c r="P54" s="3" t="str">
        <f>IF(ISNA(VLOOKUP(B54,List!$C$2:$C$30,1,FALSE)), "N", "Y")</f>
        <v>N</v>
      </c>
    </row>
    <row r="55" spans="1:16" x14ac:dyDescent="0.3">
      <c r="A55" s="3">
        <v>54</v>
      </c>
      <c r="B55" s="3" t="s">
        <v>37</v>
      </c>
      <c r="C55" s="3">
        <v>49.52</v>
      </c>
      <c r="D55" s="6">
        <f>VLOOKUP(B55,'2016'!$B$2:$C$73,2,FALSE)</f>
        <v>47.64</v>
      </c>
      <c r="E55" s="6">
        <f>IFERROR(VLOOKUP(B55,'2015'!$B$2:$C$73,2,FALSE),0)</f>
        <v>49.67</v>
      </c>
      <c r="F55" s="3">
        <f>IFERROR(VLOOKUP(B55,'2014'!$B$2:$C$73,2,FALSE),0)</f>
        <v>45.77</v>
      </c>
      <c r="G55" s="3">
        <f>IFERROR(VLOOKUP(B55,'2013'!$B$2:$C$73,2,FALSE),0)</f>
        <v>45.72</v>
      </c>
      <c r="H55" s="3">
        <f>IFERROR(VLOOKUP(B55,'2012'!$B$2:$C$73,2,FALSE),0)</f>
        <v>46.66</v>
      </c>
      <c r="I55" s="3">
        <f>VLOOKUP(B55,'2011'!$B$2:$C$73,2,FALSE)</f>
        <v>47.8</v>
      </c>
      <c r="J55" s="3">
        <f t="shared" si="0"/>
        <v>1.720000000000006</v>
      </c>
      <c r="K55" s="1" t="s">
        <v>1</v>
      </c>
      <c r="L55" s="3">
        <f t="shared" si="1"/>
        <v>3.4733441033925803</v>
      </c>
      <c r="N55" s="3" t="str">
        <f>IF(ISNA(VLOOKUP(B55,List!$A$1:$A$28,1,FALSE)), "N", "Y")</f>
        <v>N</v>
      </c>
      <c r="O55" s="3" t="str">
        <f>IF(ISNA(VLOOKUP(B55,List!$B$2:$B$30,1,FALSE)), "N", "Y")</f>
        <v>N</v>
      </c>
      <c r="P55" s="3" t="str">
        <f>IF(ISNA(VLOOKUP(B55,List!$C$2:$C$30,1,FALSE)), "N", "Y")</f>
        <v>Y</v>
      </c>
    </row>
    <row r="56" spans="1:16" x14ac:dyDescent="0.3">
      <c r="A56" s="3">
        <v>55</v>
      </c>
      <c r="B56" s="3" t="s">
        <v>46</v>
      </c>
      <c r="C56" s="3">
        <v>49.42</v>
      </c>
      <c r="D56" s="6">
        <f>VLOOKUP(B56,'2016'!$B$2:$C$73,2,FALSE)</f>
        <v>49.13</v>
      </c>
      <c r="E56" s="6">
        <f>IFERROR(VLOOKUP(B56,'2015'!$B$2:$C$73,2,FALSE),0)</f>
        <v>51.67</v>
      </c>
      <c r="F56" s="3">
        <f>IFERROR(VLOOKUP(B56,'2014'!$B$2:$C$73,2,FALSE),0)</f>
        <v>51.05</v>
      </c>
      <c r="G56" s="3">
        <f>IFERROR(VLOOKUP(B56,'2013'!$B$2:$C$73,2,FALSE),0)</f>
        <v>46.9</v>
      </c>
      <c r="H56" s="3">
        <f>IFERROR(VLOOKUP(B56,'2012'!$B$2:$C$73,2,FALSE),0)</f>
        <v>47.19</v>
      </c>
      <c r="I56" s="3">
        <f>VLOOKUP(B56,'2011'!$B$2:$C$73,2,FALSE)</f>
        <v>44.54</v>
      </c>
      <c r="J56" s="3">
        <f t="shared" si="0"/>
        <v>4.8800000000000026</v>
      </c>
      <c r="K56" s="1" t="s">
        <v>1</v>
      </c>
      <c r="L56" s="3">
        <f t="shared" si="1"/>
        <v>9.8745447187373578</v>
      </c>
      <c r="N56" s="3" t="str">
        <f>IF(ISNA(VLOOKUP(B56,List!$A$1:$A$28,1,FALSE)), "N", "Y")</f>
        <v>N</v>
      </c>
      <c r="O56" s="3" t="str">
        <f>IF(ISNA(VLOOKUP(B56,List!$B$2:$B$30,1,FALSE)), "N", "Y")</f>
        <v>N</v>
      </c>
      <c r="P56" s="3" t="str">
        <f>IF(ISNA(VLOOKUP(B56,List!$C$2:$C$30,1,FALSE)), "N", "Y")</f>
        <v>Y</v>
      </c>
    </row>
    <row r="57" spans="1:16" x14ac:dyDescent="0.3">
      <c r="A57" s="3">
        <v>56</v>
      </c>
      <c r="B57" s="3" t="s">
        <v>165</v>
      </c>
      <c r="C57" s="3">
        <v>49.01</v>
      </c>
      <c r="D57" s="6">
        <f>VLOOKUP(B57,'2016'!$B$2:$C$73,2,FALSE)</f>
        <v>47.7</v>
      </c>
      <c r="E57" s="6">
        <f>IFERROR(VLOOKUP(B57,'2015'!$B$2:$C$73,2,FALSE),0)</f>
        <v>0</v>
      </c>
      <c r="F57" s="3">
        <f>IFERROR(VLOOKUP(B57,'2014'!$B$2:$C$73,2,FALSE),0)</f>
        <v>0</v>
      </c>
      <c r="G57" s="3">
        <f>IFERROR(VLOOKUP(B57,'2013'!$B$2:$C$73,2,FALSE),0)</f>
        <v>0</v>
      </c>
      <c r="H57" s="3">
        <f>IFERROR(VLOOKUP(B57,'2012'!$B$2:$C$73,2,FALSE),0)</f>
        <v>0</v>
      </c>
      <c r="I57" s="3" t="e">
        <f>VLOOKUP(B57,'2011'!$B$2:$C$73,2,FALSE)</f>
        <v>#N/A</v>
      </c>
      <c r="J57" s="3" t="e">
        <f t="shared" si="0"/>
        <v>#N/A</v>
      </c>
      <c r="K57" s="1" t="s">
        <v>1</v>
      </c>
      <c r="L57" s="3" t="e">
        <f t="shared" si="1"/>
        <v>#N/A</v>
      </c>
      <c r="N57" s="3" t="str">
        <f>IF(ISNA(VLOOKUP(B57,List!$A$1:$A$28,1,FALSE)), "N", "Y")</f>
        <v>N</v>
      </c>
      <c r="O57" s="3" t="str">
        <f>IF(ISNA(VLOOKUP(B57,List!$B$2:$B$30,1,FALSE)), "N", "Y")</f>
        <v>N</v>
      </c>
      <c r="P57" s="3" t="str">
        <f>IF(ISNA(VLOOKUP(B57,List!$C$2:$C$30,1,FALSE)), "N", "Y")</f>
        <v>N</v>
      </c>
    </row>
    <row r="58" spans="1:16" x14ac:dyDescent="0.3">
      <c r="A58" s="3">
        <v>57</v>
      </c>
      <c r="B58" s="3" t="s">
        <v>157</v>
      </c>
      <c r="C58" s="3">
        <v>48.88</v>
      </c>
      <c r="D58" s="6">
        <f>VLOOKUP(B58,'2016'!$B$2:$C$73,2,FALSE)</f>
        <v>49.81</v>
      </c>
      <c r="E58" s="6">
        <f>IFERROR(VLOOKUP(B58,'2015'!$B$2:$C$73,2,FALSE),0)</f>
        <v>50.87</v>
      </c>
      <c r="F58" s="3">
        <f>IFERROR(VLOOKUP(B58,'2014'!$B$2:$C$73,2,FALSE),0)</f>
        <v>51.8</v>
      </c>
      <c r="G58" s="3">
        <f>IFERROR(VLOOKUP(B58,'2013'!$B$2:$C$73,2,FALSE),0)</f>
        <v>0</v>
      </c>
      <c r="H58" s="3">
        <f>IFERROR(VLOOKUP(B58,'2012'!$B$2:$C$73,2,FALSE),0)</f>
        <v>0</v>
      </c>
      <c r="I58" s="3" t="e">
        <f>VLOOKUP(B58,'2011'!$B$2:$C$73,2,FALSE)</f>
        <v>#N/A</v>
      </c>
      <c r="J58" s="3" t="e">
        <f t="shared" si="0"/>
        <v>#N/A</v>
      </c>
      <c r="K58" s="1" t="s">
        <v>1</v>
      </c>
      <c r="L58" s="3" t="e">
        <f t="shared" si="1"/>
        <v>#N/A</v>
      </c>
      <c r="N58" s="3" t="str">
        <f>IF(ISNA(VLOOKUP(B58,List!$A$1:$A$28,1,FALSE)), "N", "Y")</f>
        <v>N</v>
      </c>
      <c r="O58" s="3" t="str">
        <f>IF(ISNA(VLOOKUP(B58,List!$B$2:$B$30,1,FALSE)), "N", "Y")</f>
        <v>N</v>
      </c>
      <c r="P58" s="3" t="str">
        <f>IF(ISNA(VLOOKUP(B58,List!$C$2:$C$30,1,FALSE)), "N", "Y")</f>
        <v>N</v>
      </c>
    </row>
    <row r="59" spans="1:16" x14ac:dyDescent="0.3">
      <c r="A59" s="3">
        <v>58</v>
      </c>
      <c r="B59" s="3" t="s">
        <v>70</v>
      </c>
      <c r="C59" s="3">
        <v>48.49</v>
      </c>
      <c r="D59" s="6" t="e">
        <f>VLOOKUP(B59,'2016'!$B$2:$C$73,2,FALSE)</f>
        <v>#N/A</v>
      </c>
      <c r="E59" s="6">
        <f>IFERROR(VLOOKUP(B59,'2015'!$B$2:$C$73,2,FALSE),0)</f>
        <v>0</v>
      </c>
      <c r="F59" s="3">
        <f>IFERROR(VLOOKUP(B59,'2014'!$B$2:$C$73,2,FALSE),0)</f>
        <v>0</v>
      </c>
      <c r="G59" s="3">
        <f>IFERROR(VLOOKUP(B59,'2013'!$B$2:$C$73,2,FALSE),0)</f>
        <v>0</v>
      </c>
      <c r="H59" s="3">
        <f>IFERROR(VLOOKUP(B59,'2012'!$B$2:$C$73,2,FALSE),0)</f>
        <v>47.22</v>
      </c>
      <c r="I59" s="3" t="e">
        <f>VLOOKUP(B59,'2011'!$B$2:$C$73,2,FALSE)</f>
        <v>#N/A</v>
      </c>
      <c r="J59" s="3" t="e">
        <f t="shared" si="0"/>
        <v>#N/A</v>
      </c>
      <c r="K59" s="1" t="s">
        <v>7</v>
      </c>
      <c r="L59" s="3" t="e">
        <f t="shared" si="1"/>
        <v>#N/A</v>
      </c>
      <c r="N59" s="3" t="str">
        <f>IF(ISNA(VLOOKUP(B59,List!$A$1:$A$28,1,FALSE)), "N", "Y")</f>
        <v>N</v>
      </c>
      <c r="O59" s="3" t="str">
        <f>IF(ISNA(VLOOKUP(B59,List!$B$2:$B$30,1,FALSE)), "N", "Y")</f>
        <v>N</v>
      </c>
      <c r="P59" s="3" t="str">
        <f>IF(ISNA(VLOOKUP(B59,List!$C$2:$C$30,1,FALSE)), "N", "Y")</f>
        <v>N</v>
      </c>
    </row>
    <row r="60" spans="1:16" x14ac:dyDescent="0.3">
      <c r="A60" s="3">
        <v>59</v>
      </c>
      <c r="B60" s="3" t="s">
        <v>69</v>
      </c>
      <c r="C60" s="3">
        <v>48.19</v>
      </c>
      <c r="D60" s="6">
        <f>VLOOKUP(B60,'2016'!$B$2:$C$73,2,FALSE)</f>
        <v>46.57</v>
      </c>
      <c r="E60" s="6">
        <f>IFERROR(VLOOKUP(B60,'2015'!$B$2:$C$73,2,FALSE),0)</f>
        <v>43.72</v>
      </c>
      <c r="F60" s="3">
        <f>IFERROR(VLOOKUP(B60,'2014'!$B$2:$C$73,2,FALSE),0)</f>
        <v>47.81</v>
      </c>
      <c r="G60" s="3">
        <f>IFERROR(VLOOKUP(B60,'2013'!$B$2:$C$73,2,FALSE),0)</f>
        <v>45.97</v>
      </c>
      <c r="H60" s="3">
        <f>IFERROR(VLOOKUP(B60,'2012'!$B$2:$C$73,2,FALSE),0)</f>
        <v>48.79</v>
      </c>
      <c r="I60" s="3" t="e">
        <f>VLOOKUP(B60,'2011'!$B$2:$C$73,2,FALSE)</f>
        <v>#N/A</v>
      </c>
      <c r="J60" s="3" t="e">
        <f t="shared" si="0"/>
        <v>#N/A</v>
      </c>
      <c r="K60" s="1" t="s">
        <v>7</v>
      </c>
      <c r="L60" s="3" t="e">
        <f t="shared" si="1"/>
        <v>#N/A</v>
      </c>
      <c r="N60" s="3" t="str">
        <f>IF(ISNA(VLOOKUP(B60,List!$A$1:$A$28,1,FALSE)), "N", "Y")</f>
        <v>N</v>
      </c>
      <c r="O60" s="3" t="str">
        <f>IF(ISNA(VLOOKUP(B60,List!$B$2:$B$30,1,FALSE)), "N", "Y")</f>
        <v>N</v>
      </c>
      <c r="P60" s="3" t="str">
        <f>IF(ISNA(VLOOKUP(B60,List!$C$2:$C$30,1,FALSE)), "N", "Y")</f>
        <v>N</v>
      </c>
    </row>
    <row r="61" spans="1:16" x14ac:dyDescent="0.3">
      <c r="A61" s="3">
        <v>60</v>
      </c>
      <c r="B61" s="3" t="s">
        <v>89</v>
      </c>
      <c r="C61" s="3">
        <v>47.91</v>
      </c>
      <c r="D61" s="6">
        <f>VLOOKUP(B61,'2016'!$B$2:$C$73,2,FALSE)</f>
        <v>49.86</v>
      </c>
      <c r="E61" s="6">
        <f>IFERROR(VLOOKUP(B61,'2015'!$B$2:$C$73,2,FALSE),0)</f>
        <v>47.4</v>
      </c>
      <c r="F61" s="3">
        <f>IFERROR(VLOOKUP(B61,'2014'!$B$2:$C$73,2,FALSE),0)</f>
        <v>42.43</v>
      </c>
      <c r="G61" s="3">
        <f>IFERROR(VLOOKUP(B61,'2013'!$B$2:$C$73,2,FALSE),0)</f>
        <v>47.71</v>
      </c>
      <c r="H61" s="3">
        <f>IFERROR(VLOOKUP(B61,'2012'!$B$2:$C$73,2,FALSE),0)</f>
        <v>49.4</v>
      </c>
      <c r="I61" s="3" t="e">
        <f>VLOOKUP(B61,'2011'!$B$2:$C$73,2,FALSE)</f>
        <v>#N/A</v>
      </c>
      <c r="J61" s="3" t="e">
        <f t="shared" si="0"/>
        <v>#N/A</v>
      </c>
      <c r="K61" s="1" t="s">
        <v>7</v>
      </c>
      <c r="L61" s="3" t="e">
        <f t="shared" si="1"/>
        <v>#N/A</v>
      </c>
      <c r="N61" s="3" t="str">
        <f>IF(ISNA(VLOOKUP(B61,List!$A$1:$A$28,1,FALSE)), "N", "Y")</f>
        <v>N</v>
      </c>
      <c r="O61" s="3" t="str">
        <f>IF(ISNA(VLOOKUP(B61,List!$B$2:$B$30,1,FALSE)), "N", "Y")</f>
        <v>N</v>
      </c>
      <c r="P61" s="3" t="str">
        <f>IF(ISNA(VLOOKUP(B61,List!$C$2:$C$30,1,FALSE)), "N", "Y")</f>
        <v>N</v>
      </c>
    </row>
    <row r="62" spans="1:16" x14ac:dyDescent="0.3">
      <c r="A62" s="3">
        <v>61</v>
      </c>
      <c r="B62" s="3" t="s">
        <v>155</v>
      </c>
      <c r="C62" s="3">
        <v>47.84</v>
      </c>
      <c r="D62" s="6">
        <f>VLOOKUP(B62,'2016'!$B$2:$C$73,2,FALSE)</f>
        <v>46.58</v>
      </c>
      <c r="E62" s="6">
        <f>IFERROR(VLOOKUP(B62,'2015'!$B$2:$C$73,2,FALSE),0)</f>
        <v>47.89</v>
      </c>
      <c r="F62" s="3">
        <f>IFERROR(VLOOKUP(B62,'2014'!$B$2:$C$73,2,FALSE),0)</f>
        <v>46.37</v>
      </c>
      <c r="G62" s="3">
        <f>IFERROR(VLOOKUP(B62,'2013'!$B$2:$C$73,2,FALSE),0)</f>
        <v>51.47</v>
      </c>
      <c r="H62" s="3">
        <f>IFERROR(VLOOKUP(B62,'2012'!$B$2:$C$73,2,FALSE),0)</f>
        <v>0</v>
      </c>
      <c r="I62" s="3" t="e">
        <f>VLOOKUP(B62,'2011'!$B$2:$C$73,2,FALSE)</f>
        <v>#N/A</v>
      </c>
      <c r="J62" s="3" t="e">
        <f t="shared" si="0"/>
        <v>#N/A</v>
      </c>
      <c r="K62" s="1" t="s">
        <v>7</v>
      </c>
      <c r="L62" s="3" t="e">
        <f t="shared" si="1"/>
        <v>#N/A</v>
      </c>
      <c r="N62" s="3" t="str">
        <f>IF(ISNA(VLOOKUP(B62,List!$A$1:$A$28,1,FALSE)), "N", "Y")</f>
        <v>N</v>
      </c>
      <c r="O62" s="3" t="str">
        <f>IF(ISNA(VLOOKUP(B62,List!$B$2:$B$30,1,FALSE)), "N", "Y")</f>
        <v>Y</v>
      </c>
      <c r="P62" s="3" t="str">
        <f>IF(ISNA(VLOOKUP(B62,List!$C$2:$C$30,1,FALSE)), "N", "Y")</f>
        <v>N</v>
      </c>
    </row>
    <row r="63" spans="1:16" x14ac:dyDescent="0.3">
      <c r="A63" s="3">
        <v>62</v>
      </c>
      <c r="B63" s="3" t="s">
        <v>52</v>
      </c>
      <c r="C63" s="3">
        <v>47.79</v>
      </c>
      <c r="D63" s="6">
        <f>VLOOKUP(B63,'2016'!$B$2:$C$73,2,FALSE)</f>
        <v>47.89</v>
      </c>
      <c r="E63" s="6">
        <f>IFERROR(VLOOKUP(B63,'2015'!$B$2:$C$73,2,FALSE),0)</f>
        <v>47.62</v>
      </c>
      <c r="F63" s="3">
        <f>IFERROR(VLOOKUP(B63,'2014'!$B$2:$C$73,2,FALSE),0)</f>
        <v>47.8</v>
      </c>
      <c r="G63" s="3">
        <f>IFERROR(VLOOKUP(B63,'2013'!$B$2:$C$73,2,FALSE),0)</f>
        <v>49.52</v>
      </c>
      <c r="H63" s="3">
        <f>IFERROR(VLOOKUP(B63,'2012'!$B$2:$C$73,2,FALSE),0)</f>
        <v>51.19</v>
      </c>
      <c r="I63" s="3">
        <f>VLOOKUP(B63,'2011'!$B$2:$C$73,2,FALSE)</f>
        <v>37.659999999999997</v>
      </c>
      <c r="J63" s="3">
        <f t="shared" si="0"/>
        <v>10.130000000000003</v>
      </c>
      <c r="K63" s="1" t="s">
        <v>7</v>
      </c>
      <c r="L63" s="3">
        <f t="shared" si="1"/>
        <v>21.196903117807079</v>
      </c>
      <c r="N63" s="3" t="str">
        <f>IF(ISNA(VLOOKUP(B63,List!$A$1:$A$28,1,FALSE)), "N", "Y")</f>
        <v>Y</v>
      </c>
      <c r="O63" s="3" t="str">
        <f>IF(ISNA(VLOOKUP(B63,List!$B$2:$B$30,1,FALSE)), "N", "Y")</f>
        <v>N</v>
      </c>
      <c r="P63" s="3" t="str">
        <f>IF(ISNA(VLOOKUP(B63,List!$C$2:$C$30,1,FALSE)), "N", "Y")</f>
        <v>N</v>
      </c>
    </row>
    <row r="64" spans="1:16" x14ac:dyDescent="0.3">
      <c r="A64" s="3">
        <v>63</v>
      </c>
      <c r="B64" s="3" t="s">
        <v>90</v>
      </c>
      <c r="C64" s="3">
        <v>47.4</v>
      </c>
      <c r="D64" s="6">
        <f>VLOOKUP(B64,'2016'!$B$2:$C$73,2,FALSE)</f>
        <v>45.85</v>
      </c>
      <c r="E64" s="6">
        <f>IFERROR(VLOOKUP(B64,'2015'!$B$2:$C$73,2,FALSE),0)</f>
        <v>47.33</v>
      </c>
      <c r="F64" s="3">
        <f>IFERROR(VLOOKUP(B64,'2014'!$B$2:$C$73,2,FALSE),0)</f>
        <v>47.82</v>
      </c>
      <c r="G64" s="3">
        <f>IFERROR(VLOOKUP(B64,'2013'!$B$2:$C$73,2,FALSE),0)</f>
        <v>46.44</v>
      </c>
      <c r="H64" s="3">
        <f>IFERROR(VLOOKUP(B64,'2012'!$B$2:$C$73,2,FALSE),0)</f>
        <v>0</v>
      </c>
      <c r="I64" s="3" t="e">
        <f>VLOOKUP(B64,'2011'!$B$2:$C$73,2,FALSE)</f>
        <v>#N/A</v>
      </c>
      <c r="J64" s="3" t="e">
        <f t="shared" si="0"/>
        <v>#N/A</v>
      </c>
      <c r="K64" s="1" t="s">
        <v>7</v>
      </c>
      <c r="L64" s="3" t="e">
        <f t="shared" si="1"/>
        <v>#N/A</v>
      </c>
      <c r="N64" s="3" t="str">
        <f>IF(ISNA(VLOOKUP(B64,List!$A$1:$A$28,1,FALSE)), "N", "Y")</f>
        <v>N</v>
      </c>
      <c r="O64" s="3" t="str">
        <f>IF(ISNA(VLOOKUP(B64,List!$B$2:$B$30,1,FALSE)), "N", "Y")</f>
        <v>N</v>
      </c>
      <c r="P64" s="3" t="str">
        <f>IF(ISNA(VLOOKUP(B64,List!$C$2:$C$30,1,FALSE)), "N", "Y")</f>
        <v>N</v>
      </c>
    </row>
    <row r="65" spans="1:16" x14ac:dyDescent="0.3">
      <c r="A65" s="3">
        <v>64</v>
      </c>
      <c r="B65" s="3" t="s">
        <v>166</v>
      </c>
      <c r="C65" s="3">
        <v>46.97</v>
      </c>
      <c r="D65" s="6">
        <f>VLOOKUP(B65,'2016'!$B$2:$C$73,2,FALSE)</f>
        <v>46.9</v>
      </c>
      <c r="E65" s="6">
        <f>IFERROR(VLOOKUP(B65,'2015'!$B$2:$C$73,2,FALSE),0)</f>
        <v>46.12</v>
      </c>
      <c r="F65" s="3">
        <f>IFERROR(VLOOKUP(B65,'2014'!$B$2:$C$73,2,FALSE),0)</f>
        <v>0</v>
      </c>
      <c r="G65" s="3">
        <f>IFERROR(VLOOKUP(B65,'2013'!$B$2:$C$73,2,FALSE),0)</f>
        <v>0</v>
      </c>
      <c r="H65" s="3">
        <f>IFERROR(VLOOKUP(B65,'2012'!$B$2:$C$73,2,FALSE),0)</f>
        <v>0</v>
      </c>
      <c r="I65" s="3" t="e">
        <f>VLOOKUP(B65,'2011'!$B$2:$C$73,2,FALSE)</f>
        <v>#N/A</v>
      </c>
      <c r="J65" s="3" t="e">
        <f t="shared" si="0"/>
        <v>#N/A</v>
      </c>
      <c r="K65" s="1" t="s">
        <v>7</v>
      </c>
      <c r="L65" s="3" t="e">
        <f t="shared" si="1"/>
        <v>#N/A</v>
      </c>
      <c r="N65" s="3" t="str">
        <f>IF(ISNA(VLOOKUP(B65,List!$A$1:$A$28,1,FALSE)), "N", "Y")</f>
        <v>Y</v>
      </c>
      <c r="O65" s="3" t="str">
        <f>IF(ISNA(VLOOKUP(B65,List!$B$2:$B$30,1,FALSE)), "N", "Y")</f>
        <v>N</v>
      </c>
      <c r="P65" s="3" t="str">
        <f>IF(ISNA(VLOOKUP(B65,List!$C$2:$C$30,1,FALSE)), "N", "Y")</f>
        <v>N</v>
      </c>
    </row>
    <row r="66" spans="1:16" x14ac:dyDescent="0.3">
      <c r="A66" s="3">
        <v>65</v>
      </c>
      <c r="B66" s="3" t="s">
        <v>67</v>
      </c>
      <c r="C66" s="3">
        <v>46.6</v>
      </c>
      <c r="D66" s="6">
        <f>VLOOKUP(B66,'2016'!$B$2:$C$73,2,FALSE)</f>
        <v>46.38</v>
      </c>
      <c r="E66" s="6">
        <f>IFERROR(VLOOKUP(B66,'2015'!$B$2:$C$73,2,FALSE),0)</f>
        <v>46.59</v>
      </c>
      <c r="F66" s="3">
        <f>IFERROR(VLOOKUP(B66,'2014'!$B$2:$C$73,2,FALSE),0)</f>
        <v>41.83</v>
      </c>
      <c r="G66" s="3">
        <f>IFERROR(VLOOKUP(B66,'2013'!$B$2:$C$73,2,FALSE),0)</f>
        <v>49.3</v>
      </c>
      <c r="H66" s="3">
        <f>IFERROR(VLOOKUP(B66,'2012'!$B$2:$C$73,2,FALSE),0)</f>
        <v>52.92</v>
      </c>
      <c r="I66" s="3" t="e">
        <f>VLOOKUP(B66,'2011'!$B$2:$C$73,2,FALSE)</f>
        <v>#N/A</v>
      </c>
      <c r="J66" s="3" t="e">
        <f t="shared" si="0"/>
        <v>#N/A</v>
      </c>
      <c r="K66" s="1" t="s">
        <v>7</v>
      </c>
      <c r="L66" s="3" t="e">
        <f t="shared" si="1"/>
        <v>#N/A</v>
      </c>
      <c r="N66" s="3" t="str">
        <f>IF(ISNA(VLOOKUP(B66,List!$A$1:$A$28,1,FALSE)), "N", "Y")</f>
        <v>N</v>
      </c>
      <c r="O66" s="3" t="str">
        <f>IF(ISNA(VLOOKUP(B66,List!$B$2:$B$30,1,FALSE)), "N", "Y")</f>
        <v>N</v>
      </c>
      <c r="P66" s="3" t="str">
        <f>IF(ISNA(VLOOKUP(B66,List!$C$2:$C$30,1,FALSE)), "N", "Y")</f>
        <v>N</v>
      </c>
    </row>
    <row r="67" spans="1:16" x14ac:dyDescent="0.3">
      <c r="A67" s="3">
        <v>66</v>
      </c>
      <c r="B67" s="3" t="s">
        <v>73</v>
      </c>
      <c r="C67" s="3">
        <v>46.51</v>
      </c>
      <c r="D67" s="6">
        <f>VLOOKUP(B67,'2016'!$B$2:$C$73,2,FALSE)</f>
        <v>47.32</v>
      </c>
      <c r="E67" s="6">
        <f>IFERROR(VLOOKUP(B67,'2015'!$B$2:$C$73,2,FALSE),0)</f>
        <v>46.73</v>
      </c>
      <c r="F67" s="3">
        <f>IFERROR(VLOOKUP(B67,'2014'!$B$2:$C$73,2,FALSE),0)</f>
        <v>42.13</v>
      </c>
      <c r="G67" s="3">
        <f>IFERROR(VLOOKUP(B67,'2013'!$B$2:$C$73,2,FALSE),0)</f>
        <v>48.89</v>
      </c>
      <c r="H67" s="3">
        <f>IFERROR(VLOOKUP(B67,'2012'!$B$2:$C$73,2,FALSE),0)</f>
        <v>45.92</v>
      </c>
      <c r="I67" s="3" t="e">
        <f>VLOOKUP(B67,'2011'!$B$2:$C$73,2,FALSE)</f>
        <v>#N/A</v>
      </c>
      <c r="J67" s="3" t="e">
        <f t="shared" ref="J67:J81" si="2">C67-I67</f>
        <v>#N/A</v>
      </c>
      <c r="K67" s="1" t="s">
        <v>7</v>
      </c>
      <c r="L67" s="3" t="e">
        <f t="shared" ref="L67:L81" si="3">(C67-I67)/C67*100</f>
        <v>#N/A</v>
      </c>
      <c r="N67" s="3" t="str">
        <f>IF(ISNA(VLOOKUP(B67,List!$A$1:$A$28,1,FALSE)), "N", "Y")</f>
        <v>N</v>
      </c>
      <c r="O67" s="3" t="str">
        <f>IF(ISNA(VLOOKUP(B67,List!$B$2:$B$30,1,FALSE)), "N", "Y")</f>
        <v>N</v>
      </c>
      <c r="P67" s="3" t="str">
        <f>IF(ISNA(VLOOKUP(B67,List!$C$2:$C$30,1,FALSE)), "N", "Y")</f>
        <v>N</v>
      </c>
    </row>
    <row r="68" spans="1:16" x14ac:dyDescent="0.3">
      <c r="A68" s="3">
        <v>67</v>
      </c>
      <c r="B68" s="3" t="s">
        <v>53</v>
      </c>
      <c r="C68" s="3">
        <v>45.95</v>
      </c>
      <c r="D68" s="6">
        <f>VLOOKUP(B68,'2016'!$B$2:$C$73,2,FALSE)</f>
        <v>47.42</v>
      </c>
      <c r="E68" s="6">
        <f>IFERROR(VLOOKUP(B68,'2015'!$B$2:$C$73,2,FALSE),0)</f>
        <v>47.04</v>
      </c>
      <c r="F68" s="3">
        <f>IFERROR(VLOOKUP(B68,'2014'!$B$2:$C$73,2,FALSE),0)</f>
        <v>42.97</v>
      </c>
      <c r="G68" s="3">
        <f>IFERROR(VLOOKUP(B68,'2013'!$B$2:$C$73,2,FALSE),0)</f>
        <v>43.47</v>
      </c>
      <c r="H68" s="3">
        <f>IFERROR(VLOOKUP(B68,'2012'!$B$2:$C$73,2,FALSE),0)</f>
        <v>0</v>
      </c>
      <c r="I68" s="3">
        <f>VLOOKUP(B68,'2011'!$B$2:$C$73,2,FALSE)</f>
        <v>31.74</v>
      </c>
      <c r="J68" s="3">
        <f t="shared" si="2"/>
        <v>14.210000000000004</v>
      </c>
      <c r="K68" s="1" t="s">
        <v>7</v>
      </c>
      <c r="L68" s="3">
        <f t="shared" si="3"/>
        <v>30.924918389553866</v>
      </c>
      <c r="N68" s="3" t="str">
        <f>IF(ISNA(VLOOKUP(B68,List!$A$1:$A$28,1,FALSE)), "N", "Y")</f>
        <v>N</v>
      </c>
      <c r="O68" s="3" t="str">
        <f>IF(ISNA(VLOOKUP(B68,List!$B$2:$B$30,1,FALSE)), "N", "Y")</f>
        <v>Y</v>
      </c>
      <c r="P68" s="3" t="str">
        <f>IF(ISNA(VLOOKUP(B68,List!$C$2:$C$30,1,FALSE)), "N", "Y")</f>
        <v>N</v>
      </c>
    </row>
    <row r="69" spans="1:16" x14ac:dyDescent="0.3">
      <c r="A69" s="3">
        <v>68</v>
      </c>
      <c r="B69" s="3" t="s">
        <v>47</v>
      </c>
      <c r="C69" s="3">
        <v>45.71</v>
      </c>
      <c r="D69" s="6">
        <f>VLOOKUP(B69,'2016'!$B$2:$C$73,2,FALSE)</f>
        <v>46.53</v>
      </c>
      <c r="E69" s="6">
        <f>IFERROR(VLOOKUP(B69,'2015'!$B$2:$C$73,2,FALSE),0)</f>
        <v>46.14</v>
      </c>
      <c r="F69" s="3">
        <f>IFERROR(VLOOKUP(B69,'2014'!$B$2:$C$73,2,FALSE),0)</f>
        <v>46.12</v>
      </c>
      <c r="G69" s="3">
        <f>IFERROR(VLOOKUP(B69,'2013'!$B$2:$C$73,2,FALSE),0)</f>
        <v>46.44</v>
      </c>
      <c r="H69" s="3">
        <f>IFERROR(VLOOKUP(B69,'2012'!$B$2:$C$73,2,FALSE),0)</f>
        <v>47.5</v>
      </c>
      <c r="I69" s="3">
        <f>VLOOKUP(B69,'2011'!$B$2:$C$73,2,FALSE)</f>
        <v>44.43</v>
      </c>
      <c r="J69" s="3">
        <f t="shared" si="2"/>
        <v>1.2800000000000011</v>
      </c>
      <c r="K69" s="1" t="s">
        <v>7</v>
      </c>
      <c r="L69" s="3">
        <f t="shared" si="3"/>
        <v>2.8002625246116848</v>
      </c>
      <c r="N69" s="3" t="str">
        <f>IF(ISNA(VLOOKUP(B69,List!$A$1:$A$28,1,FALSE)), "N", "Y")</f>
        <v>N</v>
      </c>
      <c r="O69" s="3" t="str">
        <f>IF(ISNA(VLOOKUP(B69,List!$B$2:$B$30,1,FALSE)), "N", "Y")</f>
        <v>N</v>
      </c>
      <c r="P69" s="3" t="str">
        <f>IF(ISNA(VLOOKUP(B69,List!$C$2:$C$30,1,FALSE)), "N", "Y")</f>
        <v>Y</v>
      </c>
    </row>
    <row r="70" spans="1:16" x14ac:dyDescent="0.3">
      <c r="A70" s="3">
        <v>69</v>
      </c>
      <c r="B70" s="3" t="s">
        <v>152</v>
      </c>
      <c r="C70" s="3">
        <v>45.7</v>
      </c>
      <c r="D70" s="6">
        <f>VLOOKUP(B70,'2016'!$B$2:$C$73,2,FALSE)</f>
        <v>43.83</v>
      </c>
      <c r="E70" s="6">
        <f>IFERROR(VLOOKUP(B70,'2015'!$B$2:$C$73,2,FALSE),0)</f>
        <v>45.52</v>
      </c>
      <c r="F70" s="3">
        <f>IFERROR(VLOOKUP(B70,'2014'!$B$2:$C$73,2,FALSE),0)</f>
        <v>43.46</v>
      </c>
      <c r="G70" s="3">
        <f>IFERROR(VLOOKUP(B70,'2013'!$B$2:$C$73,2,FALSE),0)</f>
        <v>45.29</v>
      </c>
      <c r="H70" s="3">
        <f>IFERROR(VLOOKUP(B70,'2012'!$B$2:$C$73,2,FALSE),0)</f>
        <v>47.31</v>
      </c>
      <c r="I70" s="3">
        <f>VLOOKUP(B70,'2011'!$B$2:$C$73,2,FALSE)</f>
        <v>47.65</v>
      </c>
      <c r="J70" s="3">
        <f t="shared" si="2"/>
        <v>-1.9499999999999957</v>
      </c>
      <c r="K70" s="1" t="s">
        <v>7</v>
      </c>
      <c r="L70" s="3">
        <f t="shared" si="3"/>
        <v>-4.2669584245076493</v>
      </c>
      <c r="N70" s="3" t="str">
        <f>IF(ISNA(VLOOKUP(B70,List!$A$1:$A$28,1,FALSE)), "N", "Y")</f>
        <v>N</v>
      </c>
      <c r="O70" s="3" t="str">
        <f>IF(ISNA(VLOOKUP(B70,List!$B$2:$B$30,1,FALSE)), "N", "Y")</f>
        <v>N</v>
      </c>
      <c r="P70" s="3" t="str">
        <f>IF(ISNA(VLOOKUP(B70,List!$C$2:$C$30,1,FALSE)), "N", "Y")</f>
        <v>Y</v>
      </c>
    </row>
    <row r="71" spans="1:16" x14ac:dyDescent="0.3">
      <c r="A71" s="3">
        <v>70</v>
      </c>
      <c r="B71" s="3" t="s">
        <v>167</v>
      </c>
      <c r="C71" s="3">
        <v>44.48</v>
      </c>
      <c r="D71" s="6">
        <f>VLOOKUP(B71,'2016'!$B$2:$C$73,2,FALSE)</f>
        <v>43.44</v>
      </c>
      <c r="E71" s="6">
        <f>IFERROR(VLOOKUP(B71,'2015'!$B$2:$C$73,2,FALSE),0)</f>
        <v>46.34</v>
      </c>
      <c r="F71" s="3">
        <f>IFERROR(VLOOKUP(B71,'2014'!$B$2:$C$73,2,FALSE),0)</f>
        <v>0</v>
      </c>
      <c r="G71" s="3">
        <f>IFERROR(VLOOKUP(B71,'2013'!$B$2:$C$73,2,FALSE),0)</f>
        <v>0</v>
      </c>
      <c r="H71" s="3">
        <f>IFERROR(VLOOKUP(B71,'2012'!$B$2:$C$73,2,FALSE),0)</f>
        <v>0</v>
      </c>
      <c r="I71" s="3" t="e">
        <f>VLOOKUP(B71,'2011'!$B$2:$C$73,2,FALSE)</f>
        <v>#N/A</v>
      </c>
      <c r="J71" s="3" t="e">
        <f t="shared" si="2"/>
        <v>#N/A</v>
      </c>
      <c r="K71" s="1" t="s">
        <v>7</v>
      </c>
      <c r="L71" s="3" t="e">
        <f t="shared" si="3"/>
        <v>#N/A</v>
      </c>
      <c r="N71" s="3" t="str">
        <f>IF(ISNA(VLOOKUP(B71,List!$A$1:$A$28,1,FALSE)), "N", "Y")</f>
        <v>N</v>
      </c>
      <c r="O71" s="3" t="str">
        <f>IF(ISNA(VLOOKUP(B71,List!$B$2:$B$30,1,FALSE)), "N", "Y")</f>
        <v>N</v>
      </c>
      <c r="P71" s="3" t="str">
        <f>IF(ISNA(VLOOKUP(B71,List!$C$2:$C$30,1,FALSE)), "N", "Y")</f>
        <v>N</v>
      </c>
    </row>
    <row r="72" spans="1:16" x14ac:dyDescent="0.3">
      <c r="A72" s="3">
        <v>71</v>
      </c>
      <c r="B72" s="3" t="s">
        <v>168</v>
      </c>
      <c r="C72" s="3">
        <v>44.21</v>
      </c>
      <c r="D72" s="6">
        <f>VLOOKUP(B72,'2016'!$B$2:$C$73,2,FALSE)</f>
        <v>42.77</v>
      </c>
      <c r="E72" s="6">
        <f>IFERROR(VLOOKUP(B72,'2015'!$B$2:$C$73,2,FALSE),0)</f>
        <v>43.64</v>
      </c>
      <c r="F72" s="3">
        <f>IFERROR(VLOOKUP(B72,'2014'!$B$2:$C$73,2,FALSE),0)</f>
        <v>0</v>
      </c>
      <c r="G72" s="3">
        <f>IFERROR(VLOOKUP(B72,'2013'!$B$2:$C$73,2,FALSE),0)</f>
        <v>0</v>
      </c>
      <c r="H72" s="3">
        <f>IFERROR(VLOOKUP(B72,'2012'!$B$2:$C$73,2,FALSE),0)</f>
        <v>0</v>
      </c>
      <c r="I72" s="3" t="e">
        <f>VLOOKUP(B72,'2011'!$B$2:$C$73,2,FALSE)</f>
        <v>#N/A</v>
      </c>
      <c r="J72" s="3" t="e">
        <f t="shared" si="2"/>
        <v>#N/A</v>
      </c>
      <c r="K72" s="1" t="s">
        <v>7</v>
      </c>
      <c r="L72" s="3" t="e">
        <f t="shared" si="3"/>
        <v>#N/A</v>
      </c>
      <c r="N72" s="3" t="str">
        <f>IF(ISNA(VLOOKUP(B72,List!$A$1:$A$28,1,FALSE)), "N", "Y")</f>
        <v>N</v>
      </c>
      <c r="O72" s="3" t="str">
        <f>IF(ISNA(VLOOKUP(B72,List!$B$2:$B$30,1,FALSE)), "N", "Y")</f>
        <v>Y</v>
      </c>
      <c r="P72" s="3" t="str">
        <f>IF(ISNA(VLOOKUP(B72,List!$C$2:$C$30,1,FALSE)), "N", "Y")</f>
        <v>N</v>
      </c>
    </row>
    <row r="73" spans="1:16" x14ac:dyDescent="0.3">
      <c r="A73" s="3">
        <v>72</v>
      </c>
      <c r="B73" s="3" t="s">
        <v>151</v>
      </c>
      <c r="C73" s="3">
        <v>43.98</v>
      </c>
      <c r="D73" s="6">
        <f>VLOOKUP(B73,'2016'!$B$2:$C$73,2,FALSE)</f>
        <v>40.909999999999997</v>
      </c>
      <c r="E73" s="6">
        <f>IFERROR(VLOOKUP(B73,'2015'!$B$2:$C$73,2,FALSE),0)</f>
        <v>39.93</v>
      </c>
      <c r="F73" s="3">
        <f>IFERROR(VLOOKUP(B73,'2014'!$B$2:$C$73,2,FALSE),0)</f>
        <v>39.479999999999997</v>
      </c>
      <c r="G73" s="3">
        <f>IFERROR(VLOOKUP(B73,'2013'!$B$2:$C$73,2,FALSE),0)</f>
        <v>41.19</v>
      </c>
      <c r="H73" s="3">
        <f>IFERROR(VLOOKUP(B73,'2012'!$B$2:$C$73,2,FALSE),0)</f>
        <v>44.6</v>
      </c>
      <c r="I73" s="3">
        <f>VLOOKUP(B73,'2011'!$B$2:$C$73,2,FALSE)</f>
        <v>48.05</v>
      </c>
      <c r="J73" s="3">
        <f t="shared" si="2"/>
        <v>-4.07</v>
      </c>
      <c r="K73" s="1" t="s">
        <v>7</v>
      </c>
      <c r="L73" s="3">
        <f t="shared" si="3"/>
        <v>-9.2542064574806737</v>
      </c>
      <c r="N73" s="3" t="str">
        <f>IF(ISNA(VLOOKUP(B73,List!$A$1:$A$28,1,FALSE)), "N", "Y")</f>
        <v>N</v>
      </c>
      <c r="O73" s="3" t="str">
        <f>IF(ISNA(VLOOKUP(B73,List!$B$2:$B$30,1,FALSE)), "N", "Y")</f>
        <v>N</v>
      </c>
      <c r="P73" s="3" t="str">
        <f>IF(ISNA(VLOOKUP(B73,List!$C$2:$C$30,1,FALSE)), "N", "Y")</f>
        <v>N</v>
      </c>
    </row>
    <row r="74" spans="1:16" x14ac:dyDescent="0.3">
      <c r="A74" s="3">
        <v>73</v>
      </c>
      <c r="B74" s="3" t="s">
        <v>176</v>
      </c>
      <c r="C74" s="3">
        <v>43.49</v>
      </c>
      <c r="D74" s="6" t="e">
        <f>VLOOKUP(B74,'2016'!$B$2:$C$73,2,FALSE)</f>
        <v>#N/A</v>
      </c>
      <c r="E74" s="6">
        <f>IFERROR(VLOOKUP(B74,'2015'!$B$2:$C$73,2,FALSE),0)</f>
        <v>0</v>
      </c>
      <c r="F74" s="3">
        <f>IFERROR(VLOOKUP(B74,'2014'!$B$2:$C$73,2,FALSE),0)</f>
        <v>0</v>
      </c>
      <c r="G74" s="3">
        <f>IFERROR(VLOOKUP(B74,'2013'!$B$2:$C$73,2,FALSE),0)</f>
        <v>0</v>
      </c>
      <c r="H74" s="3">
        <f>IFERROR(VLOOKUP(B74,'2012'!$B$2:$C$73,2,FALSE),0)</f>
        <v>0</v>
      </c>
      <c r="I74" s="3" t="e">
        <f>VLOOKUP(B74,'2011'!$B$2:$C$73,2,FALSE)</f>
        <v>#N/A</v>
      </c>
      <c r="J74" s="3" t="e">
        <f t="shared" si="2"/>
        <v>#N/A</v>
      </c>
      <c r="K74" s="1" t="s">
        <v>7</v>
      </c>
      <c r="L74" s="3" t="e">
        <f t="shared" si="3"/>
        <v>#N/A</v>
      </c>
      <c r="N74" s="3" t="str">
        <f>IF(ISNA(VLOOKUP(B74,List!$A$1:$A$28,1,FALSE)), "N", "Y")</f>
        <v>N</v>
      </c>
      <c r="O74" s="3" t="str">
        <f>IF(ISNA(VLOOKUP(B74,List!$B$2:$B$30,1,FALSE)), "N", "Y")</f>
        <v>N</v>
      </c>
      <c r="P74" s="3" t="str">
        <f>IF(ISNA(VLOOKUP(B74,List!$C$2:$C$30,1,FALSE)), "N", "Y")</f>
        <v>N</v>
      </c>
    </row>
    <row r="75" spans="1:16" x14ac:dyDescent="0.3">
      <c r="A75" s="3">
        <v>74</v>
      </c>
      <c r="B75" s="3" t="s">
        <v>72</v>
      </c>
      <c r="C75" s="3">
        <v>43.14</v>
      </c>
      <c r="D75" s="6">
        <f>VLOOKUP(B75,'2016'!$B$2:$C$73,2,FALSE)</f>
        <v>42.98</v>
      </c>
      <c r="E75" s="6">
        <f>IFERROR(VLOOKUP(B75,'2015'!$B$2:$C$73,2,FALSE),0)</f>
        <v>42.65</v>
      </c>
      <c r="F75" s="3">
        <f>IFERROR(VLOOKUP(B75,'2014'!$B$2:$C$73,2,FALSE),0)</f>
        <v>41.8</v>
      </c>
      <c r="G75" s="3">
        <f>IFERROR(VLOOKUP(B75,'2013'!$B$2:$C$73,2,FALSE),0)</f>
        <v>46.97</v>
      </c>
      <c r="H75" s="3">
        <f>IFERROR(VLOOKUP(B75,'2012'!$B$2:$C$73,2,FALSE),0)</f>
        <v>47.01</v>
      </c>
      <c r="I75" s="3" t="e">
        <f>VLOOKUP(B75,'2011'!$B$2:$C$73,2,FALSE)</f>
        <v>#N/A</v>
      </c>
      <c r="J75" s="3" t="e">
        <f t="shared" si="2"/>
        <v>#N/A</v>
      </c>
      <c r="K75" s="1" t="s">
        <v>7</v>
      </c>
      <c r="L75" s="3" t="e">
        <f t="shared" si="3"/>
        <v>#N/A</v>
      </c>
      <c r="N75" s="3" t="str">
        <f>IF(ISNA(VLOOKUP(B75,List!$A$1:$A$28,1,FALSE)), "N", "Y")</f>
        <v>N</v>
      </c>
      <c r="O75" s="3" t="str">
        <f>IF(ISNA(VLOOKUP(B75,List!$B$2:$B$30,1,FALSE)), "N", "Y")</f>
        <v>N</v>
      </c>
      <c r="P75" s="3" t="str">
        <f>IF(ISNA(VLOOKUP(B75,List!$C$2:$C$30,1,FALSE)), "N", "Y")</f>
        <v>N</v>
      </c>
    </row>
    <row r="76" spans="1:16" x14ac:dyDescent="0.3">
      <c r="A76" s="3">
        <v>75</v>
      </c>
      <c r="B76" s="3" t="s">
        <v>177</v>
      </c>
      <c r="C76" s="3">
        <v>42.45</v>
      </c>
      <c r="D76" s="6" t="e">
        <f>VLOOKUP(B76,'2016'!$B$2:$C$73,2,FALSE)</f>
        <v>#N/A</v>
      </c>
      <c r="E76" s="6">
        <f>IFERROR(VLOOKUP(B76,'2015'!$B$2:$C$73,2,FALSE),0)</f>
        <v>0</v>
      </c>
      <c r="F76" s="3">
        <f>IFERROR(VLOOKUP(B76,'2014'!$B$2:$C$73,2,FALSE),0)</f>
        <v>0</v>
      </c>
      <c r="G76" s="3">
        <f>IFERROR(VLOOKUP(B76,'2013'!$B$2:$C$73,2,FALSE),0)</f>
        <v>0</v>
      </c>
      <c r="H76" s="3">
        <f>IFERROR(VLOOKUP(B76,'2012'!$B$2:$C$73,2,FALSE),0)</f>
        <v>0</v>
      </c>
      <c r="I76" s="3" t="e">
        <f>VLOOKUP(B76,'2011'!$B$2:$C$73,2,FALSE)</f>
        <v>#N/A</v>
      </c>
      <c r="J76" s="3" t="e">
        <f t="shared" si="2"/>
        <v>#N/A</v>
      </c>
      <c r="K76" s="1" t="s">
        <v>7</v>
      </c>
      <c r="L76" s="3" t="e">
        <f t="shared" si="3"/>
        <v>#N/A</v>
      </c>
      <c r="N76" s="3" t="str">
        <f>IF(ISNA(VLOOKUP(B76,List!$A$1:$A$28,1,FALSE)), "N", "Y")</f>
        <v>N</v>
      </c>
      <c r="O76" s="3" t="str">
        <f>IF(ISNA(VLOOKUP(B76,List!$B$2:$B$30,1,FALSE)), "N", "Y")</f>
        <v>N</v>
      </c>
      <c r="P76" s="3" t="str">
        <f>IF(ISNA(VLOOKUP(B76,List!$C$2:$C$30,1,FALSE)), "N", "Y")</f>
        <v>N</v>
      </c>
    </row>
    <row r="77" spans="1:16" x14ac:dyDescent="0.3">
      <c r="A77" s="3">
        <v>76</v>
      </c>
      <c r="B77" s="3" t="s">
        <v>71</v>
      </c>
      <c r="C77" s="3">
        <v>42.11</v>
      </c>
      <c r="D77" s="6">
        <f>VLOOKUP(B77,'2016'!$B$2:$C$73,2,FALSE)</f>
        <v>41.6</v>
      </c>
      <c r="E77" s="6">
        <f>IFERROR(VLOOKUP(B77,'2015'!$B$2:$C$73,2,FALSE),0)</f>
        <v>40.340000000000003</v>
      </c>
      <c r="F77" s="3">
        <f>IFERROR(VLOOKUP(B77,'2014'!$B$2:$C$73,2,FALSE),0)</f>
        <v>38.51</v>
      </c>
      <c r="G77" s="3">
        <f>IFERROR(VLOOKUP(B77,'2013'!$B$2:$C$73,2,FALSE),0)</f>
        <v>43.16</v>
      </c>
      <c r="H77" s="3">
        <f>IFERROR(VLOOKUP(B77,'2012'!$B$2:$C$73,2,FALSE),0)</f>
        <v>47.13</v>
      </c>
      <c r="I77" s="3" t="e">
        <f>VLOOKUP(B77,'2011'!$B$2:$C$73,2,FALSE)</f>
        <v>#N/A</v>
      </c>
      <c r="J77" s="3" t="e">
        <f t="shared" si="2"/>
        <v>#N/A</v>
      </c>
      <c r="K77" s="1" t="s">
        <v>7</v>
      </c>
      <c r="L77" s="3" t="e">
        <f t="shared" si="3"/>
        <v>#N/A</v>
      </c>
      <c r="N77" s="3" t="str">
        <f>IF(ISNA(VLOOKUP(B77,List!$A$1:$A$28,1,FALSE)), "N", "Y")</f>
        <v>N</v>
      </c>
      <c r="O77" s="3" t="str">
        <f>IF(ISNA(VLOOKUP(B77,List!$B$2:$B$30,1,FALSE)), "N", "Y")</f>
        <v>N</v>
      </c>
      <c r="P77" s="3" t="str">
        <f>IF(ISNA(VLOOKUP(B77,List!$C$2:$C$30,1,FALSE)), "N", "Y")</f>
        <v>N</v>
      </c>
    </row>
    <row r="78" spans="1:16" x14ac:dyDescent="0.3">
      <c r="A78" s="3">
        <v>77</v>
      </c>
      <c r="B78" s="3" t="s">
        <v>158</v>
      </c>
      <c r="C78" s="3">
        <v>40.86</v>
      </c>
      <c r="D78" s="6">
        <f>VLOOKUP(B78,'2016'!$B$2:$C$73,2,FALSE)</f>
        <v>39.479999999999997</v>
      </c>
      <c r="E78" s="6">
        <f>IFERROR(VLOOKUP(B78,'2015'!$B$2:$C$73,2,FALSE),0)</f>
        <v>39.15</v>
      </c>
      <c r="F78" s="3">
        <f>IFERROR(VLOOKUP(B78,'2014'!$B$2:$C$73,2,FALSE),0)</f>
        <v>38.25</v>
      </c>
      <c r="G78" s="3">
        <f>IFERROR(VLOOKUP(B78,'2013'!$B$2:$C$73,2,FALSE),0)</f>
        <v>0</v>
      </c>
      <c r="H78" s="3">
        <f>IFERROR(VLOOKUP(B78,'2012'!$B$2:$C$73,2,FALSE),0)</f>
        <v>0</v>
      </c>
      <c r="I78" s="3" t="e">
        <f>VLOOKUP(B78,'2011'!$B$2:$C$73,2,FALSE)</f>
        <v>#N/A</v>
      </c>
      <c r="J78" s="3" t="e">
        <f t="shared" si="2"/>
        <v>#N/A</v>
      </c>
      <c r="K78" s="1" t="s">
        <v>7</v>
      </c>
      <c r="L78" s="3" t="e">
        <f t="shared" si="3"/>
        <v>#N/A</v>
      </c>
      <c r="N78" s="3" t="str">
        <f>IF(ISNA(VLOOKUP(B78,List!$A$1:$A$28,1,FALSE)), "N", "Y")</f>
        <v>N</v>
      </c>
      <c r="O78" s="3" t="str">
        <f>IF(ISNA(VLOOKUP(B78,List!$B$2:$B$30,1,FALSE)), "N", "Y")</f>
        <v>Y</v>
      </c>
      <c r="P78" s="3" t="str">
        <f>IF(ISNA(VLOOKUP(B78,List!$C$2:$C$30,1,FALSE)), "N", "Y")</f>
        <v>N</v>
      </c>
    </row>
    <row r="79" spans="1:16" x14ac:dyDescent="0.3">
      <c r="A79" s="3">
        <v>78</v>
      </c>
      <c r="B79" s="3" t="s">
        <v>80</v>
      </c>
      <c r="C79" s="3">
        <v>38.61</v>
      </c>
      <c r="D79" s="6">
        <f>VLOOKUP(B79,'2016'!$B$2:$C$73,2,FALSE)</f>
        <v>37.82</v>
      </c>
      <c r="E79" s="6">
        <f>IFERROR(VLOOKUP(B79,'2015'!$B$2:$C$73,2,FALSE),0)</f>
        <v>37.86</v>
      </c>
      <c r="F79" s="3">
        <f>IFERROR(VLOOKUP(B79,'2014'!$B$2:$C$73,2,FALSE),0)</f>
        <v>38.19</v>
      </c>
      <c r="G79" s="3">
        <f>IFERROR(VLOOKUP(B79,'2013'!$B$2:$C$73,2,FALSE),0)</f>
        <v>44.65</v>
      </c>
      <c r="H79" s="3">
        <f>IFERROR(VLOOKUP(B79,'2012'!$B$2:$C$73,2,FALSE),0)</f>
        <v>42.53</v>
      </c>
      <c r="I79" s="3" t="e">
        <f>VLOOKUP(B79,'2011'!$B$2:$C$73,2,FALSE)</f>
        <v>#N/A</v>
      </c>
      <c r="J79" s="3" t="e">
        <f t="shared" si="2"/>
        <v>#N/A</v>
      </c>
      <c r="K79" s="1" t="s">
        <v>7</v>
      </c>
      <c r="L79" s="3" t="e">
        <f t="shared" si="3"/>
        <v>#N/A</v>
      </c>
      <c r="N79" s="3" t="str">
        <f>IF(ISNA(VLOOKUP(B79,List!$A$1:$A$28,1,FALSE)), "N", "Y")</f>
        <v>N</v>
      </c>
      <c r="O79" s="3" t="str">
        <f>IF(ISNA(VLOOKUP(B79,List!$B$2:$B$30,1,FALSE)), "N", "Y")</f>
        <v>N</v>
      </c>
      <c r="P79" s="3" t="str">
        <f>IF(ISNA(VLOOKUP(B79,List!$C$2:$C$30,1,FALSE)), "N", "Y")</f>
        <v>N</v>
      </c>
    </row>
    <row r="80" spans="1:16" x14ac:dyDescent="0.3">
      <c r="A80" s="3">
        <v>79</v>
      </c>
      <c r="B80" s="3" t="s">
        <v>91</v>
      </c>
      <c r="C80" s="3">
        <v>38.119999999999997</v>
      </c>
      <c r="D80" s="6">
        <f>VLOOKUP(B80,'2016'!$B$2:$C$73,2,FALSE)</f>
        <v>37.65</v>
      </c>
      <c r="E80" s="6">
        <f>IFERROR(VLOOKUP(B80,'2015'!$B$2:$C$73,2,FALSE),0)</f>
        <v>40.69</v>
      </c>
      <c r="F80" s="3">
        <f>IFERROR(VLOOKUP(B80,'2014'!$B$2:$C$73,2,FALSE),0)</f>
        <v>38.020000000000003</v>
      </c>
      <c r="G80" s="3">
        <f>IFERROR(VLOOKUP(B80,'2013'!$B$2:$C$73,2,FALSE),0)</f>
        <v>38.159999999999997</v>
      </c>
      <c r="H80" s="3">
        <f>IFERROR(VLOOKUP(B80,'2012'!$B$2:$C$73,2,FALSE),0)</f>
        <v>0</v>
      </c>
      <c r="I80" s="3" t="e">
        <f>VLOOKUP(B80,'2011'!$B$2:$C$73,2,FALSE)</f>
        <v>#N/A</v>
      </c>
      <c r="J80" s="3" t="e">
        <f t="shared" si="2"/>
        <v>#N/A</v>
      </c>
      <c r="K80" s="1" t="s">
        <v>7</v>
      </c>
      <c r="L80" s="3" t="e">
        <f t="shared" si="3"/>
        <v>#N/A</v>
      </c>
      <c r="N80" s="3" t="str">
        <f>IF(ISNA(VLOOKUP(B80,List!$A$1:$A$28,1,FALSE)), "N", "Y")</f>
        <v>N</v>
      </c>
      <c r="O80" s="3" t="str">
        <f>IF(ISNA(VLOOKUP(B80,List!$B$2:$B$30,1,FALSE)), "N", "Y")</f>
        <v>N</v>
      </c>
      <c r="P80" s="3" t="str">
        <f>IF(ISNA(VLOOKUP(B80,List!$C$2:$C$30,1,FALSE)), "N", "Y")</f>
        <v>N</v>
      </c>
    </row>
    <row r="81" spans="1:16" x14ac:dyDescent="0.3">
      <c r="A81" s="3">
        <v>80</v>
      </c>
      <c r="B81" s="3" t="s">
        <v>169</v>
      </c>
      <c r="C81" s="3">
        <v>37.56</v>
      </c>
      <c r="D81" s="6">
        <f>VLOOKUP(B81,'2016'!$B$2:$C$73,2,FALSE)</f>
        <v>38.450000000000003</v>
      </c>
      <c r="E81" s="6">
        <f>IFERROR(VLOOKUP(B81,'2015'!$B$2:$C$73,2,FALSE),0)</f>
        <v>0</v>
      </c>
      <c r="F81" s="3">
        <f>IFERROR(VLOOKUP(B81,'2014'!$B$2:$C$73,2,FALSE),0)</f>
        <v>0</v>
      </c>
      <c r="G81" s="3">
        <f>IFERROR(VLOOKUP(B81,'2013'!$B$2:$C$73,2,FALSE),0)</f>
        <v>0</v>
      </c>
      <c r="H81" s="3">
        <f>IFERROR(VLOOKUP(B81,'2012'!$B$2:$C$73,2,FALSE),0)</f>
        <v>0</v>
      </c>
      <c r="I81" s="3" t="e">
        <f>VLOOKUP(B81,'2011'!$B$2:$C$73,2,FALSE)</f>
        <v>#N/A</v>
      </c>
      <c r="J81" s="3" t="e">
        <f t="shared" si="2"/>
        <v>#N/A</v>
      </c>
      <c r="K81" s="1" t="s">
        <v>7</v>
      </c>
      <c r="L81" s="3" t="e">
        <f t="shared" si="3"/>
        <v>#N/A</v>
      </c>
      <c r="N81" s="3" t="str">
        <f>IF(ISNA(VLOOKUP(B81,List!$A$1:$A$28,1,FALSE)), "N", "Y")</f>
        <v>N</v>
      </c>
      <c r="O81" s="3" t="str">
        <f>IF(ISNA(VLOOKUP(B81,List!$B$2:$B$30,1,FALSE)), "N", "Y")</f>
        <v>Y</v>
      </c>
      <c r="P81" s="3" t="str">
        <f>IF(ISNA(VLOOKUP(B81,List!$C$2:$C$30,1,FALSE)), "N", "Y")</f>
        <v>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98D3-F7CF-4EB4-AC72-F2D7808B4B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C58D-C58D-406D-9DA9-A5915CF3D1CF}">
  <dimension ref="A1:C28"/>
  <sheetViews>
    <sheetView workbookViewId="0">
      <selection activeCell="F23" sqref="F23"/>
    </sheetView>
  </sheetViews>
  <sheetFormatPr defaultRowHeight="14.4" x14ac:dyDescent="0.3"/>
  <cols>
    <col min="1" max="1" width="20.21875" bestFit="1" customWidth="1"/>
    <col min="2" max="2" width="16.6640625" bestFit="1" customWidth="1"/>
    <col min="3" max="3" width="17.6640625" bestFit="1" customWidth="1"/>
  </cols>
  <sheetData>
    <row r="1" spans="1:3" x14ac:dyDescent="0.3">
      <c r="A1" s="1" t="s">
        <v>183</v>
      </c>
      <c r="B1" t="s">
        <v>184</v>
      </c>
      <c r="C1" t="s">
        <v>185</v>
      </c>
    </row>
    <row r="2" spans="1:3" x14ac:dyDescent="0.3">
      <c r="A2" t="s">
        <v>15</v>
      </c>
      <c r="B2" t="s">
        <v>83</v>
      </c>
      <c r="C2" t="s">
        <v>28</v>
      </c>
    </row>
    <row r="3" spans="1:3" x14ac:dyDescent="0.3">
      <c r="A3" t="s">
        <v>17</v>
      </c>
      <c r="B3" t="s">
        <v>22</v>
      </c>
      <c r="C3" t="s">
        <v>153</v>
      </c>
    </row>
    <row r="4" spans="1:3" x14ac:dyDescent="0.3">
      <c r="A4" t="s">
        <v>16</v>
      </c>
      <c r="B4" t="s">
        <v>160</v>
      </c>
      <c r="C4" t="s">
        <v>150</v>
      </c>
    </row>
    <row r="5" spans="1:3" x14ac:dyDescent="0.3">
      <c r="A5" t="s">
        <v>14</v>
      </c>
      <c r="B5" t="s">
        <v>39</v>
      </c>
      <c r="C5" t="s">
        <v>40</v>
      </c>
    </row>
    <row r="6" spans="1:3" x14ac:dyDescent="0.3">
      <c r="A6" t="s">
        <v>18</v>
      </c>
      <c r="B6" t="s">
        <v>25</v>
      </c>
      <c r="C6" t="s">
        <v>65</v>
      </c>
    </row>
    <row r="7" spans="1:3" x14ac:dyDescent="0.3">
      <c r="A7" t="s">
        <v>159</v>
      </c>
      <c r="B7" t="s">
        <v>148</v>
      </c>
      <c r="C7" t="s">
        <v>30</v>
      </c>
    </row>
    <row r="8" spans="1:3" x14ac:dyDescent="0.3">
      <c r="A8" t="s">
        <v>21</v>
      </c>
      <c r="B8" t="s">
        <v>48</v>
      </c>
      <c r="C8" t="s">
        <v>45</v>
      </c>
    </row>
    <row r="9" spans="1:3" x14ac:dyDescent="0.3">
      <c r="A9" t="s">
        <v>19</v>
      </c>
      <c r="B9" t="s">
        <v>38</v>
      </c>
      <c r="C9" t="s">
        <v>175</v>
      </c>
    </row>
    <row r="10" spans="1:3" x14ac:dyDescent="0.3">
      <c r="A10" t="s">
        <v>23</v>
      </c>
      <c r="B10" t="s">
        <v>26</v>
      </c>
      <c r="C10" t="s">
        <v>49</v>
      </c>
    </row>
    <row r="11" spans="1:3" x14ac:dyDescent="0.3">
      <c r="A11" t="s">
        <v>20</v>
      </c>
      <c r="B11" t="s">
        <v>43</v>
      </c>
      <c r="C11" t="s">
        <v>44</v>
      </c>
    </row>
    <row r="12" spans="1:3" x14ac:dyDescent="0.3">
      <c r="A12" t="s">
        <v>24</v>
      </c>
      <c r="B12" t="s">
        <v>36</v>
      </c>
      <c r="C12" t="s">
        <v>50</v>
      </c>
    </row>
    <row r="13" spans="1:3" x14ac:dyDescent="0.3">
      <c r="A13" t="s">
        <v>161</v>
      </c>
      <c r="B13" t="s">
        <v>164</v>
      </c>
      <c r="C13" t="s">
        <v>37</v>
      </c>
    </row>
    <row r="14" spans="1:3" x14ac:dyDescent="0.3">
      <c r="A14" t="s">
        <v>156</v>
      </c>
      <c r="B14" t="s">
        <v>174</v>
      </c>
      <c r="C14" t="s">
        <v>46</v>
      </c>
    </row>
    <row r="15" spans="1:3" x14ac:dyDescent="0.3">
      <c r="A15" t="s">
        <v>27</v>
      </c>
      <c r="B15" t="s">
        <v>84</v>
      </c>
      <c r="C15" t="s">
        <v>47</v>
      </c>
    </row>
    <row r="16" spans="1:3" x14ac:dyDescent="0.3">
      <c r="A16" t="s">
        <v>32</v>
      </c>
      <c r="B16" t="s">
        <v>51</v>
      </c>
      <c r="C16" t="s">
        <v>152</v>
      </c>
    </row>
    <row r="17" spans="1:2" x14ac:dyDescent="0.3">
      <c r="A17" t="s">
        <v>149</v>
      </c>
      <c r="B17" t="s">
        <v>155</v>
      </c>
    </row>
    <row r="18" spans="1:2" x14ac:dyDescent="0.3">
      <c r="A18" t="s">
        <v>33</v>
      </c>
      <c r="B18" t="s">
        <v>53</v>
      </c>
    </row>
    <row r="19" spans="1:2" x14ac:dyDescent="0.3">
      <c r="A19" t="s">
        <v>162</v>
      </c>
      <c r="B19" t="s">
        <v>168</v>
      </c>
    </row>
    <row r="20" spans="1:2" x14ac:dyDescent="0.3">
      <c r="A20" t="s">
        <v>171</v>
      </c>
      <c r="B20" t="s">
        <v>158</v>
      </c>
    </row>
    <row r="21" spans="1:2" x14ac:dyDescent="0.3">
      <c r="A21" t="s">
        <v>172</v>
      </c>
      <c r="B21" t="s">
        <v>169</v>
      </c>
    </row>
    <row r="22" spans="1:2" x14ac:dyDescent="0.3">
      <c r="A22" t="s">
        <v>35</v>
      </c>
    </row>
    <row r="23" spans="1:2" x14ac:dyDescent="0.3">
      <c r="A23" t="s">
        <v>29</v>
      </c>
    </row>
    <row r="24" spans="1:2" x14ac:dyDescent="0.3">
      <c r="A24" t="s">
        <v>34</v>
      </c>
    </row>
    <row r="25" spans="1:2" x14ac:dyDescent="0.3">
      <c r="A25" t="s">
        <v>41</v>
      </c>
    </row>
    <row r="26" spans="1:2" x14ac:dyDescent="0.3">
      <c r="A26" t="s">
        <v>88</v>
      </c>
    </row>
    <row r="27" spans="1:2" x14ac:dyDescent="0.3">
      <c r="A27" t="s">
        <v>52</v>
      </c>
    </row>
    <row r="28" spans="1:2" x14ac:dyDescent="0.3">
      <c r="A28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5968-3B34-472E-8DBB-3272DB69A4C8}">
  <dimension ref="A1:L45"/>
  <sheetViews>
    <sheetView topLeftCell="A12" workbookViewId="0">
      <selection activeCell="F2" sqref="F2"/>
    </sheetView>
  </sheetViews>
  <sheetFormatPr defaultRowHeight="14.4" x14ac:dyDescent="0.3"/>
  <cols>
    <col min="1" max="1" width="5.44140625" bestFit="1" customWidth="1"/>
    <col min="2" max="2" width="16.6640625" bestFit="1" customWidth="1"/>
    <col min="3" max="3" width="9.88671875" bestFit="1" customWidth="1"/>
    <col min="4" max="4" width="19.21875" bestFit="1" customWidth="1"/>
    <col min="5" max="5" width="16.88671875" bestFit="1" customWidth="1"/>
    <col min="6" max="6" width="13.6640625" bestFit="1" customWidth="1"/>
    <col min="7" max="7" width="11.88671875" bestFit="1" customWidth="1"/>
    <col min="10" max="10" width="20.21875" bestFit="1" customWidth="1"/>
    <col min="11" max="11" width="16.6640625" bestFit="1" customWidth="1"/>
    <col min="12" max="12" width="17.6640625" bestFit="1" customWidth="1"/>
  </cols>
  <sheetData>
    <row r="1" spans="1:12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54</v>
      </c>
      <c r="F1" s="1" t="s">
        <v>58</v>
      </c>
      <c r="G1" s="1" t="s">
        <v>61</v>
      </c>
      <c r="J1" s="1" t="s">
        <v>57</v>
      </c>
      <c r="K1" t="s">
        <v>59</v>
      </c>
      <c r="L1" t="s">
        <v>60</v>
      </c>
    </row>
    <row r="2" spans="1:12" x14ac:dyDescent="0.3">
      <c r="A2" s="1">
        <v>1</v>
      </c>
      <c r="B2" s="1" t="s">
        <v>14</v>
      </c>
      <c r="C2" s="1">
        <v>69.09</v>
      </c>
      <c r="D2" s="1" t="s">
        <v>0</v>
      </c>
      <c r="E2" s="1" t="str">
        <f>IF(ISNA(VLOOKUP(B2,'2011-2017'!A,FALSE)), "N", "Y")</f>
        <v>Y</v>
      </c>
      <c r="F2" t="str">
        <f>IF(ISNA(VLOOKUP(B2,$K$2:$K$14,1,FALSE)), "N", "Y")</f>
        <v>N</v>
      </c>
      <c r="G2" t="str">
        <f>IF(ISNA(VLOOKUP(B2,$L$2:$L$14,1,FALSE)), "N", "Y")</f>
        <v>N</v>
      </c>
      <c r="J2" t="s">
        <v>74</v>
      </c>
      <c r="K2" t="s">
        <v>100</v>
      </c>
      <c r="L2" t="s">
        <v>103</v>
      </c>
    </row>
    <row r="3" spans="1:12" x14ac:dyDescent="0.3">
      <c r="A3" s="1">
        <v>2</v>
      </c>
      <c r="B3" s="1" t="s">
        <v>15</v>
      </c>
      <c r="C3" s="1">
        <v>67.930000000000007</v>
      </c>
      <c r="D3" s="1" t="s">
        <v>2</v>
      </c>
      <c r="E3" s="1" t="str">
        <f t="shared" ref="E3:E45" si="0">IF(ISNA(VLOOKUP(B3,$J$2:$J$120,1,FALSE)), "N", "Y")</f>
        <v>N</v>
      </c>
      <c r="F3" t="str">
        <f t="shared" ref="F3:F45" si="1">IF(ISNA(VLOOKUP(B3,$K$2:$K$14,1,FALSE)), "N", "Y")</f>
        <v>N</v>
      </c>
      <c r="G3" t="str">
        <f t="shared" ref="G3:G45" si="2">IF(ISNA(VLOOKUP(B3,$L$2:$L$14,1,FALSE)), "N", "Y")</f>
        <v>N</v>
      </c>
      <c r="J3" t="s">
        <v>92</v>
      </c>
      <c r="K3" t="s">
        <v>102</v>
      </c>
      <c r="L3" t="s">
        <v>42</v>
      </c>
    </row>
    <row r="4" spans="1:12" x14ac:dyDescent="0.3">
      <c r="A4" s="1">
        <v>3</v>
      </c>
      <c r="B4" s="1" t="s">
        <v>16</v>
      </c>
      <c r="C4" s="1">
        <v>66.58</v>
      </c>
      <c r="D4" s="1" t="s">
        <v>2</v>
      </c>
      <c r="E4" s="1" t="str">
        <f t="shared" si="0"/>
        <v>N</v>
      </c>
      <c r="F4" t="str">
        <f t="shared" si="1"/>
        <v>N</v>
      </c>
      <c r="G4" t="str">
        <f t="shared" si="2"/>
        <v>N</v>
      </c>
      <c r="J4" t="s">
        <v>93</v>
      </c>
      <c r="K4" t="s">
        <v>138</v>
      </c>
      <c r="L4" t="s">
        <v>68</v>
      </c>
    </row>
    <row r="5" spans="1:12" x14ac:dyDescent="0.3">
      <c r="A5" s="1">
        <v>4</v>
      </c>
      <c r="B5" s="1" t="s">
        <v>17</v>
      </c>
      <c r="C5" s="1">
        <v>66.260000000000005</v>
      </c>
      <c r="D5" s="1" t="s">
        <v>2</v>
      </c>
      <c r="E5" s="1" t="str">
        <f t="shared" si="0"/>
        <v>N</v>
      </c>
      <c r="F5" t="str">
        <f t="shared" si="1"/>
        <v>N</v>
      </c>
      <c r="G5" t="str">
        <f t="shared" si="2"/>
        <v>N</v>
      </c>
      <c r="J5" t="s">
        <v>94</v>
      </c>
      <c r="K5" t="s">
        <v>106</v>
      </c>
      <c r="L5" t="s">
        <v>122</v>
      </c>
    </row>
    <row r="6" spans="1:12" x14ac:dyDescent="0.3">
      <c r="A6" s="1">
        <v>5</v>
      </c>
      <c r="B6" s="1" t="s">
        <v>18</v>
      </c>
      <c r="C6" s="1">
        <v>61.25</v>
      </c>
      <c r="D6" s="1" t="s">
        <v>0</v>
      </c>
      <c r="E6" s="1" t="str">
        <f t="shared" si="0"/>
        <v>N</v>
      </c>
      <c r="F6" t="str">
        <f t="shared" si="1"/>
        <v>N</v>
      </c>
      <c r="G6" t="str">
        <f t="shared" si="2"/>
        <v>N</v>
      </c>
      <c r="J6" t="s">
        <v>95</v>
      </c>
      <c r="K6" t="s">
        <v>114</v>
      </c>
      <c r="L6" t="s">
        <v>123</v>
      </c>
    </row>
    <row r="7" spans="1:12" x14ac:dyDescent="0.3">
      <c r="A7" s="1">
        <v>6</v>
      </c>
      <c r="B7" s="1" t="s">
        <v>19</v>
      </c>
      <c r="C7" s="1">
        <v>58.58</v>
      </c>
      <c r="D7" s="1" t="s">
        <v>3</v>
      </c>
      <c r="E7" s="1" t="str">
        <f t="shared" si="0"/>
        <v>N</v>
      </c>
      <c r="F7" t="str">
        <f t="shared" si="1"/>
        <v>N</v>
      </c>
      <c r="G7" t="str">
        <f t="shared" si="2"/>
        <v>N</v>
      </c>
      <c r="J7" t="s">
        <v>96</v>
      </c>
      <c r="K7" t="s">
        <v>78</v>
      </c>
      <c r="L7" t="s">
        <v>121</v>
      </c>
    </row>
    <row r="8" spans="1:12" x14ac:dyDescent="0.3">
      <c r="A8" s="1">
        <v>7</v>
      </c>
      <c r="B8" s="1" t="s">
        <v>20</v>
      </c>
      <c r="C8" s="1">
        <v>57.23</v>
      </c>
      <c r="D8" s="1" t="s">
        <v>4</v>
      </c>
      <c r="E8" s="1" t="str">
        <f t="shared" si="0"/>
        <v>N</v>
      </c>
      <c r="F8" t="str">
        <f t="shared" si="1"/>
        <v>N</v>
      </c>
      <c r="G8" t="str">
        <f t="shared" si="2"/>
        <v>N</v>
      </c>
      <c r="J8" t="s">
        <v>99</v>
      </c>
      <c r="K8" t="s">
        <v>112</v>
      </c>
      <c r="L8" t="s">
        <v>117</v>
      </c>
    </row>
    <row r="9" spans="1:12" x14ac:dyDescent="0.3">
      <c r="A9" s="1">
        <v>8</v>
      </c>
      <c r="B9" s="1" t="s">
        <v>21</v>
      </c>
      <c r="C9" s="1">
        <v>56.64</v>
      </c>
      <c r="D9" s="1" t="s">
        <v>4</v>
      </c>
      <c r="E9" s="1" t="str">
        <f t="shared" si="0"/>
        <v>N</v>
      </c>
      <c r="F9" t="str">
        <f t="shared" si="1"/>
        <v>N</v>
      </c>
      <c r="G9" t="str">
        <f t="shared" si="2"/>
        <v>N</v>
      </c>
      <c r="J9" t="s">
        <v>98</v>
      </c>
      <c r="K9" t="s">
        <v>126</v>
      </c>
      <c r="L9" t="s">
        <v>146</v>
      </c>
    </row>
    <row r="10" spans="1:12" x14ac:dyDescent="0.3">
      <c r="A10" s="1">
        <v>9</v>
      </c>
      <c r="B10" s="1" t="s">
        <v>22</v>
      </c>
      <c r="C10" s="1">
        <v>55.54</v>
      </c>
      <c r="D10" s="1" t="s">
        <v>4</v>
      </c>
      <c r="E10" s="1" t="str">
        <f t="shared" si="0"/>
        <v>N</v>
      </c>
      <c r="F10" t="str">
        <f t="shared" si="1"/>
        <v>N</v>
      </c>
      <c r="G10" t="str">
        <f t="shared" si="2"/>
        <v>N</v>
      </c>
      <c r="J10" t="s">
        <v>97</v>
      </c>
      <c r="K10" t="s">
        <v>113</v>
      </c>
      <c r="L10" t="s">
        <v>127</v>
      </c>
    </row>
    <row r="11" spans="1:12" x14ac:dyDescent="0.3">
      <c r="A11" s="1">
        <v>10</v>
      </c>
      <c r="B11" s="1" t="s">
        <v>23</v>
      </c>
      <c r="C11" s="1">
        <v>54.62</v>
      </c>
      <c r="D11" s="1" t="s">
        <v>5</v>
      </c>
      <c r="E11" s="1" t="str">
        <f t="shared" si="0"/>
        <v>N</v>
      </c>
      <c r="F11" t="str">
        <f t="shared" si="1"/>
        <v>N</v>
      </c>
      <c r="G11" t="str">
        <f t="shared" si="2"/>
        <v>N</v>
      </c>
      <c r="J11" t="s">
        <v>105</v>
      </c>
      <c r="K11" t="s">
        <v>66</v>
      </c>
      <c r="L11" t="s">
        <v>116</v>
      </c>
    </row>
    <row r="12" spans="1:12" x14ac:dyDescent="0.3">
      <c r="A12" s="1">
        <v>11</v>
      </c>
      <c r="B12" s="1" t="s">
        <v>24</v>
      </c>
      <c r="C12" s="1">
        <v>54.6</v>
      </c>
      <c r="D12" s="1" t="s">
        <v>6</v>
      </c>
      <c r="E12" s="1" t="str">
        <f t="shared" si="0"/>
        <v>N</v>
      </c>
      <c r="F12" t="str">
        <f t="shared" si="1"/>
        <v>N</v>
      </c>
      <c r="G12" t="str">
        <f t="shared" si="2"/>
        <v>N</v>
      </c>
      <c r="J12" t="s">
        <v>76</v>
      </c>
      <c r="K12" t="s">
        <v>141</v>
      </c>
      <c r="L12" t="s">
        <v>131</v>
      </c>
    </row>
    <row r="13" spans="1:12" x14ac:dyDescent="0.3">
      <c r="A13" s="1">
        <v>12</v>
      </c>
      <c r="B13" s="1" t="s">
        <v>147</v>
      </c>
      <c r="C13" s="1">
        <v>54.44</v>
      </c>
      <c r="D13" s="1" t="s">
        <v>6</v>
      </c>
      <c r="E13" s="1" t="str">
        <f t="shared" si="0"/>
        <v>N</v>
      </c>
      <c r="F13" t="str">
        <f t="shared" si="1"/>
        <v>N</v>
      </c>
      <c r="G13" t="str">
        <f t="shared" si="2"/>
        <v>N</v>
      </c>
      <c r="J13" t="s">
        <v>139</v>
      </c>
      <c r="K13" t="s">
        <v>142</v>
      </c>
      <c r="L13" t="s">
        <v>125</v>
      </c>
    </row>
    <row r="14" spans="1:12" x14ac:dyDescent="0.3">
      <c r="A14" s="1">
        <v>13</v>
      </c>
      <c r="B14" s="1" t="s">
        <v>148</v>
      </c>
      <c r="C14" s="1">
        <v>54.19</v>
      </c>
      <c r="D14" s="1" t="s">
        <v>6</v>
      </c>
      <c r="E14" s="1" t="str">
        <f t="shared" si="0"/>
        <v>N</v>
      </c>
      <c r="F14" t="str">
        <f t="shared" si="1"/>
        <v>N</v>
      </c>
      <c r="G14" t="str">
        <f t="shared" si="2"/>
        <v>N</v>
      </c>
      <c r="J14" t="s">
        <v>104</v>
      </c>
      <c r="K14" t="s">
        <v>145</v>
      </c>
      <c r="L14" t="s">
        <v>119</v>
      </c>
    </row>
    <row r="15" spans="1:12" x14ac:dyDescent="0.3">
      <c r="A15" s="1">
        <v>14</v>
      </c>
      <c r="B15" s="1" t="s">
        <v>26</v>
      </c>
      <c r="C15" s="1">
        <v>54.17</v>
      </c>
      <c r="D15" s="1" t="s">
        <v>6</v>
      </c>
      <c r="E15" s="1" t="str">
        <f t="shared" si="0"/>
        <v>N</v>
      </c>
      <c r="F15" t="str">
        <f t="shared" si="1"/>
        <v>N</v>
      </c>
      <c r="G15" t="str">
        <f t="shared" si="2"/>
        <v>N</v>
      </c>
      <c r="J15" t="s">
        <v>101</v>
      </c>
      <c r="K15" t="s">
        <v>124</v>
      </c>
      <c r="L15" t="s">
        <v>132</v>
      </c>
    </row>
    <row r="16" spans="1:12" x14ac:dyDescent="0.3">
      <c r="A16" s="1">
        <v>15</v>
      </c>
      <c r="B16" s="1" t="s">
        <v>27</v>
      </c>
      <c r="C16" s="1">
        <v>53.62</v>
      </c>
      <c r="D16" s="1" t="s">
        <v>6</v>
      </c>
      <c r="E16" s="1" t="str">
        <f t="shared" si="0"/>
        <v>N</v>
      </c>
      <c r="F16" t="str">
        <f t="shared" si="1"/>
        <v>N</v>
      </c>
      <c r="G16" t="str">
        <f t="shared" si="2"/>
        <v>N</v>
      </c>
      <c r="J16" t="s">
        <v>107</v>
      </c>
      <c r="K16" t="s">
        <v>135</v>
      </c>
      <c r="L16" t="s">
        <v>134</v>
      </c>
    </row>
    <row r="17" spans="1:11" x14ac:dyDescent="0.3">
      <c r="A17" s="1">
        <v>16</v>
      </c>
      <c r="B17" s="1" t="s">
        <v>28</v>
      </c>
      <c r="C17" s="1">
        <v>53.49</v>
      </c>
      <c r="D17" s="1" t="s">
        <v>6</v>
      </c>
      <c r="E17" s="1" t="str">
        <f t="shared" si="0"/>
        <v>N</v>
      </c>
      <c r="F17" t="str">
        <f t="shared" si="1"/>
        <v>N</v>
      </c>
      <c r="G17" t="str">
        <f t="shared" si="2"/>
        <v>N</v>
      </c>
      <c r="J17" t="s">
        <v>31</v>
      </c>
      <c r="K17" t="s">
        <v>128</v>
      </c>
    </row>
    <row r="18" spans="1:11" x14ac:dyDescent="0.3">
      <c r="A18" s="1">
        <v>17</v>
      </c>
      <c r="B18" s="1" t="s">
        <v>29</v>
      </c>
      <c r="C18" s="1">
        <v>53.16</v>
      </c>
      <c r="D18" s="1" t="s">
        <v>6</v>
      </c>
      <c r="E18" s="1" t="str">
        <f t="shared" si="0"/>
        <v>N</v>
      </c>
      <c r="F18" t="str">
        <f t="shared" si="1"/>
        <v>N</v>
      </c>
      <c r="G18" t="str">
        <f t="shared" si="2"/>
        <v>N</v>
      </c>
      <c r="J18" t="s">
        <v>109</v>
      </c>
      <c r="K18" t="s">
        <v>130</v>
      </c>
    </row>
    <row r="19" spans="1:11" x14ac:dyDescent="0.3">
      <c r="A19" s="1">
        <v>18</v>
      </c>
      <c r="B19" s="1" t="s">
        <v>30</v>
      </c>
      <c r="C19" s="1">
        <v>51.48</v>
      </c>
      <c r="D19" s="1" t="s">
        <v>6</v>
      </c>
      <c r="E19" s="1" t="str">
        <f t="shared" si="0"/>
        <v>N</v>
      </c>
      <c r="F19" t="str">
        <f t="shared" si="1"/>
        <v>N</v>
      </c>
      <c r="G19" t="str">
        <f t="shared" si="2"/>
        <v>N</v>
      </c>
      <c r="J19" t="s">
        <v>140</v>
      </c>
      <c r="K19" t="s">
        <v>136</v>
      </c>
    </row>
    <row r="20" spans="1:11" x14ac:dyDescent="0.3">
      <c r="A20" s="1">
        <v>19</v>
      </c>
      <c r="B20" s="1" t="s">
        <v>149</v>
      </c>
      <c r="C20" s="1">
        <v>51.31</v>
      </c>
      <c r="D20" s="1" t="s">
        <v>6</v>
      </c>
      <c r="E20" s="1" t="str">
        <f t="shared" si="0"/>
        <v>N</v>
      </c>
      <c r="F20" t="str">
        <f t="shared" si="1"/>
        <v>N</v>
      </c>
      <c r="G20" t="str">
        <f t="shared" si="2"/>
        <v>N</v>
      </c>
      <c r="J20" t="s">
        <v>144</v>
      </c>
      <c r="K20" t="s">
        <v>137</v>
      </c>
    </row>
    <row r="21" spans="1:11" x14ac:dyDescent="0.3">
      <c r="A21" s="1">
        <v>20</v>
      </c>
      <c r="B21" s="1" t="s">
        <v>32</v>
      </c>
      <c r="C21" s="1">
        <v>50.8</v>
      </c>
      <c r="D21" s="1" t="s">
        <v>6</v>
      </c>
      <c r="E21" s="1" t="str">
        <f t="shared" si="0"/>
        <v>N</v>
      </c>
      <c r="F21" t="str">
        <f t="shared" si="1"/>
        <v>N</v>
      </c>
      <c r="G21" t="str">
        <f t="shared" si="2"/>
        <v>N</v>
      </c>
      <c r="J21" t="s">
        <v>110</v>
      </c>
      <c r="K21" t="s">
        <v>143</v>
      </c>
    </row>
    <row r="22" spans="1:11" x14ac:dyDescent="0.3">
      <c r="A22" s="1">
        <v>21</v>
      </c>
      <c r="B22" s="1" t="s">
        <v>33</v>
      </c>
      <c r="C22" s="1">
        <v>50.64</v>
      </c>
      <c r="D22" s="1" t="s">
        <v>6</v>
      </c>
      <c r="E22" s="1" t="str">
        <f t="shared" si="0"/>
        <v>N</v>
      </c>
      <c r="F22" t="str">
        <f t="shared" si="1"/>
        <v>N</v>
      </c>
      <c r="G22" t="str">
        <f t="shared" si="2"/>
        <v>N</v>
      </c>
      <c r="J22" t="s">
        <v>108</v>
      </c>
    </row>
    <row r="23" spans="1:11" x14ac:dyDescent="0.3">
      <c r="A23" s="1">
        <v>22</v>
      </c>
      <c r="B23" s="1" t="s">
        <v>150</v>
      </c>
      <c r="C23" s="1">
        <v>49.15</v>
      </c>
      <c r="D23" s="1" t="s">
        <v>9</v>
      </c>
      <c r="E23" s="1" t="str">
        <f t="shared" si="0"/>
        <v>N</v>
      </c>
      <c r="F23" t="str">
        <f t="shared" si="1"/>
        <v>N</v>
      </c>
      <c r="G23" t="str">
        <f t="shared" si="2"/>
        <v>N</v>
      </c>
      <c r="J23" t="s">
        <v>118</v>
      </c>
    </row>
    <row r="24" spans="1:11" x14ac:dyDescent="0.3">
      <c r="A24" s="1">
        <v>23</v>
      </c>
      <c r="B24" s="1" t="s">
        <v>34</v>
      </c>
      <c r="C24" s="1">
        <v>49.05</v>
      </c>
      <c r="D24" s="1" t="s">
        <v>1</v>
      </c>
      <c r="E24" s="1" t="str">
        <f t="shared" si="0"/>
        <v>N</v>
      </c>
      <c r="F24" t="str">
        <f t="shared" si="1"/>
        <v>N</v>
      </c>
      <c r="G24" t="str">
        <f t="shared" si="2"/>
        <v>N</v>
      </c>
      <c r="J24" t="s">
        <v>111</v>
      </c>
    </row>
    <row r="25" spans="1:11" x14ac:dyDescent="0.3">
      <c r="A25" s="1">
        <v>24</v>
      </c>
      <c r="B25" s="1" t="s">
        <v>35</v>
      </c>
      <c r="C25" s="1">
        <v>49.01</v>
      </c>
      <c r="D25" s="1" t="s">
        <v>1</v>
      </c>
      <c r="E25" s="1" t="str">
        <f t="shared" si="0"/>
        <v>N</v>
      </c>
      <c r="F25" t="str">
        <f t="shared" si="1"/>
        <v>N</v>
      </c>
      <c r="G25" t="str">
        <f t="shared" si="2"/>
        <v>N</v>
      </c>
      <c r="J25" t="s">
        <v>120</v>
      </c>
    </row>
    <row r="26" spans="1:11" x14ac:dyDescent="0.3">
      <c r="A26" s="1">
        <v>25</v>
      </c>
      <c r="B26" s="1" t="s">
        <v>36</v>
      </c>
      <c r="C26" s="1">
        <v>48.93</v>
      </c>
      <c r="D26" s="1" t="s">
        <v>1</v>
      </c>
      <c r="E26" s="1" t="str">
        <f t="shared" si="0"/>
        <v>N</v>
      </c>
      <c r="F26" t="str">
        <f t="shared" si="1"/>
        <v>N</v>
      </c>
      <c r="G26" t="str">
        <f t="shared" si="2"/>
        <v>N</v>
      </c>
      <c r="J26" t="s">
        <v>115</v>
      </c>
    </row>
    <row r="27" spans="1:11" x14ac:dyDescent="0.3">
      <c r="A27" s="1">
        <v>26</v>
      </c>
      <c r="B27" s="1" t="s">
        <v>151</v>
      </c>
      <c r="C27" s="1">
        <v>48.05</v>
      </c>
      <c r="D27" s="1" t="s">
        <v>1</v>
      </c>
      <c r="E27" s="1" t="str">
        <f t="shared" si="0"/>
        <v>N</v>
      </c>
      <c r="F27" t="str">
        <f t="shared" si="1"/>
        <v>N</v>
      </c>
      <c r="G27" t="str">
        <f t="shared" si="2"/>
        <v>N</v>
      </c>
      <c r="J27" t="s">
        <v>129</v>
      </c>
    </row>
    <row r="28" spans="1:11" x14ac:dyDescent="0.3">
      <c r="A28" s="1">
        <v>27</v>
      </c>
      <c r="B28" s="1" t="s">
        <v>37</v>
      </c>
      <c r="C28" s="1">
        <v>47.8</v>
      </c>
      <c r="D28" s="1" t="s">
        <v>1</v>
      </c>
      <c r="E28" s="1" t="str">
        <f t="shared" si="0"/>
        <v>N</v>
      </c>
      <c r="F28" t="str">
        <f t="shared" si="1"/>
        <v>N</v>
      </c>
      <c r="G28" t="str">
        <f t="shared" si="2"/>
        <v>N</v>
      </c>
      <c r="J28" t="s">
        <v>133</v>
      </c>
    </row>
    <row r="29" spans="1:11" x14ac:dyDescent="0.3">
      <c r="A29" s="1">
        <v>28</v>
      </c>
      <c r="B29" s="1" t="s">
        <v>152</v>
      </c>
      <c r="C29" s="1">
        <v>47.65</v>
      </c>
      <c r="D29" s="1" t="s">
        <v>1</v>
      </c>
      <c r="E29" s="1" t="str">
        <f t="shared" si="0"/>
        <v>N</v>
      </c>
      <c r="F29" t="str">
        <f t="shared" si="1"/>
        <v>N</v>
      </c>
      <c r="G29" t="str">
        <f t="shared" si="2"/>
        <v>N</v>
      </c>
    </row>
    <row r="30" spans="1:11" x14ac:dyDescent="0.3">
      <c r="A30" s="1">
        <v>29</v>
      </c>
      <c r="B30" s="1" t="s">
        <v>38</v>
      </c>
      <c r="C30" s="1">
        <v>47.62</v>
      </c>
      <c r="D30" s="1" t="s">
        <v>1</v>
      </c>
      <c r="E30" s="1" t="str">
        <f t="shared" si="0"/>
        <v>N</v>
      </c>
      <c r="F30" t="str">
        <f t="shared" si="1"/>
        <v>N</v>
      </c>
      <c r="G30" t="str">
        <f t="shared" si="2"/>
        <v>N</v>
      </c>
    </row>
    <row r="31" spans="1:11" x14ac:dyDescent="0.3">
      <c r="A31" s="1">
        <v>30</v>
      </c>
      <c r="B31" s="1" t="s">
        <v>39</v>
      </c>
      <c r="C31" s="1">
        <v>47.35</v>
      </c>
      <c r="D31" s="1" t="s">
        <v>1</v>
      </c>
      <c r="E31" s="1" t="str">
        <f t="shared" si="0"/>
        <v>N</v>
      </c>
      <c r="F31" t="str">
        <f t="shared" si="1"/>
        <v>N</v>
      </c>
      <c r="G31" t="str">
        <f t="shared" si="2"/>
        <v>N</v>
      </c>
    </row>
    <row r="32" spans="1:11" x14ac:dyDescent="0.3">
      <c r="A32" s="1">
        <v>31</v>
      </c>
      <c r="B32" s="1" t="s">
        <v>40</v>
      </c>
      <c r="C32" s="1">
        <v>47.27</v>
      </c>
      <c r="D32" s="1" t="s">
        <v>1</v>
      </c>
      <c r="E32" s="1" t="str">
        <f t="shared" si="0"/>
        <v>N</v>
      </c>
      <c r="F32" t="str">
        <f t="shared" si="1"/>
        <v>N</v>
      </c>
      <c r="G32" t="str">
        <f t="shared" si="2"/>
        <v>N</v>
      </c>
    </row>
    <row r="33" spans="1:7" x14ac:dyDescent="0.3">
      <c r="A33" s="1">
        <v>32</v>
      </c>
      <c r="B33" s="1" t="s">
        <v>41</v>
      </c>
      <c r="C33" s="1">
        <v>45.79</v>
      </c>
      <c r="D33" s="1" t="s">
        <v>1</v>
      </c>
      <c r="E33" s="1" t="str">
        <f t="shared" si="0"/>
        <v>N</v>
      </c>
      <c r="F33" t="str">
        <f t="shared" si="1"/>
        <v>N</v>
      </c>
      <c r="G33" t="str">
        <f t="shared" si="2"/>
        <v>N</v>
      </c>
    </row>
    <row r="34" spans="1:7" x14ac:dyDescent="0.3">
      <c r="A34" s="1">
        <v>33</v>
      </c>
      <c r="B34" s="1" t="s">
        <v>153</v>
      </c>
      <c r="C34" s="1">
        <v>44.91</v>
      </c>
      <c r="D34" s="1" t="s">
        <v>7</v>
      </c>
      <c r="E34" s="1" t="str">
        <f t="shared" si="0"/>
        <v>N</v>
      </c>
      <c r="F34" t="str">
        <f t="shared" si="1"/>
        <v>N</v>
      </c>
      <c r="G34" t="str">
        <f t="shared" si="2"/>
        <v>N</v>
      </c>
    </row>
    <row r="35" spans="1:7" x14ac:dyDescent="0.3">
      <c r="A35" s="1">
        <v>34</v>
      </c>
      <c r="B35" s="1" t="s">
        <v>43</v>
      </c>
      <c r="C35" s="1">
        <v>44.78</v>
      </c>
      <c r="D35" s="1" t="s">
        <v>8</v>
      </c>
      <c r="E35" s="1" t="str">
        <f t="shared" si="0"/>
        <v>N</v>
      </c>
      <c r="F35" t="str">
        <f t="shared" si="1"/>
        <v>N</v>
      </c>
      <c r="G35" t="str">
        <f t="shared" si="2"/>
        <v>N</v>
      </c>
    </row>
    <row r="36" spans="1:7" x14ac:dyDescent="0.3">
      <c r="A36" s="1">
        <v>35</v>
      </c>
      <c r="B36" s="1" t="s">
        <v>44</v>
      </c>
      <c r="C36" s="1">
        <v>44.71</v>
      </c>
      <c r="D36" s="1" t="s">
        <v>8</v>
      </c>
      <c r="E36" s="1" t="str">
        <f t="shared" si="0"/>
        <v>N</v>
      </c>
      <c r="F36" t="str">
        <f t="shared" si="1"/>
        <v>N</v>
      </c>
      <c r="G36" t="str">
        <f t="shared" si="2"/>
        <v>N</v>
      </c>
    </row>
    <row r="37" spans="1:7" x14ac:dyDescent="0.3">
      <c r="A37" s="1">
        <v>36</v>
      </c>
      <c r="B37" s="1" t="s">
        <v>45</v>
      </c>
      <c r="C37" s="1">
        <v>44.63</v>
      </c>
      <c r="D37" s="1" t="s">
        <v>8</v>
      </c>
      <c r="E37" s="1" t="str">
        <f t="shared" si="0"/>
        <v>N</v>
      </c>
      <c r="F37" t="str">
        <f t="shared" si="1"/>
        <v>N</v>
      </c>
      <c r="G37" t="str">
        <f t="shared" si="2"/>
        <v>N</v>
      </c>
    </row>
    <row r="38" spans="1:7" x14ac:dyDescent="0.3">
      <c r="A38" s="1">
        <v>37</v>
      </c>
      <c r="B38" s="1" t="s">
        <v>46</v>
      </c>
      <c r="C38" s="1">
        <v>44.54</v>
      </c>
      <c r="D38" s="1" t="s">
        <v>8</v>
      </c>
      <c r="E38" s="1" t="str">
        <f t="shared" si="0"/>
        <v>N</v>
      </c>
      <c r="F38" t="str">
        <f t="shared" si="1"/>
        <v>N</v>
      </c>
      <c r="G38" t="str">
        <f t="shared" si="2"/>
        <v>N</v>
      </c>
    </row>
    <row r="39" spans="1:7" x14ac:dyDescent="0.3">
      <c r="A39" s="1">
        <v>38</v>
      </c>
      <c r="B39" s="1" t="s">
        <v>47</v>
      </c>
      <c r="C39" s="1">
        <v>44.43</v>
      </c>
      <c r="D39" s="1" t="s">
        <v>8</v>
      </c>
      <c r="E39" s="1" t="str">
        <f t="shared" si="0"/>
        <v>N</v>
      </c>
      <c r="F39" t="str">
        <f t="shared" si="1"/>
        <v>N</v>
      </c>
      <c r="G39" t="str">
        <f t="shared" si="2"/>
        <v>N</v>
      </c>
    </row>
    <row r="40" spans="1:7" x14ac:dyDescent="0.3">
      <c r="A40" s="1">
        <v>39</v>
      </c>
      <c r="B40" s="1" t="s">
        <v>48</v>
      </c>
      <c r="C40" s="1">
        <v>44.32</v>
      </c>
      <c r="D40" s="1" t="s">
        <v>8</v>
      </c>
      <c r="E40" s="1" t="str">
        <f t="shared" si="0"/>
        <v>N</v>
      </c>
      <c r="F40" t="str">
        <f t="shared" si="1"/>
        <v>N</v>
      </c>
      <c r="G40" t="str">
        <f t="shared" si="2"/>
        <v>N</v>
      </c>
    </row>
    <row r="41" spans="1:7" x14ac:dyDescent="0.3">
      <c r="A41" s="1">
        <v>40</v>
      </c>
      <c r="B41" s="1" t="s">
        <v>49</v>
      </c>
      <c r="C41" s="1">
        <v>43.62</v>
      </c>
      <c r="D41" s="1" t="s">
        <v>8</v>
      </c>
      <c r="E41" s="1" t="str">
        <f t="shared" si="0"/>
        <v>N</v>
      </c>
      <c r="F41" t="str">
        <f t="shared" si="1"/>
        <v>N</v>
      </c>
      <c r="G41" t="str">
        <f t="shared" si="2"/>
        <v>N</v>
      </c>
    </row>
    <row r="42" spans="1:7" x14ac:dyDescent="0.3">
      <c r="A42" s="1">
        <v>41</v>
      </c>
      <c r="B42" s="1" t="s">
        <v>50</v>
      </c>
      <c r="C42" s="1">
        <v>42.77</v>
      </c>
      <c r="D42" s="1" t="s">
        <v>8</v>
      </c>
      <c r="E42" s="1" t="str">
        <f t="shared" si="0"/>
        <v>N</v>
      </c>
      <c r="F42" t="str">
        <f t="shared" si="1"/>
        <v>N</v>
      </c>
      <c r="G42" t="str">
        <f t="shared" si="2"/>
        <v>N</v>
      </c>
    </row>
    <row r="43" spans="1:7" x14ac:dyDescent="0.3">
      <c r="A43" s="1">
        <v>42</v>
      </c>
      <c r="B43" s="1" t="s">
        <v>51</v>
      </c>
      <c r="C43" s="1">
        <v>39.409999999999997</v>
      </c>
      <c r="D43" s="1" t="s">
        <v>8</v>
      </c>
      <c r="E43" s="1" t="str">
        <f t="shared" si="0"/>
        <v>N</v>
      </c>
      <c r="F43" t="str">
        <f t="shared" si="1"/>
        <v>N</v>
      </c>
      <c r="G43" t="str">
        <f t="shared" si="2"/>
        <v>N</v>
      </c>
    </row>
    <row r="44" spans="1:7" x14ac:dyDescent="0.3">
      <c r="A44" s="1">
        <v>43</v>
      </c>
      <c r="B44" s="1" t="s">
        <v>52</v>
      </c>
      <c r="C44" s="1">
        <v>37.659999999999997</v>
      </c>
      <c r="D44" s="1" t="s">
        <v>8</v>
      </c>
      <c r="E44" s="1" t="str">
        <f t="shared" si="0"/>
        <v>N</v>
      </c>
      <c r="F44" t="str">
        <f t="shared" si="1"/>
        <v>N</v>
      </c>
      <c r="G44" t="str">
        <f t="shared" si="2"/>
        <v>N</v>
      </c>
    </row>
    <row r="45" spans="1:7" x14ac:dyDescent="0.3">
      <c r="A45" s="1">
        <v>44</v>
      </c>
      <c r="B45" s="1" t="s">
        <v>53</v>
      </c>
      <c r="C45" s="1">
        <v>31.74</v>
      </c>
      <c r="D45" s="1" t="s">
        <v>8</v>
      </c>
      <c r="E45" s="1" t="str">
        <f t="shared" si="0"/>
        <v>N</v>
      </c>
      <c r="F45" t="str">
        <f t="shared" si="1"/>
        <v>N</v>
      </c>
      <c r="G45" t="str">
        <f t="shared" si="2"/>
        <v>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0566-E901-4A15-97DE-49F410641D3D}">
  <dimension ref="A1:N55"/>
  <sheetViews>
    <sheetView workbookViewId="0">
      <selection activeCell="K14" sqref="K14"/>
    </sheetView>
  </sheetViews>
  <sheetFormatPr defaultRowHeight="14.4" x14ac:dyDescent="0.3"/>
  <cols>
    <col min="1" max="1" width="5.44140625" bestFit="1" customWidth="1"/>
    <col min="2" max="2" width="17.5546875" bestFit="1" customWidth="1"/>
    <col min="3" max="3" width="6" bestFit="1" customWidth="1"/>
    <col min="4" max="4" width="19.21875" bestFit="1" customWidth="1"/>
    <col min="5" max="5" width="16.88671875" bestFit="1" customWidth="1"/>
    <col min="6" max="6" width="13.6640625" bestFit="1" customWidth="1"/>
    <col min="7" max="7" width="11.88671875" bestFit="1" customWidth="1"/>
    <col min="8" max="8" width="22.21875" bestFit="1" customWidth="1"/>
    <col min="14" max="14" width="17.5546875" bestFit="1" customWidth="1"/>
  </cols>
  <sheetData>
    <row r="1" spans="1:14" x14ac:dyDescent="0.3">
      <c r="A1" s="1" t="s">
        <v>10</v>
      </c>
      <c r="B1" t="s">
        <v>11</v>
      </c>
      <c r="C1" t="s">
        <v>62</v>
      </c>
      <c r="D1" s="1" t="s">
        <v>13</v>
      </c>
      <c r="E1" s="1" t="s">
        <v>54</v>
      </c>
      <c r="F1" s="1" t="s">
        <v>58</v>
      </c>
      <c r="G1" s="1" t="s">
        <v>61</v>
      </c>
      <c r="H1" s="1" t="s">
        <v>81</v>
      </c>
      <c r="N1" t="s">
        <v>82</v>
      </c>
    </row>
    <row r="2" spans="1:14" x14ac:dyDescent="0.3">
      <c r="A2">
        <v>1</v>
      </c>
      <c r="B2" t="s">
        <v>17</v>
      </c>
      <c r="C2">
        <v>68.91</v>
      </c>
      <c r="D2" s="1" t="s">
        <v>0</v>
      </c>
      <c r="H2" t="s">
        <v>56</v>
      </c>
      <c r="N2" t="s">
        <v>63</v>
      </c>
    </row>
    <row r="3" spans="1:14" x14ac:dyDescent="0.3">
      <c r="A3">
        <v>2</v>
      </c>
      <c r="B3" t="s">
        <v>16</v>
      </c>
      <c r="C3">
        <v>67.959999999999994</v>
      </c>
      <c r="D3" s="1" t="s">
        <v>0</v>
      </c>
      <c r="H3" t="s">
        <v>56</v>
      </c>
      <c r="N3" t="s">
        <v>64</v>
      </c>
    </row>
    <row r="4" spans="1:14" x14ac:dyDescent="0.3">
      <c r="A4">
        <v>3</v>
      </c>
      <c r="B4" t="s">
        <v>15</v>
      </c>
      <c r="C4">
        <v>66.319999999999993</v>
      </c>
      <c r="D4" s="1" t="s">
        <v>0</v>
      </c>
      <c r="H4" t="s">
        <v>56</v>
      </c>
      <c r="N4" t="s">
        <v>75</v>
      </c>
    </row>
    <row r="5" spans="1:14" x14ac:dyDescent="0.3">
      <c r="A5">
        <v>4</v>
      </c>
      <c r="B5" t="s">
        <v>18</v>
      </c>
      <c r="C5">
        <v>64.37</v>
      </c>
      <c r="D5" s="1" t="s">
        <v>0</v>
      </c>
      <c r="H5" t="s">
        <v>56</v>
      </c>
      <c r="N5" t="s">
        <v>77</v>
      </c>
    </row>
    <row r="6" spans="1:14" x14ac:dyDescent="0.3">
      <c r="A6">
        <v>5</v>
      </c>
      <c r="B6" t="s">
        <v>14</v>
      </c>
      <c r="C6">
        <v>63.22</v>
      </c>
      <c r="D6" s="1" t="s">
        <v>0</v>
      </c>
      <c r="H6" t="s">
        <v>56</v>
      </c>
      <c r="N6" t="s">
        <v>79</v>
      </c>
    </row>
    <row r="7" spans="1:14" x14ac:dyDescent="0.3">
      <c r="A7">
        <v>6</v>
      </c>
      <c r="B7" t="s">
        <v>20</v>
      </c>
      <c r="C7">
        <v>62.46</v>
      </c>
      <c r="D7" s="1" t="s">
        <v>4</v>
      </c>
      <c r="E7" s="2"/>
      <c r="F7" s="2"/>
      <c r="G7" s="2"/>
      <c r="H7" t="s">
        <v>56</v>
      </c>
    </row>
    <row r="8" spans="1:14" x14ac:dyDescent="0.3">
      <c r="A8">
        <v>7</v>
      </c>
      <c r="B8" t="s">
        <v>19</v>
      </c>
      <c r="C8">
        <v>62.14</v>
      </c>
      <c r="D8" s="1" t="s">
        <v>4</v>
      </c>
      <c r="E8" s="2"/>
      <c r="F8" s="2"/>
      <c r="G8" s="2"/>
      <c r="H8" t="s">
        <v>56</v>
      </c>
    </row>
    <row r="9" spans="1:14" x14ac:dyDescent="0.3">
      <c r="A9">
        <v>8</v>
      </c>
      <c r="B9" t="s">
        <v>32</v>
      </c>
      <c r="C9">
        <v>60.39</v>
      </c>
      <c r="D9" s="1" t="s">
        <v>4</v>
      </c>
      <c r="E9" s="2"/>
      <c r="F9" s="2"/>
      <c r="G9" s="2"/>
      <c r="H9" t="s">
        <v>56</v>
      </c>
    </row>
    <row r="10" spans="1:14" x14ac:dyDescent="0.3">
      <c r="A10">
        <v>9</v>
      </c>
      <c r="B10" t="s">
        <v>21</v>
      </c>
      <c r="C10">
        <v>60.07</v>
      </c>
      <c r="D10" s="1" t="s">
        <v>4</v>
      </c>
      <c r="E10" s="2"/>
      <c r="F10" s="2"/>
      <c r="G10" s="2"/>
      <c r="H10" t="s">
        <v>56</v>
      </c>
    </row>
    <row r="11" spans="1:14" x14ac:dyDescent="0.3">
      <c r="A11">
        <v>10</v>
      </c>
      <c r="B11" t="s">
        <v>23</v>
      </c>
      <c r="C11">
        <v>59.08</v>
      </c>
      <c r="D11" s="1" t="s">
        <v>4</v>
      </c>
      <c r="E11" s="2"/>
      <c r="F11" s="2"/>
      <c r="G11" s="2"/>
      <c r="H11" t="s">
        <v>56</v>
      </c>
    </row>
    <row r="12" spans="1:14" x14ac:dyDescent="0.3">
      <c r="A12">
        <v>11</v>
      </c>
      <c r="B12" t="s">
        <v>149</v>
      </c>
      <c r="C12">
        <v>58.9</v>
      </c>
      <c r="D12" s="1" t="s">
        <v>4</v>
      </c>
      <c r="E12" s="2"/>
      <c r="F12" s="2"/>
      <c r="G12" s="2"/>
      <c r="H12" t="s">
        <v>56</v>
      </c>
    </row>
    <row r="13" spans="1:14" x14ac:dyDescent="0.3">
      <c r="A13">
        <v>12</v>
      </c>
      <c r="B13" t="s">
        <v>83</v>
      </c>
      <c r="C13">
        <v>58.65</v>
      </c>
      <c r="D13" s="1" t="s">
        <v>4</v>
      </c>
      <c r="E13" s="2"/>
      <c r="F13" s="2"/>
      <c r="G13" s="2"/>
      <c r="H13" s="1" t="s">
        <v>55</v>
      </c>
    </row>
    <row r="14" spans="1:14" x14ac:dyDescent="0.3">
      <c r="A14">
        <v>13</v>
      </c>
      <c r="B14" t="s">
        <v>22</v>
      </c>
      <c r="C14">
        <v>57.95</v>
      </c>
      <c r="D14" s="1" t="s">
        <v>4</v>
      </c>
      <c r="H14" s="1" t="s">
        <v>55</v>
      </c>
    </row>
    <row r="15" spans="1:14" x14ac:dyDescent="0.3">
      <c r="A15">
        <v>14</v>
      </c>
      <c r="B15" t="s">
        <v>39</v>
      </c>
      <c r="C15">
        <v>57.49</v>
      </c>
      <c r="D15" s="1" t="s">
        <v>6</v>
      </c>
      <c r="H15" s="1" t="s">
        <v>55</v>
      </c>
    </row>
    <row r="16" spans="1:14" x14ac:dyDescent="0.3">
      <c r="A16">
        <v>15</v>
      </c>
      <c r="B16" t="s">
        <v>24</v>
      </c>
      <c r="C16">
        <v>57.39</v>
      </c>
      <c r="D16" s="1" t="s">
        <v>6</v>
      </c>
      <c r="H16" s="1" t="s">
        <v>56</v>
      </c>
    </row>
    <row r="17" spans="1:8" x14ac:dyDescent="0.3">
      <c r="A17">
        <v>16</v>
      </c>
      <c r="B17" t="s">
        <v>33</v>
      </c>
      <c r="C17">
        <v>56.62</v>
      </c>
      <c r="D17" s="1" t="s">
        <v>6</v>
      </c>
      <c r="H17" s="1" t="s">
        <v>56</v>
      </c>
    </row>
    <row r="18" spans="1:8" x14ac:dyDescent="0.3">
      <c r="A18">
        <v>17</v>
      </c>
      <c r="B18" t="s">
        <v>84</v>
      </c>
      <c r="C18">
        <v>56.03</v>
      </c>
      <c r="D18" s="1" t="s">
        <v>6</v>
      </c>
      <c r="H18" s="1" t="s">
        <v>55</v>
      </c>
    </row>
    <row r="19" spans="1:8" x14ac:dyDescent="0.3">
      <c r="A19">
        <v>18</v>
      </c>
      <c r="B19" t="s">
        <v>35</v>
      </c>
      <c r="C19">
        <v>55.89</v>
      </c>
      <c r="D19" s="1" t="s">
        <v>6</v>
      </c>
      <c r="H19" s="1" t="s">
        <v>56</v>
      </c>
    </row>
    <row r="20" spans="1:8" x14ac:dyDescent="0.3">
      <c r="A20">
        <v>19</v>
      </c>
      <c r="B20" t="s">
        <v>27</v>
      </c>
      <c r="C20">
        <v>55.39</v>
      </c>
      <c r="D20" s="1" t="s">
        <v>6</v>
      </c>
      <c r="H20" s="1" t="s">
        <v>56</v>
      </c>
    </row>
    <row r="21" spans="1:8" x14ac:dyDescent="0.3">
      <c r="A21">
        <v>20</v>
      </c>
      <c r="B21" t="s">
        <v>28</v>
      </c>
      <c r="C21">
        <v>55.38</v>
      </c>
      <c r="D21" s="1" t="s">
        <v>6</v>
      </c>
      <c r="H21" s="1" t="s">
        <v>56</v>
      </c>
    </row>
    <row r="22" spans="1:8" x14ac:dyDescent="0.3">
      <c r="A22">
        <v>21</v>
      </c>
      <c r="B22" t="s">
        <v>148</v>
      </c>
      <c r="C22">
        <v>55.35</v>
      </c>
      <c r="D22" s="1" t="s">
        <v>6</v>
      </c>
      <c r="H22" s="1" t="s">
        <v>56</v>
      </c>
    </row>
    <row r="23" spans="1:8" x14ac:dyDescent="0.3">
      <c r="A23">
        <v>22</v>
      </c>
      <c r="B23" t="s">
        <v>26</v>
      </c>
      <c r="C23">
        <v>55.14</v>
      </c>
      <c r="D23" s="1" t="s">
        <v>6</v>
      </c>
      <c r="H23" s="1" t="s">
        <v>56</v>
      </c>
    </row>
    <row r="24" spans="1:8" x14ac:dyDescent="0.3">
      <c r="A24">
        <v>23</v>
      </c>
      <c r="B24" t="s">
        <v>29</v>
      </c>
      <c r="C24">
        <v>54.28</v>
      </c>
      <c r="D24" s="1" t="s">
        <v>6</v>
      </c>
      <c r="H24" s="1" t="s">
        <v>56</v>
      </c>
    </row>
    <row r="25" spans="1:8" x14ac:dyDescent="0.3">
      <c r="A25">
        <v>24</v>
      </c>
      <c r="B25" t="s">
        <v>34</v>
      </c>
      <c r="C25">
        <v>54.01</v>
      </c>
      <c r="D25" s="1" t="s">
        <v>6</v>
      </c>
      <c r="H25" s="1" t="s">
        <v>56</v>
      </c>
    </row>
    <row r="26" spans="1:8" x14ac:dyDescent="0.3">
      <c r="A26">
        <v>25</v>
      </c>
      <c r="B26" t="s">
        <v>147</v>
      </c>
      <c r="C26">
        <v>53.65</v>
      </c>
      <c r="D26" s="1" t="s">
        <v>6</v>
      </c>
      <c r="H26" t="s">
        <v>55</v>
      </c>
    </row>
    <row r="27" spans="1:8" x14ac:dyDescent="0.3">
      <c r="A27">
        <v>26</v>
      </c>
      <c r="B27" t="s">
        <v>65</v>
      </c>
      <c r="C27">
        <v>53.42</v>
      </c>
      <c r="D27" s="1" t="s">
        <v>1</v>
      </c>
      <c r="H27" s="1" t="s">
        <v>56</v>
      </c>
    </row>
    <row r="28" spans="1:8" x14ac:dyDescent="0.3">
      <c r="A28">
        <v>27</v>
      </c>
      <c r="B28" t="s">
        <v>43</v>
      </c>
      <c r="C28">
        <v>53.31</v>
      </c>
      <c r="D28" s="1" t="s">
        <v>1</v>
      </c>
      <c r="H28" s="1" t="s">
        <v>56</v>
      </c>
    </row>
    <row r="29" spans="1:8" x14ac:dyDescent="0.3">
      <c r="A29">
        <v>28</v>
      </c>
      <c r="B29" t="s">
        <v>67</v>
      </c>
      <c r="C29">
        <v>52.92</v>
      </c>
      <c r="D29" s="1" t="s">
        <v>1</v>
      </c>
      <c r="H29" s="1" t="s">
        <v>56</v>
      </c>
    </row>
    <row r="30" spans="1:8" x14ac:dyDescent="0.3">
      <c r="A30">
        <v>29</v>
      </c>
      <c r="B30" t="s">
        <v>41</v>
      </c>
      <c r="C30">
        <v>52.78</v>
      </c>
      <c r="D30" s="1" t="s">
        <v>1</v>
      </c>
      <c r="H30" s="1" t="s">
        <v>56</v>
      </c>
    </row>
    <row r="31" spans="1:8" x14ac:dyDescent="0.3">
      <c r="A31">
        <v>30</v>
      </c>
      <c r="B31" t="s">
        <v>36</v>
      </c>
      <c r="C31">
        <v>52.42</v>
      </c>
      <c r="D31" s="1" t="s">
        <v>1</v>
      </c>
      <c r="H31" s="1" t="s">
        <v>56</v>
      </c>
    </row>
    <row r="32" spans="1:8" x14ac:dyDescent="0.3">
      <c r="A32">
        <v>31</v>
      </c>
      <c r="B32" t="s">
        <v>48</v>
      </c>
      <c r="C32">
        <v>52.14</v>
      </c>
      <c r="D32" s="1" t="s">
        <v>1</v>
      </c>
      <c r="H32" s="1" t="s">
        <v>56</v>
      </c>
    </row>
    <row r="33" spans="1:8" x14ac:dyDescent="0.3">
      <c r="A33">
        <v>32</v>
      </c>
      <c r="B33" t="s">
        <v>52</v>
      </c>
      <c r="C33">
        <v>51.19</v>
      </c>
      <c r="D33" s="1" t="s">
        <v>1</v>
      </c>
      <c r="H33" s="1" t="s">
        <v>56</v>
      </c>
    </row>
    <row r="34" spans="1:8" x14ac:dyDescent="0.3">
      <c r="A34">
        <v>33</v>
      </c>
      <c r="B34" t="s">
        <v>44</v>
      </c>
      <c r="C34">
        <v>50.55</v>
      </c>
      <c r="D34" s="1" t="s">
        <v>1</v>
      </c>
      <c r="H34" s="1" t="s">
        <v>56</v>
      </c>
    </row>
    <row r="35" spans="1:8" x14ac:dyDescent="0.3">
      <c r="A35">
        <v>34</v>
      </c>
      <c r="B35" t="s">
        <v>150</v>
      </c>
      <c r="C35">
        <v>50.15</v>
      </c>
      <c r="D35" s="1" t="s">
        <v>1</v>
      </c>
      <c r="H35" s="1" t="s">
        <v>56</v>
      </c>
    </row>
    <row r="36" spans="1:8" x14ac:dyDescent="0.3">
      <c r="A36">
        <v>35</v>
      </c>
      <c r="B36" t="s">
        <v>89</v>
      </c>
      <c r="C36">
        <v>49.4</v>
      </c>
      <c r="D36" s="1" t="s">
        <v>1</v>
      </c>
      <c r="H36" s="1" t="s">
        <v>56</v>
      </c>
    </row>
    <row r="37" spans="1:8" x14ac:dyDescent="0.3">
      <c r="A37">
        <v>36</v>
      </c>
      <c r="B37" t="s">
        <v>38</v>
      </c>
      <c r="C37">
        <v>49</v>
      </c>
      <c r="D37" s="1" t="s">
        <v>1</v>
      </c>
      <c r="H37" s="1" t="s">
        <v>56</v>
      </c>
    </row>
    <row r="38" spans="1:8" x14ac:dyDescent="0.3">
      <c r="A38">
        <v>37</v>
      </c>
      <c r="B38" t="s">
        <v>69</v>
      </c>
      <c r="C38">
        <v>48.79</v>
      </c>
      <c r="D38" s="1" t="s">
        <v>1</v>
      </c>
      <c r="H38" s="1" t="s">
        <v>56</v>
      </c>
    </row>
    <row r="39" spans="1:8" x14ac:dyDescent="0.3">
      <c r="A39">
        <v>38</v>
      </c>
      <c r="B39" t="s">
        <v>30</v>
      </c>
      <c r="C39">
        <v>48.6</v>
      </c>
      <c r="D39" s="1" t="s">
        <v>1</v>
      </c>
      <c r="H39" s="1" t="s">
        <v>56</v>
      </c>
    </row>
    <row r="40" spans="1:8" x14ac:dyDescent="0.3">
      <c r="A40">
        <v>39</v>
      </c>
      <c r="B40" t="s">
        <v>45</v>
      </c>
      <c r="C40">
        <v>48.41</v>
      </c>
      <c r="D40" s="1" t="s">
        <v>7</v>
      </c>
      <c r="H40" s="1" t="s">
        <v>56</v>
      </c>
    </row>
    <row r="41" spans="1:8" x14ac:dyDescent="0.3">
      <c r="A41">
        <v>40</v>
      </c>
      <c r="B41" t="s">
        <v>47</v>
      </c>
      <c r="C41">
        <v>47.5</v>
      </c>
      <c r="D41" s="1" t="s">
        <v>7</v>
      </c>
      <c r="H41" s="1" t="s">
        <v>56</v>
      </c>
    </row>
    <row r="42" spans="1:8" x14ac:dyDescent="0.3">
      <c r="A42">
        <v>41</v>
      </c>
      <c r="B42" t="s">
        <v>152</v>
      </c>
      <c r="C42">
        <v>47.31</v>
      </c>
      <c r="D42" s="1" t="s">
        <v>7</v>
      </c>
      <c r="H42" s="1" t="s">
        <v>56</v>
      </c>
    </row>
    <row r="43" spans="1:8" x14ac:dyDescent="0.3">
      <c r="A43">
        <v>42</v>
      </c>
      <c r="B43" t="s">
        <v>70</v>
      </c>
      <c r="C43">
        <v>47.22</v>
      </c>
      <c r="D43" s="1" t="s">
        <v>7</v>
      </c>
      <c r="H43" s="1" t="s">
        <v>56</v>
      </c>
    </row>
    <row r="44" spans="1:8" x14ac:dyDescent="0.3">
      <c r="A44">
        <v>43</v>
      </c>
      <c r="B44" t="s">
        <v>46</v>
      </c>
      <c r="C44">
        <v>47.19</v>
      </c>
      <c r="D44" s="1" t="s">
        <v>7</v>
      </c>
      <c r="H44" s="1" t="s">
        <v>56</v>
      </c>
    </row>
    <row r="45" spans="1:8" x14ac:dyDescent="0.3">
      <c r="A45">
        <v>44</v>
      </c>
      <c r="B45" t="s">
        <v>71</v>
      </c>
      <c r="C45">
        <v>47.13</v>
      </c>
      <c r="D45" s="1" t="s">
        <v>7</v>
      </c>
      <c r="H45" s="1" t="s">
        <v>56</v>
      </c>
    </row>
    <row r="46" spans="1:8" x14ac:dyDescent="0.3">
      <c r="A46">
        <v>45</v>
      </c>
      <c r="B46" t="s">
        <v>72</v>
      </c>
      <c r="C46">
        <v>47.01</v>
      </c>
      <c r="D46" s="1" t="s">
        <v>7</v>
      </c>
      <c r="H46" s="1" t="s">
        <v>56</v>
      </c>
    </row>
    <row r="47" spans="1:8" x14ac:dyDescent="0.3">
      <c r="A47">
        <v>46</v>
      </c>
      <c r="B47" t="s">
        <v>40</v>
      </c>
      <c r="C47">
        <v>46.86</v>
      </c>
      <c r="D47" s="1" t="s">
        <v>7</v>
      </c>
      <c r="H47" s="1" t="s">
        <v>56</v>
      </c>
    </row>
    <row r="48" spans="1:8" x14ac:dyDescent="0.3">
      <c r="A48">
        <v>47</v>
      </c>
      <c r="B48" t="s">
        <v>37</v>
      </c>
      <c r="C48">
        <v>46.66</v>
      </c>
      <c r="D48" s="1" t="s">
        <v>7</v>
      </c>
      <c r="H48" s="1" t="s">
        <v>56</v>
      </c>
    </row>
    <row r="49" spans="1:8" x14ac:dyDescent="0.3">
      <c r="A49">
        <v>48</v>
      </c>
      <c r="B49" t="s">
        <v>73</v>
      </c>
      <c r="C49">
        <v>45.92</v>
      </c>
      <c r="D49" s="1" t="s">
        <v>7</v>
      </c>
      <c r="H49" s="1" t="s">
        <v>56</v>
      </c>
    </row>
    <row r="50" spans="1:8" x14ac:dyDescent="0.3">
      <c r="A50">
        <v>49</v>
      </c>
      <c r="B50" t="s">
        <v>154</v>
      </c>
      <c r="C50">
        <v>45.53</v>
      </c>
      <c r="D50" s="1" t="s">
        <v>7</v>
      </c>
      <c r="H50" s="1" t="s">
        <v>56</v>
      </c>
    </row>
    <row r="51" spans="1:8" x14ac:dyDescent="0.3">
      <c r="A51">
        <v>50</v>
      </c>
      <c r="B51" t="s">
        <v>50</v>
      </c>
      <c r="C51">
        <v>45.07</v>
      </c>
      <c r="D51" s="1" t="s">
        <v>7</v>
      </c>
      <c r="H51" s="1" t="s">
        <v>56</v>
      </c>
    </row>
    <row r="52" spans="1:8" x14ac:dyDescent="0.3">
      <c r="A52">
        <v>51</v>
      </c>
      <c r="B52" t="s">
        <v>49</v>
      </c>
      <c r="C52">
        <v>44.68</v>
      </c>
      <c r="D52" s="1" t="s">
        <v>7</v>
      </c>
      <c r="H52" s="1" t="s">
        <v>56</v>
      </c>
    </row>
    <row r="53" spans="1:8" x14ac:dyDescent="0.3">
      <c r="A53">
        <v>52</v>
      </c>
      <c r="B53" t="s">
        <v>151</v>
      </c>
      <c r="C53">
        <v>44.6</v>
      </c>
      <c r="D53" s="1" t="s">
        <v>7</v>
      </c>
      <c r="H53" s="1" t="s">
        <v>56</v>
      </c>
    </row>
    <row r="54" spans="1:8" x14ac:dyDescent="0.3">
      <c r="A54">
        <v>53</v>
      </c>
      <c r="B54" t="s">
        <v>51</v>
      </c>
      <c r="C54">
        <v>44.36</v>
      </c>
      <c r="D54" s="1" t="s">
        <v>7</v>
      </c>
      <c r="H54" s="1" t="s">
        <v>56</v>
      </c>
    </row>
    <row r="55" spans="1:8" x14ac:dyDescent="0.3">
      <c r="A55">
        <v>54</v>
      </c>
      <c r="B55" t="s">
        <v>80</v>
      </c>
      <c r="C55">
        <v>42.53</v>
      </c>
      <c r="D55" s="1" t="s">
        <v>7</v>
      </c>
      <c r="H55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251E-1FA2-4425-AF08-E996A0AC0CD0}">
  <dimension ref="A1:H61"/>
  <sheetViews>
    <sheetView topLeftCell="A34" workbookViewId="0">
      <selection activeCell="F52" sqref="F52"/>
    </sheetView>
  </sheetViews>
  <sheetFormatPr defaultRowHeight="14.4" x14ac:dyDescent="0.3"/>
  <cols>
    <col min="1" max="1" width="5.44140625" style="1" bestFit="1" customWidth="1"/>
    <col min="2" max="2" width="17.5546875" style="1" bestFit="1" customWidth="1"/>
    <col min="3" max="3" width="6" style="1" bestFit="1" customWidth="1"/>
    <col min="4" max="4" width="19.21875" style="1" bestFit="1" customWidth="1"/>
    <col min="5" max="5" width="16.88671875" style="1" bestFit="1" customWidth="1"/>
    <col min="6" max="6" width="13.6640625" style="1" bestFit="1" customWidth="1"/>
    <col min="7" max="7" width="11.88671875" style="1" bestFit="1" customWidth="1"/>
    <col min="8" max="8" width="22.21875" style="1" bestFit="1" customWidth="1"/>
    <col min="9" max="16384" width="8.88671875" style="1"/>
  </cols>
  <sheetData>
    <row r="1" spans="1:8" x14ac:dyDescent="0.3">
      <c r="A1" s="1" t="s">
        <v>10</v>
      </c>
      <c r="B1" s="1" t="s">
        <v>11</v>
      </c>
      <c r="C1" s="1" t="s">
        <v>62</v>
      </c>
      <c r="D1" s="1" t="s">
        <v>13</v>
      </c>
      <c r="E1" s="1" t="s">
        <v>54</v>
      </c>
      <c r="F1" s="1" t="s">
        <v>58</v>
      </c>
      <c r="G1" s="1" t="s">
        <v>61</v>
      </c>
      <c r="H1" s="1" t="s">
        <v>81</v>
      </c>
    </row>
    <row r="2" spans="1:8" x14ac:dyDescent="0.3">
      <c r="A2" s="1">
        <v>1</v>
      </c>
      <c r="B2" s="1" t="s">
        <v>17</v>
      </c>
      <c r="C2" s="1">
        <v>68.69</v>
      </c>
      <c r="D2" s="1" t="s">
        <v>0</v>
      </c>
    </row>
    <row r="3" spans="1:8" x14ac:dyDescent="0.3">
      <c r="A3" s="1">
        <v>2</v>
      </c>
      <c r="B3" s="1" t="s">
        <v>14</v>
      </c>
      <c r="C3" s="1">
        <v>66.599999999999994</v>
      </c>
      <c r="D3" s="1" t="s">
        <v>0</v>
      </c>
    </row>
    <row r="4" spans="1:8" x14ac:dyDescent="0.3">
      <c r="A4" s="1">
        <v>3</v>
      </c>
      <c r="B4" s="1" t="s">
        <v>15</v>
      </c>
      <c r="C4" s="1">
        <v>66.19</v>
      </c>
      <c r="D4" s="1" t="s">
        <v>0</v>
      </c>
    </row>
    <row r="5" spans="1:8" x14ac:dyDescent="0.3">
      <c r="A5" s="1">
        <v>4</v>
      </c>
      <c r="B5" s="1" t="s">
        <v>85</v>
      </c>
      <c r="C5" s="1">
        <v>65.55</v>
      </c>
      <c r="D5" s="1" t="s">
        <v>0</v>
      </c>
    </row>
    <row r="6" spans="1:8" x14ac:dyDescent="0.3">
      <c r="A6" s="1">
        <v>5</v>
      </c>
      <c r="B6" s="1" t="s">
        <v>16</v>
      </c>
      <c r="C6" s="1">
        <v>65.150000000000006</v>
      </c>
      <c r="D6" s="1" t="s">
        <v>0</v>
      </c>
    </row>
    <row r="7" spans="1:8" x14ac:dyDescent="0.3">
      <c r="A7" s="1">
        <v>6</v>
      </c>
      <c r="B7" s="1" t="s">
        <v>19</v>
      </c>
      <c r="C7" s="1">
        <v>62.66</v>
      </c>
      <c r="D7" s="1" t="s">
        <v>0</v>
      </c>
    </row>
    <row r="8" spans="1:8" x14ac:dyDescent="0.3">
      <c r="A8" s="1">
        <v>7</v>
      </c>
      <c r="B8" s="1" t="s">
        <v>18</v>
      </c>
      <c r="C8" s="1">
        <v>62.63</v>
      </c>
      <c r="D8" s="1" t="s">
        <v>0</v>
      </c>
    </row>
    <row r="9" spans="1:8" x14ac:dyDescent="0.3">
      <c r="A9" s="1">
        <v>8</v>
      </c>
      <c r="B9" s="1" t="s">
        <v>23</v>
      </c>
      <c r="C9" s="1">
        <v>62.25</v>
      </c>
      <c r="D9" s="1" t="s">
        <v>4</v>
      </c>
    </row>
    <row r="10" spans="1:8" x14ac:dyDescent="0.3">
      <c r="A10" s="1">
        <v>9</v>
      </c>
      <c r="B10" s="1" t="s">
        <v>32</v>
      </c>
      <c r="C10" s="1">
        <v>60.41</v>
      </c>
      <c r="D10" s="1" t="s">
        <v>4</v>
      </c>
    </row>
    <row r="11" spans="1:8" x14ac:dyDescent="0.3">
      <c r="A11" s="1">
        <v>10</v>
      </c>
      <c r="B11" s="1" t="s">
        <v>86</v>
      </c>
      <c r="C11" s="1">
        <v>60.19</v>
      </c>
      <c r="D11" s="1" t="s">
        <v>4</v>
      </c>
    </row>
    <row r="12" spans="1:8" x14ac:dyDescent="0.3">
      <c r="A12" s="1">
        <v>11</v>
      </c>
      <c r="B12" s="1" t="s">
        <v>22</v>
      </c>
      <c r="C12" s="1">
        <v>58.99</v>
      </c>
      <c r="D12" s="1" t="s">
        <v>4</v>
      </c>
    </row>
    <row r="13" spans="1:8" x14ac:dyDescent="0.3">
      <c r="A13" s="1">
        <v>12</v>
      </c>
      <c r="B13" s="1" t="s">
        <v>83</v>
      </c>
      <c r="C13" s="1">
        <v>58.92</v>
      </c>
      <c r="D13" s="1" t="s">
        <v>4</v>
      </c>
    </row>
    <row r="14" spans="1:8" x14ac:dyDescent="0.3">
      <c r="A14" s="1">
        <v>13</v>
      </c>
      <c r="B14" s="1" t="s">
        <v>20</v>
      </c>
      <c r="C14" s="1">
        <v>58.74</v>
      </c>
      <c r="D14" s="1" t="s">
        <v>4</v>
      </c>
    </row>
    <row r="15" spans="1:8" x14ac:dyDescent="0.3">
      <c r="A15" s="1">
        <v>14</v>
      </c>
      <c r="B15" s="1" t="s">
        <v>21</v>
      </c>
      <c r="C15" s="1">
        <v>58.47</v>
      </c>
      <c r="D15" s="1" t="s">
        <v>4</v>
      </c>
    </row>
    <row r="16" spans="1:8" x14ac:dyDescent="0.3">
      <c r="A16" s="1">
        <v>15</v>
      </c>
      <c r="B16" s="1" t="s">
        <v>87</v>
      </c>
      <c r="C16" s="1">
        <v>57.66</v>
      </c>
      <c r="D16" s="1" t="s">
        <v>4</v>
      </c>
    </row>
    <row r="17" spans="1:4" x14ac:dyDescent="0.3">
      <c r="A17" s="1">
        <v>16</v>
      </c>
      <c r="B17" s="1" t="s">
        <v>24</v>
      </c>
      <c r="C17" s="1">
        <v>57.59</v>
      </c>
      <c r="D17" s="1" t="s">
        <v>4</v>
      </c>
    </row>
    <row r="18" spans="1:4" x14ac:dyDescent="0.3">
      <c r="A18" s="1">
        <v>17</v>
      </c>
      <c r="B18" s="1" t="s">
        <v>27</v>
      </c>
      <c r="C18" s="1">
        <v>57.52</v>
      </c>
      <c r="D18" s="1" t="s">
        <v>4</v>
      </c>
    </row>
    <row r="19" spans="1:4" x14ac:dyDescent="0.3">
      <c r="A19" s="1">
        <v>18</v>
      </c>
      <c r="B19" s="1" t="s">
        <v>33</v>
      </c>
      <c r="C19" s="1">
        <v>54.58</v>
      </c>
      <c r="D19" s="1" t="s">
        <v>6</v>
      </c>
    </row>
    <row r="20" spans="1:4" x14ac:dyDescent="0.3">
      <c r="A20" s="1">
        <v>19</v>
      </c>
      <c r="B20" s="1" t="s">
        <v>28</v>
      </c>
      <c r="C20" s="1">
        <v>54.43</v>
      </c>
      <c r="D20" s="1" t="s">
        <v>6</v>
      </c>
    </row>
    <row r="21" spans="1:4" x14ac:dyDescent="0.3">
      <c r="A21" s="1">
        <v>20</v>
      </c>
      <c r="B21" s="1" t="s">
        <v>149</v>
      </c>
      <c r="C21" s="1">
        <v>54.4</v>
      </c>
      <c r="D21" s="1" t="s">
        <v>6</v>
      </c>
    </row>
    <row r="22" spans="1:4" x14ac:dyDescent="0.3">
      <c r="A22" s="1">
        <v>21</v>
      </c>
      <c r="B22" s="1" t="s">
        <v>39</v>
      </c>
      <c r="C22" s="1">
        <v>54.38</v>
      </c>
      <c r="D22" s="1" t="s">
        <v>6</v>
      </c>
    </row>
    <row r="23" spans="1:4" x14ac:dyDescent="0.3">
      <c r="A23" s="1">
        <v>22</v>
      </c>
      <c r="B23" s="1" t="s">
        <v>25</v>
      </c>
      <c r="C23" s="1">
        <v>53.54</v>
      </c>
      <c r="D23" s="1" t="s">
        <v>6</v>
      </c>
    </row>
    <row r="24" spans="1:4" x14ac:dyDescent="0.3">
      <c r="A24" s="1">
        <v>23</v>
      </c>
      <c r="B24" s="1" t="s">
        <v>35</v>
      </c>
      <c r="C24" s="1">
        <v>53.51</v>
      </c>
      <c r="D24" s="1" t="s">
        <v>6</v>
      </c>
    </row>
    <row r="25" spans="1:4" x14ac:dyDescent="0.3">
      <c r="A25" s="1">
        <v>24</v>
      </c>
      <c r="B25" s="1" t="s">
        <v>148</v>
      </c>
      <c r="C25" s="1">
        <v>53.46</v>
      </c>
      <c r="D25" s="1" t="s">
        <v>6</v>
      </c>
    </row>
    <row r="26" spans="1:4" x14ac:dyDescent="0.3">
      <c r="A26" s="1">
        <v>25</v>
      </c>
      <c r="B26" s="1" t="s">
        <v>43</v>
      </c>
      <c r="C26" s="1">
        <v>53.44</v>
      </c>
      <c r="D26" s="1" t="s">
        <v>6</v>
      </c>
    </row>
    <row r="27" spans="1:4" x14ac:dyDescent="0.3">
      <c r="A27" s="1">
        <v>26</v>
      </c>
      <c r="B27" s="1" t="s">
        <v>26</v>
      </c>
      <c r="C27" s="1">
        <v>53.21</v>
      </c>
      <c r="D27" s="1" t="s">
        <v>6</v>
      </c>
    </row>
    <row r="28" spans="1:4" x14ac:dyDescent="0.3">
      <c r="A28" s="1">
        <v>27</v>
      </c>
      <c r="B28" s="1" t="s">
        <v>88</v>
      </c>
      <c r="C28" s="1">
        <v>53.09</v>
      </c>
      <c r="D28" s="1" t="s">
        <v>6</v>
      </c>
    </row>
    <row r="29" spans="1:4" x14ac:dyDescent="0.3">
      <c r="A29" s="1">
        <v>28</v>
      </c>
      <c r="B29" s="1" t="s">
        <v>48</v>
      </c>
      <c r="C29" s="1">
        <v>52.27</v>
      </c>
      <c r="D29" s="1" t="s">
        <v>6</v>
      </c>
    </row>
    <row r="30" spans="1:4" x14ac:dyDescent="0.3">
      <c r="A30" s="1">
        <v>29</v>
      </c>
      <c r="B30" s="1" t="s">
        <v>65</v>
      </c>
      <c r="C30" s="1">
        <v>51.49</v>
      </c>
      <c r="D30" s="1" t="s">
        <v>1</v>
      </c>
    </row>
    <row r="31" spans="1:4" x14ac:dyDescent="0.3">
      <c r="A31" s="1">
        <v>30</v>
      </c>
      <c r="B31" s="1" t="s">
        <v>155</v>
      </c>
      <c r="C31" s="1">
        <v>51.47</v>
      </c>
      <c r="D31" s="1" t="s">
        <v>1</v>
      </c>
    </row>
    <row r="32" spans="1:4" x14ac:dyDescent="0.3">
      <c r="A32" s="1">
        <v>31</v>
      </c>
      <c r="B32" s="1" t="s">
        <v>41</v>
      </c>
      <c r="C32" s="1">
        <v>51.08</v>
      </c>
      <c r="D32" s="1" t="s">
        <v>1</v>
      </c>
    </row>
    <row r="33" spans="1:4" x14ac:dyDescent="0.3">
      <c r="A33" s="1">
        <v>32</v>
      </c>
      <c r="B33" s="1" t="s">
        <v>34</v>
      </c>
      <c r="C33" s="1">
        <v>50.97</v>
      </c>
      <c r="D33" s="1" t="s">
        <v>1</v>
      </c>
    </row>
    <row r="34" spans="1:4" x14ac:dyDescent="0.3">
      <c r="A34" s="1">
        <v>33</v>
      </c>
      <c r="B34" s="1" t="s">
        <v>36</v>
      </c>
      <c r="C34" s="1">
        <v>50.95</v>
      </c>
      <c r="D34" s="1" t="s">
        <v>1</v>
      </c>
    </row>
    <row r="35" spans="1:4" x14ac:dyDescent="0.3">
      <c r="A35" s="1">
        <v>34</v>
      </c>
      <c r="B35" s="1" t="s">
        <v>38</v>
      </c>
      <c r="C35" s="1">
        <v>50.77</v>
      </c>
      <c r="D35" s="1" t="s">
        <v>1</v>
      </c>
    </row>
    <row r="36" spans="1:4" x14ac:dyDescent="0.3">
      <c r="A36" s="1">
        <v>35</v>
      </c>
      <c r="B36" s="1" t="s">
        <v>29</v>
      </c>
      <c r="C36" s="1">
        <v>50.53</v>
      </c>
      <c r="D36" s="1" t="s">
        <v>1</v>
      </c>
    </row>
    <row r="37" spans="1:4" x14ac:dyDescent="0.3">
      <c r="A37" s="1">
        <v>36</v>
      </c>
      <c r="B37" s="1" t="s">
        <v>154</v>
      </c>
      <c r="C37" s="1">
        <v>50.37</v>
      </c>
      <c r="D37" s="1" t="s">
        <v>1</v>
      </c>
    </row>
    <row r="38" spans="1:4" x14ac:dyDescent="0.3">
      <c r="A38" s="1">
        <v>37</v>
      </c>
      <c r="B38" s="1" t="s">
        <v>150</v>
      </c>
      <c r="C38" s="1">
        <v>50.23</v>
      </c>
      <c r="D38" s="1" t="s">
        <v>1</v>
      </c>
    </row>
    <row r="39" spans="1:4" x14ac:dyDescent="0.3">
      <c r="A39" s="1">
        <v>38</v>
      </c>
      <c r="B39" s="1" t="s">
        <v>40</v>
      </c>
      <c r="C39" s="1">
        <v>50.07</v>
      </c>
      <c r="D39" s="1" t="s">
        <v>1</v>
      </c>
    </row>
    <row r="40" spans="1:4" x14ac:dyDescent="0.3">
      <c r="A40" s="1">
        <v>39</v>
      </c>
      <c r="B40" s="1" t="s">
        <v>44</v>
      </c>
      <c r="C40" s="1">
        <v>49.96</v>
      </c>
      <c r="D40" s="1" t="s">
        <v>1</v>
      </c>
    </row>
    <row r="41" spans="1:4" x14ac:dyDescent="0.3">
      <c r="A41" s="1">
        <v>40</v>
      </c>
      <c r="B41" s="1" t="s">
        <v>30</v>
      </c>
      <c r="C41" s="1">
        <v>49.91</v>
      </c>
      <c r="D41" s="1" t="s">
        <v>1</v>
      </c>
    </row>
    <row r="42" spans="1:4" x14ac:dyDescent="0.3">
      <c r="A42" s="1">
        <v>41</v>
      </c>
      <c r="B42" s="1" t="s">
        <v>52</v>
      </c>
      <c r="C42" s="1">
        <v>49.52</v>
      </c>
      <c r="D42" s="1" t="s">
        <v>1</v>
      </c>
    </row>
    <row r="43" spans="1:4" x14ac:dyDescent="0.3">
      <c r="A43" s="1">
        <v>42</v>
      </c>
      <c r="B43" s="1" t="s">
        <v>67</v>
      </c>
      <c r="C43" s="1">
        <v>49.3</v>
      </c>
      <c r="D43" s="1" t="s">
        <v>1</v>
      </c>
    </row>
    <row r="44" spans="1:4" x14ac:dyDescent="0.3">
      <c r="A44" s="1">
        <v>43</v>
      </c>
      <c r="B44" s="1" t="s">
        <v>73</v>
      </c>
      <c r="C44" s="1">
        <v>48.89</v>
      </c>
      <c r="D44" s="1" t="s">
        <v>1</v>
      </c>
    </row>
    <row r="45" spans="1:4" x14ac:dyDescent="0.3">
      <c r="A45" s="1">
        <v>44</v>
      </c>
      <c r="B45" s="1" t="s">
        <v>45</v>
      </c>
      <c r="C45" s="1">
        <v>48.2</v>
      </c>
      <c r="D45" s="1" t="s">
        <v>7</v>
      </c>
    </row>
    <row r="46" spans="1:4" x14ac:dyDescent="0.3">
      <c r="A46" s="1">
        <v>45</v>
      </c>
      <c r="B46" s="1" t="s">
        <v>89</v>
      </c>
      <c r="C46" s="1">
        <v>47.71</v>
      </c>
      <c r="D46" s="1" t="s">
        <v>7</v>
      </c>
    </row>
    <row r="47" spans="1:4" x14ac:dyDescent="0.3">
      <c r="A47" s="1">
        <v>46</v>
      </c>
      <c r="B47" s="1" t="s">
        <v>50</v>
      </c>
      <c r="C47" s="1">
        <v>47.07</v>
      </c>
      <c r="D47" s="1" t="s">
        <v>7</v>
      </c>
    </row>
    <row r="48" spans="1:4" x14ac:dyDescent="0.3">
      <c r="A48" s="1">
        <v>47</v>
      </c>
      <c r="B48" s="1" t="s">
        <v>72</v>
      </c>
      <c r="C48" s="1">
        <v>46.97</v>
      </c>
      <c r="D48" s="1" t="s">
        <v>7</v>
      </c>
    </row>
    <row r="49" spans="1:4" x14ac:dyDescent="0.3">
      <c r="A49" s="1">
        <v>48</v>
      </c>
      <c r="B49" s="1" t="s">
        <v>46</v>
      </c>
      <c r="C49" s="1">
        <v>46.9</v>
      </c>
      <c r="D49" s="1" t="s">
        <v>7</v>
      </c>
    </row>
    <row r="50" spans="1:4" x14ac:dyDescent="0.3">
      <c r="A50" s="1">
        <v>49</v>
      </c>
      <c r="B50" s="1" t="s">
        <v>47</v>
      </c>
      <c r="C50" s="1">
        <v>46.44</v>
      </c>
      <c r="D50" s="1" t="s">
        <v>7</v>
      </c>
    </row>
    <row r="51" spans="1:4" x14ac:dyDescent="0.3">
      <c r="A51" s="1">
        <v>50</v>
      </c>
      <c r="B51" s="1" t="s">
        <v>90</v>
      </c>
      <c r="C51" s="1">
        <v>46.44</v>
      </c>
      <c r="D51" s="1" t="s">
        <v>7</v>
      </c>
    </row>
    <row r="52" spans="1:4" x14ac:dyDescent="0.3">
      <c r="A52" s="1">
        <v>51</v>
      </c>
      <c r="B52" s="1" t="s">
        <v>69</v>
      </c>
      <c r="C52" s="1">
        <v>45.97</v>
      </c>
      <c r="D52" s="1" t="s">
        <v>7</v>
      </c>
    </row>
    <row r="53" spans="1:4" x14ac:dyDescent="0.3">
      <c r="A53" s="1">
        <v>52</v>
      </c>
      <c r="B53" s="1" t="s">
        <v>37</v>
      </c>
      <c r="C53" s="1">
        <v>45.72</v>
      </c>
      <c r="D53" s="1" t="s">
        <v>7</v>
      </c>
    </row>
    <row r="54" spans="1:4" x14ac:dyDescent="0.3">
      <c r="A54" s="1">
        <v>53</v>
      </c>
      <c r="B54" s="1" t="s">
        <v>152</v>
      </c>
      <c r="C54" s="1">
        <v>45.29</v>
      </c>
      <c r="D54" s="1" t="s">
        <v>7</v>
      </c>
    </row>
    <row r="55" spans="1:4" x14ac:dyDescent="0.3">
      <c r="A55" s="1">
        <v>54</v>
      </c>
      <c r="B55" s="1" t="s">
        <v>80</v>
      </c>
      <c r="C55" s="1">
        <v>44.65</v>
      </c>
      <c r="D55" s="1" t="s">
        <v>7</v>
      </c>
    </row>
    <row r="56" spans="1:4" x14ac:dyDescent="0.3">
      <c r="A56" s="1">
        <v>55</v>
      </c>
      <c r="B56" s="1" t="s">
        <v>51</v>
      </c>
      <c r="C56" s="1">
        <v>44.44</v>
      </c>
      <c r="D56" s="1" t="s">
        <v>7</v>
      </c>
    </row>
    <row r="57" spans="1:4" x14ac:dyDescent="0.3">
      <c r="A57" s="1">
        <v>56</v>
      </c>
      <c r="B57" s="1" t="s">
        <v>49</v>
      </c>
      <c r="C57" s="1">
        <v>43.61</v>
      </c>
      <c r="D57" s="1" t="s">
        <v>7</v>
      </c>
    </row>
    <row r="58" spans="1:4" x14ac:dyDescent="0.3">
      <c r="A58" s="1">
        <v>57</v>
      </c>
      <c r="B58" s="1" t="s">
        <v>53</v>
      </c>
      <c r="C58" s="1">
        <v>43.47</v>
      </c>
      <c r="D58" s="1" t="s">
        <v>7</v>
      </c>
    </row>
    <row r="59" spans="1:4" x14ac:dyDescent="0.3">
      <c r="A59" s="1">
        <v>58</v>
      </c>
      <c r="B59" s="1" t="s">
        <v>71</v>
      </c>
      <c r="C59" s="1">
        <v>43.16</v>
      </c>
      <c r="D59" s="1" t="s">
        <v>7</v>
      </c>
    </row>
    <row r="60" spans="1:4" x14ac:dyDescent="0.3">
      <c r="A60" s="1">
        <v>59</v>
      </c>
      <c r="B60" s="1" t="s">
        <v>151</v>
      </c>
      <c r="C60" s="1">
        <v>41.19</v>
      </c>
      <c r="D60" s="1" t="s">
        <v>7</v>
      </c>
    </row>
    <row r="61" spans="1:4" x14ac:dyDescent="0.3">
      <c r="A61" s="1">
        <v>60</v>
      </c>
      <c r="B61" s="1" t="s">
        <v>91</v>
      </c>
      <c r="C61" s="1">
        <v>38.159999999999997</v>
      </c>
      <c r="D61" s="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B588-A579-4CC2-87F3-0E4BDFCC9E26}">
  <dimension ref="A1:H64"/>
  <sheetViews>
    <sheetView topLeftCell="A13" workbookViewId="0">
      <selection activeCell="F23" sqref="F23"/>
    </sheetView>
  </sheetViews>
  <sheetFormatPr defaultRowHeight="14.4" x14ac:dyDescent="0.3"/>
  <cols>
    <col min="1" max="1" width="5.44140625" bestFit="1" customWidth="1"/>
    <col min="2" max="2" width="16.6640625" bestFit="1" customWidth="1"/>
    <col min="3" max="3" width="6" bestFit="1" customWidth="1"/>
    <col min="4" max="4" width="19.21875" bestFit="1" customWidth="1"/>
    <col min="5" max="5" width="16.88671875" bestFit="1" customWidth="1"/>
    <col min="6" max="6" width="13.6640625" bestFit="1" customWidth="1"/>
    <col min="7" max="7" width="11.88671875" bestFit="1" customWidth="1"/>
    <col min="8" max="8" width="22.21875" bestFit="1" customWidth="1"/>
  </cols>
  <sheetData>
    <row r="1" spans="1:8" s="1" customFormat="1" x14ac:dyDescent="0.3">
      <c r="A1" s="1" t="s">
        <v>10</v>
      </c>
      <c r="B1" s="1" t="s">
        <v>11</v>
      </c>
      <c r="C1" s="1" t="s">
        <v>62</v>
      </c>
      <c r="D1" s="1" t="s">
        <v>13</v>
      </c>
      <c r="E1" s="1" t="s">
        <v>54</v>
      </c>
      <c r="F1" s="1" t="s">
        <v>58</v>
      </c>
      <c r="G1" s="1" t="s">
        <v>61</v>
      </c>
      <c r="H1" s="1" t="s">
        <v>81</v>
      </c>
    </row>
    <row r="2" spans="1:8" x14ac:dyDescent="0.3">
      <c r="A2">
        <v>1</v>
      </c>
      <c r="B2" t="s">
        <v>16</v>
      </c>
      <c r="C2">
        <v>69.3</v>
      </c>
      <c r="D2" s="1" t="s">
        <v>0</v>
      </c>
    </row>
    <row r="3" spans="1:8" x14ac:dyDescent="0.3">
      <c r="A3">
        <v>2</v>
      </c>
      <c r="B3" t="s">
        <v>15</v>
      </c>
      <c r="C3">
        <v>68.989999999999995</v>
      </c>
      <c r="D3" s="1" t="s">
        <v>0</v>
      </c>
    </row>
    <row r="4" spans="1:8" x14ac:dyDescent="0.3">
      <c r="A4">
        <v>3</v>
      </c>
      <c r="B4" t="s">
        <v>17</v>
      </c>
      <c r="C4">
        <v>67.8</v>
      </c>
      <c r="D4" s="1" t="s">
        <v>0</v>
      </c>
    </row>
    <row r="5" spans="1:8" x14ac:dyDescent="0.3">
      <c r="A5">
        <v>4</v>
      </c>
      <c r="B5" t="s">
        <v>18</v>
      </c>
      <c r="C5">
        <v>64.400000000000006</v>
      </c>
      <c r="D5" s="1" t="s">
        <v>0</v>
      </c>
    </row>
    <row r="6" spans="1:8" x14ac:dyDescent="0.3">
      <c r="A6">
        <v>5</v>
      </c>
      <c r="B6" t="s">
        <v>14</v>
      </c>
      <c r="C6">
        <v>64.33</v>
      </c>
      <c r="D6" s="1" t="s">
        <v>0</v>
      </c>
    </row>
    <row r="7" spans="1:8" x14ac:dyDescent="0.3">
      <c r="A7">
        <v>6</v>
      </c>
      <c r="B7" t="s">
        <v>23</v>
      </c>
      <c r="C7">
        <v>64.260000000000005</v>
      </c>
      <c r="D7" s="1" t="s">
        <v>0</v>
      </c>
    </row>
    <row r="8" spans="1:8" x14ac:dyDescent="0.3">
      <c r="A8">
        <v>7</v>
      </c>
      <c r="B8" t="s">
        <v>19</v>
      </c>
      <c r="C8">
        <v>63.21</v>
      </c>
      <c r="D8" s="1" t="s">
        <v>0</v>
      </c>
    </row>
    <row r="9" spans="1:8" x14ac:dyDescent="0.3">
      <c r="A9">
        <v>8</v>
      </c>
      <c r="B9" t="s">
        <v>85</v>
      </c>
      <c r="C9">
        <v>61.39</v>
      </c>
      <c r="D9" s="1" t="s">
        <v>4</v>
      </c>
    </row>
    <row r="10" spans="1:8" x14ac:dyDescent="0.3">
      <c r="A10">
        <v>9</v>
      </c>
      <c r="B10" t="s">
        <v>20</v>
      </c>
      <c r="C10">
        <v>61.21</v>
      </c>
      <c r="D10" s="1" t="s">
        <v>4</v>
      </c>
    </row>
    <row r="11" spans="1:8" x14ac:dyDescent="0.3">
      <c r="A11">
        <v>10</v>
      </c>
      <c r="B11" t="s">
        <v>21</v>
      </c>
      <c r="C11">
        <v>60.89</v>
      </c>
      <c r="D11" s="1" t="s">
        <v>4</v>
      </c>
    </row>
    <row r="12" spans="1:8" x14ac:dyDescent="0.3">
      <c r="A12">
        <v>11</v>
      </c>
      <c r="B12" t="s">
        <v>86</v>
      </c>
      <c r="C12">
        <v>60.6</v>
      </c>
      <c r="D12" s="1" t="s">
        <v>4</v>
      </c>
    </row>
    <row r="13" spans="1:8" x14ac:dyDescent="0.3">
      <c r="A13">
        <v>12</v>
      </c>
      <c r="B13" t="s">
        <v>22</v>
      </c>
      <c r="C13">
        <v>59.73</v>
      </c>
      <c r="D13" s="1" t="s">
        <v>4</v>
      </c>
    </row>
    <row r="14" spans="1:8" x14ac:dyDescent="0.3">
      <c r="A14">
        <v>13</v>
      </c>
      <c r="B14" t="s">
        <v>83</v>
      </c>
      <c r="C14">
        <v>59.58</v>
      </c>
      <c r="D14" s="1" t="s">
        <v>4</v>
      </c>
    </row>
    <row r="15" spans="1:8" x14ac:dyDescent="0.3">
      <c r="A15">
        <v>14</v>
      </c>
      <c r="B15" t="s">
        <v>87</v>
      </c>
      <c r="C15">
        <v>59.43</v>
      </c>
      <c r="D15" s="1" t="s">
        <v>4</v>
      </c>
    </row>
    <row r="16" spans="1:8" x14ac:dyDescent="0.3">
      <c r="A16">
        <v>15</v>
      </c>
      <c r="B16" t="s">
        <v>28</v>
      </c>
      <c r="C16">
        <v>59.02</v>
      </c>
      <c r="D16" s="1" t="s">
        <v>4</v>
      </c>
    </row>
    <row r="17" spans="1:4" x14ac:dyDescent="0.3">
      <c r="A17">
        <v>16</v>
      </c>
      <c r="B17" t="s">
        <v>156</v>
      </c>
      <c r="C17">
        <v>58.63</v>
      </c>
      <c r="D17" s="1" t="s">
        <v>4</v>
      </c>
    </row>
    <row r="18" spans="1:4" x14ac:dyDescent="0.3">
      <c r="A18">
        <v>17</v>
      </c>
      <c r="B18" t="s">
        <v>32</v>
      </c>
      <c r="C18">
        <v>58.55</v>
      </c>
      <c r="D18" s="1" t="s">
        <v>4</v>
      </c>
    </row>
    <row r="19" spans="1:4" x14ac:dyDescent="0.3">
      <c r="A19">
        <v>18</v>
      </c>
      <c r="B19" t="s">
        <v>24</v>
      </c>
      <c r="C19">
        <v>58.29</v>
      </c>
      <c r="D19" s="1" t="s">
        <v>4</v>
      </c>
    </row>
    <row r="20" spans="1:4" x14ac:dyDescent="0.3">
      <c r="A20">
        <v>19</v>
      </c>
      <c r="B20" t="s">
        <v>149</v>
      </c>
      <c r="C20">
        <v>57.42</v>
      </c>
      <c r="D20" s="1" t="s">
        <v>6</v>
      </c>
    </row>
    <row r="21" spans="1:4" x14ac:dyDescent="0.3">
      <c r="A21">
        <v>20</v>
      </c>
      <c r="B21" t="s">
        <v>35</v>
      </c>
      <c r="C21">
        <v>57.18</v>
      </c>
      <c r="D21" s="1" t="s">
        <v>6</v>
      </c>
    </row>
    <row r="22" spans="1:4" x14ac:dyDescent="0.3">
      <c r="A22">
        <v>21</v>
      </c>
      <c r="B22" t="s">
        <v>27</v>
      </c>
      <c r="C22">
        <v>56.83</v>
      </c>
      <c r="D22" s="1" t="s">
        <v>6</v>
      </c>
    </row>
    <row r="23" spans="1:4" x14ac:dyDescent="0.3">
      <c r="A23">
        <v>22</v>
      </c>
      <c r="B23" t="s">
        <v>33</v>
      </c>
      <c r="C23">
        <v>55.96</v>
      </c>
      <c r="D23" s="1" t="s">
        <v>6</v>
      </c>
    </row>
    <row r="24" spans="1:4" x14ac:dyDescent="0.3">
      <c r="A24">
        <v>23</v>
      </c>
      <c r="B24" t="s">
        <v>153</v>
      </c>
      <c r="C24">
        <v>53.66</v>
      </c>
      <c r="D24" s="1" t="s">
        <v>6</v>
      </c>
    </row>
    <row r="25" spans="1:4" x14ac:dyDescent="0.3">
      <c r="A25">
        <v>24</v>
      </c>
      <c r="B25" t="s">
        <v>148</v>
      </c>
      <c r="C25">
        <v>53.62</v>
      </c>
      <c r="D25" s="1" t="s">
        <v>6</v>
      </c>
    </row>
    <row r="26" spans="1:4" x14ac:dyDescent="0.3">
      <c r="A26">
        <v>25</v>
      </c>
      <c r="B26" t="s">
        <v>39</v>
      </c>
      <c r="C26">
        <v>53.54</v>
      </c>
      <c r="D26" s="1" t="s">
        <v>6</v>
      </c>
    </row>
    <row r="27" spans="1:4" x14ac:dyDescent="0.3">
      <c r="A27">
        <v>26</v>
      </c>
      <c r="B27" t="s">
        <v>26</v>
      </c>
      <c r="C27">
        <v>52.88</v>
      </c>
      <c r="D27" s="1" t="s">
        <v>6</v>
      </c>
    </row>
    <row r="28" spans="1:4" x14ac:dyDescent="0.3">
      <c r="A28">
        <v>27</v>
      </c>
      <c r="B28" t="s">
        <v>34</v>
      </c>
      <c r="C28">
        <v>52.8</v>
      </c>
      <c r="D28" s="1" t="s">
        <v>6</v>
      </c>
    </row>
    <row r="29" spans="1:4" x14ac:dyDescent="0.3">
      <c r="A29">
        <v>28</v>
      </c>
      <c r="B29" t="s">
        <v>43</v>
      </c>
      <c r="C29">
        <v>52.74</v>
      </c>
      <c r="D29" s="1" t="s">
        <v>6</v>
      </c>
    </row>
    <row r="30" spans="1:4" x14ac:dyDescent="0.3">
      <c r="A30">
        <v>29</v>
      </c>
      <c r="B30" t="s">
        <v>29</v>
      </c>
      <c r="C30">
        <v>52.69</v>
      </c>
      <c r="D30" s="1" t="s">
        <v>6</v>
      </c>
    </row>
    <row r="31" spans="1:4" x14ac:dyDescent="0.3">
      <c r="A31">
        <v>30</v>
      </c>
      <c r="B31" t="s">
        <v>36</v>
      </c>
      <c r="C31">
        <v>52.56</v>
      </c>
      <c r="D31" s="1" t="s">
        <v>6</v>
      </c>
    </row>
    <row r="32" spans="1:4" x14ac:dyDescent="0.3">
      <c r="A32">
        <v>31</v>
      </c>
      <c r="B32" t="s">
        <v>25</v>
      </c>
      <c r="C32">
        <v>52.5</v>
      </c>
      <c r="D32" s="1" t="s">
        <v>6</v>
      </c>
    </row>
    <row r="33" spans="1:5" x14ac:dyDescent="0.3">
      <c r="A33">
        <v>32</v>
      </c>
      <c r="B33" t="s">
        <v>157</v>
      </c>
      <c r="C33">
        <v>51.8</v>
      </c>
      <c r="D33" s="1" t="s">
        <v>1</v>
      </c>
      <c r="E33" s="1"/>
    </row>
    <row r="34" spans="1:5" x14ac:dyDescent="0.3">
      <c r="A34">
        <v>33</v>
      </c>
      <c r="B34" t="s">
        <v>48</v>
      </c>
      <c r="C34">
        <v>51.57</v>
      </c>
      <c r="D34" s="1" t="s">
        <v>1</v>
      </c>
      <c r="E34" s="1"/>
    </row>
    <row r="35" spans="1:5" x14ac:dyDescent="0.3">
      <c r="A35">
        <v>34</v>
      </c>
      <c r="B35" t="s">
        <v>44</v>
      </c>
      <c r="C35">
        <v>51.46</v>
      </c>
      <c r="D35" s="1" t="s">
        <v>1</v>
      </c>
      <c r="E35" s="1"/>
    </row>
    <row r="36" spans="1:5" x14ac:dyDescent="0.3">
      <c r="A36">
        <v>35</v>
      </c>
      <c r="B36" t="s">
        <v>46</v>
      </c>
      <c r="C36">
        <v>51.05</v>
      </c>
      <c r="D36" s="1" t="s">
        <v>1</v>
      </c>
      <c r="E36" s="1"/>
    </row>
    <row r="37" spans="1:5" x14ac:dyDescent="0.3">
      <c r="A37">
        <v>36</v>
      </c>
      <c r="B37" t="s">
        <v>41</v>
      </c>
      <c r="C37">
        <v>50.44</v>
      </c>
      <c r="D37" s="1" t="s">
        <v>1</v>
      </c>
      <c r="E37" s="1"/>
    </row>
    <row r="38" spans="1:5" x14ac:dyDescent="0.3">
      <c r="A38">
        <v>37</v>
      </c>
      <c r="B38" t="s">
        <v>38</v>
      </c>
      <c r="C38">
        <v>50.15</v>
      </c>
      <c r="D38" s="1" t="s">
        <v>1</v>
      </c>
      <c r="E38" s="1"/>
    </row>
    <row r="39" spans="1:5" x14ac:dyDescent="0.3">
      <c r="A39">
        <v>38</v>
      </c>
      <c r="B39" t="s">
        <v>40</v>
      </c>
      <c r="C39">
        <v>49.96</v>
      </c>
      <c r="D39" s="1" t="s">
        <v>1</v>
      </c>
      <c r="E39" s="1"/>
    </row>
    <row r="40" spans="1:5" x14ac:dyDescent="0.3">
      <c r="A40">
        <v>39</v>
      </c>
      <c r="B40" t="s">
        <v>30</v>
      </c>
      <c r="C40">
        <v>49.83</v>
      </c>
      <c r="D40" s="1" t="s">
        <v>1</v>
      </c>
      <c r="E40" s="1"/>
    </row>
    <row r="41" spans="1:5" x14ac:dyDescent="0.3">
      <c r="A41">
        <v>40</v>
      </c>
      <c r="B41" t="s">
        <v>65</v>
      </c>
      <c r="C41">
        <v>49.61</v>
      </c>
      <c r="D41" s="1" t="s">
        <v>1</v>
      </c>
      <c r="E41" s="1"/>
    </row>
    <row r="42" spans="1:5" x14ac:dyDescent="0.3">
      <c r="A42">
        <v>41</v>
      </c>
      <c r="B42" t="s">
        <v>45</v>
      </c>
      <c r="C42">
        <v>48.75</v>
      </c>
      <c r="D42" s="1" t="s">
        <v>1</v>
      </c>
      <c r="E42" s="1"/>
    </row>
    <row r="43" spans="1:5" x14ac:dyDescent="0.3">
      <c r="A43">
        <v>42</v>
      </c>
      <c r="B43" t="s">
        <v>50</v>
      </c>
      <c r="C43">
        <v>48.54</v>
      </c>
      <c r="D43" s="1" t="s">
        <v>1</v>
      </c>
      <c r="E43" s="1"/>
    </row>
    <row r="44" spans="1:5" x14ac:dyDescent="0.3">
      <c r="A44">
        <v>43</v>
      </c>
      <c r="B44" t="s">
        <v>150</v>
      </c>
      <c r="C44">
        <v>48.53</v>
      </c>
      <c r="D44" s="1" t="s">
        <v>1</v>
      </c>
      <c r="E44" s="1"/>
    </row>
    <row r="45" spans="1:5" x14ac:dyDescent="0.3">
      <c r="A45">
        <v>44</v>
      </c>
      <c r="B45" t="s">
        <v>88</v>
      </c>
      <c r="C45">
        <v>48.5</v>
      </c>
      <c r="D45" s="1" t="s">
        <v>1</v>
      </c>
      <c r="E45" s="1"/>
    </row>
    <row r="46" spans="1:5" x14ac:dyDescent="0.3">
      <c r="A46">
        <v>45</v>
      </c>
      <c r="B46" t="s">
        <v>90</v>
      </c>
      <c r="C46">
        <v>47.82</v>
      </c>
      <c r="D46" s="1" t="s">
        <v>7</v>
      </c>
    </row>
    <row r="47" spans="1:5" x14ac:dyDescent="0.3">
      <c r="A47">
        <v>46</v>
      </c>
      <c r="B47" t="s">
        <v>69</v>
      </c>
      <c r="C47">
        <v>47.81</v>
      </c>
      <c r="D47" s="1" t="s">
        <v>7</v>
      </c>
    </row>
    <row r="48" spans="1:5" x14ac:dyDescent="0.3">
      <c r="A48">
        <v>47</v>
      </c>
      <c r="B48" t="s">
        <v>52</v>
      </c>
      <c r="C48">
        <v>47.8</v>
      </c>
      <c r="D48" s="1" t="s">
        <v>7</v>
      </c>
    </row>
    <row r="49" spans="1:4" x14ac:dyDescent="0.3">
      <c r="A49">
        <v>48</v>
      </c>
      <c r="B49" t="s">
        <v>51</v>
      </c>
      <c r="C49">
        <v>47.79</v>
      </c>
      <c r="D49" s="1" t="s">
        <v>7</v>
      </c>
    </row>
    <row r="50" spans="1:4" x14ac:dyDescent="0.3">
      <c r="A50">
        <v>49</v>
      </c>
      <c r="B50" t="s">
        <v>155</v>
      </c>
      <c r="C50">
        <v>46.37</v>
      </c>
      <c r="D50" s="1" t="s">
        <v>7</v>
      </c>
    </row>
    <row r="51" spans="1:4" x14ac:dyDescent="0.3">
      <c r="A51">
        <v>50</v>
      </c>
      <c r="B51" t="s">
        <v>47</v>
      </c>
      <c r="C51">
        <v>46.12</v>
      </c>
      <c r="D51" s="1" t="s">
        <v>7</v>
      </c>
    </row>
    <row r="52" spans="1:4" x14ac:dyDescent="0.3">
      <c r="A52">
        <v>51</v>
      </c>
      <c r="B52" t="s">
        <v>37</v>
      </c>
      <c r="C52">
        <v>45.77</v>
      </c>
      <c r="D52" s="1" t="s">
        <v>7</v>
      </c>
    </row>
    <row r="53" spans="1:4" x14ac:dyDescent="0.3">
      <c r="A53">
        <v>52</v>
      </c>
      <c r="B53" t="s">
        <v>49</v>
      </c>
      <c r="C53">
        <v>43.7</v>
      </c>
      <c r="D53" s="1" t="s">
        <v>7</v>
      </c>
    </row>
    <row r="54" spans="1:4" x14ac:dyDescent="0.3">
      <c r="A54">
        <v>53</v>
      </c>
      <c r="B54" t="s">
        <v>152</v>
      </c>
      <c r="C54">
        <v>43.46</v>
      </c>
      <c r="D54" s="1" t="s">
        <v>7</v>
      </c>
    </row>
    <row r="55" spans="1:4" x14ac:dyDescent="0.3">
      <c r="A55">
        <v>54</v>
      </c>
      <c r="B55" t="s">
        <v>53</v>
      </c>
      <c r="C55">
        <v>42.97</v>
      </c>
      <c r="D55" s="1" t="s">
        <v>7</v>
      </c>
    </row>
    <row r="56" spans="1:4" x14ac:dyDescent="0.3">
      <c r="A56">
        <v>55</v>
      </c>
      <c r="B56" t="s">
        <v>89</v>
      </c>
      <c r="C56">
        <v>42.43</v>
      </c>
      <c r="D56" s="1" t="s">
        <v>7</v>
      </c>
    </row>
    <row r="57" spans="1:4" x14ac:dyDescent="0.3">
      <c r="A57">
        <v>56</v>
      </c>
      <c r="B57" t="s">
        <v>73</v>
      </c>
      <c r="C57">
        <v>42.13</v>
      </c>
      <c r="D57" s="1" t="s">
        <v>7</v>
      </c>
    </row>
    <row r="58" spans="1:4" x14ac:dyDescent="0.3">
      <c r="A58">
        <v>57</v>
      </c>
      <c r="B58" t="s">
        <v>67</v>
      </c>
      <c r="C58">
        <v>41.83</v>
      </c>
      <c r="D58" s="1" t="s">
        <v>7</v>
      </c>
    </row>
    <row r="59" spans="1:4" x14ac:dyDescent="0.3">
      <c r="A59">
        <v>58</v>
      </c>
      <c r="B59" t="s">
        <v>72</v>
      </c>
      <c r="C59">
        <v>41.8</v>
      </c>
      <c r="D59" s="1" t="s">
        <v>7</v>
      </c>
    </row>
    <row r="60" spans="1:4" x14ac:dyDescent="0.3">
      <c r="A60">
        <v>59</v>
      </c>
      <c r="B60" t="s">
        <v>151</v>
      </c>
      <c r="C60">
        <v>39.479999999999997</v>
      </c>
      <c r="D60" s="1" t="s">
        <v>7</v>
      </c>
    </row>
    <row r="61" spans="1:4" x14ac:dyDescent="0.3">
      <c r="A61">
        <v>60</v>
      </c>
      <c r="B61" t="s">
        <v>71</v>
      </c>
      <c r="C61">
        <v>38.51</v>
      </c>
      <c r="D61" s="1" t="s">
        <v>7</v>
      </c>
    </row>
    <row r="62" spans="1:4" x14ac:dyDescent="0.3">
      <c r="A62">
        <v>61</v>
      </c>
      <c r="B62" t="s">
        <v>158</v>
      </c>
      <c r="C62">
        <v>38.25</v>
      </c>
      <c r="D62" s="1" t="s">
        <v>7</v>
      </c>
    </row>
    <row r="63" spans="1:4" x14ac:dyDescent="0.3">
      <c r="A63">
        <v>62</v>
      </c>
      <c r="B63" t="s">
        <v>80</v>
      </c>
      <c r="C63">
        <v>38.19</v>
      </c>
      <c r="D63" s="1" t="s">
        <v>7</v>
      </c>
    </row>
    <row r="64" spans="1:4" x14ac:dyDescent="0.3">
      <c r="A64">
        <v>63</v>
      </c>
      <c r="B64" t="s">
        <v>91</v>
      </c>
      <c r="C64">
        <v>38.020000000000003</v>
      </c>
      <c r="D64" s="1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797F-5BCF-4DA0-88C9-87C448236974}">
  <dimension ref="A1:E71"/>
  <sheetViews>
    <sheetView zoomScaleNormal="100" workbookViewId="0">
      <selection activeCell="H15" sqref="H14:H15"/>
    </sheetView>
  </sheetViews>
  <sheetFormatPr defaultRowHeight="14.4" x14ac:dyDescent="0.3"/>
  <cols>
    <col min="1" max="1" width="5.44140625" bestFit="1" customWidth="1"/>
    <col min="2" max="2" width="17.21875" bestFit="1" customWidth="1"/>
    <col min="3" max="3" width="6" bestFit="1" customWidth="1"/>
    <col min="4" max="4" width="19.21875" bestFit="1" customWidth="1"/>
  </cols>
  <sheetData>
    <row r="1" spans="1:4" x14ac:dyDescent="0.3">
      <c r="A1" s="1" t="s">
        <v>10</v>
      </c>
      <c r="B1" s="1" t="s">
        <v>11</v>
      </c>
      <c r="C1" s="1" t="s">
        <v>62</v>
      </c>
      <c r="D1" s="1" t="s">
        <v>13</v>
      </c>
    </row>
    <row r="2" spans="1:4" x14ac:dyDescent="0.3">
      <c r="A2">
        <v>1</v>
      </c>
      <c r="B2" t="s">
        <v>17</v>
      </c>
      <c r="C2">
        <v>70.94</v>
      </c>
      <c r="D2" s="1" t="s">
        <v>0</v>
      </c>
    </row>
    <row r="3" spans="1:4" x14ac:dyDescent="0.3">
      <c r="A3">
        <v>2</v>
      </c>
      <c r="B3" t="s">
        <v>15</v>
      </c>
      <c r="C3">
        <v>70.58</v>
      </c>
      <c r="D3" s="1" t="s">
        <v>0</v>
      </c>
    </row>
    <row r="4" spans="1:4" x14ac:dyDescent="0.3">
      <c r="A4">
        <v>3</v>
      </c>
      <c r="B4" t="s">
        <v>16</v>
      </c>
      <c r="C4">
        <v>70.05</v>
      </c>
      <c r="D4" s="1" t="s">
        <v>0</v>
      </c>
    </row>
    <row r="5" spans="1:4" x14ac:dyDescent="0.3">
      <c r="A5">
        <v>4</v>
      </c>
      <c r="B5" t="s">
        <v>14</v>
      </c>
      <c r="C5">
        <v>67.83</v>
      </c>
      <c r="D5" s="1" t="s">
        <v>0</v>
      </c>
    </row>
    <row r="6" spans="1:4" x14ac:dyDescent="0.3">
      <c r="A6">
        <v>5</v>
      </c>
      <c r="B6" t="s">
        <v>18</v>
      </c>
      <c r="C6">
        <v>65.319999999999993</v>
      </c>
      <c r="D6" s="1" t="s">
        <v>0</v>
      </c>
    </row>
    <row r="7" spans="1:4" x14ac:dyDescent="0.3">
      <c r="A7">
        <v>6</v>
      </c>
      <c r="B7" t="s">
        <v>86</v>
      </c>
      <c r="C7">
        <v>64.97</v>
      </c>
      <c r="D7" s="1" t="s">
        <v>0</v>
      </c>
    </row>
    <row r="8" spans="1:4" x14ac:dyDescent="0.3">
      <c r="A8">
        <v>7</v>
      </c>
      <c r="B8" t="s">
        <v>85</v>
      </c>
      <c r="C8">
        <v>63.73</v>
      </c>
      <c r="D8" s="1" t="s">
        <v>0</v>
      </c>
    </row>
    <row r="9" spans="1:4" x14ac:dyDescent="0.3">
      <c r="A9">
        <v>8</v>
      </c>
      <c r="B9" t="s">
        <v>159</v>
      </c>
      <c r="C9">
        <v>63.45</v>
      </c>
      <c r="D9" s="1" t="s">
        <v>0</v>
      </c>
    </row>
    <row r="10" spans="1:4" x14ac:dyDescent="0.3">
      <c r="A10">
        <v>9</v>
      </c>
      <c r="B10" t="s">
        <v>23</v>
      </c>
      <c r="C10">
        <v>62.95</v>
      </c>
      <c r="D10" s="1" t="s">
        <v>0</v>
      </c>
    </row>
    <row r="11" spans="1:4" x14ac:dyDescent="0.3">
      <c r="A11">
        <v>10</v>
      </c>
      <c r="B11" t="s">
        <v>19</v>
      </c>
      <c r="C11">
        <v>61.97</v>
      </c>
      <c r="D11" s="1" t="s">
        <v>4</v>
      </c>
    </row>
    <row r="12" spans="1:4" x14ac:dyDescent="0.3">
      <c r="A12">
        <v>11</v>
      </c>
      <c r="B12" t="s">
        <v>21</v>
      </c>
      <c r="C12">
        <v>61.83</v>
      </c>
      <c r="D12" s="1" t="s">
        <v>4</v>
      </c>
    </row>
    <row r="13" spans="1:4" x14ac:dyDescent="0.3">
      <c r="A13">
        <v>12</v>
      </c>
      <c r="B13" t="s">
        <v>83</v>
      </c>
      <c r="C13">
        <v>61.08</v>
      </c>
      <c r="D13" s="1" t="s">
        <v>4</v>
      </c>
    </row>
    <row r="14" spans="1:4" x14ac:dyDescent="0.3">
      <c r="A14">
        <v>13</v>
      </c>
      <c r="B14" t="s">
        <v>27</v>
      </c>
      <c r="C14">
        <v>60.61</v>
      </c>
      <c r="D14" s="1" t="s">
        <v>4</v>
      </c>
    </row>
    <row r="15" spans="1:4" x14ac:dyDescent="0.3">
      <c r="A15">
        <v>14</v>
      </c>
      <c r="B15" t="s">
        <v>22</v>
      </c>
      <c r="C15">
        <v>60.3</v>
      </c>
      <c r="D15" s="1" t="s">
        <v>4</v>
      </c>
    </row>
    <row r="16" spans="1:4" x14ac:dyDescent="0.3">
      <c r="A16">
        <v>15</v>
      </c>
      <c r="B16" t="s">
        <v>28</v>
      </c>
      <c r="C16">
        <v>60.26</v>
      </c>
      <c r="D16" s="1" t="s">
        <v>4</v>
      </c>
    </row>
    <row r="17" spans="1:4" x14ac:dyDescent="0.3">
      <c r="A17">
        <v>16</v>
      </c>
      <c r="B17" t="s">
        <v>156</v>
      </c>
      <c r="C17">
        <v>59.69</v>
      </c>
      <c r="D17" s="1" t="s">
        <v>4</v>
      </c>
    </row>
    <row r="18" spans="1:4" x14ac:dyDescent="0.3">
      <c r="A18">
        <v>17</v>
      </c>
      <c r="B18" t="s">
        <v>20</v>
      </c>
      <c r="C18">
        <v>59.13</v>
      </c>
      <c r="D18" s="1" t="s">
        <v>4</v>
      </c>
    </row>
    <row r="19" spans="1:4" x14ac:dyDescent="0.3">
      <c r="A19">
        <v>18</v>
      </c>
      <c r="B19" t="s">
        <v>149</v>
      </c>
      <c r="C19">
        <v>59.01</v>
      </c>
      <c r="D19" s="1" t="s">
        <v>4</v>
      </c>
    </row>
    <row r="20" spans="1:4" x14ac:dyDescent="0.3">
      <c r="A20">
        <v>19</v>
      </c>
      <c r="B20" t="s">
        <v>24</v>
      </c>
      <c r="C20">
        <v>58.43</v>
      </c>
      <c r="D20" s="1" t="s">
        <v>4</v>
      </c>
    </row>
    <row r="21" spans="1:4" x14ac:dyDescent="0.3">
      <c r="A21">
        <v>20</v>
      </c>
      <c r="B21" t="s">
        <v>39</v>
      </c>
      <c r="C21">
        <v>58.21</v>
      </c>
      <c r="D21" s="1" t="s">
        <v>4</v>
      </c>
    </row>
    <row r="22" spans="1:4" x14ac:dyDescent="0.3">
      <c r="A22">
        <v>21</v>
      </c>
      <c r="B22" t="s">
        <v>32</v>
      </c>
      <c r="C22">
        <v>57.9</v>
      </c>
      <c r="D22" s="1" t="s">
        <v>4</v>
      </c>
    </row>
    <row r="23" spans="1:4" x14ac:dyDescent="0.3">
      <c r="A23">
        <v>22</v>
      </c>
      <c r="B23" t="s">
        <v>87</v>
      </c>
      <c r="C23">
        <v>57.16</v>
      </c>
      <c r="D23" s="1" t="s">
        <v>6</v>
      </c>
    </row>
    <row r="24" spans="1:4" x14ac:dyDescent="0.3">
      <c r="A24">
        <v>23</v>
      </c>
      <c r="B24" t="s">
        <v>35</v>
      </c>
      <c r="C24">
        <v>56.8</v>
      </c>
      <c r="D24" s="1" t="s">
        <v>6</v>
      </c>
    </row>
    <row r="25" spans="1:4" x14ac:dyDescent="0.3">
      <c r="A25">
        <v>24</v>
      </c>
      <c r="B25" t="s">
        <v>153</v>
      </c>
      <c r="C25">
        <v>56.71</v>
      </c>
      <c r="D25" s="1" t="s">
        <v>6</v>
      </c>
    </row>
    <row r="26" spans="1:4" x14ac:dyDescent="0.3">
      <c r="A26">
        <v>25</v>
      </c>
      <c r="B26" t="s">
        <v>33</v>
      </c>
      <c r="C26">
        <v>56.34</v>
      </c>
      <c r="D26" s="1" t="s">
        <v>6</v>
      </c>
    </row>
    <row r="27" spans="1:4" x14ac:dyDescent="0.3">
      <c r="A27">
        <v>26</v>
      </c>
      <c r="B27" t="s">
        <v>172</v>
      </c>
      <c r="C27">
        <v>55.08</v>
      </c>
      <c r="D27" s="1" t="s">
        <v>6</v>
      </c>
    </row>
    <row r="28" spans="1:4" x14ac:dyDescent="0.3">
      <c r="A28">
        <v>27</v>
      </c>
      <c r="B28" t="s">
        <v>148</v>
      </c>
      <c r="C28">
        <v>54.52</v>
      </c>
      <c r="D28" s="1" t="s">
        <v>6</v>
      </c>
    </row>
    <row r="29" spans="1:4" x14ac:dyDescent="0.3">
      <c r="A29">
        <v>28</v>
      </c>
      <c r="B29" t="s">
        <v>34</v>
      </c>
      <c r="C29">
        <v>54.02</v>
      </c>
      <c r="D29" s="1" t="s">
        <v>6</v>
      </c>
    </row>
    <row r="30" spans="1:4" x14ac:dyDescent="0.3">
      <c r="A30">
        <v>29</v>
      </c>
      <c r="B30" t="s">
        <v>48</v>
      </c>
      <c r="C30">
        <v>53.81</v>
      </c>
      <c r="D30" s="1" t="s">
        <v>6</v>
      </c>
    </row>
    <row r="31" spans="1:4" x14ac:dyDescent="0.3">
      <c r="A31">
        <v>30</v>
      </c>
      <c r="B31" t="s">
        <v>26</v>
      </c>
      <c r="C31">
        <v>53.57</v>
      </c>
      <c r="D31" s="1" t="s">
        <v>6</v>
      </c>
    </row>
    <row r="32" spans="1:4" x14ac:dyDescent="0.3">
      <c r="A32">
        <v>31</v>
      </c>
      <c r="B32" t="s">
        <v>179</v>
      </c>
      <c r="C32">
        <v>53.18</v>
      </c>
      <c r="D32" s="1" t="s">
        <v>6</v>
      </c>
    </row>
    <row r="33" spans="1:5" x14ac:dyDescent="0.3">
      <c r="A33">
        <v>32</v>
      </c>
      <c r="B33" t="s">
        <v>43</v>
      </c>
      <c r="C33">
        <v>52.91</v>
      </c>
      <c r="D33" s="1" t="s">
        <v>6</v>
      </c>
    </row>
    <row r="34" spans="1:5" x14ac:dyDescent="0.3">
      <c r="A34">
        <v>33</v>
      </c>
      <c r="B34" t="s">
        <v>147</v>
      </c>
      <c r="C34">
        <v>52.7</v>
      </c>
      <c r="D34" s="1" t="s">
        <v>6</v>
      </c>
    </row>
    <row r="35" spans="1:5" x14ac:dyDescent="0.3">
      <c r="A35">
        <v>34</v>
      </c>
      <c r="B35" t="s">
        <v>88</v>
      </c>
      <c r="C35">
        <v>52.61</v>
      </c>
      <c r="D35" s="1" t="s">
        <v>6</v>
      </c>
    </row>
    <row r="36" spans="1:5" x14ac:dyDescent="0.3">
      <c r="A36">
        <v>35</v>
      </c>
      <c r="B36" t="s">
        <v>44</v>
      </c>
      <c r="C36">
        <v>52.46</v>
      </c>
      <c r="D36" s="1" t="s">
        <v>1</v>
      </c>
      <c r="E36" s="1"/>
    </row>
    <row r="37" spans="1:5" x14ac:dyDescent="0.3">
      <c r="A37">
        <v>36</v>
      </c>
      <c r="B37" t="s">
        <v>45</v>
      </c>
      <c r="C37">
        <v>51.88</v>
      </c>
      <c r="D37" s="1" t="s">
        <v>1</v>
      </c>
      <c r="E37" s="1"/>
    </row>
    <row r="38" spans="1:5" x14ac:dyDescent="0.3">
      <c r="A38">
        <v>37</v>
      </c>
      <c r="B38" t="s">
        <v>29</v>
      </c>
      <c r="C38">
        <v>51.84</v>
      </c>
      <c r="D38" s="1" t="s">
        <v>1</v>
      </c>
      <c r="E38" s="1"/>
    </row>
    <row r="39" spans="1:5" x14ac:dyDescent="0.3">
      <c r="A39">
        <v>38</v>
      </c>
      <c r="B39" t="s">
        <v>46</v>
      </c>
      <c r="C39">
        <v>51.67</v>
      </c>
      <c r="D39" s="1" t="s">
        <v>1</v>
      </c>
      <c r="E39" s="1"/>
    </row>
    <row r="40" spans="1:5" x14ac:dyDescent="0.3">
      <c r="A40">
        <v>39</v>
      </c>
      <c r="B40" t="s">
        <v>41</v>
      </c>
      <c r="C40">
        <v>51.59</v>
      </c>
      <c r="D40" s="1" t="s">
        <v>1</v>
      </c>
      <c r="E40" s="1"/>
    </row>
    <row r="41" spans="1:5" x14ac:dyDescent="0.3">
      <c r="A41">
        <v>40</v>
      </c>
      <c r="B41" t="s">
        <v>30</v>
      </c>
      <c r="C41">
        <v>51.34</v>
      </c>
      <c r="D41" s="1" t="s">
        <v>1</v>
      </c>
      <c r="E41" s="1"/>
    </row>
    <row r="42" spans="1:5" x14ac:dyDescent="0.3">
      <c r="A42">
        <v>41</v>
      </c>
      <c r="B42" t="s">
        <v>40</v>
      </c>
      <c r="C42">
        <v>51.05</v>
      </c>
      <c r="D42" s="1" t="s">
        <v>1</v>
      </c>
      <c r="E42" s="1"/>
    </row>
    <row r="43" spans="1:5" x14ac:dyDescent="0.3">
      <c r="A43">
        <v>42</v>
      </c>
      <c r="B43" t="s">
        <v>157</v>
      </c>
      <c r="C43">
        <v>50.87</v>
      </c>
      <c r="D43" s="1" t="s">
        <v>1</v>
      </c>
      <c r="E43" s="1"/>
    </row>
    <row r="44" spans="1:5" x14ac:dyDescent="0.3">
      <c r="A44">
        <v>43</v>
      </c>
      <c r="B44" t="s">
        <v>150</v>
      </c>
      <c r="C44">
        <v>50.53</v>
      </c>
      <c r="D44" s="1" t="s">
        <v>1</v>
      </c>
      <c r="E44" s="1"/>
    </row>
    <row r="45" spans="1:5" x14ac:dyDescent="0.3">
      <c r="A45">
        <v>44</v>
      </c>
      <c r="B45" t="s">
        <v>65</v>
      </c>
      <c r="C45">
        <v>50.25</v>
      </c>
      <c r="D45" s="1" t="s">
        <v>1</v>
      </c>
      <c r="E45" s="1"/>
    </row>
    <row r="46" spans="1:5" x14ac:dyDescent="0.3">
      <c r="A46">
        <v>45</v>
      </c>
      <c r="B46" t="s">
        <v>84</v>
      </c>
      <c r="C46">
        <v>49.96</v>
      </c>
      <c r="D46" s="1" t="s">
        <v>1</v>
      </c>
      <c r="E46" s="1"/>
    </row>
    <row r="47" spans="1:5" x14ac:dyDescent="0.3">
      <c r="A47">
        <v>46</v>
      </c>
      <c r="B47" t="s">
        <v>37</v>
      </c>
      <c r="C47">
        <v>49.67</v>
      </c>
      <c r="D47" s="1" t="s">
        <v>1</v>
      </c>
      <c r="E47" s="1"/>
    </row>
    <row r="48" spans="1:5" x14ac:dyDescent="0.3">
      <c r="A48">
        <v>47</v>
      </c>
      <c r="B48" t="s">
        <v>38</v>
      </c>
      <c r="C48">
        <v>49.41</v>
      </c>
      <c r="D48" s="1" t="s">
        <v>1</v>
      </c>
      <c r="E48" s="1"/>
    </row>
    <row r="49" spans="1:5" x14ac:dyDescent="0.3">
      <c r="A49">
        <v>48</v>
      </c>
      <c r="B49" t="s">
        <v>49</v>
      </c>
      <c r="C49">
        <v>48.77</v>
      </c>
      <c r="D49" s="1" t="s">
        <v>1</v>
      </c>
      <c r="E49" s="1"/>
    </row>
    <row r="50" spans="1:5" x14ac:dyDescent="0.3">
      <c r="A50">
        <v>49</v>
      </c>
      <c r="B50" t="s">
        <v>155</v>
      </c>
      <c r="C50">
        <v>47.89</v>
      </c>
      <c r="D50" s="1" t="s">
        <v>7</v>
      </c>
    </row>
    <row r="51" spans="1:5" x14ac:dyDescent="0.3">
      <c r="A51">
        <v>50</v>
      </c>
      <c r="B51" t="s">
        <v>52</v>
      </c>
      <c r="C51">
        <v>47.62</v>
      </c>
      <c r="D51" s="1" t="s">
        <v>7</v>
      </c>
    </row>
    <row r="52" spans="1:5" x14ac:dyDescent="0.3">
      <c r="A52">
        <v>51</v>
      </c>
      <c r="B52" t="s">
        <v>180</v>
      </c>
      <c r="C52">
        <v>47.6</v>
      </c>
      <c r="D52" s="1" t="s">
        <v>7</v>
      </c>
    </row>
    <row r="53" spans="1:5" x14ac:dyDescent="0.3">
      <c r="A53">
        <v>52</v>
      </c>
      <c r="B53" t="s">
        <v>89</v>
      </c>
      <c r="C53">
        <v>47.4</v>
      </c>
      <c r="D53" s="1" t="s">
        <v>7</v>
      </c>
    </row>
    <row r="54" spans="1:5" x14ac:dyDescent="0.3">
      <c r="A54">
        <v>53</v>
      </c>
      <c r="B54" t="s">
        <v>90</v>
      </c>
      <c r="C54">
        <v>47.33</v>
      </c>
      <c r="D54" s="1" t="s">
        <v>7</v>
      </c>
    </row>
    <row r="55" spans="1:5" x14ac:dyDescent="0.3">
      <c r="A55">
        <v>54</v>
      </c>
      <c r="B55" t="s">
        <v>53</v>
      </c>
      <c r="C55">
        <v>47.04</v>
      </c>
      <c r="D55" s="1" t="s">
        <v>7</v>
      </c>
    </row>
    <row r="56" spans="1:5" x14ac:dyDescent="0.3">
      <c r="A56">
        <v>55</v>
      </c>
      <c r="B56" t="s">
        <v>73</v>
      </c>
      <c r="C56">
        <v>46.73</v>
      </c>
      <c r="D56" s="1" t="s">
        <v>7</v>
      </c>
    </row>
    <row r="57" spans="1:5" x14ac:dyDescent="0.3">
      <c r="A57">
        <v>56</v>
      </c>
      <c r="B57" t="s">
        <v>67</v>
      </c>
      <c r="C57">
        <v>46.59</v>
      </c>
      <c r="D57" s="1" t="s">
        <v>7</v>
      </c>
    </row>
    <row r="58" spans="1:5" x14ac:dyDescent="0.3">
      <c r="A58">
        <v>57</v>
      </c>
      <c r="B58" t="s">
        <v>50</v>
      </c>
      <c r="C58">
        <v>46.54</v>
      </c>
      <c r="D58" s="1" t="s">
        <v>7</v>
      </c>
    </row>
    <row r="59" spans="1:5" x14ac:dyDescent="0.3">
      <c r="A59">
        <v>58</v>
      </c>
      <c r="B59" t="s">
        <v>167</v>
      </c>
      <c r="C59">
        <v>46.34</v>
      </c>
      <c r="D59" s="1" t="s">
        <v>7</v>
      </c>
    </row>
    <row r="60" spans="1:5" x14ac:dyDescent="0.3">
      <c r="A60">
        <v>59</v>
      </c>
      <c r="B60" t="s">
        <v>47</v>
      </c>
      <c r="C60">
        <v>46.14</v>
      </c>
      <c r="D60" s="1" t="s">
        <v>7</v>
      </c>
    </row>
    <row r="61" spans="1:5" x14ac:dyDescent="0.3">
      <c r="A61">
        <v>60</v>
      </c>
      <c r="B61" t="s">
        <v>166</v>
      </c>
      <c r="C61">
        <v>46.12</v>
      </c>
      <c r="D61" s="1" t="s">
        <v>7</v>
      </c>
    </row>
    <row r="62" spans="1:5" x14ac:dyDescent="0.3">
      <c r="A62">
        <v>61</v>
      </c>
      <c r="B62" t="s">
        <v>152</v>
      </c>
      <c r="C62">
        <v>45.52</v>
      </c>
      <c r="D62" s="1" t="s">
        <v>7</v>
      </c>
    </row>
    <row r="63" spans="1:5" x14ac:dyDescent="0.3">
      <c r="A63">
        <v>62</v>
      </c>
      <c r="B63" t="s">
        <v>51</v>
      </c>
      <c r="C63">
        <v>45.35</v>
      </c>
      <c r="D63" s="1" t="s">
        <v>7</v>
      </c>
    </row>
    <row r="64" spans="1:5" x14ac:dyDescent="0.3">
      <c r="A64">
        <v>63</v>
      </c>
      <c r="B64" t="s">
        <v>69</v>
      </c>
      <c r="C64">
        <v>43.72</v>
      </c>
      <c r="D64" s="1" t="s">
        <v>7</v>
      </c>
    </row>
    <row r="65" spans="1:4" x14ac:dyDescent="0.3">
      <c r="A65">
        <v>64</v>
      </c>
      <c r="B65" t="s">
        <v>168</v>
      </c>
      <c r="C65">
        <v>43.64</v>
      </c>
      <c r="D65" s="1" t="s">
        <v>7</v>
      </c>
    </row>
    <row r="66" spans="1:4" x14ac:dyDescent="0.3">
      <c r="A66">
        <v>65</v>
      </c>
      <c r="B66" t="s">
        <v>72</v>
      </c>
      <c r="C66">
        <v>42.65</v>
      </c>
      <c r="D66" s="1" t="s">
        <v>7</v>
      </c>
    </row>
    <row r="67" spans="1:4" x14ac:dyDescent="0.3">
      <c r="A67">
        <v>66</v>
      </c>
      <c r="B67" t="s">
        <v>91</v>
      </c>
      <c r="C67">
        <v>40.69</v>
      </c>
      <c r="D67" s="1" t="s">
        <v>7</v>
      </c>
    </row>
    <row r="68" spans="1:4" x14ac:dyDescent="0.3">
      <c r="A68">
        <v>67</v>
      </c>
      <c r="B68" t="s">
        <v>71</v>
      </c>
      <c r="C68">
        <v>40.340000000000003</v>
      </c>
      <c r="D68" s="1" t="s">
        <v>7</v>
      </c>
    </row>
    <row r="69" spans="1:4" x14ac:dyDescent="0.3">
      <c r="A69">
        <v>68</v>
      </c>
      <c r="B69" t="s">
        <v>151</v>
      </c>
      <c r="C69">
        <v>39.93</v>
      </c>
      <c r="D69" s="1" t="s">
        <v>7</v>
      </c>
    </row>
    <row r="70" spans="1:4" x14ac:dyDescent="0.3">
      <c r="A70">
        <v>69</v>
      </c>
      <c r="B70" t="s">
        <v>158</v>
      </c>
      <c r="C70">
        <v>39.15</v>
      </c>
      <c r="D70" s="1" t="s">
        <v>7</v>
      </c>
    </row>
    <row r="71" spans="1:4" x14ac:dyDescent="0.3">
      <c r="A71">
        <v>70</v>
      </c>
      <c r="B71" t="s">
        <v>80</v>
      </c>
      <c r="C71">
        <v>37.86</v>
      </c>
      <c r="D71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2011-2017</vt:lpstr>
      <vt:lpstr>Sheet11</vt:lpstr>
      <vt:lpstr>Sheet10</vt:lpstr>
      <vt:lpstr>List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Kava</dc:creator>
  <cp:lastModifiedBy>Harsh Kava</cp:lastModifiedBy>
  <dcterms:created xsi:type="dcterms:W3CDTF">2018-09-14T17:37:01Z</dcterms:created>
  <dcterms:modified xsi:type="dcterms:W3CDTF">2018-09-15T17:54:02Z</dcterms:modified>
</cp:coreProperties>
</file>