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shpanchal/Documents/UMASS Spring 2024/Project Budgeting and finance/Project 1/"/>
    </mc:Choice>
  </mc:AlternateContent>
  <xr:revisionPtr revIDLastSave="0" documentId="13_ncr:1_{AA674AB3-2DE8-E84B-A5C1-C355BBA622E7}" xr6:coauthVersionLast="47" xr6:coauthVersionMax="47" xr10:uidLastSave="{00000000-0000-0000-0000-000000000000}"/>
  <bookViews>
    <workbookView xWindow="0" yWindow="720" windowWidth="29400" windowHeight="18400" firstSheet="4" activeTab="12" xr2:uid="{87003DE2-8685-456F-9936-E65A8FD5EB26}"/>
  </bookViews>
  <sheets>
    <sheet name="Current_Ratio" sheetId="2" r:id="rId1"/>
    <sheet name="Quick_Ratio" sheetId="3" r:id="rId2"/>
    <sheet name="Cash_Ratio" sheetId="1" r:id="rId3"/>
    <sheet name="Debt Ratio" sheetId="5" r:id="rId4"/>
    <sheet name="Debt_to_equity_Ratio" sheetId="4" r:id="rId5"/>
    <sheet name="Days_Sale_Outstanding" sheetId="6" r:id="rId6"/>
    <sheet name="Inventory Turnover" sheetId="14" r:id="rId7"/>
    <sheet name="ROI" sheetId="12" r:id="rId8"/>
    <sheet name="ROE" sheetId="7" r:id="rId9"/>
    <sheet name="ROA" sheetId="8" r:id="rId10"/>
    <sheet name="Net_Profit_Margin" sheetId="9" r:id="rId11"/>
    <sheet name="Assets_Turnover" sheetId="10" r:id="rId12"/>
    <sheet name="Consolidate" sheetId="15" r:id="rId13"/>
    <sheet name="Visa_tables" sheetId="11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9" l="1"/>
  <c r="C5" i="7"/>
  <c r="D5" i="7"/>
  <c r="E5" i="7"/>
  <c r="F5" i="7"/>
  <c r="G5" i="7"/>
  <c r="H5" i="7"/>
  <c r="I5" i="7"/>
  <c r="J5" i="7"/>
  <c r="K5" i="7"/>
  <c r="L5" i="7"/>
  <c r="B5" i="7"/>
  <c r="C6" i="4"/>
  <c r="D6" i="4"/>
  <c r="E6" i="4"/>
  <c r="F6" i="4"/>
  <c r="G6" i="4"/>
  <c r="H6" i="4"/>
  <c r="I6" i="4"/>
  <c r="J6" i="4"/>
  <c r="K6" i="4"/>
  <c r="L6" i="4"/>
  <c r="B6" i="4"/>
  <c r="I6" i="3"/>
  <c r="B6" i="3"/>
  <c r="C6" i="3"/>
  <c r="D6" i="3"/>
  <c r="E6" i="3"/>
  <c r="F6" i="3"/>
  <c r="G6" i="3"/>
  <c r="H6" i="3"/>
  <c r="J6" i="3"/>
  <c r="K6" i="3"/>
  <c r="L6" i="3"/>
  <c r="B6" i="9"/>
  <c r="C6" i="5"/>
  <c r="D6" i="5"/>
  <c r="E6" i="5"/>
  <c r="F6" i="5"/>
  <c r="G6" i="5"/>
  <c r="H6" i="5"/>
  <c r="I6" i="5"/>
  <c r="J6" i="5"/>
  <c r="K6" i="5"/>
  <c r="L6" i="5"/>
  <c r="B6" i="5"/>
  <c r="B5" i="14"/>
  <c r="C5" i="14"/>
  <c r="D5" i="14"/>
  <c r="E5" i="14"/>
  <c r="F5" i="14"/>
  <c r="G5" i="14"/>
  <c r="H5" i="14"/>
  <c r="I5" i="14"/>
  <c r="J5" i="14"/>
  <c r="K5" i="14"/>
  <c r="L5" i="14"/>
  <c r="C5" i="12"/>
  <c r="D5" i="12"/>
  <c r="E5" i="12"/>
  <c r="F5" i="12"/>
  <c r="G5" i="12"/>
  <c r="H5" i="12"/>
  <c r="I5" i="12"/>
  <c r="J5" i="12"/>
  <c r="K5" i="12"/>
  <c r="L5" i="12"/>
  <c r="B5" i="12"/>
  <c r="C6" i="6"/>
  <c r="D6" i="6"/>
  <c r="E6" i="6"/>
  <c r="F6" i="6"/>
  <c r="G6" i="6"/>
  <c r="H6" i="6"/>
  <c r="I6" i="6"/>
  <c r="J6" i="6"/>
  <c r="K6" i="6"/>
  <c r="L6" i="6"/>
  <c r="B6" i="6"/>
  <c r="C6" i="9"/>
  <c r="D6" i="9"/>
  <c r="E6" i="9"/>
  <c r="F6" i="9"/>
  <c r="G6" i="9"/>
  <c r="I6" i="9"/>
  <c r="J6" i="9"/>
  <c r="K6" i="9"/>
  <c r="L6" i="9"/>
</calcChain>
</file>

<file path=xl/sharedStrings.xml><?xml version="1.0" encoding="utf-8"?>
<sst xmlns="http://schemas.openxmlformats.org/spreadsheetml/2006/main" count="153" uniqueCount="66">
  <si>
    <t>Cash Ratio</t>
  </si>
  <si>
    <t>Cash and cash equivalents</t>
  </si>
  <si>
    <t>Restricted cash for litigation settlement</t>
  </si>
  <si>
    <t>Investments</t>
  </si>
  <si>
    <t>Restricted security deposits held for customers</t>
  </si>
  <si>
    <t>Total cash assets</t>
  </si>
  <si>
    <t>Current liabilities</t>
  </si>
  <si>
    <t>Cash ratio</t>
  </si>
  <si>
    <t>Current ratio</t>
  </si>
  <si>
    <t>Current Ratio</t>
  </si>
  <si>
    <t>Quick Ratio</t>
  </si>
  <si>
    <t xml:space="preserve">Financial Data </t>
  </si>
  <si>
    <t xml:space="preserve">   Year</t>
  </si>
  <si>
    <t>Quick ratio</t>
  </si>
  <si>
    <t>Financial Data</t>
  </si>
  <si>
    <t>Total assets</t>
  </si>
  <si>
    <t>Year</t>
  </si>
  <si>
    <t>ROE</t>
  </si>
  <si>
    <t>Return on Equity</t>
  </si>
  <si>
    <t>Net income</t>
  </si>
  <si>
    <t>Return on Assets</t>
  </si>
  <si>
    <t>ROA</t>
  </si>
  <si>
    <t>Profit Margin</t>
  </si>
  <si>
    <t>Accounts Receivable</t>
  </si>
  <si>
    <t>Days Sale Outstanding</t>
  </si>
  <si>
    <t>Cash ratio Visa</t>
  </si>
  <si>
    <t>Visa</t>
  </si>
  <si>
    <t>Debt to Equity Ratio</t>
  </si>
  <si>
    <t>ROI</t>
  </si>
  <si>
    <t>Cash ratio Fedex</t>
  </si>
  <si>
    <t>Current Assets - Inventory</t>
  </si>
  <si>
    <t>Current Liabilities</t>
  </si>
  <si>
    <t>Total Revenue (Millions of US)</t>
  </si>
  <si>
    <t>Total Assets (Millions of US)</t>
  </si>
  <si>
    <t>Average Total Assets</t>
  </si>
  <si>
    <t>Asset Turnover Ratio</t>
  </si>
  <si>
    <t>Asset Turnover</t>
  </si>
  <si>
    <t>Total Revenue</t>
  </si>
  <si>
    <t>Net Profit Margin</t>
  </si>
  <si>
    <t>Net Income (Millions of US)</t>
  </si>
  <si>
    <t>Total Liabilites</t>
  </si>
  <si>
    <t>Total Shareholders Equity</t>
  </si>
  <si>
    <t>Debt to Equity</t>
  </si>
  <si>
    <t>Net Sales</t>
  </si>
  <si>
    <t>Debt to Assets Ratio</t>
  </si>
  <si>
    <t>Debt Ratio</t>
  </si>
  <si>
    <t>Total Assets</t>
  </si>
  <si>
    <t>Net income (Millions of US $)</t>
  </si>
  <si>
    <t>Total Assets (Millions of $)</t>
  </si>
  <si>
    <t>Total Debts(Millions of $)</t>
  </si>
  <si>
    <t>Total Debts</t>
  </si>
  <si>
    <t xml:space="preserve">Inventory Turnover </t>
  </si>
  <si>
    <t>Cost of Goods Sold(Millions of $)</t>
  </si>
  <si>
    <t>Average Invetory</t>
  </si>
  <si>
    <t>Inventory Turnover Ratio</t>
  </si>
  <si>
    <t>Debt to Assets</t>
  </si>
  <si>
    <t>Debt_to_Equity_Ratio</t>
  </si>
  <si>
    <t>Net Income</t>
  </si>
  <si>
    <t>Current Liabilities(Millions $)</t>
  </si>
  <si>
    <t>Current Assets (Millions $)</t>
  </si>
  <si>
    <t>Inventory</t>
  </si>
  <si>
    <t>Return on Investment</t>
  </si>
  <si>
    <t>Total Investments</t>
  </si>
  <si>
    <t>Net Profit Margin %</t>
  </si>
  <si>
    <t>Shareholders’ equity</t>
  </si>
  <si>
    <t xml:space="preserve">Current Assets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</si>
</sst>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\(#,##0\);&quot;—&quot;"/>
    <numFmt numFmtId="165" formatCode="#,##0.00;\-#,##0.00;&quot;—&quot;"/>
    <numFmt numFmtId="166" formatCode="#,##0.00%;\-#,##0.00%;&quot;—&quot;"/>
  </numFmts>
  <fonts count="5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52525"/>
      <name val="Calibri"/>
      <family val="2"/>
    </font>
    <font>
      <sz val="14"/>
      <color theme="1"/>
      <name val="Calibri"/>
      <family val="2"/>
      <scheme val="minor"/>
    </font>
    <font>
      <b/>
      <sz val="11"/>
      <color rgb="FF252525"/>
      <name val="Calibri"/>
      <family val="2"/>
    </font>
    <font>
      <b/>
      <sz val="14"/>
      <color theme="1"/>
      <name val="Calibri"/>
      <family val="2"/>
      <scheme val="minor"/>
    </font>
    <font>
      <sz val="11"/>
      <color rgb="FF252525"/>
      <name val="Calibri"/>
      <family val="2"/>
    </font>
    <font>
      <b/>
      <sz val="12"/>
      <color theme="1"/>
      <name val="Calibri"/>
      <family val="2"/>
      <scheme val="minor"/>
    </font>
    <font>
      <b/>
      <sz val="14"/>
      <name val="Calibri"/>
      <family val="2"/>
    </font>
    <font>
      <sz val="11"/>
      <color rgb="FF252525"/>
      <name val="Calibri"/>
      <family val="2"/>
    </font>
    <font>
      <sz val="9.6"/>
      <color theme="1"/>
      <name val="Arial"/>
      <family val="2"/>
    </font>
    <font>
      <sz val="11"/>
      <color theme="1"/>
      <name val="Calibri"/>
      <family val="2"/>
      <scheme val="minor"/>
    </font>
    <font>
      <b/>
      <sz val="9.6"/>
      <color theme="1"/>
      <name val="Arial"/>
      <family val="2"/>
    </font>
    <font>
      <b/>
      <sz val="11"/>
      <color theme="1"/>
      <name val="Calibri (Body)"/>
    </font>
    <font>
      <sz val="11"/>
      <color theme="1"/>
      <name val="Calibri (Body)"/>
    </font>
    <font>
      <b/>
      <sz val="14"/>
      <color theme="1"/>
      <name val="Calibri (Body)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.6"/>
      <color theme="1"/>
      <name val="Times New Roman"/>
      <family val="1"/>
    </font>
    <font>
      <b/>
      <sz val="11"/>
      <name val="Times New Roman"/>
      <family val="1"/>
    </font>
    <font>
      <b/>
      <sz val="11"/>
      <color rgb="FF252525"/>
      <name val="Times New Roman"/>
      <family val="1"/>
    </font>
    <font>
      <b/>
      <sz val="14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1"/>
      <color theme="1"/>
      <name val="Times New Roman"/>
      <family val="1"/>
    </font>
    <font>
      <b/>
      <sz val="9.6"/>
      <color theme="1"/>
      <name val="Times New Roman"/>
      <family val="1"/>
    </font>
    <font>
      <sz val="11"/>
      <name val="Times New Roman"/>
      <family val="1"/>
    </font>
    <font>
      <sz val="11"/>
      <color rgb="FF252525"/>
      <name val="Times New Roman"/>
      <family val="1"/>
    </font>
    <font>
      <b/>
      <sz val="12"/>
      <color rgb="FF252525"/>
      <name val="Times New Roman"/>
      <family val="1"/>
    </font>
    <font>
      <sz val="9.6"/>
      <name val="Times New Roman"/>
      <family val="1"/>
    </font>
    <font>
      <sz val="12"/>
      <name val="Arial"/>
      <family val="2"/>
    </font>
    <font>
      <b/>
      <sz val="14"/>
      <color rgb="FF252525"/>
      <name val="Times New Roman"/>
      <family val="1"/>
    </font>
    <font>
      <b/>
      <sz val="9.6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rgb="FF252525"/>
      <name val="Times New Roman"/>
      <family val="1"/>
    </font>
    <font>
      <b/>
      <sz val="10"/>
      <color rgb="FF252525"/>
      <name val="Times New Roman"/>
      <family val="1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0"/>
      <color rgb="FF252525"/>
      <name val="Times New Roman"/>
      <family val="1"/>
    </font>
    <font>
      <b/>
      <sz val="10.5"/>
      <color rgb="FF252525"/>
      <name val="Times New Roman"/>
      <family val="1"/>
    </font>
    <font>
      <sz val="10.5"/>
      <color rgb="FF000000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6" fillId="0" borderId="0"/>
    <xf numFmtId="0" fontId="9" fillId="0" borderId="0"/>
    <xf numFmtId="9" fontId="11" fillId="0" borderId="0" applyFont="0" applyFill="0" applyBorder="0" applyAlignment="0" applyProtection="0"/>
  </cellStyleXfs>
  <cellXfs count="16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6" fillId="0" borderId="1" xfId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0" fontId="1" fillId="2" borderId="0" xfId="0" applyFont="1" applyFill="1"/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6" fillId="0" borderId="1" xfId="1" applyNumberForma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/>
    </xf>
    <xf numFmtId="0" fontId="10" fillId="0" borderId="0" xfId="0" applyFont="1"/>
    <xf numFmtId="0" fontId="10" fillId="0" borderId="1" xfId="0" applyFont="1" applyBorder="1"/>
    <xf numFmtId="0" fontId="5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65" fontId="2" fillId="5" borderId="1" xfId="0" applyNumberFormat="1" applyFont="1" applyFill="1" applyBorder="1" applyAlignment="1">
      <alignment horizontal="center" vertical="center"/>
    </xf>
    <xf numFmtId="0" fontId="6" fillId="5" borderId="1" xfId="1" applyFill="1" applyBorder="1" applyAlignment="1">
      <alignment horizontal="center" vertical="center" wrapText="1"/>
    </xf>
    <xf numFmtId="164" fontId="6" fillId="5" borderId="1" xfId="1" applyNumberForma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 wrapText="1"/>
    </xf>
    <xf numFmtId="3" fontId="10" fillId="0" borderId="1" xfId="0" applyNumberFormat="1" applyFont="1" applyBorder="1"/>
    <xf numFmtId="0" fontId="0" fillId="0" borderId="1" xfId="0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 wrapText="1"/>
    </xf>
    <xf numFmtId="166" fontId="13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8" fillId="0" borderId="0" xfId="0" applyFont="1"/>
    <xf numFmtId="3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2" fontId="6" fillId="0" borderId="1" xfId="1" applyNumberFormat="1" applyBorder="1" applyAlignment="1">
      <alignment horizontal="center" vertical="center"/>
    </xf>
    <xf numFmtId="2" fontId="6" fillId="0" borderId="1" xfId="3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165" fontId="29" fillId="0" borderId="1" xfId="0" applyNumberFormat="1" applyFont="1" applyBorder="1" applyAlignment="1">
      <alignment horizontal="center" vertical="center"/>
    </xf>
    <xf numFmtId="0" fontId="24" fillId="5" borderId="1" xfId="0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2" fontId="18" fillId="0" borderId="1" xfId="0" applyNumberFormat="1" applyFont="1" applyBorder="1" applyAlignment="1">
      <alignment horizontal="center" vertical="center"/>
    </xf>
    <xf numFmtId="0" fontId="29" fillId="0" borderId="1" xfId="1" applyFont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 wrapText="1"/>
    </xf>
    <xf numFmtId="0" fontId="26" fillId="4" borderId="0" xfId="0" applyFont="1" applyFill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5" fontId="22" fillId="0" borderId="0" xfId="0" applyNumberFormat="1" applyFont="1" applyAlignment="1">
      <alignment horizontal="center" vertical="center"/>
    </xf>
    <xf numFmtId="0" fontId="9" fillId="0" borderId="1" xfId="2" applyBorder="1" applyAlignment="1">
      <alignment horizontal="center" vertical="center" wrapText="1"/>
    </xf>
    <xf numFmtId="164" fontId="9" fillId="0" borderId="1" xfId="2" applyNumberForma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166" fontId="2" fillId="0" borderId="1" xfId="2" applyNumberFormat="1" applyFont="1" applyBorder="1" applyAlignment="1">
      <alignment horizontal="center" vertical="center"/>
    </xf>
    <xf numFmtId="3" fontId="33" fillId="0" borderId="1" xfId="0" applyNumberFormat="1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1" fillId="0" borderId="0" xfId="0" applyFont="1"/>
    <xf numFmtId="0" fontId="23" fillId="3" borderId="3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3" fontId="17" fillId="0" borderId="1" xfId="0" applyNumberFormat="1" applyFont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12" fillId="6" borderId="1" xfId="0" applyFont="1" applyFill="1" applyBorder="1" applyAlignment="1">
      <alignment horizont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center"/>
    </xf>
    <xf numFmtId="3" fontId="26" fillId="0" borderId="1" xfId="0" applyNumberFormat="1" applyFont="1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25" fillId="4" borderId="0" xfId="0" applyFont="1" applyFill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3" fontId="18" fillId="0" borderId="1" xfId="0" applyNumberFormat="1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65" fontId="22" fillId="0" borderId="1" xfId="0" applyNumberFormat="1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31" fillId="0" borderId="1" xfId="1" applyFont="1" applyBorder="1" applyAlignment="1">
      <alignment horizontal="center" vertical="center" wrapText="1"/>
    </xf>
    <xf numFmtId="165" fontId="30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3" fontId="32" fillId="0" borderId="1" xfId="0" applyNumberFormat="1" applyFont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21" fillId="0" borderId="1" xfId="1" applyFont="1" applyBorder="1" applyAlignment="1">
      <alignment horizontal="center" vertical="center" wrapText="1"/>
    </xf>
    <xf numFmtId="166" fontId="29" fillId="0" borderId="1" xfId="1" applyNumberFormat="1" applyFont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29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7" fillId="0" borderId="0" xfId="1" applyFont="1" applyAlignment="1">
      <alignment horizontal="center" vertical="center" wrapText="1"/>
    </xf>
    <xf numFmtId="166" fontId="27" fillId="0" borderId="0" xfId="1" applyNumberFormat="1" applyFont="1" applyAlignment="1">
      <alignment horizontal="center" vertical="center"/>
    </xf>
    <xf numFmtId="0" fontId="24" fillId="0" borderId="1" xfId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/>
    </xf>
    <xf numFmtId="166" fontId="17" fillId="0" borderId="1" xfId="1" applyNumberFormat="1" applyFont="1" applyBorder="1" applyAlignment="1">
      <alignment horizontal="center" vertical="center"/>
    </xf>
    <xf numFmtId="3" fontId="26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3" fontId="17" fillId="0" borderId="1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166" fontId="38" fillId="0" borderId="1" xfId="1" applyNumberFormat="1" applyFont="1" applyBorder="1" applyAlignment="1">
      <alignment horizontal="center" vertical="center"/>
    </xf>
    <xf numFmtId="0" fontId="39" fillId="0" borderId="1" xfId="1" applyFont="1" applyBorder="1" applyAlignment="1">
      <alignment horizontal="center" vertical="center" wrapText="1"/>
    </xf>
    <xf numFmtId="2" fontId="37" fillId="0" borderId="1" xfId="0" applyNumberFormat="1" applyFont="1" applyBorder="1" applyAlignment="1">
      <alignment horizontal="center" vertical="center"/>
    </xf>
    <xf numFmtId="2" fontId="38" fillId="0" borderId="1" xfId="1" applyNumberFormat="1" applyFont="1" applyBorder="1" applyAlignment="1">
      <alignment horizontal="center" vertical="center"/>
    </xf>
    <xf numFmtId="2" fontId="38" fillId="0" borderId="1" xfId="3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 vertical="center" wrapText="1"/>
    </xf>
    <xf numFmtId="3" fontId="42" fillId="0" borderId="1" xfId="0" applyNumberFormat="1" applyFont="1" applyBorder="1" applyAlignment="1">
      <alignment horizontal="center"/>
    </xf>
    <xf numFmtId="3" fontId="37" fillId="0" borderId="1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 vertical="center" wrapText="1"/>
    </xf>
    <xf numFmtId="165" fontId="44" fillId="0" borderId="1" xfId="0" applyNumberFormat="1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vertical="center" wrapText="1"/>
    </xf>
    <xf numFmtId="0" fontId="47" fillId="0" borderId="1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6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45" fillId="0" borderId="1" xfId="0" applyFont="1" applyBorder="1" applyAlignment="1">
      <alignment vertical="center"/>
    </xf>
    <xf numFmtId="0" fontId="48" fillId="0" borderId="1" xfId="0" applyFont="1" applyBorder="1" applyAlignment="1">
      <alignment vertical="center" wrapText="1"/>
    </xf>
    <xf numFmtId="0" fontId="50" fillId="0" borderId="1" xfId="0" applyFont="1" applyBorder="1" applyAlignment="1">
      <alignment vertical="center" wrapText="1"/>
    </xf>
  </cellXfs>
  <cellStyles count="4">
    <cellStyle name="Normal" xfId="0" builtinId="0"/>
    <cellStyle name="Normal 2" xfId="1" xr:uid="{0E101328-10E7-41E6-B834-E326931E8ADF}"/>
    <cellStyle name="Normal 3" xfId="2" xr:uid="{A1839FE9-60A0-4EA4-863C-F83BEBDA7D90}"/>
    <cellStyle name="Percent" xfId="3" builtinId="5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Current_Ratio!$A$11</c:f>
              <c:strCache>
                <c:ptCount val="1"/>
                <c:pt idx="0">
                  <c:v>Current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Current_Ratio!$B$10:$L$10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Current_Ratio!$B$11:$L$11</c:f>
              <c:numCache>
                <c:formatCode>General</c:formatCode>
                <c:ptCount val="11"/>
                <c:pt idx="0">
                  <c:v>2.04</c:v>
                </c:pt>
                <c:pt idx="1">
                  <c:v>1.84</c:v>
                </c:pt>
                <c:pt idx="2">
                  <c:v>1.86</c:v>
                </c:pt>
                <c:pt idx="3">
                  <c:v>1.61</c:v>
                </c:pt>
                <c:pt idx="4">
                  <c:v>1.57</c:v>
                </c:pt>
                <c:pt idx="5">
                  <c:v>1.42</c:v>
                </c:pt>
                <c:pt idx="6">
                  <c:v>1.35</c:v>
                </c:pt>
                <c:pt idx="7">
                  <c:v>1.57</c:v>
                </c:pt>
                <c:pt idx="8">
                  <c:v>1.56</c:v>
                </c:pt>
                <c:pt idx="9">
                  <c:v>1.45</c:v>
                </c:pt>
                <c:pt idx="10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9-4FE8-BDFD-9265714A13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32873791"/>
        <c:axId val="2132874623"/>
      </c:lineChart>
      <c:catAx>
        <c:axId val="213287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74623"/>
        <c:crosses val="autoZero"/>
        <c:auto val="1"/>
        <c:lblAlgn val="ctr"/>
        <c:lblOffset val="100"/>
        <c:noMultiLvlLbl val="0"/>
      </c:catAx>
      <c:valAx>
        <c:axId val="213287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873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Debt to Equity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Debt_to_equity_Ratio!$A$15</c:f>
              <c:strCache>
                <c:ptCount val="1"/>
                <c:pt idx="0">
                  <c:v>Debt to 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Debt_to_equity_Ratio!$B$14:$L$14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Debt_to_equity_Ratio!$B$15:$L$15</c:f>
              <c:numCache>
                <c:formatCode>#,##0.00;\-#,##0.00;"—"</c:formatCode>
                <c:ptCount val="11"/>
                <c:pt idx="0">
                  <c:v>1.7073552425665099</c:v>
                </c:pt>
                <c:pt idx="1">
                  <c:v>2.0636261261261257</c:v>
                </c:pt>
                <c:pt idx="2">
                  <c:v>2.7677490368739677</c:v>
                </c:pt>
                <c:pt idx="3">
                  <c:v>2.7180031864046734</c:v>
                </c:pt>
                <c:pt idx="4">
                  <c:v>3.0185792349726777</c:v>
                </c:pt>
                <c:pt idx="5">
                  <c:v>2.9902363823227129</c:v>
                </c:pt>
                <c:pt idx="6">
                  <c:v>2.8574144486692017</c:v>
                </c:pt>
                <c:pt idx="7">
                  <c:v>2.7666060054595087</c:v>
                </c:pt>
                <c:pt idx="8">
                  <c:v>2.4891969017529556</c:v>
                </c:pt>
                <c:pt idx="9">
                  <c:v>2.5489220563847428</c:v>
                </c:pt>
                <c:pt idx="10">
                  <c:v>2.2895031751961152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A-4A7F-8509-B8DA6F62F8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6944527"/>
        <c:axId val="416214559"/>
      </c:lineChart>
      <c:catAx>
        <c:axId val="41694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14559"/>
        <c:crosses val="autoZero"/>
        <c:auto val="1"/>
        <c:lblAlgn val="ctr"/>
        <c:lblOffset val="100"/>
        <c:noMultiLvlLbl val="0"/>
      </c:catAx>
      <c:valAx>
        <c:axId val="41621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;\-#,##0.00;&quot;—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44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Accounts Receivalbe and Total</a:t>
            </a:r>
            <a:r>
              <a:rPr lang="en-IN" sz="12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Days_Sale_Outstanding!$A$12</c:f>
              <c:strCache>
                <c:ptCount val="1"/>
                <c:pt idx="0">
                  <c:v>Accounts Receivable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Days_Sale_Outstanding!$B$11:$L$11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Days_Sale_Outstanding!$B$12:$L$12</c:f>
              <c:numCache>
                <c:formatCode>General</c:formatCode>
                <c:ptCount val="11"/>
                <c:pt idx="0">
                  <c:v>10188</c:v>
                </c:pt>
                <c:pt idx="1">
                  <c:v>11863</c:v>
                </c:pt>
                <c:pt idx="2">
                  <c:v>12069</c:v>
                </c:pt>
                <c:pt idx="3">
                  <c:v>10102</c:v>
                </c:pt>
                <c:pt idx="4">
                  <c:v>9116</c:v>
                </c:pt>
                <c:pt idx="5">
                  <c:v>8481</c:v>
                </c:pt>
                <c:pt idx="6">
                  <c:v>7599</c:v>
                </c:pt>
                <c:pt idx="7">
                  <c:v>7252</c:v>
                </c:pt>
                <c:pt idx="8">
                  <c:v>5719</c:v>
                </c:pt>
                <c:pt idx="9">
                  <c:v>5460</c:v>
                </c:pt>
                <c:pt idx="10">
                  <c:v>5044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B-481C-A6B2-4F5DBC250EA5}"/>
            </c:ext>
          </c:extLst>
        </c:ser>
        <c:ser>
          <c:idx val="1"/>
          <c:order val="1"/>
          <c:tx>
            <c:strRef>
              <c:f>Days_Sale_Outstanding!$A$13</c:f>
              <c:strCache>
                <c:ptCount val="1"/>
                <c:pt idx="0">
                  <c:v>Total 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Days_Sale_Outstanding!$B$11:$L$11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Days_Sale_Outstanding!$B$13:$L$13</c:f>
              <c:numCache>
                <c:formatCode>General</c:formatCode>
                <c:ptCount val="11"/>
                <c:pt idx="0">
                  <c:v>44287</c:v>
                </c:pt>
                <c:pt idx="1">
                  <c:v>45567</c:v>
                </c:pt>
                <c:pt idx="2">
                  <c:v>47453</c:v>
                </c:pt>
                <c:pt idx="3">
                  <c:v>50365</c:v>
                </c:pt>
                <c:pt idx="4">
                  <c:v>60319</c:v>
                </c:pt>
                <c:pt idx="5">
                  <c:v>65450</c:v>
                </c:pt>
                <c:pt idx="6">
                  <c:v>69693</c:v>
                </c:pt>
                <c:pt idx="7">
                  <c:v>69217</c:v>
                </c:pt>
                <c:pt idx="8">
                  <c:v>83959</c:v>
                </c:pt>
                <c:pt idx="9">
                  <c:v>93512</c:v>
                </c:pt>
                <c:pt idx="10">
                  <c:v>90155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B-481C-A6B2-4F5DBC250E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85094063"/>
        <c:axId val="1661141983"/>
      </c:barChart>
      <c:catAx>
        <c:axId val="198509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141983"/>
        <c:crosses val="autoZero"/>
        <c:auto val="1"/>
        <c:lblAlgn val="ctr"/>
        <c:lblOffset val="100"/>
        <c:noMultiLvlLbl val="0"/>
      </c:catAx>
      <c:valAx>
        <c:axId val="166114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9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Days_Sale_Outstanding!$A$16</c:f>
              <c:strCache>
                <c:ptCount val="1"/>
                <c:pt idx="0">
                  <c:v>Days Sale Outstanding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Days_Sale_Outstanding!$B$15:$L$15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Days_Sale_Outstanding!$B$16:$L$16</c:f>
              <c:numCache>
                <c:formatCode>0.00</c:formatCode>
                <c:ptCount val="11"/>
                <c:pt idx="0">
                  <c:v>0.23004493417933028</c:v>
                </c:pt>
                <c:pt idx="1">
                  <c:v>0.26034191410450547</c:v>
                </c:pt>
                <c:pt idx="2">
                  <c:v>0.25433586917581608</c:v>
                </c:pt>
                <c:pt idx="3">
                  <c:v>0.2005757966842053</c:v>
                </c:pt>
                <c:pt idx="4">
                  <c:v>0.15112982642285183</c:v>
                </c:pt>
                <c:pt idx="5">
                  <c:v>0.12957983193277312</c:v>
                </c:pt>
                <c:pt idx="6">
                  <c:v>0.109035340708536</c:v>
                </c:pt>
                <c:pt idx="7">
                  <c:v>0.10477194908765187</c:v>
                </c:pt>
                <c:pt idx="8">
                  <c:v>6.8116580712014194E-2</c:v>
                </c:pt>
                <c:pt idx="9">
                  <c:v>5.8388228248780906E-2</c:v>
                </c:pt>
                <c:pt idx="10">
                  <c:v>5.594808940158616E-2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49-4F3F-8CEB-6EDDA74209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5107983"/>
        <c:axId val="416235199"/>
      </c:lineChart>
      <c:catAx>
        <c:axId val="198510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6235199"/>
        <c:crosses val="autoZero"/>
        <c:auto val="1"/>
        <c:lblAlgn val="ctr"/>
        <c:lblOffset val="100"/>
        <c:noMultiLvlLbl val="0"/>
      </c:catAx>
      <c:valAx>
        <c:axId val="41623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5107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'Inventory Turnover'!$A$14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6.62630015052658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98A-8645-B316-581D2DF819FA}"/>
                </c:ext>
              </c:extLst>
            </c:dLbl>
            <c:dLbl>
              <c:idx val="1"/>
              <c:layout>
                <c:manualLayout>
                  <c:x val="0"/>
                  <c:y val="9.1111627069740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98A-8645-B316-581D2DF819FA}"/>
                </c:ext>
              </c:extLst>
            </c:dLbl>
            <c:dLbl>
              <c:idx val="2"/>
              <c:layout>
                <c:manualLayout>
                  <c:x val="0"/>
                  <c:y val="-6.21215639111867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98A-8645-B316-581D2DF819FA}"/>
                </c:ext>
              </c:extLst>
            </c:dLbl>
            <c:dLbl>
              <c:idx val="3"/>
              <c:layout>
                <c:manualLayout>
                  <c:x val="0"/>
                  <c:y val="4.55558135348702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98A-8645-B316-581D2DF819FA}"/>
                </c:ext>
              </c:extLst>
            </c:dLbl>
            <c:dLbl>
              <c:idx val="5"/>
              <c:layout>
                <c:manualLayout>
                  <c:x val="0"/>
                  <c:y val="-7.45458766934240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98A-8645-B316-581D2DF819FA}"/>
                </c:ext>
              </c:extLst>
            </c:dLbl>
            <c:dLbl>
              <c:idx val="6"/>
              <c:layout>
                <c:manualLayout>
                  <c:x val="0"/>
                  <c:y val="7.040443909934486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98A-8645-B316-581D2DF819FA}"/>
                </c:ext>
              </c:extLst>
            </c:dLbl>
            <c:dLbl>
              <c:idx val="9"/>
              <c:layout>
                <c:manualLayout>
                  <c:x val="-8.8815614064686795E-3"/>
                  <c:y val="-5.3838688723028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98A-8645-B316-581D2DF819FA}"/>
                </c:ext>
              </c:extLst>
            </c:dLbl>
            <c:dLbl>
              <c:idx val="10"/>
              <c:layout>
                <c:manualLayout>
                  <c:x val="-4.4407807032343398E-3"/>
                  <c:y val="4.14143759407911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8A-8645-B316-581D2DF819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'Inventory Turnover'!$B$13:$L$13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'Inventory Turnover'!$B$14:$L$14</c:f>
              <c:numCache>
                <c:formatCode>0.00</c:formatCode>
                <c:ptCount val="11"/>
                <c:pt idx="0">
                  <c:v>26.297592997811815</c:v>
                </c:pt>
                <c:pt idx="1">
                  <c:v>27.144708423326133</c:v>
                </c:pt>
                <c:pt idx="2">
                  <c:v>24.504016064257026</c:v>
                </c:pt>
                <c:pt idx="3">
                  <c:v>24.929435483870968</c:v>
                </c:pt>
                <c:pt idx="4">
                  <c:v>31.912451361867703</c:v>
                </c:pt>
                <c:pt idx="5">
                  <c:v>35.19047619047619</c:v>
                </c:pt>
                <c:pt idx="6">
                  <c:v>37.148282097649187</c:v>
                </c:pt>
                <c:pt idx="7">
                  <c:v>36.052447552447553</c:v>
                </c:pt>
                <c:pt idx="8">
                  <c:v>41.833049403747872</c:v>
                </c:pt>
                <c:pt idx="9">
                  <c:v>45.891679748822604</c:v>
                </c:pt>
                <c:pt idx="10">
                  <c:v>45.859271523178805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A-8645-B316-581D2DF81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5677216"/>
        <c:axId val="1504780032"/>
      </c:lineChart>
      <c:catAx>
        <c:axId val="15056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80032"/>
        <c:crosses val="autoZero"/>
        <c:auto val="1"/>
        <c:lblAlgn val="ctr"/>
        <c:lblOffset val="100"/>
        <c:noMultiLvlLbl val="0"/>
      </c:catAx>
      <c:valAx>
        <c:axId val="15047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67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Cost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of Goods and Average Inventory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'Inventory Turnover'!$A$9</c:f>
              <c:strCache>
                <c:ptCount val="1"/>
                <c:pt idx="0">
                  <c:v>Cost of Goods Sold(Millions of $)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'Inventory Turnover'!$A$8:$L$8</c:f>
              <c:strCache>
                <c:ptCount val="12"/>
                <c:pt idx="0">
                  <c:v>Year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'Inventory Turnover'!$B$9:$L$9</c:f>
              <c:numCache>
                <c:formatCode>#,##0</c:formatCode>
                <c:ptCount val="11"/>
                <c:pt idx="0">
                  <c:v>12018</c:v>
                </c:pt>
                <c:pt idx="1">
                  <c:v>12568</c:v>
                </c:pt>
                <c:pt idx="2">
                  <c:v>12203</c:v>
                </c:pt>
                <c:pt idx="3">
                  <c:v>12365</c:v>
                </c:pt>
                <c:pt idx="4">
                  <c:v>16403</c:v>
                </c:pt>
                <c:pt idx="5">
                  <c:v>18475</c:v>
                </c:pt>
                <c:pt idx="6">
                  <c:v>20543</c:v>
                </c:pt>
                <c:pt idx="7">
                  <c:v>20622</c:v>
                </c:pt>
                <c:pt idx="8">
                  <c:v>24556</c:v>
                </c:pt>
                <c:pt idx="9">
                  <c:v>29233</c:v>
                </c:pt>
                <c:pt idx="10">
                  <c:v>27699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3-BF41-B213-48E0FDDEC3A3}"/>
            </c:ext>
          </c:extLst>
        </c:ser>
        <c:ser>
          <c:idx val="1"/>
          <c:order val="1"/>
          <c:tx>
            <c:strRef>
              <c:f>'Inventory Turnover'!$A$10</c:f>
              <c:strCache>
                <c:ptCount val="1"/>
                <c:pt idx="0">
                  <c:v>Average Invetory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'Inventory Turnover'!$A$8:$L$8</c:f>
              <c:strCache>
                <c:ptCount val="12"/>
                <c:pt idx="0">
                  <c:v>Year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strCache>
            </c:strRef>
          </c:cat>
          <c:val>
            <c:numRef>
              <c:f>'Inventory Turnover'!$B$10:$L$10</c:f>
              <c:numCache>
                <c:formatCode>General</c:formatCode>
                <c:ptCount val="11"/>
                <c:pt idx="0">
                  <c:v>457</c:v>
                </c:pt>
                <c:pt idx="1">
                  <c:v>463</c:v>
                </c:pt>
                <c:pt idx="2">
                  <c:v>498</c:v>
                </c:pt>
                <c:pt idx="3">
                  <c:v>496</c:v>
                </c:pt>
                <c:pt idx="4">
                  <c:v>514</c:v>
                </c:pt>
                <c:pt idx="5">
                  <c:v>525</c:v>
                </c:pt>
                <c:pt idx="6">
                  <c:v>553</c:v>
                </c:pt>
                <c:pt idx="7">
                  <c:v>572</c:v>
                </c:pt>
                <c:pt idx="8">
                  <c:v>587</c:v>
                </c:pt>
                <c:pt idx="9">
                  <c:v>637</c:v>
                </c:pt>
                <c:pt idx="10">
                  <c:v>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03-BF41-B213-48E0FDDEC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7641584"/>
        <c:axId val="1937712960"/>
      </c:barChart>
      <c:catAx>
        <c:axId val="1937641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12960"/>
        <c:crosses val="autoZero"/>
        <c:auto val="1"/>
        <c:lblAlgn val="ctr"/>
        <c:lblOffset val="100"/>
        <c:noMultiLvlLbl val="0"/>
      </c:catAx>
      <c:valAx>
        <c:axId val="193771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64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ROI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ROI!$A$20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ROI!$B$19:$L$19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ROI!$B$20:$L$20</c:f>
              <c:numCache>
                <c:formatCode>#,##0.00%;\-#,##0.00%;"—"</c:formatCode>
                <c:ptCount val="11"/>
                <c:pt idx="0">
                  <c:v>0.32333333333333297</c:v>
                </c:pt>
                <c:pt idx="1">
                  <c:v>0.15809523809523801</c:v>
                </c:pt>
                <c:pt idx="2">
                  <c:v>0.79545454545454497</c:v>
                </c:pt>
                <c:pt idx="3">
                  <c:v>0.130935251798561</c:v>
                </c:pt>
                <c:pt idx="4">
                  <c:v>0.20250000000000001</c:v>
                </c:pt>
                <c:pt idx="5">
                  <c:v>0.302781456953642</c:v>
                </c:pt>
                <c:pt idx="6">
                  <c:v>0.36241610738254998</c:v>
                </c:pt>
                <c:pt idx="7">
                  <c:v>0.73485714285714299</c:v>
                </c:pt>
                <c:pt idx="8">
                  <c:v>0.257684729064039</c:v>
                </c:pt>
                <c:pt idx="9">
                  <c:v>0.16707423580785999</c:v>
                </c:pt>
                <c:pt idx="10">
                  <c:v>0.15761904761904799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7-C449-8A63-BDB94FE89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694879"/>
        <c:axId val="395778704"/>
      </c:lineChart>
      <c:catAx>
        <c:axId val="1229694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78704"/>
        <c:crosses val="autoZero"/>
        <c:auto val="1"/>
        <c:lblAlgn val="ctr"/>
        <c:lblOffset val="100"/>
        <c:noMultiLvlLbl val="0"/>
      </c:catAx>
      <c:valAx>
        <c:axId val="3957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%;\-#,##0.00%;&quot;—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4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Net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Income and Total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ROI!$A$16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ROI!$B$16:$L$16</c:f>
              <c:numCache>
                <c:formatCode>#,##0</c:formatCode>
                <c:ptCount val="11"/>
                <c:pt idx="0">
                  <c:v>2716</c:v>
                </c:pt>
                <c:pt idx="1">
                  <c:v>2324</c:v>
                </c:pt>
                <c:pt idx="2">
                  <c:v>1050</c:v>
                </c:pt>
                <c:pt idx="3">
                  <c:v>1820</c:v>
                </c:pt>
                <c:pt idx="4">
                  <c:v>2997</c:v>
                </c:pt>
                <c:pt idx="5">
                  <c:v>4572</c:v>
                </c:pt>
                <c:pt idx="6" formatCode="General">
                  <c:v>540</c:v>
                </c:pt>
                <c:pt idx="7">
                  <c:v>1286</c:v>
                </c:pt>
                <c:pt idx="8">
                  <c:v>5231</c:v>
                </c:pt>
                <c:pt idx="9">
                  <c:v>3826</c:v>
                </c:pt>
                <c:pt idx="10">
                  <c:v>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A-684B-924E-D69D7C9AB610}"/>
            </c:ext>
          </c:extLst>
        </c:ser>
        <c:ser>
          <c:idx val="1"/>
          <c:order val="1"/>
          <c:tx>
            <c:strRef>
              <c:f>ROI!$A$17</c:f>
              <c:strCache>
                <c:ptCount val="1"/>
                <c:pt idx="0">
                  <c:v>Total Investments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ROI!$B$17:$L$17</c:f>
              <c:numCache>
                <c:formatCode>General</c:formatCode>
                <c:ptCount val="11"/>
                <c:pt idx="0" formatCode="#,##0">
                  <c:v>84</c:v>
                </c:pt>
                <c:pt idx="1">
                  <c:v>147</c:v>
                </c:pt>
                <c:pt idx="2">
                  <c:v>132</c:v>
                </c:pt>
                <c:pt idx="3">
                  <c:v>139</c:v>
                </c:pt>
                <c:pt idx="4">
                  <c:v>148</c:v>
                </c:pt>
                <c:pt idx="5">
                  <c:v>151</c:v>
                </c:pt>
                <c:pt idx="6">
                  <c:v>149</c:v>
                </c:pt>
                <c:pt idx="7">
                  <c:v>175</c:v>
                </c:pt>
                <c:pt idx="8">
                  <c:v>203</c:v>
                </c:pt>
                <c:pt idx="9">
                  <c:v>229</c:v>
                </c:pt>
                <c:pt idx="10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A-684B-924E-D69D7C9AB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76511"/>
        <c:axId val="1229756591"/>
      </c:barChart>
      <c:catAx>
        <c:axId val="104176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6591"/>
        <c:crosses val="autoZero"/>
        <c:auto val="1"/>
        <c:lblAlgn val="ctr"/>
        <c:lblOffset val="100"/>
        <c:noMultiLvlLbl val="0"/>
      </c:catAx>
      <c:valAx>
        <c:axId val="122975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7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Net</a:t>
            </a:r>
            <a:r>
              <a:rPr lang="en-IN" baseline="0">
                <a:solidFill>
                  <a:sysClr val="windowText" lastClr="000000"/>
                </a:solidFill>
              </a:rPr>
              <a:t> Income and Shareholder's Equity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ROE!$A$8</c:f>
              <c:strCache>
                <c:ptCount val="1"/>
                <c:pt idx="0">
                  <c:v>Net Income (Millions of US)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ROE!$B$7:$L$7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ROE!$B$8:$L$8</c:f>
              <c:numCache>
                <c:formatCode>#,##0</c:formatCode>
                <c:ptCount val="11"/>
                <c:pt idx="0">
                  <c:v>2716</c:v>
                </c:pt>
                <c:pt idx="1">
                  <c:v>2324</c:v>
                </c:pt>
                <c:pt idx="2">
                  <c:v>1050</c:v>
                </c:pt>
                <c:pt idx="3">
                  <c:v>1820</c:v>
                </c:pt>
                <c:pt idx="4">
                  <c:v>2997</c:v>
                </c:pt>
                <c:pt idx="5">
                  <c:v>4572</c:v>
                </c:pt>
                <c:pt idx="6" formatCode="General">
                  <c:v>540</c:v>
                </c:pt>
                <c:pt idx="7">
                  <c:v>1286</c:v>
                </c:pt>
                <c:pt idx="8">
                  <c:v>5231</c:v>
                </c:pt>
                <c:pt idx="9">
                  <c:v>3826</c:v>
                </c:pt>
                <c:pt idx="10">
                  <c:v>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D-4857-B8FC-2C3B18AB915A}"/>
            </c:ext>
          </c:extLst>
        </c:ser>
        <c:ser>
          <c:idx val="1"/>
          <c:order val="1"/>
          <c:tx>
            <c:strRef>
              <c:f>ROE!$A$9</c:f>
              <c:strCache>
                <c:ptCount val="1"/>
                <c:pt idx="0">
                  <c:v>Shareholders’ equity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ROE!$B$7:$L$7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ROE!$B$9:$L$9</c:f>
              <c:numCache>
                <c:formatCode>#,##0</c:formatCode>
                <c:ptCount val="11"/>
                <c:pt idx="0">
                  <c:v>17398</c:v>
                </c:pt>
                <c:pt idx="1">
                  <c:v>15277</c:v>
                </c:pt>
                <c:pt idx="2">
                  <c:v>14993</c:v>
                </c:pt>
                <c:pt idx="3">
                  <c:v>13784</c:v>
                </c:pt>
                <c:pt idx="4">
                  <c:v>16073</c:v>
                </c:pt>
                <c:pt idx="5">
                  <c:v>19416</c:v>
                </c:pt>
                <c:pt idx="6">
                  <c:v>17757</c:v>
                </c:pt>
                <c:pt idx="7">
                  <c:v>18295</c:v>
                </c:pt>
                <c:pt idx="8">
                  <c:v>24168</c:v>
                </c:pt>
                <c:pt idx="9">
                  <c:v>24939</c:v>
                </c:pt>
                <c:pt idx="10">
                  <c:v>26088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D-4857-B8FC-2C3B18AB915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9383999"/>
        <c:axId val="416200639"/>
      </c:barChart>
      <c:catAx>
        <c:axId val="81938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00639"/>
        <c:crosses val="autoZero"/>
        <c:auto val="1"/>
        <c:lblAlgn val="ctr"/>
        <c:lblOffset val="100"/>
        <c:noMultiLvlLbl val="0"/>
      </c:catAx>
      <c:valAx>
        <c:axId val="41620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8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Return</a:t>
            </a:r>
            <a:r>
              <a:rPr lang="en-US" b="1" baseline="0">
                <a:solidFill>
                  <a:sysClr val="windowText" lastClr="000000"/>
                </a:solidFill>
              </a:rPr>
              <a:t> on Equity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ROE!$A$12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ROE!$B$11:$L$11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ROE!$B$12:$L$12</c:f>
              <c:numCache>
                <c:formatCode>#,##0.00%;\-#,##0.00%;"—"</c:formatCode>
                <c:ptCount val="11"/>
                <c:pt idx="0">
                  <c:v>0.1561098976893896</c:v>
                </c:pt>
                <c:pt idx="1">
                  <c:v>0.15212410813641422</c:v>
                </c:pt>
                <c:pt idx="2">
                  <c:v>7.0032681918228507E-2</c:v>
                </c:pt>
                <c:pt idx="3">
                  <c:v>0.13203714451538015</c:v>
                </c:pt>
                <c:pt idx="4">
                  <c:v>0.18646176818266658</c:v>
                </c:pt>
                <c:pt idx="5">
                  <c:v>0.23547589616810877</c:v>
                </c:pt>
                <c:pt idx="6">
                  <c:v>3.0410542321338063E-2</c:v>
                </c:pt>
                <c:pt idx="7">
                  <c:v>7.0292429625580757E-2</c:v>
                </c:pt>
                <c:pt idx="8">
                  <c:v>0.21644323071830521</c:v>
                </c:pt>
                <c:pt idx="9">
                  <c:v>0.15341433096756085</c:v>
                </c:pt>
                <c:pt idx="10">
                  <c:v>0.15225390984360626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2-4773-9E9C-366FC14E2A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9356623"/>
        <c:axId val="1661097343"/>
      </c:lineChart>
      <c:catAx>
        <c:axId val="81935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97343"/>
        <c:crosses val="autoZero"/>
        <c:auto val="1"/>
        <c:lblAlgn val="ctr"/>
        <c:lblOffset val="100"/>
        <c:noMultiLvlLbl val="0"/>
      </c:catAx>
      <c:valAx>
        <c:axId val="166109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%;\-#,##0.00%;&quot;—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5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Net</a:t>
            </a:r>
            <a:r>
              <a:rPr lang="en-IN" baseline="0">
                <a:solidFill>
                  <a:sysClr val="windowText" lastClr="000000"/>
                </a:solidFill>
              </a:rPr>
              <a:t> Income and Total Assets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ROA!$A$11</c:f>
              <c:strCache>
                <c:ptCount val="1"/>
                <c:pt idx="0">
                  <c:v>Net income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ROA!$B$10:$F$10</c:f>
              <c:numCache>
                <c:formatCode>General</c:formatCode>
                <c:ptCount val="5"/>
              </c:numCache>
            </c:numRef>
          </c:cat>
          <c:val>
            <c:numRef>
              <c:f>ROA!$B$11:$F$11</c:f>
              <c:numCache>
                <c:formatCode>#,##0_);\(#,##0\);"—"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7BE-40AF-9584-4BB0B305DE37}"/>
            </c:ext>
          </c:extLst>
        </c:ser>
        <c:ser>
          <c:idx val="1"/>
          <c:order val="1"/>
          <c:tx>
            <c:strRef>
              <c:f>ROA!$A$12</c:f>
              <c:strCache>
                <c:ptCount val="1"/>
                <c:pt idx="0">
                  <c:v>Total assets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ROA!$B$10:$F$10</c:f>
              <c:numCache>
                <c:formatCode>General</c:formatCode>
                <c:ptCount val="5"/>
              </c:numCache>
            </c:numRef>
          </c:cat>
          <c:val>
            <c:numRef>
              <c:f>ROA!$B$12:$F$12</c:f>
              <c:numCache>
                <c:formatCode>#,##0_);\(#,##0\);"—"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27BE-40AF-9584-4BB0B305DE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9355695"/>
        <c:axId val="416222719"/>
      </c:barChart>
      <c:catAx>
        <c:axId val="8193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22719"/>
        <c:crosses val="autoZero"/>
        <c:auto val="1"/>
        <c:lblAlgn val="ctr"/>
        <c:lblOffset val="100"/>
        <c:noMultiLvlLbl val="0"/>
      </c:catAx>
      <c:valAx>
        <c:axId val="41622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;&quot;—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5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Current Assets</a:t>
            </a:r>
            <a:r>
              <a:rPr lang="en-IN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and Current Liabilities</a:t>
            </a:r>
            <a:endParaRPr lang="en-IN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Current_Ratio!$A$5</c:f>
              <c:strCache>
                <c:ptCount val="1"/>
                <c:pt idx="0">
                  <c:v>Financial Data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Current_Ratio!$B$4:$L$4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Current_Ratio!$B$5:$L$5</c:f>
            </c:numRef>
          </c:val>
          <c:extLst>
            <c:ext xmlns:c16="http://schemas.microsoft.com/office/drawing/2014/chart" uri="{C3380CC4-5D6E-409C-BE32-E72D297353CC}">
              <c16:uniqueId val="{00000000-261C-4A64-AD91-F706DCB15C95}"/>
            </c:ext>
          </c:extLst>
        </c:ser>
        <c:ser>
          <c:idx val="1"/>
          <c:order val="1"/>
          <c:tx>
            <c:strRef>
              <c:f>Current_Ratio!$A$6</c:f>
              <c:strCache>
                <c:ptCount val="1"/>
                <c:pt idx="0">
                  <c:v>Current Assets 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Current_Ratio!$B$4:$L$4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Current_Ratio!$B$6:$L$6</c:f>
              <c:numCache>
                <c:formatCode>General</c:formatCode>
                <c:ptCount val="11"/>
                <c:pt idx="0">
                  <c:v>44380</c:v>
                </c:pt>
                <c:pt idx="1">
                  <c:v>37920</c:v>
                </c:pt>
                <c:pt idx="2">
                  <c:v>42670</c:v>
                </c:pt>
                <c:pt idx="3">
                  <c:v>45680</c:v>
                </c:pt>
                <c:pt idx="4">
                  <c:v>49170</c:v>
                </c:pt>
                <c:pt idx="5">
                  <c:v>53000</c:v>
                </c:pt>
                <c:pt idx="6">
                  <c:v>53810</c:v>
                </c:pt>
                <c:pt idx="7">
                  <c:v>69090</c:v>
                </c:pt>
                <c:pt idx="8">
                  <c:v>82590</c:v>
                </c:pt>
                <c:pt idx="9">
                  <c:v>77670</c:v>
                </c:pt>
                <c:pt idx="10">
                  <c:v>74560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C-4A64-AD91-F706DCB15C95}"/>
            </c:ext>
          </c:extLst>
        </c:ser>
        <c:ser>
          <c:idx val="2"/>
          <c:order val="2"/>
          <c:tx>
            <c:strRef>
              <c:f>Current_Ratio!$A$7</c:f>
              <c:strCache>
                <c:ptCount val="1"/>
                <c:pt idx="0">
                  <c:v>Current Liabilities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Current_Ratio!$B$4:$L$4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Current_Ratio!$B$7:$L$7</c:f>
              <c:numCache>
                <c:formatCode>General</c:formatCode>
                <c:ptCount val="11"/>
                <c:pt idx="0">
                  <c:v>21780</c:v>
                </c:pt>
                <c:pt idx="1">
                  <c:v>20650</c:v>
                </c:pt>
                <c:pt idx="2">
                  <c:v>22990</c:v>
                </c:pt>
                <c:pt idx="3">
                  <c:v>28290</c:v>
                </c:pt>
                <c:pt idx="4">
                  <c:v>31390</c:v>
                </c:pt>
                <c:pt idx="5">
                  <c:v>37370</c:v>
                </c:pt>
                <c:pt idx="6">
                  <c:v>39760</c:v>
                </c:pt>
                <c:pt idx="7">
                  <c:v>43990</c:v>
                </c:pt>
                <c:pt idx="8">
                  <c:v>53020</c:v>
                </c:pt>
                <c:pt idx="9">
                  <c:v>53510</c:v>
                </c:pt>
                <c:pt idx="10">
                  <c:v>55230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C-4A64-AD91-F706DCB15C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8940575"/>
        <c:axId val="647888511"/>
      </c:barChart>
      <c:catAx>
        <c:axId val="63894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88511"/>
        <c:crosses val="autoZero"/>
        <c:auto val="1"/>
        <c:lblAlgn val="ctr"/>
        <c:lblOffset val="100"/>
        <c:noMultiLvlLbl val="0"/>
      </c:catAx>
      <c:valAx>
        <c:axId val="64788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4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Return</a:t>
            </a:r>
            <a:r>
              <a:rPr lang="en-US" b="1" baseline="0">
                <a:solidFill>
                  <a:sysClr val="windowText" lastClr="000000"/>
                </a:solidFill>
              </a:rPr>
              <a:t> on Assets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ROA!$A$16</c:f>
              <c:strCache>
                <c:ptCount val="1"/>
                <c:pt idx="0">
                  <c:v>ROA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ROA!$B$15:$F$15</c:f>
              <c:numCache>
                <c:formatCode>General</c:formatCode>
                <c:ptCount val="5"/>
              </c:numCache>
            </c:numRef>
          </c:cat>
          <c:val>
            <c:numRef>
              <c:f>ROA!$B$16:$F$16</c:f>
              <c:numCache>
                <c:formatCode>#,##0.00%;\-#,##0.00%;"—"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E-4412-AE9E-FA7F931D71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6924111"/>
        <c:axId val="409065103"/>
      </c:lineChart>
      <c:catAx>
        <c:axId val="41692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65103"/>
        <c:crosses val="autoZero"/>
        <c:auto val="1"/>
        <c:lblAlgn val="ctr"/>
        <c:lblOffset val="100"/>
        <c:noMultiLvlLbl val="0"/>
      </c:catAx>
      <c:valAx>
        <c:axId val="40906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%;\-#,##0.00%;&quot;—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2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Net</a:t>
            </a:r>
            <a:r>
              <a:rPr lang="en-IN" baseline="0">
                <a:solidFill>
                  <a:sysClr val="windowText" lastClr="000000"/>
                </a:solidFill>
              </a:rPr>
              <a:t> Income and Total Revenue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Net_Profit_Margin!$A$9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Net_Profit_Margin!$B$8:$L$8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Net_Profit_Margin!$B$9:$L$9</c:f>
              <c:numCache>
                <c:formatCode>#,##0</c:formatCode>
                <c:ptCount val="11"/>
                <c:pt idx="0">
                  <c:v>2716</c:v>
                </c:pt>
                <c:pt idx="1">
                  <c:v>2324</c:v>
                </c:pt>
                <c:pt idx="2">
                  <c:v>1050</c:v>
                </c:pt>
                <c:pt idx="3">
                  <c:v>1820</c:v>
                </c:pt>
                <c:pt idx="4">
                  <c:v>2997</c:v>
                </c:pt>
                <c:pt idx="5">
                  <c:v>4572</c:v>
                </c:pt>
                <c:pt idx="6" formatCode="General">
                  <c:v>540</c:v>
                </c:pt>
                <c:pt idx="7">
                  <c:v>1286</c:v>
                </c:pt>
                <c:pt idx="8">
                  <c:v>5231</c:v>
                </c:pt>
                <c:pt idx="9">
                  <c:v>3826</c:v>
                </c:pt>
                <c:pt idx="10">
                  <c:v>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7-4C25-B858-D7544812DB88}"/>
            </c:ext>
          </c:extLst>
        </c:ser>
        <c:ser>
          <c:idx val="1"/>
          <c:order val="1"/>
          <c:tx>
            <c:strRef>
              <c:f>Net_Profit_Margin!$A$10</c:f>
              <c:strCache>
                <c:ptCount val="1"/>
                <c:pt idx="0">
                  <c:v>Total 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Net_Profit_Margin!$B$8:$L$8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Net_Profit_Margin!$B$10:$L$10</c:f>
              <c:numCache>
                <c:formatCode>General</c:formatCode>
                <c:ptCount val="11"/>
                <c:pt idx="0">
                  <c:v>44287</c:v>
                </c:pt>
                <c:pt idx="1">
                  <c:v>45567</c:v>
                </c:pt>
                <c:pt idx="2">
                  <c:v>47453</c:v>
                </c:pt>
                <c:pt idx="3">
                  <c:v>50365</c:v>
                </c:pt>
                <c:pt idx="4">
                  <c:v>60319</c:v>
                </c:pt>
                <c:pt idx="5">
                  <c:v>65450</c:v>
                </c:pt>
                <c:pt idx="6">
                  <c:v>69693</c:v>
                </c:pt>
                <c:pt idx="7">
                  <c:v>69217</c:v>
                </c:pt>
                <c:pt idx="8">
                  <c:v>83959</c:v>
                </c:pt>
                <c:pt idx="9">
                  <c:v>93512</c:v>
                </c:pt>
                <c:pt idx="10">
                  <c:v>90155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7-4C25-B858-D7544812DB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19335743"/>
        <c:axId val="416216959"/>
      </c:barChart>
      <c:catAx>
        <c:axId val="81933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16959"/>
        <c:crosses val="autoZero"/>
        <c:auto val="1"/>
        <c:lblAlgn val="ctr"/>
        <c:lblOffset val="100"/>
        <c:noMultiLvlLbl val="0"/>
      </c:catAx>
      <c:valAx>
        <c:axId val="41621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3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Profit Margin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Net_Profit_Margin!$A$14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Net_Profit_Margin!$B$13:$L$13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Net_Profit_Margin!$B$14:$L$14</c:f>
              <c:numCache>
                <c:formatCode>#,##0.00%;\-#,##0.00%;"—"</c:formatCode>
                <c:ptCount val="11"/>
                <c:pt idx="0">
                  <c:v>6.1327251789464174E-2</c:v>
                </c:pt>
                <c:pt idx="1">
                  <c:v>5.1001821493624776E-2</c:v>
                </c:pt>
                <c:pt idx="2">
                  <c:v>2.2127157397846289E-2</c:v>
                </c:pt>
                <c:pt idx="3">
                  <c:v>3.6136205698401667E-2</c:v>
                </c:pt>
                <c:pt idx="4">
                  <c:v>4.9685836966793219E-2</c:v>
                </c:pt>
                <c:pt idx="5">
                  <c:v>6.9854851031321621E-2</c:v>
                </c:pt>
                <c:pt idx="6">
                  <c:v>7.7482674013172057E-3</c:v>
                </c:pt>
                <c:pt idx="7">
                  <c:v>1.8579250762096017E-2</c:v>
                </c:pt>
                <c:pt idx="8">
                  <c:v>6.2304219916864183E-2</c:v>
                </c:pt>
                <c:pt idx="9">
                  <c:v>4.0914535032936947E-2</c:v>
                </c:pt>
                <c:pt idx="10">
                  <c:v>4.4057456602517885E-2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89-4E9A-882B-BD492BA3BE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19363119"/>
        <c:axId val="1661062783"/>
      </c:lineChart>
      <c:catAx>
        <c:axId val="81936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062783"/>
        <c:crosses val="autoZero"/>
        <c:auto val="1"/>
        <c:lblAlgn val="ctr"/>
        <c:lblOffset val="100"/>
        <c:noMultiLvlLbl val="0"/>
      </c:catAx>
      <c:valAx>
        <c:axId val="166106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%;\-#,##0.00%;&quot;—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36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Net</a:t>
            </a:r>
            <a:r>
              <a:rPr lang="en-IN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Sales and Average Total Assets</a:t>
            </a:r>
            <a:endParaRPr lang="en-IN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Assets_Turnover!$A$10</c:f>
              <c:strCache>
                <c:ptCount val="1"/>
                <c:pt idx="0">
                  <c:v>Net Sales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Assets_Turnover!$B$9:$L$9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Assets_Turnover!$B$10:$L$10</c:f>
              <c:numCache>
                <c:formatCode>General</c:formatCode>
                <c:ptCount val="11"/>
                <c:pt idx="0">
                  <c:v>44287</c:v>
                </c:pt>
                <c:pt idx="1">
                  <c:v>45567</c:v>
                </c:pt>
                <c:pt idx="2">
                  <c:v>47453</c:v>
                </c:pt>
                <c:pt idx="3">
                  <c:v>50365</c:v>
                </c:pt>
                <c:pt idx="4">
                  <c:v>60319</c:v>
                </c:pt>
                <c:pt idx="5">
                  <c:v>65450</c:v>
                </c:pt>
                <c:pt idx="6">
                  <c:v>69693</c:v>
                </c:pt>
                <c:pt idx="7">
                  <c:v>69217</c:v>
                </c:pt>
                <c:pt idx="8">
                  <c:v>83959</c:v>
                </c:pt>
                <c:pt idx="9">
                  <c:v>93512</c:v>
                </c:pt>
                <c:pt idx="10">
                  <c:v>90155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A-4812-8CAD-F27CB0B82859}"/>
            </c:ext>
          </c:extLst>
        </c:ser>
        <c:ser>
          <c:idx val="1"/>
          <c:order val="1"/>
          <c:tx>
            <c:strRef>
              <c:f>Assets_Turnover!$A$11</c:f>
              <c:strCache>
                <c:ptCount val="1"/>
                <c:pt idx="0">
                  <c:v>Average Total Assets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Assets_Turnover!$B$9:$L$9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Assets_Turnover!$B$11:$L$11</c:f>
              <c:numCache>
                <c:formatCode>General</c:formatCode>
                <c:ptCount val="11"/>
                <c:pt idx="0">
                  <c:v>33567</c:v>
                </c:pt>
                <c:pt idx="1">
                  <c:v>34081</c:v>
                </c:pt>
                <c:pt idx="2">
                  <c:v>41245</c:v>
                </c:pt>
                <c:pt idx="3">
                  <c:v>47755</c:v>
                </c:pt>
                <c:pt idx="4">
                  <c:v>49542</c:v>
                </c:pt>
                <c:pt idx="5">
                  <c:v>50441</c:v>
                </c:pt>
                <c:pt idx="6">
                  <c:v>63970</c:v>
                </c:pt>
                <c:pt idx="7">
                  <c:v>78485</c:v>
                </c:pt>
                <c:pt idx="8">
                  <c:v>82585.5</c:v>
                </c:pt>
                <c:pt idx="9">
                  <c:v>86264</c:v>
                </c:pt>
                <c:pt idx="10">
                  <c:v>86968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0A-4812-8CAD-F27CB0B8285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99726943"/>
        <c:axId val="409082863"/>
      </c:barChart>
      <c:catAx>
        <c:axId val="2099726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82863"/>
        <c:crosses val="autoZero"/>
        <c:auto val="1"/>
        <c:lblAlgn val="ctr"/>
        <c:lblOffset val="100"/>
        <c:noMultiLvlLbl val="0"/>
      </c:catAx>
      <c:valAx>
        <c:axId val="4090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2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Turnover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Assets_Turnover!$A$14</c:f>
              <c:strCache>
                <c:ptCount val="1"/>
                <c:pt idx="0">
                  <c:v>Asset Turnover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Assets_Turnover!$B$13:$L$13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Assets_Turnover!$B$14:$L$14</c:f>
              <c:numCache>
                <c:formatCode>General</c:formatCode>
                <c:ptCount val="11"/>
                <c:pt idx="0">
                  <c:v>1.32</c:v>
                </c:pt>
                <c:pt idx="1">
                  <c:v>1.34</c:v>
                </c:pt>
                <c:pt idx="2">
                  <c:v>1.1499999999999999</c:v>
                </c:pt>
                <c:pt idx="3">
                  <c:v>1.06</c:v>
                </c:pt>
                <c:pt idx="4">
                  <c:v>1.22</c:v>
                </c:pt>
                <c:pt idx="5">
                  <c:v>1.3</c:v>
                </c:pt>
                <c:pt idx="6">
                  <c:v>1.0900000000000001</c:v>
                </c:pt>
                <c:pt idx="7">
                  <c:v>0.88</c:v>
                </c:pt>
                <c:pt idx="8">
                  <c:v>1.02</c:v>
                </c:pt>
                <c:pt idx="9">
                  <c:v>1.08</c:v>
                </c:pt>
                <c:pt idx="10">
                  <c:v>1.04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2-43FE-A051-18F6310F28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05902927"/>
        <c:axId val="416196319"/>
      </c:lineChart>
      <c:catAx>
        <c:axId val="210590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196319"/>
        <c:crosses val="autoZero"/>
        <c:auto val="1"/>
        <c:lblAlgn val="ctr"/>
        <c:lblOffset val="100"/>
        <c:noMultiLvlLbl val="0"/>
      </c:catAx>
      <c:valAx>
        <c:axId val="416196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90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FedEx</a:t>
            </a:r>
            <a:r>
              <a:rPr lang="en-US" b="1" baseline="0"/>
              <a:t> Consolidated Financial Analysis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046081786015961E-2"/>
          <c:y val="6.8634405877881929E-2"/>
          <c:w val="0.92072404328004021"/>
          <c:h val="0.7348210242404776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Consolidate!$B$4</c:f>
              <c:strCache>
                <c:ptCount val="1"/>
                <c:pt idx="0">
                  <c:v>Net Profit Margin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Consolidate!$C$3:$M$3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Consolidate!$C$4:$M$4</c:f>
              <c:numCache>
                <c:formatCode>General</c:formatCode>
                <c:ptCount val="11"/>
                <c:pt idx="0">
                  <c:v>6.13</c:v>
                </c:pt>
                <c:pt idx="1">
                  <c:v>5.0999999999999996</c:v>
                </c:pt>
                <c:pt idx="2">
                  <c:v>2.21</c:v>
                </c:pt>
                <c:pt idx="3">
                  <c:v>3.61</c:v>
                </c:pt>
                <c:pt idx="4">
                  <c:v>4.97</c:v>
                </c:pt>
                <c:pt idx="5">
                  <c:v>6.99</c:v>
                </c:pt>
                <c:pt idx="6">
                  <c:v>0.77</c:v>
                </c:pt>
                <c:pt idx="7">
                  <c:v>1.8599999999999999</c:v>
                </c:pt>
                <c:pt idx="8">
                  <c:v>6.23</c:v>
                </c:pt>
                <c:pt idx="9">
                  <c:v>4.09</c:v>
                </c:pt>
                <c:pt idx="10">
                  <c:v>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E-E547-AAF6-1877513AB2CB}"/>
            </c:ext>
          </c:extLst>
        </c:ser>
        <c:ser>
          <c:idx val="1"/>
          <c:order val="1"/>
          <c:tx>
            <c:strRef>
              <c:f>Consolidate!$B$5</c:f>
              <c:strCache>
                <c:ptCount val="1"/>
                <c:pt idx="0">
                  <c:v>ROI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Consolidate!$C$3:$M$3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Consolidate!$C$5:$M$5</c:f>
              <c:numCache>
                <c:formatCode>General</c:formatCode>
                <c:ptCount val="11"/>
                <c:pt idx="0">
                  <c:v>32.33</c:v>
                </c:pt>
                <c:pt idx="1">
                  <c:v>15.809999999999999</c:v>
                </c:pt>
                <c:pt idx="2">
                  <c:v>79.55</c:v>
                </c:pt>
                <c:pt idx="3">
                  <c:v>13.089999999999998</c:v>
                </c:pt>
                <c:pt idx="4">
                  <c:v>20.25</c:v>
                </c:pt>
                <c:pt idx="5">
                  <c:v>30.28</c:v>
                </c:pt>
                <c:pt idx="6">
                  <c:v>36.24</c:v>
                </c:pt>
                <c:pt idx="7">
                  <c:v>73.489999999999995</c:v>
                </c:pt>
                <c:pt idx="8">
                  <c:v>25.77</c:v>
                </c:pt>
                <c:pt idx="9">
                  <c:v>16.71</c:v>
                </c:pt>
                <c:pt idx="10">
                  <c:v>15.76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E-E547-AAF6-1877513AB2CB}"/>
            </c:ext>
          </c:extLst>
        </c:ser>
        <c:ser>
          <c:idx val="2"/>
          <c:order val="2"/>
          <c:tx>
            <c:strRef>
              <c:f>Consolidate!$B$6</c:f>
              <c:strCache>
                <c:ptCount val="1"/>
                <c:pt idx="0">
                  <c:v>Asset Turnover Ratio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Consolidate!$C$3:$M$3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Consolidate!$C$6:$M$6</c:f>
              <c:numCache>
                <c:formatCode>General</c:formatCode>
                <c:ptCount val="11"/>
                <c:pt idx="0">
                  <c:v>1.32</c:v>
                </c:pt>
                <c:pt idx="1">
                  <c:v>1.34</c:v>
                </c:pt>
                <c:pt idx="2">
                  <c:v>1.1499999999999999</c:v>
                </c:pt>
                <c:pt idx="3">
                  <c:v>1.06</c:v>
                </c:pt>
                <c:pt idx="4">
                  <c:v>1.22</c:v>
                </c:pt>
                <c:pt idx="5">
                  <c:v>1.3</c:v>
                </c:pt>
                <c:pt idx="6">
                  <c:v>1.0900000000000001</c:v>
                </c:pt>
                <c:pt idx="7">
                  <c:v>0.88</c:v>
                </c:pt>
                <c:pt idx="8">
                  <c:v>1.02</c:v>
                </c:pt>
                <c:pt idx="9">
                  <c:v>1.08</c:v>
                </c:pt>
                <c:pt idx="10">
                  <c:v>1.04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0E-E547-AAF6-1877513AB2CB}"/>
            </c:ext>
          </c:extLst>
        </c:ser>
        <c:ser>
          <c:idx val="3"/>
          <c:order val="3"/>
          <c:tx>
            <c:strRef>
              <c:f>Consolidate!$B$7</c:f>
              <c:strCache>
                <c:ptCount val="1"/>
                <c:pt idx="0">
                  <c:v>ROE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Consolidate!$C$3:$M$3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Consolidate!$C$7:$M$7</c:f>
              <c:numCache>
                <c:formatCode>General</c:formatCode>
                <c:ptCount val="11"/>
                <c:pt idx="0">
                  <c:v>15.61</c:v>
                </c:pt>
                <c:pt idx="1">
                  <c:v>15.21</c:v>
                </c:pt>
                <c:pt idx="2">
                  <c:v>7.0000000000000009</c:v>
                </c:pt>
                <c:pt idx="3">
                  <c:v>13.200000000000001</c:v>
                </c:pt>
                <c:pt idx="4">
                  <c:v>18.649999999999999</c:v>
                </c:pt>
                <c:pt idx="5">
                  <c:v>23.549999999999997</c:v>
                </c:pt>
                <c:pt idx="6">
                  <c:v>3.04</c:v>
                </c:pt>
                <c:pt idx="7">
                  <c:v>7.03</c:v>
                </c:pt>
                <c:pt idx="8">
                  <c:v>21.64</c:v>
                </c:pt>
                <c:pt idx="9">
                  <c:v>15.340000000000002</c:v>
                </c:pt>
                <c:pt idx="10">
                  <c:v>15.229999999999999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0E-E547-AAF6-1877513AB2CB}"/>
            </c:ext>
          </c:extLst>
        </c:ser>
        <c:ser>
          <c:idx val="4"/>
          <c:order val="4"/>
          <c:tx>
            <c:strRef>
              <c:f>Consolidate!$B$8</c:f>
              <c:strCache>
                <c:ptCount val="1"/>
                <c:pt idx="0">
                  <c:v>Days Sale Outstanding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Consolidate!$C$3:$M$3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Consolidate!$C$8:$M$8</c:f>
              <c:numCache>
                <c:formatCode>General</c:formatCode>
                <c:ptCount val="11"/>
                <c:pt idx="0">
                  <c:v>0.23</c:v>
                </c:pt>
                <c:pt idx="1">
                  <c:v>0.26</c:v>
                </c:pt>
                <c:pt idx="2">
                  <c:v>0.25</c:v>
                </c:pt>
                <c:pt idx="3">
                  <c:v>0.2</c:v>
                </c:pt>
                <c:pt idx="4">
                  <c:v>0.15</c:v>
                </c:pt>
                <c:pt idx="5">
                  <c:v>0.13</c:v>
                </c:pt>
                <c:pt idx="6">
                  <c:v>0.11</c:v>
                </c:pt>
                <c:pt idx="7">
                  <c:v>0.1</c:v>
                </c:pt>
                <c:pt idx="8">
                  <c:v>7.0000000000000007E-2</c:v>
                </c:pt>
                <c:pt idx="9">
                  <c:v>0.06</c:v>
                </c:pt>
                <c:pt idx="10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0E-E547-AAF6-1877513AB2CB}"/>
            </c:ext>
          </c:extLst>
        </c:ser>
        <c:ser>
          <c:idx val="5"/>
          <c:order val="5"/>
          <c:tx>
            <c:strRef>
              <c:f>Consolidate!$B$9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Consolidate!$C$3:$M$3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Consolidate!$C$9:$M$9</c:f>
              <c:numCache>
                <c:formatCode>General</c:formatCode>
                <c:ptCount val="11"/>
                <c:pt idx="0">
                  <c:v>26.3</c:v>
                </c:pt>
                <c:pt idx="1">
                  <c:v>27.14</c:v>
                </c:pt>
                <c:pt idx="2">
                  <c:v>24.5</c:v>
                </c:pt>
                <c:pt idx="3">
                  <c:v>24.93</c:v>
                </c:pt>
                <c:pt idx="4">
                  <c:v>31.91</c:v>
                </c:pt>
                <c:pt idx="5">
                  <c:v>35.19</c:v>
                </c:pt>
                <c:pt idx="6">
                  <c:v>37.15</c:v>
                </c:pt>
                <c:pt idx="7">
                  <c:v>36.049999999999997</c:v>
                </c:pt>
                <c:pt idx="8">
                  <c:v>41.83</c:v>
                </c:pt>
                <c:pt idx="9">
                  <c:v>45.89</c:v>
                </c:pt>
                <c:pt idx="10">
                  <c:v>45.86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0E-E547-AAF6-1877513AB2CB}"/>
            </c:ext>
          </c:extLst>
        </c:ser>
        <c:ser>
          <c:idx val="6"/>
          <c:order val="6"/>
          <c:tx>
            <c:strRef>
              <c:f>Consolidate!$B$10</c:f>
              <c:strCache>
                <c:ptCount val="1"/>
                <c:pt idx="0">
                  <c:v>Current 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Consolidate!$C$3:$M$3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Consolidate!$C$10:$M$10</c:f>
              <c:numCache>
                <c:formatCode>General</c:formatCode>
                <c:ptCount val="11"/>
                <c:pt idx="0">
                  <c:v>2.04</c:v>
                </c:pt>
                <c:pt idx="1">
                  <c:v>1.84</c:v>
                </c:pt>
                <c:pt idx="2">
                  <c:v>1.86</c:v>
                </c:pt>
                <c:pt idx="3">
                  <c:v>1.61</c:v>
                </c:pt>
                <c:pt idx="4">
                  <c:v>1.57</c:v>
                </c:pt>
                <c:pt idx="5">
                  <c:v>1.42</c:v>
                </c:pt>
                <c:pt idx="6">
                  <c:v>1.35</c:v>
                </c:pt>
                <c:pt idx="7">
                  <c:v>1.57</c:v>
                </c:pt>
                <c:pt idx="8">
                  <c:v>1.56</c:v>
                </c:pt>
                <c:pt idx="9">
                  <c:v>1.45</c:v>
                </c:pt>
                <c:pt idx="10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0E-E547-AAF6-1877513AB2CB}"/>
            </c:ext>
          </c:extLst>
        </c:ser>
        <c:ser>
          <c:idx val="7"/>
          <c:order val="7"/>
          <c:tx>
            <c:strRef>
              <c:f>Consolidate!$B$11</c:f>
              <c:strCache>
                <c:ptCount val="1"/>
                <c:pt idx="0">
                  <c:v>Quick ratio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Consolidate!$C$3:$M$3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Consolidate!$C$11:$M$11</c:f>
              <c:numCache>
                <c:formatCode>General</c:formatCode>
                <c:ptCount val="11"/>
                <c:pt idx="0">
                  <c:v>2.02</c:v>
                </c:pt>
                <c:pt idx="1">
                  <c:v>1.81</c:v>
                </c:pt>
                <c:pt idx="2">
                  <c:v>1.83</c:v>
                </c:pt>
                <c:pt idx="3">
                  <c:v>1.6</c:v>
                </c:pt>
                <c:pt idx="4">
                  <c:v>1.55</c:v>
                </c:pt>
                <c:pt idx="5">
                  <c:v>1.4</c:v>
                </c:pt>
                <c:pt idx="6">
                  <c:v>1.34</c:v>
                </c:pt>
                <c:pt idx="7">
                  <c:v>1.56</c:v>
                </c:pt>
                <c:pt idx="8">
                  <c:v>1.55</c:v>
                </c:pt>
                <c:pt idx="9">
                  <c:v>1.44</c:v>
                </c:pt>
                <c:pt idx="10">
                  <c:v>1.34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0E-E547-AAF6-1877513AB2CB}"/>
            </c:ext>
          </c:extLst>
        </c:ser>
        <c:ser>
          <c:idx val="8"/>
          <c:order val="8"/>
          <c:tx>
            <c:strRef>
              <c:f>Consolidate!$B$12</c:f>
              <c:strCache>
                <c:ptCount val="1"/>
                <c:pt idx="0">
                  <c:v>Debt to Assets Ratio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Consolidate!$C$3:$M$3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Consolidate!$C$12:$M$12</c:f>
              <c:numCache>
                <c:formatCode>General</c:formatCode>
                <c:ptCount val="11"/>
                <c:pt idx="0">
                  <c:v>0.74</c:v>
                </c:pt>
                <c:pt idx="1">
                  <c:v>0.97</c:v>
                </c:pt>
                <c:pt idx="2">
                  <c:v>1.18</c:v>
                </c:pt>
                <c:pt idx="3">
                  <c:v>1.1200000000000001</c:v>
                </c:pt>
                <c:pt idx="4">
                  <c:v>1.1200000000000001</c:v>
                </c:pt>
                <c:pt idx="5">
                  <c:v>1.1000000000000001</c:v>
                </c:pt>
                <c:pt idx="6">
                  <c:v>1.1200000000000001</c:v>
                </c:pt>
                <c:pt idx="7">
                  <c:v>0.88</c:v>
                </c:pt>
                <c:pt idx="8">
                  <c:v>0.74</c:v>
                </c:pt>
                <c:pt idx="9">
                  <c:v>0.79</c:v>
                </c:pt>
                <c:pt idx="10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0E-E547-AAF6-1877513AB2CB}"/>
            </c:ext>
          </c:extLst>
        </c:ser>
        <c:ser>
          <c:idx val="9"/>
          <c:order val="9"/>
          <c:tx>
            <c:strRef>
              <c:f>Consolidate!$B$13</c:f>
              <c:strCache>
                <c:ptCount val="1"/>
                <c:pt idx="0">
                  <c:v>Debt to Equity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Consolidate!$C$3:$M$3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Consolidate!$C$13:$M$13</c:f>
              <c:numCache>
                <c:formatCode>General</c:formatCode>
                <c:ptCount val="11"/>
                <c:pt idx="0">
                  <c:v>1.71</c:v>
                </c:pt>
                <c:pt idx="1">
                  <c:v>2.06</c:v>
                </c:pt>
                <c:pt idx="2">
                  <c:v>2.77</c:v>
                </c:pt>
                <c:pt idx="3">
                  <c:v>2.72</c:v>
                </c:pt>
                <c:pt idx="4">
                  <c:v>3.02</c:v>
                </c:pt>
                <c:pt idx="5">
                  <c:v>2.99</c:v>
                </c:pt>
                <c:pt idx="6">
                  <c:v>2.86</c:v>
                </c:pt>
                <c:pt idx="7">
                  <c:v>2.77</c:v>
                </c:pt>
                <c:pt idx="8">
                  <c:v>2.4900000000000002</c:v>
                </c:pt>
                <c:pt idx="9">
                  <c:v>2.5499999999999998</c:v>
                </c:pt>
                <c:pt idx="10">
                  <c:v>2.29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0E-E547-AAF6-1877513AB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3108736"/>
        <c:axId val="1893387184"/>
      </c:barChart>
      <c:catAx>
        <c:axId val="18931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387184"/>
        <c:crosses val="autoZero"/>
        <c:auto val="1"/>
        <c:lblAlgn val="ctr"/>
        <c:lblOffset val="100"/>
        <c:noMultiLvlLbl val="0"/>
      </c:catAx>
      <c:valAx>
        <c:axId val="18933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31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 sz="16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Total Quick</a:t>
            </a:r>
            <a:r>
              <a:rPr lang="en-IN" sz="160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Assets and Current Liabilities</a:t>
            </a:r>
            <a:endParaRPr lang="en-IN" sz="160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Quick_Ratio!$A$14</c:f>
              <c:strCache>
                <c:ptCount val="1"/>
                <c:pt idx="0">
                  <c:v>Current Assets - Inventory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Quick_Ratio!$B$11:$L$11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Quick_Ratio!$B$14:$L$14</c:f>
              <c:numCache>
                <c:formatCode>#,##0</c:formatCode>
                <c:ptCount val="11"/>
                <c:pt idx="0">
                  <c:v>43923</c:v>
                </c:pt>
                <c:pt idx="1">
                  <c:v>37457</c:v>
                </c:pt>
                <c:pt idx="2">
                  <c:v>42172</c:v>
                </c:pt>
                <c:pt idx="3">
                  <c:v>45184</c:v>
                </c:pt>
                <c:pt idx="4">
                  <c:v>48656</c:v>
                </c:pt>
                <c:pt idx="5">
                  <c:v>52475</c:v>
                </c:pt>
                <c:pt idx="6">
                  <c:v>53257</c:v>
                </c:pt>
                <c:pt idx="7">
                  <c:v>68518</c:v>
                </c:pt>
                <c:pt idx="8">
                  <c:v>82003</c:v>
                </c:pt>
                <c:pt idx="9">
                  <c:v>77033</c:v>
                </c:pt>
                <c:pt idx="10">
                  <c:v>73956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8-4B56-8EA2-A22F5FE657C3}"/>
            </c:ext>
          </c:extLst>
        </c:ser>
        <c:ser>
          <c:idx val="1"/>
          <c:order val="1"/>
          <c:tx>
            <c:strRef>
              <c:f>Quick_Ratio!$A$15</c:f>
              <c:strCache>
                <c:ptCount val="1"/>
                <c:pt idx="0">
                  <c:v>Current Liabilities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Quick_Ratio!$B$11:$L$11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Quick_Ratio!$B$15:$L$15</c:f>
              <c:numCache>
                <c:formatCode>#,##0</c:formatCode>
                <c:ptCount val="11"/>
                <c:pt idx="0">
                  <c:v>21780</c:v>
                </c:pt>
                <c:pt idx="1">
                  <c:v>20650</c:v>
                </c:pt>
                <c:pt idx="2">
                  <c:v>22990</c:v>
                </c:pt>
                <c:pt idx="3">
                  <c:v>28290</c:v>
                </c:pt>
                <c:pt idx="4">
                  <c:v>31390</c:v>
                </c:pt>
                <c:pt idx="5">
                  <c:v>37370</c:v>
                </c:pt>
                <c:pt idx="6">
                  <c:v>39760</c:v>
                </c:pt>
                <c:pt idx="7">
                  <c:v>43990</c:v>
                </c:pt>
                <c:pt idx="8">
                  <c:v>53020</c:v>
                </c:pt>
                <c:pt idx="9">
                  <c:v>53510</c:v>
                </c:pt>
                <c:pt idx="10">
                  <c:v>55230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8-4B56-8EA2-A22F5FE657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6897199"/>
        <c:axId val="416204959"/>
      </c:barChart>
      <c:catAx>
        <c:axId val="41689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04959"/>
        <c:crosses val="autoZero"/>
        <c:auto val="1"/>
        <c:lblAlgn val="ctr"/>
        <c:lblOffset val="100"/>
        <c:noMultiLvlLbl val="0"/>
      </c:catAx>
      <c:valAx>
        <c:axId val="4162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1689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Quick_Ratio!$A$18</c:f>
              <c:strCache>
                <c:ptCount val="1"/>
                <c:pt idx="0">
                  <c:v>Quick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Quick_Ratio!$B$17:$L$17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Quick_Ratio!$B$18:$L$18</c:f>
              <c:numCache>
                <c:formatCode>General</c:formatCode>
                <c:ptCount val="11"/>
                <c:pt idx="0">
                  <c:v>2.02</c:v>
                </c:pt>
                <c:pt idx="1">
                  <c:v>1.81</c:v>
                </c:pt>
                <c:pt idx="2">
                  <c:v>1.83</c:v>
                </c:pt>
                <c:pt idx="3">
                  <c:v>1.6</c:v>
                </c:pt>
                <c:pt idx="4">
                  <c:v>1.55</c:v>
                </c:pt>
                <c:pt idx="5">
                  <c:v>1.4</c:v>
                </c:pt>
                <c:pt idx="6">
                  <c:v>1.34</c:v>
                </c:pt>
                <c:pt idx="7">
                  <c:v>1.56</c:v>
                </c:pt>
                <c:pt idx="8">
                  <c:v>1.55</c:v>
                </c:pt>
                <c:pt idx="9">
                  <c:v>1.44</c:v>
                </c:pt>
                <c:pt idx="10">
                  <c:v>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D0-CE4C-AFB9-65651D4A6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55695"/>
        <c:axId val="2135887360"/>
      </c:lineChart>
      <c:catAx>
        <c:axId val="11095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887360"/>
        <c:crosses val="autoZero"/>
        <c:auto val="1"/>
        <c:lblAlgn val="ctr"/>
        <c:lblOffset val="100"/>
        <c:noMultiLvlLbl val="0"/>
      </c:catAx>
      <c:valAx>
        <c:axId val="213588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55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Total</a:t>
            </a:r>
            <a:r>
              <a:rPr lang="en-IN" baseline="0">
                <a:solidFill>
                  <a:sysClr val="windowText" lastClr="000000"/>
                </a:solidFill>
              </a:rPr>
              <a:t> cash Assets and Current Liabilities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Cash_Ratio!$A$18</c:f>
              <c:strCache>
                <c:ptCount val="1"/>
                <c:pt idx="0">
                  <c:v>Total cash assets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Cash_Ratio!$B$17:$F$17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Cash_Ratio!$B$18:$F$18</c:f>
              <c:numCache>
                <c:formatCode>#,##0_);\(#,##0\);"—"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C120-4914-B1D8-ECEC4E1C8A06}"/>
            </c:ext>
          </c:extLst>
        </c:ser>
        <c:ser>
          <c:idx val="1"/>
          <c:order val="1"/>
          <c:tx>
            <c:strRef>
              <c:f>Cash_Ratio!$A$19</c:f>
              <c:strCache>
                <c:ptCount val="1"/>
                <c:pt idx="0">
                  <c:v>Current liabilities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Cash_Ratio!$B$17:$F$17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Cash_Ratio!$B$19:$F$19</c:f>
              <c:numCache>
                <c:formatCode>#,##0_);\(#,##0\);"—"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C120-4914-B1D8-ECEC4E1C8A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6926431"/>
        <c:axId val="409070383"/>
      </c:barChart>
      <c:catAx>
        <c:axId val="41692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70383"/>
        <c:crosses val="autoZero"/>
        <c:auto val="1"/>
        <c:lblAlgn val="ctr"/>
        <c:lblOffset val="100"/>
        <c:noMultiLvlLbl val="0"/>
      </c:catAx>
      <c:valAx>
        <c:axId val="4090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;&quot;—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2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Cash_Ratio!$A$22</c:f>
              <c:strCache>
                <c:ptCount val="1"/>
                <c:pt idx="0">
                  <c:v>Cash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Cash_Ratio!$B$21:$F$21</c:f>
              <c:numCache>
                <c:formatCode>General</c:formatCode>
                <c:ptCount val="5"/>
              </c:numCache>
            </c:numRef>
          </c:cat>
          <c:val>
            <c:numRef>
              <c:f>Cash_Ratio!$B$22:$F$22</c:f>
              <c:numCache>
                <c:formatCode>#,##0.00;\-#,##0.00;"—"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349-8AC5-6FB7159B79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91247871"/>
        <c:axId val="416241439"/>
      </c:lineChart>
      <c:catAx>
        <c:axId val="19912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41439"/>
        <c:crosses val="autoZero"/>
        <c:auto val="1"/>
        <c:lblAlgn val="ctr"/>
        <c:lblOffset val="100"/>
        <c:noMultiLvlLbl val="0"/>
      </c:catAx>
      <c:valAx>
        <c:axId val="41624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;\-#,##0.00;&quot;—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24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Debt to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'Debt Ratio'!$A$15</c:f>
              <c:strCache>
                <c:ptCount val="1"/>
                <c:pt idx="0">
                  <c:v>Debt to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'Debt Ratio'!$B$14:$L$14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'Debt Ratio'!$B$15:$L$15</c:f>
              <c:numCache>
                <c:formatCode>#,##0.00;\-#,##0.00;"—"</c:formatCode>
                <c:ptCount val="11"/>
                <c:pt idx="0">
                  <c:v>0.73749436683190617</c:v>
                </c:pt>
                <c:pt idx="1">
                  <c:v>0.9665084388185653</c:v>
                </c:pt>
                <c:pt idx="2">
                  <c:v>1.1785797984532458</c:v>
                </c:pt>
                <c:pt idx="3">
                  <c:v>1.1204028021015762</c:v>
                </c:pt>
                <c:pt idx="4">
                  <c:v>1.1234492576774455</c:v>
                </c:pt>
                <c:pt idx="5">
                  <c:v>1.0979245283018868</c:v>
                </c:pt>
                <c:pt idx="6">
                  <c:v>1.117264448987177</c:v>
                </c:pt>
                <c:pt idx="7">
                  <c:v>0.88015631784628745</c:v>
                </c:pt>
                <c:pt idx="8">
                  <c:v>0.73931468700811231</c:v>
                </c:pt>
                <c:pt idx="9">
                  <c:v>0.79155401055748675</c:v>
                </c:pt>
                <c:pt idx="10">
                  <c:v>0.82202253218884114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6F-460C-A0DB-89E84AC1A5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5084319"/>
        <c:axId val="416238559"/>
      </c:lineChart>
      <c:catAx>
        <c:axId val="198508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38559"/>
        <c:crosses val="autoZero"/>
        <c:auto val="1"/>
        <c:lblAlgn val="ctr"/>
        <c:lblOffset val="100"/>
        <c:noMultiLvlLbl val="0"/>
      </c:catAx>
      <c:valAx>
        <c:axId val="41623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;\-#,##0.00;&quot;—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08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Total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Debts and Total Assets 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'Debt Ratio'!$A$10</c:f>
              <c:strCache>
                <c:ptCount val="1"/>
                <c:pt idx="0">
                  <c:v>Total Debts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'Debt Ratio'!$B$9:$L$9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'Debt Ratio'!$B$10:$L$10</c:f>
              <c:numCache>
                <c:formatCode>#,##0</c:formatCode>
                <c:ptCount val="11"/>
                <c:pt idx="0">
                  <c:v>32730</c:v>
                </c:pt>
                <c:pt idx="1">
                  <c:v>36650</c:v>
                </c:pt>
                <c:pt idx="2">
                  <c:v>50290</c:v>
                </c:pt>
                <c:pt idx="3">
                  <c:v>51180</c:v>
                </c:pt>
                <c:pt idx="4">
                  <c:v>55240</c:v>
                </c:pt>
                <c:pt idx="5">
                  <c:v>58190</c:v>
                </c:pt>
                <c:pt idx="6">
                  <c:v>60120</c:v>
                </c:pt>
                <c:pt idx="7">
                  <c:v>60810</c:v>
                </c:pt>
                <c:pt idx="8">
                  <c:v>61060</c:v>
                </c:pt>
                <c:pt idx="9">
                  <c:v>61480</c:v>
                </c:pt>
                <c:pt idx="10">
                  <c:v>61290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1-214E-987E-C4FCBFCB03F0}"/>
            </c:ext>
          </c:extLst>
        </c:ser>
        <c:ser>
          <c:idx val="1"/>
          <c:order val="1"/>
          <c:tx>
            <c:strRef>
              <c:f>'Debt Ratio'!$A$11</c:f>
              <c:strCache>
                <c:ptCount val="1"/>
                <c:pt idx="0">
                  <c:v>Total Assets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7.65511750358782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272-B640-9FD1-7B7CE32735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'Debt Ratio'!$B$9:$L$9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'Debt Ratio'!$B$11:$L$11</c:f>
              <c:numCache>
                <c:formatCode>#,##0</c:formatCode>
                <c:ptCount val="11"/>
                <c:pt idx="0">
                  <c:v>44380</c:v>
                </c:pt>
                <c:pt idx="1">
                  <c:v>37920</c:v>
                </c:pt>
                <c:pt idx="2">
                  <c:v>42670</c:v>
                </c:pt>
                <c:pt idx="3">
                  <c:v>45680</c:v>
                </c:pt>
                <c:pt idx="4">
                  <c:v>49170</c:v>
                </c:pt>
                <c:pt idx="5">
                  <c:v>53000</c:v>
                </c:pt>
                <c:pt idx="6">
                  <c:v>53810</c:v>
                </c:pt>
                <c:pt idx="7">
                  <c:v>69090</c:v>
                </c:pt>
                <c:pt idx="8">
                  <c:v>82590</c:v>
                </c:pt>
                <c:pt idx="9">
                  <c:v>77670</c:v>
                </c:pt>
                <c:pt idx="10">
                  <c:v>74560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1-214E-987E-C4FCBFCB0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303472"/>
        <c:axId val="1522583200"/>
      </c:barChart>
      <c:catAx>
        <c:axId val="15233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583200"/>
        <c:crosses val="autoZero"/>
        <c:auto val="1"/>
        <c:lblAlgn val="ctr"/>
        <c:lblOffset val="100"/>
        <c:noMultiLvlLbl val="0"/>
      </c:catAx>
      <c:valAx>
        <c:axId val="152258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30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ysClr val="windowText" lastClr="000000"/>
                </a:solidFill>
              </a:rPr>
              <a:t>Total Liabilites and</a:t>
            </a:r>
            <a:r>
              <a:rPr lang="en-IN" baseline="0">
                <a:solidFill>
                  <a:sysClr val="windowText" lastClr="000000"/>
                </a:solidFill>
              </a:rPr>
              <a:t> Total Shareholder's Equity</a:t>
            </a:r>
            <a:endParaRPr lang="en-IN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Debt_to_equity_Ratio!$A$11</c:f>
              <c:strCache>
                <c:ptCount val="1"/>
                <c:pt idx="0">
                  <c:v>Total Liabilites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Debt_to_equity_Ratio!$B$10:$L$10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Debt_to_equity_Ratio!$B$11:$L$11</c:f>
              <c:numCache>
                <c:formatCode>#,##0</c:formatCode>
                <c:ptCount val="11"/>
                <c:pt idx="0">
                  <c:v>32730</c:v>
                </c:pt>
                <c:pt idx="1">
                  <c:v>36650</c:v>
                </c:pt>
                <c:pt idx="2">
                  <c:v>50290</c:v>
                </c:pt>
                <c:pt idx="3">
                  <c:v>51180</c:v>
                </c:pt>
                <c:pt idx="4">
                  <c:v>55240</c:v>
                </c:pt>
                <c:pt idx="5">
                  <c:v>58190</c:v>
                </c:pt>
                <c:pt idx="6">
                  <c:v>60120</c:v>
                </c:pt>
                <c:pt idx="7">
                  <c:v>60810</c:v>
                </c:pt>
                <c:pt idx="8">
                  <c:v>61060</c:v>
                </c:pt>
                <c:pt idx="9">
                  <c:v>61480</c:v>
                </c:pt>
                <c:pt idx="10">
                  <c:v>61290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6-49F9-A563-9BC89E99F0D5}"/>
            </c:ext>
          </c:extLst>
        </c:ser>
        <c:ser>
          <c:idx val="1"/>
          <c:order val="1"/>
          <c:tx>
            <c:strRef>
              <c:f>Debt_to_equity_Ratio!$A$12</c:f>
              <c:strCache>
                <c:ptCount val="1"/>
                <c:pt idx="0">
                  <c:v>Total Shareholders Equity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Debt_to_equity_Ratio!$B$10:$L$10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Debt_to_equity_Ratio!$B$12:$L$12</c:f>
              <c:numCache>
                <c:formatCode>#,##0</c:formatCode>
                <c:ptCount val="11"/>
                <c:pt idx="0">
                  <c:v>19170</c:v>
                </c:pt>
                <c:pt idx="1">
                  <c:v>17760</c:v>
                </c:pt>
                <c:pt idx="2">
                  <c:v>18170</c:v>
                </c:pt>
                <c:pt idx="3">
                  <c:v>18830</c:v>
                </c:pt>
                <c:pt idx="4">
                  <c:v>18300</c:v>
                </c:pt>
                <c:pt idx="5">
                  <c:v>19460</c:v>
                </c:pt>
                <c:pt idx="6">
                  <c:v>21040</c:v>
                </c:pt>
                <c:pt idx="7">
                  <c:v>21980</c:v>
                </c:pt>
                <c:pt idx="8">
                  <c:v>24530</c:v>
                </c:pt>
                <c:pt idx="9">
                  <c:v>24120</c:v>
                </c:pt>
                <c:pt idx="10">
                  <c:v>26770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6-49F9-A563-9BC89E99F0D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16934319"/>
        <c:axId val="416202559"/>
      </c:barChart>
      <c:catAx>
        <c:axId val="416934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02559"/>
        <c:crosses val="autoZero"/>
        <c:auto val="1"/>
        <c:lblAlgn val="ctr"/>
        <c:lblOffset val="100"/>
        <c:noMultiLvlLbl val="0"/>
      </c:catAx>
      <c:valAx>
        <c:axId val="41620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93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543687</xdr:colOff>
      <xdr:row>12</xdr:row>
      <xdr:rowOff>145883</xdr:rowOff>
    </xdr:from>
    <xdr:to>
      <xdr:col>18</xdr:col>
      <xdr:colOff>134956</xdr:colOff>
      <xdr:row>32</xdr:row>
      <xdr:rowOff>34122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5513D1-FC28-A591-BC6A-CA9C693AD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135466</xdr:colOff>
      <xdr:row>12</xdr:row>
      <xdr:rowOff>84666</xdr:rowOff>
    </xdr:from>
    <xdr:to>
      <xdr:col>9</xdr:col>
      <xdr:colOff>155754</xdr:colOff>
      <xdr:row>35</xdr:row>
      <xdr:rowOff>155755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6DC271-65D1-39B7-4D01-9F4F8A755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360680</xdr:colOff>
      <xdr:row>18</xdr:row>
      <xdr:rowOff>54610</xdr:rowOff>
    </xdr:from>
    <xdr:to>
      <xdr:col>6</xdr:col>
      <xdr:colOff>546100</xdr:colOff>
      <xdr:row>33</xdr:row>
      <xdr:rowOff>54610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FD58F5-441A-5A8F-F996-5A2FF588D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670560</xdr:colOff>
      <xdr:row>18</xdr:row>
      <xdr:rowOff>8890</xdr:rowOff>
    </xdr:from>
    <xdr:to>
      <xdr:col>14</xdr:col>
      <xdr:colOff>73660</xdr:colOff>
      <xdr:row>33</xdr:row>
      <xdr:rowOff>8890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C10F29-A336-93EE-B65C-F546AB594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205224</xdr:colOff>
      <xdr:row>15</xdr:row>
      <xdr:rowOff>8958</xdr:rowOff>
    </xdr:from>
    <xdr:to>
      <xdr:col>3</xdr:col>
      <xdr:colOff>638717</xdr:colOff>
      <xdr:row>29</xdr:row>
      <xdr:rowOff>164224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113EC7-B89E-E4CA-7048-10078F1766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62662</xdr:colOff>
      <xdr:row>15</xdr:row>
      <xdr:rowOff>12675</xdr:rowOff>
    </xdr:from>
    <xdr:to>
      <xdr:col>12</xdr:col>
      <xdr:colOff>346802</xdr:colOff>
      <xdr:row>29</xdr:row>
      <xdr:rowOff>153275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3B4F8C-464E-2809-7604-C0606299B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150705</xdr:rowOff>
    </xdr:from>
    <xdr:to>
      <xdr:col>10</xdr:col>
      <xdr:colOff>518160</xdr:colOff>
      <xdr:row>40</xdr:row>
      <xdr:rowOff>172720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2B240A-AE3D-41C5-219B-796209089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279400</xdr:colOff>
      <xdr:row>14</xdr:row>
      <xdr:rowOff>168488</xdr:rowOff>
    </xdr:from>
    <xdr:to>
      <xdr:col>20</xdr:col>
      <xdr:colOff>294640</xdr:colOff>
      <xdr:row>32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D0655F-29BA-58F1-6861-FCB770BDA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14</xdr:row>
      <xdr:rowOff>82550</xdr:rowOff>
    </xdr:from>
    <xdr:to>
      <xdr:col>13</xdr:col>
      <xdr:colOff>57150</xdr:colOff>
      <xdr:row>40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7984F7-283E-AF74-5EA7-7BEC29343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294737</xdr:colOff>
      <xdr:row>22</xdr:row>
      <xdr:rowOff>162442</xdr:rowOff>
    </xdr:from>
    <xdr:to>
      <xdr:col>6</xdr:col>
      <xdr:colOff>797442</xdr:colOff>
      <xdr:row>51</xdr:row>
      <xdr:rowOff>73837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121BF7-4121-E878-C519-1B49566EF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34553</xdr:colOff>
      <xdr:row>19</xdr:row>
      <xdr:rowOff>151191</xdr:rowOff>
    </xdr:from>
    <xdr:to>
      <xdr:col>22</xdr:col>
      <xdr:colOff>105833</xdr:colOff>
      <xdr:row>43</xdr:row>
      <xdr:rowOff>136072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7D712B-B4CC-1B7A-8C12-902A211EA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269394</xdr:colOff>
      <xdr:row>7</xdr:row>
      <xdr:rowOff>96982</xdr:rowOff>
    </xdr:from>
    <xdr:to>
      <xdr:col>18</xdr:col>
      <xdr:colOff>660399</xdr:colOff>
      <xdr:row>20</xdr:row>
      <xdr:rowOff>65424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2C59B-766D-E6BA-2DF0-20550836A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26424</xdr:colOff>
      <xdr:row>22</xdr:row>
      <xdr:rowOff>138418</xdr:rowOff>
    </xdr:from>
    <xdr:to>
      <xdr:col>11</xdr:col>
      <xdr:colOff>223981</xdr:colOff>
      <xdr:row>35</xdr:row>
      <xdr:rowOff>46437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B042E0-47EE-0CD6-A829-FDD24D8662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133760</xdr:colOff>
      <xdr:row>16</xdr:row>
      <xdr:rowOff>136795</xdr:rowOff>
    </xdr:from>
    <xdr:to>
      <xdr:col>13</xdr:col>
      <xdr:colOff>630153</xdr:colOff>
      <xdr:row>36</xdr:row>
      <xdr:rowOff>38779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AD7F954-57BC-CE45-F29A-25726B24E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520603</xdr:colOff>
      <xdr:row>16</xdr:row>
      <xdr:rowOff>169849</xdr:rowOff>
    </xdr:from>
    <xdr:to>
      <xdr:col>6</xdr:col>
      <xdr:colOff>310229</xdr:colOff>
      <xdr:row>37</xdr:row>
      <xdr:rowOff>155115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0B8C23-6BEF-ECFB-F8A2-ADA35E74E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284480</xdr:colOff>
      <xdr:row>16</xdr:row>
      <xdr:rowOff>172720</xdr:rowOff>
    </xdr:from>
    <xdr:to>
      <xdr:col>4</xdr:col>
      <xdr:colOff>497840</xdr:colOff>
      <xdr:row>34</xdr:row>
      <xdr:rowOff>132080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9C2A55-EEA6-4030-ED6E-C2EBB73AA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124460</xdr:colOff>
      <xdr:row>16</xdr:row>
      <xdr:rowOff>114300</xdr:rowOff>
    </xdr:from>
    <xdr:to>
      <xdr:col>13</xdr:col>
      <xdr:colOff>558800</xdr:colOff>
      <xdr:row>35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B25C7-E85D-7727-0D9A-0E550888F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156210</xdr:rowOff>
    </xdr:from>
    <xdr:to>
      <xdr:col>6</xdr:col>
      <xdr:colOff>111760</xdr:colOff>
      <xdr:row>35</xdr:row>
      <xdr:rowOff>10160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C81F2-95D1-6F2A-BB33-0ED44E853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345440</xdr:colOff>
      <xdr:row>17</xdr:row>
      <xdr:rowOff>41910</xdr:rowOff>
    </xdr:from>
    <xdr:to>
      <xdr:col>14</xdr:col>
      <xdr:colOff>350520</xdr:colOff>
      <xdr:row>35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6962FC-63E2-1470-0CE0-9AF2FCACEE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47632</xdr:colOff>
      <xdr:row>16</xdr:row>
      <xdr:rowOff>11469</xdr:rowOff>
    </xdr:from>
    <xdr:to>
      <xdr:col>12</xdr:col>
      <xdr:colOff>223425</xdr:colOff>
      <xdr:row>33</xdr:row>
      <xdr:rowOff>70555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CA3E3-AA69-0E18-9523-B24676F56C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72342</xdr:colOff>
      <xdr:row>16</xdr:row>
      <xdr:rowOff>55793</xdr:rowOff>
    </xdr:from>
    <xdr:to>
      <xdr:col>4</xdr:col>
      <xdr:colOff>375574</xdr:colOff>
      <xdr:row>32</xdr:row>
      <xdr:rowOff>188148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E72423-9D9A-B5B8-A1E4-799BA251C3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138546</xdr:colOff>
      <xdr:row>26</xdr:row>
      <xdr:rowOff>146627</xdr:rowOff>
    </xdr:from>
    <xdr:to>
      <xdr:col>14</xdr:col>
      <xdr:colOff>588819</xdr:colOff>
      <xdr:row>45</xdr:row>
      <xdr:rowOff>138546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21A40C-086D-A784-2948-55C300AA93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265546</xdr:colOff>
      <xdr:row>27</xdr:row>
      <xdr:rowOff>54265</xdr:rowOff>
    </xdr:from>
    <xdr:to>
      <xdr:col>6</xdr:col>
      <xdr:colOff>265547</xdr:colOff>
      <xdr:row>47</xdr:row>
      <xdr:rowOff>138546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5844D2-D000-0816-1DB5-3830C9CD0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22728</xdr:rowOff>
    </xdr:from>
    <xdr:to>
      <xdr:col>3</xdr:col>
      <xdr:colOff>429260</xdr:colOff>
      <xdr:row>28</xdr:row>
      <xdr:rowOff>22729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B92CE5-CF2A-1A1C-92A0-4EE3CDE71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250234</xdr:colOff>
      <xdr:row>13</xdr:row>
      <xdr:rowOff>27195</xdr:rowOff>
    </xdr:from>
    <xdr:to>
      <xdr:col>11</xdr:col>
      <xdr:colOff>176224</xdr:colOff>
      <xdr:row>28</xdr:row>
      <xdr:rowOff>27196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2E8A4B-A4F9-31DB-AFF6-1C1639BED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05CFF-DA9D-45AB-ABA1-A57B0B3D7F0B}">
  <dimension ref="A1:AA17"/>
  <sheetViews>
    <sheetView zoomScale="106" zoomScaleNormal="90" workbookViewId="0">
      <selection activeCell="P8" sqref="P8"/>
    </sheetView>
  </sheetViews>
  <sheetFormatPr baseColWidth="10" defaultColWidth="8.83203125" defaultRowHeight="14" x14ac:dyDescent="0.2"/>
  <cols>
    <col min="1" max="1" width="43.5" style="48" bestFit="1" customWidth="1"/>
    <col min="2" max="2" width="11.33203125" style="48" customWidth="1"/>
    <col min="3" max="10" width="11.5" style="48" bestFit="1" customWidth="1"/>
    <col min="11" max="16384" width="8.83203125" style="48"/>
  </cols>
  <sheetData>
    <row r="1" spans="1:12" ht="19" thickBot="1" x14ac:dyDescent="0.25">
      <c r="A1" s="79" t="s">
        <v>9</v>
      </c>
    </row>
    <row r="3" spans="1:12" x14ac:dyDescent="0.2">
      <c r="A3" s="80"/>
      <c r="B3" s="80"/>
      <c r="C3" s="80"/>
      <c r="D3" s="80"/>
      <c r="E3" s="80"/>
      <c r="F3" s="80"/>
    </row>
    <row r="4" spans="1:12" ht="16" x14ac:dyDescent="0.2">
      <c r="A4" s="127" t="s">
        <v>12</v>
      </c>
      <c r="B4" s="52">
        <v>2013</v>
      </c>
      <c r="C4" s="52">
        <v>2014</v>
      </c>
      <c r="D4" s="52">
        <v>2015</v>
      </c>
      <c r="E4" s="52">
        <v>2016</v>
      </c>
      <c r="F4" s="52">
        <v>2017</v>
      </c>
      <c r="G4" s="52">
        <v>2018</v>
      </c>
      <c r="H4" s="52">
        <v>2019</v>
      </c>
      <c r="I4" s="52">
        <v>2020</v>
      </c>
      <c r="J4" s="52">
        <v>2021</v>
      </c>
      <c r="K4" s="52">
        <v>2022</v>
      </c>
      <c r="L4" s="52">
        <v>2023</v>
      </c>
    </row>
    <row r="5" spans="1:12" ht="16" hidden="1" x14ac:dyDescent="0.2">
      <c r="A5" s="65" t="s">
        <v>11</v>
      </c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</row>
    <row r="6" spans="1:12" ht="17" x14ac:dyDescent="0.15">
      <c r="A6" s="55" t="s">
        <v>65</v>
      </c>
      <c r="B6" s="130">
        <v>44380</v>
      </c>
      <c r="C6" s="130">
        <v>37920</v>
      </c>
      <c r="D6" s="130">
        <v>42670</v>
      </c>
      <c r="E6" s="130">
        <v>45680</v>
      </c>
      <c r="F6" s="130">
        <v>49170</v>
      </c>
      <c r="G6" s="130">
        <v>53000</v>
      </c>
      <c r="H6" s="130">
        <v>53810</v>
      </c>
      <c r="I6" s="130">
        <v>69090</v>
      </c>
      <c r="J6" s="130">
        <v>82590</v>
      </c>
      <c r="K6" s="130">
        <v>77670</v>
      </c>
      <c r="L6" s="130">
        <v>74560</v>
      </c>
    </row>
    <row r="7" spans="1:12" ht="17" x14ac:dyDescent="0.15">
      <c r="A7" s="55" t="s">
        <v>31</v>
      </c>
      <c r="B7" s="129">
        <v>21780</v>
      </c>
      <c r="C7" s="129">
        <v>20650</v>
      </c>
      <c r="D7" s="129">
        <v>22990</v>
      </c>
      <c r="E7" s="129">
        <v>28290</v>
      </c>
      <c r="F7" s="129">
        <v>31390</v>
      </c>
      <c r="G7" s="129">
        <v>37370</v>
      </c>
      <c r="H7" s="129">
        <v>39760</v>
      </c>
      <c r="I7" s="129">
        <v>43990</v>
      </c>
      <c r="J7" s="129">
        <v>53020</v>
      </c>
      <c r="K7" s="129">
        <v>53510</v>
      </c>
      <c r="L7" s="129">
        <v>55230</v>
      </c>
    </row>
    <row r="8" spans="1:12" ht="17" x14ac:dyDescent="0.2">
      <c r="A8" s="128" t="s">
        <v>8</v>
      </c>
      <c r="B8" s="114">
        <v>2.04</v>
      </c>
      <c r="C8" s="53">
        <v>1.84</v>
      </c>
      <c r="D8" s="53">
        <v>1.86</v>
      </c>
      <c r="E8" s="53">
        <v>1.61</v>
      </c>
      <c r="F8" s="53">
        <v>1.57</v>
      </c>
      <c r="G8" s="53">
        <v>1.42</v>
      </c>
      <c r="H8" s="53">
        <v>1.35</v>
      </c>
      <c r="I8" s="53">
        <v>1.57</v>
      </c>
      <c r="J8" s="53">
        <v>1.56</v>
      </c>
      <c r="K8" s="53">
        <v>1.45</v>
      </c>
      <c r="L8" s="53">
        <v>1.35</v>
      </c>
    </row>
    <row r="9" spans="1:12" ht="18" x14ac:dyDescent="0.2">
      <c r="A9" s="49"/>
      <c r="B9" s="51"/>
      <c r="C9" s="51"/>
      <c r="D9" s="51"/>
      <c r="E9" s="51"/>
      <c r="F9" s="51"/>
      <c r="G9" s="51"/>
      <c r="H9" s="51"/>
      <c r="I9" s="51"/>
      <c r="J9" s="51"/>
      <c r="K9" s="51"/>
      <c r="L9" s="51"/>
    </row>
    <row r="10" spans="1:12" ht="18" x14ac:dyDescent="0.2">
      <c r="A10" s="49" t="s">
        <v>16</v>
      </c>
      <c r="B10" s="49">
        <v>2013</v>
      </c>
      <c r="C10" s="49">
        <v>2014</v>
      </c>
      <c r="D10" s="49">
        <v>2015</v>
      </c>
      <c r="E10" s="49">
        <v>2016</v>
      </c>
      <c r="F10" s="49">
        <v>2017</v>
      </c>
      <c r="G10" s="49">
        <v>2018</v>
      </c>
      <c r="H10" s="49">
        <v>2019</v>
      </c>
      <c r="I10" s="49">
        <v>2020</v>
      </c>
      <c r="J10" s="49">
        <v>2021</v>
      </c>
      <c r="K10" s="49">
        <v>2022</v>
      </c>
      <c r="L10" s="49">
        <v>2023</v>
      </c>
    </row>
    <row r="11" spans="1:12" ht="19" x14ac:dyDescent="0.2">
      <c r="A11" s="91" t="s">
        <v>8</v>
      </c>
      <c r="B11" s="114">
        <v>2.04</v>
      </c>
      <c r="C11" s="53">
        <v>1.84</v>
      </c>
      <c r="D11" s="53">
        <v>1.86</v>
      </c>
      <c r="E11" s="53">
        <v>1.61</v>
      </c>
      <c r="F11" s="53">
        <v>1.57</v>
      </c>
      <c r="G11" s="53">
        <v>1.42</v>
      </c>
      <c r="H11" s="53">
        <v>1.35</v>
      </c>
      <c r="I11" s="53">
        <v>1.57</v>
      </c>
      <c r="J11" s="53">
        <v>1.56</v>
      </c>
      <c r="K11" s="53">
        <v>1.45</v>
      </c>
      <c r="L11" s="53">
        <v>1.35</v>
      </c>
    </row>
    <row r="17" spans="15:27" x14ac:dyDescent="0.2"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</row>
  </sheetData>
  <mergeCells count="1">
    <mergeCell ref="O17:AA1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C78E7-810C-44F3-AE53-91664F1F8C94}">
  <dimension ref="A1:L16"/>
  <sheetViews>
    <sheetView zoomScale="140" workbookViewId="0">
      <selection activeCell="Q14" sqref="Q14"/>
    </sheetView>
  </sheetViews>
  <sheetFormatPr baseColWidth="10" defaultColWidth="8.83203125" defaultRowHeight="15" x14ac:dyDescent="0.2"/>
  <cols>
    <col min="1" max="1" width="20.5" style="1" bestFit="1" customWidth="1"/>
    <col min="2" max="10" width="8.83203125" style="1"/>
    <col min="11" max="11" width="11.1640625" style="1" customWidth="1"/>
    <col min="12" max="16384" width="8.83203125" style="1"/>
  </cols>
  <sheetData>
    <row r="1" spans="1:12" ht="20" thickBot="1" x14ac:dyDescent="0.25">
      <c r="A1" s="151" t="s">
        <v>20</v>
      </c>
      <c r="B1" s="152"/>
    </row>
    <row r="3" spans="1:12" ht="19" x14ac:dyDescent="0.2">
      <c r="A3" s="9" t="s">
        <v>16</v>
      </c>
      <c r="B3" s="2">
        <v>2013</v>
      </c>
      <c r="C3" s="2">
        <v>2014</v>
      </c>
      <c r="D3" s="2">
        <v>2015</v>
      </c>
      <c r="E3" s="2">
        <v>2016</v>
      </c>
      <c r="F3" s="2">
        <v>2017</v>
      </c>
      <c r="G3" s="2">
        <v>2018</v>
      </c>
      <c r="H3" s="2">
        <v>2019</v>
      </c>
      <c r="I3" s="2">
        <v>2020</v>
      </c>
      <c r="J3" s="2">
        <v>2021</v>
      </c>
      <c r="K3" s="2">
        <v>2022</v>
      </c>
      <c r="L3" s="2">
        <v>2023</v>
      </c>
    </row>
    <row r="4" spans="1:12" ht="16" x14ac:dyDescent="0.2">
      <c r="A4" s="42" t="s">
        <v>14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6" x14ac:dyDescent="0.2">
      <c r="A5" s="72" t="s">
        <v>19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</row>
    <row r="6" spans="1:12" ht="16" x14ac:dyDescent="0.2">
      <c r="A6" s="72" t="s">
        <v>15</v>
      </c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</row>
    <row r="7" spans="1:12" ht="16" x14ac:dyDescent="0.2">
      <c r="A7" s="74" t="s">
        <v>21</v>
      </c>
      <c r="B7" s="75"/>
      <c r="C7" s="75"/>
      <c r="D7" s="75"/>
      <c r="E7" s="75"/>
      <c r="F7" s="75"/>
      <c r="G7" s="75"/>
      <c r="H7" s="75"/>
      <c r="I7" s="75"/>
      <c r="J7" s="75"/>
      <c r="K7" s="75"/>
      <c r="L7" s="75"/>
    </row>
    <row r="10" spans="1:12" x14ac:dyDescent="0.2">
      <c r="A10" s="8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6" x14ac:dyDescent="0.2">
      <c r="A11" s="72" t="s">
        <v>19</v>
      </c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</row>
    <row r="12" spans="1:12" ht="16" x14ac:dyDescent="0.2">
      <c r="A12" s="72" t="s">
        <v>15</v>
      </c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</row>
    <row r="15" spans="1:12" x14ac:dyDescent="0.2">
      <c r="A15" s="8" t="s">
        <v>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6" x14ac:dyDescent="0.2">
      <c r="A16" s="74" t="s">
        <v>21</v>
      </c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9A033-CEDC-46A9-BFA1-A1918EB4BFFA}">
  <dimension ref="A1:L33"/>
  <sheetViews>
    <sheetView zoomScale="125" zoomScaleNormal="125" workbookViewId="0">
      <selection activeCell="A3" sqref="A3:L3"/>
    </sheetView>
  </sheetViews>
  <sheetFormatPr baseColWidth="10" defaultColWidth="8.83203125" defaultRowHeight="14" x14ac:dyDescent="0.15"/>
  <cols>
    <col min="1" max="1" width="43.5" style="43" customWidth="1"/>
    <col min="2" max="16384" width="8.83203125" style="43"/>
  </cols>
  <sheetData>
    <row r="1" spans="1:12" ht="19" thickBot="1" x14ac:dyDescent="0.2">
      <c r="A1" s="142" t="s">
        <v>38</v>
      </c>
      <c r="B1" s="143"/>
      <c r="C1" s="48"/>
      <c r="D1" s="48"/>
      <c r="E1" s="48"/>
      <c r="F1" s="48"/>
    </row>
    <row r="2" spans="1:12" ht="18" x14ac:dyDescent="0.15">
      <c r="A2" s="110"/>
      <c r="B2" s="110"/>
      <c r="C2" s="48"/>
      <c r="D2" s="48"/>
      <c r="E2" s="48"/>
      <c r="F2" s="48"/>
    </row>
    <row r="3" spans="1:12" ht="16" x14ac:dyDescent="0.15">
      <c r="A3" s="65" t="s">
        <v>16</v>
      </c>
      <c r="B3" s="101">
        <v>2013</v>
      </c>
      <c r="C3" s="101">
        <v>2014</v>
      </c>
      <c r="D3" s="101">
        <v>2015</v>
      </c>
      <c r="E3" s="101">
        <v>2016</v>
      </c>
      <c r="F3" s="101">
        <v>2017</v>
      </c>
      <c r="G3" s="101">
        <v>2018</v>
      </c>
      <c r="H3" s="101">
        <v>2019</v>
      </c>
      <c r="I3" s="101">
        <v>2020</v>
      </c>
      <c r="J3" s="101">
        <v>2021</v>
      </c>
      <c r="K3" s="101">
        <v>2022</v>
      </c>
      <c r="L3" s="101">
        <v>2023</v>
      </c>
    </row>
    <row r="4" spans="1:12" x14ac:dyDescent="0.15">
      <c r="A4" s="102" t="s">
        <v>39</v>
      </c>
      <c r="B4" s="103">
        <v>2716</v>
      </c>
      <c r="C4" s="103">
        <v>2324</v>
      </c>
      <c r="D4" s="103">
        <v>1050</v>
      </c>
      <c r="E4" s="103">
        <v>1820</v>
      </c>
      <c r="F4" s="103">
        <v>2997</v>
      </c>
      <c r="G4" s="103">
        <v>4572</v>
      </c>
      <c r="H4" s="104">
        <v>540</v>
      </c>
      <c r="I4" s="103">
        <v>1286</v>
      </c>
      <c r="J4" s="103">
        <v>5231</v>
      </c>
      <c r="K4" s="103">
        <v>3826</v>
      </c>
      <c r="L4" s="103">
        <v>3972</v>
      </c>
    </row>
    <row r="5" spans="1:12" ht="15" x14ac:dyDescent="0.15">
      <c r="A5" s="105" t="s">
        <v>37</v>
      </c>
      <c r="B5" s="104">
        <v>44287</v>
      </c>
      <c r="C5" s="104">
        <v>45567</v>
      </c>
      <c r="D5" s="104">
        <v>47453</v>
      </c>
      <c r="E5" s="104">
        <v>50365</v>
      </c>
      <c r="F5" s="104">
        <v>60319</v>
      </c>
      <c r="G5" s="104">
        <v>65450</v>
      </c>
      <c r="H5" s="104">
        <v>69693</v>
      </c>
      <c r="I5" s="104">
        <v>69217</v>
      </c>
      <c r="J5" s="104">
        <v>83959</v>
      </c>
      <c r="K5" s="104">
        <v>93512</v>
      </c>
      <c r="L5" s="104">
        <v>90155</v>
      </c>
    </row>
    <row r="6" spans="1:12" ht="15" x14ac:dyDescent="0.15">
      <c r="A6" s="105" t="s">
        <v>63</v>
      </c>
      <c r="B6" s="106">
        <f>B4/B5</f>
        <v>6.1327251789464174E-2</v>
      </c>
      <c r="C6" s="106">
        <f t="shared" ref="C6:L6" si="0">C4/C5</f>
        <v>5.1001821493624776E-2</v>
      </c>
      <c r="D6" s="106">
        <f t="shared" si="0"/>
        <v>2.2127157397846289E-2</v>
      </c>
      <c r="E6" s="106">
        <f t="shared" si="0"/>
        <v>3.6136205698401667E-2</v>
      </c>
      <c r="F6" s="106">
        <f t="shared" si="0"/>
        <v>4.9685836966793219E-2</v>
      </c>
      <c r="G6" s="106">
        <f t="shared" si="0"/>
        <v>6.9854851031321621E-2</v>
      </c>
      <c r="H6" s="106">
        <f t="shared" si="0"/>
        <v>7.7482674013172057E-3</v>
      </c>
      <c r="I6" s="106">
        <f t="shared" si="0"/>
        <v>1.8579250762096017E-2</v>
      </c>
      <c r="J6" s="106">
        <f t="shared" si="0"/>
        <v>6.2304219916864183E-2</v>
      </c>
      <c r="K6" s="106">
        <f t="shared" si="0"/>
        <v>4.0914535032936947E-2</v>
      </c>
      <c r="L6" s="106">
        <f t="shared" si="0"/>
        <v>4.4057456602517885E-2</v>
      </c>
    </row>
    <row r="7" spans="1:12" x14ac:dyDescent="0.15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</row>
    <row r="8" spans="1:12" ht="16" x14ac:dyDescent="0.15">
      <c r="A8" s="65" t="s">
        <v>16</v>
      </c>
      <c r="B8" s="108">
        <v>2013</v>
      </c>
      <c r="C8" s="108">
        <v>2014</v>
      </c>
      <c r="D8" s="108">
        <v>2015</v>
      </c>
      <c r="E8" s="108">
        <v>2016</v>
      </c>
      <c r="F8" s="108">
        <v>2017</v>
      </c>
      <c r="G8" s="108">
        <v>2018</v>
      </c>
      <c r="H8" s="108">
        <v>2019</v>
      </c>
      <c r="I8" s="108">
        <v>2020</v>
      </c>
      <c r="J8" s="108">
        <v>2021</v>
      </c>
      <c r="K8" s="108">
        <v>2022</v>
      </c>
      <c r="L8" s="108">
        <v>2023</v>
      </c>
    </row>
    <row r="9" spans="1:12" ht="15" x14ac:dyDescent="0.15">
      <c r="A9" s="105" t="s">
        <v>57</v>
      </c>
      <c r="B9" s="103">
        <v>2716</v>
      </c>
      <c r="C9" s="103">
        <v>2324</v>
      </c>
      <c r="D9" s="103">
        <v>1050</v>
      </c>
      <c r="E9" s="103">
        <v>1820</v>
      </c>
      <c r="F9" s="103">
        <v>2997</v>
      </c>
      <c r="G9" s="103">
        <v>4572</v>
      </c>
      <c r="H9" s="104">
        <v>540</v>
      </c>
      <c r="I9" s="103">
        <v>1286</v>
      </c>
      <c r="J9" s="103">
        <v>5231</v>
      </c>
      <c r="K9" s="103">
        <v>3826</v>
      </c>
      <c r="L9" s="103">
        <v>3972</v>
      </c>
    </row>
    <row r="10" spans="1:12" ht="15" x14ac:dyDescent="0.15">
      <c r="A10" s="105" t="s">
        <v>37</v>
      </c>
      <c r="B10" s="104">
        <v>44287</v>
      </c>
      <c r="C10" s="104">
        <v>45567</v>
      </c>
      <c r="D10" s="104">
        <v>47453</v>
      </c>
      <c r="E10" s="104">
        <v>50365</v>
      </c>
      <c r="F10" s="104">
        <v>60319</v>
      </c>
      <c r="G10" s="104">
        <v>65450</v>
      </c>
      <c r="H10" s="104">
        <v>69693</v>
      </c>
      <c r="I10" s="104">
        <v>69217</v>
      </c>
      <c r="J10" s="104">
        <v>83959</v>
      </c>
      <c r="K10" s="104">
        <v>93512</v>
      </c>
      <c r="L10" s="104">
        <v>90155</v>
      </c>
    </row>
    <row r="11" spans="1:12" x14ac:dyDescent="0.15">
      <c r="A11" s="109"/>
      <c r="B11" s="109"/>
      <c r="C11" s="109"/>
      <c r="D11" s="109"/>
      <c r="E11" s="109"/>
      <c r="F11" s="109"/>
      <c r="G11" s="109"/>
      <c r="H11" s="109"/>
      <c r="I11" s="109"/>
      <c r="J11" s="109"/>
      <c r="K11" s="109"/>
      <c r="L11" s="109"/>
    </row>
    <row r="12" spans="1:12" x14ac:dyDescent="0.15">
      <c r="A12" s="109"/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</row>
    <row r="13" spans="1:12" ht="16" x14ac:dyDescent="0.15">
      <c r="A13" s="65" t="s">
        <v>16</v>
      </c>
      <c r="B13" s="108">
        <v>2013</v>
      </c>
      <c r="C13" s="108">
        <v>2014</v>
      </c>
      <c r="D13" s="108">
        <v>2015</v>
      </c>
      <c r="E13" s="108">
        <v>2016</v>
      </c>
      <c r="F13" s="108">
        <v>2017</v>
      </c>
      <c r="G13" s="108">
        <v>2018</v>
      </c>
      <c r="H13" s="108">
        <v>2019</v>
      </c>
      <c r="I13" s="108">
        <v>2020</v>
      </c>
      <c r="J13" s="108">
        <v>2021</v>
      </c>
      <c r="K13" s="108">
        <v>2022</v>
      </c>
      <c r="L13" s="108">
        <v>2023</v>
      </c>
    </row>
    <row r="14" spans="1:12" ht="15" x14ac:dyDescent="0.15">
      <c r="A14" s="105" t="s">
        <v>38</v>
      </c>
      <c r="B14" s="106">
        <v>6.1327251789464174E-2</v>
      </c>
      <c r="C14" s="106">
        <v>5.1001821493624776E-2</v>
      </c>
      <c r="D14" s="106">
        <v>2.2127157397846289E-2</v>
      </c>
      <c r="E14" s="106">
        <v>3.6136205698401667E-2</v>
      </c>
      <c r="F14" s="106">
        <v>4.9685836966793219E-2</v>
      </c>
      <c r="G14" s="106">
        <v>6.9854851031321621E-2</v>
      </c>
      <c r="H14" s="106">
        <v>7.7482674013172057E-3</v>
      </c>
      <c r="I14" s="106">
        <v>1.8579250762096017E-2</v>
      </c>
      <c r="J14" s="106">
        <v>6.2304219916864183E-2</v>
      </c>
      <c r="K14" s="106">
        <v>4.0914535032936947E-2</v>
      </c>
      <c r="L14" s="106">
        <v>4.4057456602517885E-2</v>
      </c>
    </row>
    <row r="32" spans="2:7" x14ac:dyDescent="0.15">
      <c r="B32" s="111"/>
      <c r="C32" s="112"/>
      <c r="D32" s="111"/>
      <c r="E32" s="112"/>
      <c r="F32" s="111"/>
      <c r="G32" s="112"/>
    </row>
    <row r="33" spans="2:2" x14ac:dyDescent="0.15">
      <c r="B33" s="111"/>
    </row>
  </sheetData>
  <mergeCells count="1">
    <mergeCell ref="A1:B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A3766-B74F-4D32-A4A7-6ABEA1A0DFD1}">
  <dimension ref="A1:L14"/>
  <sheetViews>
    <sheetView topLeftCell="A13" zoomScaleNormal="173" workbookViewId="0">
      <selection activeCell="A3" sqref="A3"/>
    </sheetView>
  </sheetViews>
  <sheetFormatPr baseColWidth="10" defaultColWidth="8.83203125" defaultRowHeight="15" x14ac:dyDescent="0.2"/>
  <cols>
    <col min="1" max="1" width="37.83203125" style="1" customWidth="1"/>
    <col min="2" max="16384" width="8.83203125" style="1"/>
  </cols>
  <sheetData>
    <row r="1" spans="1:12" ht="20" thickBot="1" x14ac:dyDescent="0.25">
      <c r="A1" s="22" t="s">
        <v>36</v>
      </c>
    </row>
    <row r="2" spans="1:12" ht="19" x14ac:dyDescent="0.2">
      <c r="A2" s="7"/>
    </row>
    <row r="3" spans="1:12" x14ac:dyDescent="0.2">
      <c r="A3" s="119" t="s">
        <v>16</v>
      </c>
      <c r="B3" s="120">
        <v>2013</v>
      </c>
      <c r="C3" s="120">
        <v>2014</v>
      </c>
      <c r="D3" s="120">
        <v>2015</v>
      </c>
      <c r="E3" s="120">
        <v>2016</v>
      </c>
      <c r="F3" s="120">
        <v>2017</v>
      </c>
      <c r="G3" s="120">
        <v>2018</v>
      </c>
      <c r="H3" s="120">
        <v>2019</v>
      </c>
      <c r="I3" s="120">
        <v>2020</v>
      </c>
      <c r="J3" s="120">
        <v>2021</v>
      </c>
      <c r="K3" s="120">
        <v>2022</v>
      </c>
      <c r="L3" s="120">
        <v>2023</v>
      </c>
    </row>
    <row r="4" spans="1:12" x14ac:dyDescent="0.2">
      <c r="A4" s="120" t="s">
        <v>32</v>
      </c>
      <c r="B4" s="120">
        <v>44287</v>
      </c>
      <c r="C4" s="120">
        <v>45567</v>
      </c>
      <c r="D4" s="120">
        <v>47453</v>
      </c>
      <c r="E4" s="120">
        <v>50365</v>
      </c>
      <c r="F4" s="120">
        <v>60319</v>
      </c>
      <c r="G4" s="120">
        <v>65450</v>
      </c>
      <c r="H4" s="120">
        <v>69693</v>
      </c>
      <c r="I4" s="120">
        <v>69217</v>
      </c>
      <c r="J4" s="120">
        <v>83959</v>
      </c>
      <c r="K4" s="120">
        <v>93512</v>
      </c>
      <c r="L4" s="120">
        <v>90155</v>
      </c>
    </row>
    <row r="5" spans="1:12" x14ac:dyDescent="0.2">
      <c r="A5" s="120" t="s">
        <v>33</v>
      </c>
      <c r="B5" s="120">
        <v>33567</v>
      </c>
      <c r="C5" s="120">
        <v>33070</v>
      </c>
      <c r="D5" s="120">
        <v>36531</v>
      </c>
      <c r="E5" s="120">
        <v>45959</v>
      </c>
      <c r="F5" s="120">
        <v>48552</v>
      </c>
      <c r="G5" s="120">
        <v>52330</v>
      </c>
      <c r="H5" s="120">
        <v>54403</v>
      </c>
      <c r="I5" s="120">
        <v>73537</v>
      </c>
      <c r="J5" s="120">
        <v>82777</v>
      </c>
      <c r="K5" s="120">
        <v>85994</v>
      </c>
      <c r="L5" s="120">
        <v>87143</v>
      </c>
    </row>
    <row r="6" spans="1:12" x14ac:dyDescent="0.2">
      <c r="A6" s="120" t="s">
        <v>34</v>
      </c>
      <c r="B6" s="120">
        <v>33567</v>
      </c>
      <c r="C6" s="120">
        <v>34081</v>
      </c>
      <c r="D6" s="120">
        <v>41245</v>
      </c>
      <c r="E6" s="120">
        <v>47755</v>
      </c>
      <c r="F6" s="120">
        <v>49542</v>
      </c>
      <c r="G6" s="120">
        <v>50441</v>
      </c>
      <c r="H6" s="120">
        <v>63970</v>
      </c>
      <c r="I6" s="120">
        <v>78485</v>
      </c>
      <c r="J6" s="120">
        <v>82585.5</v>
      </c>
      <c r="K6" s="120">
        <v>86264</v>
      </c>
      <c r="L6" s="120">
        <v>86968</v>
      </c>
    </row>
    <row r="7" spans="1:12" x14ac:dyDescent="0.2">
      <c r="A7" s="120" t="s">
        <v>35</v>
      </c>
      <c r="B7" s="120">
        <v>1.32</v>
      </c>
      <c r="C7" s="120">
        <v>1.34</v>
      </c>
      <c r="D7" s="120">
        <v>1.1499999999999999</v>
      </c>
      <c r="E7" s="120">
        <v>1.06</v>
      </c>
      <c r="F7" s="120">
        <v>1.22</v>
      </c>
      <c r="G7" s="120">
        <v>1.3</v>
      </c>
      <c r="H7" s="120">
        <v>1.0900000000000001</v>
      </c>
      <c r="I7" s="120">
        <v>0.88</v>
      </c>
      <c r="J7" s="120">
        <v>1.02</v>
      </c>
      <c r="K7" s="120">
        <v>1.08</v>
      </c>
      <c r="L7" s="120">
        <v>1.04</v>
      </c>
    </row>
    <row r="8" spans="1:12" x14ac:dyDescent="0.2"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</row>
    <row r="9" spans="1:12" ht="19" x14ac:dyDescent="0.2">
      <c r="A9" s="9" t="s">
        <v>16</v>
      </c>
      <c r="B9" s="2">
        <v>2013</v>
      </c>
      <c r="C9" s="2">
        <v>2014</v>
      </c>
      <c r="D9" s="2">
        <v>2015</v>
      </c>
      <c r="E9" s="2">
        <v>2016</v>
      </c>
      <c r="F9" s="2">
        <v>2017</v>
      </c>
      <c r="G9" s="2">
        <v>2018</v>
      </c>
      <c r="H9" s="2">
        <v>2019</v>
      </c>
      <c r="I9" s="2">
        <v>2020</v>
      </c>
      <c r="J9" s="2">
        <v>2021</v>
      </c>
      <c r="K9" s="2">
        <v>2022</v>
      </c>
      <c r="L9" s="2">
        <v>2023</v>
      </c>
    </row>
    <row r="10" spans="1:12" ht="16" x14ac:dyDescent="0.15">
      <c r="A10" s="33" t="s">
        <v>43</v>
      </c>
      <c r="B10" s="23">
        <v>44287</v>
      </c>
      <c r="C10" s="23">
        <v>45567</v>
      </c>
      <c r="D10" s="23">
        <v>47453</v>
      </c>
      <c r="E10" s="23">
        <v>50365</v>
      </c>
      <c r="F10" s="23">
        <v>60319</v>
      </c>
      <c r="G10" s="23">
        <v>65450</v>
      </c>
      <c r="H10" s="23">
        <v>69693</v>
      </c>
      <c r="I10" s="23">
        <v>69217</v>
      </c>
      <c r="J10" s="23">
        <v>83959</v>
      </c>
      <c r="K10" s="23">
        <v>93512</v>
      </c>
      <c r="L10" s="23">
        <v>90155</v>
      </c>
    </row>
    <row r="11" spans="1:12" ht="16" x14ac:dyDescent="0.15">
      <c r="A11" s="33" t="s">
        <v>34</v>
      </c>
      <c r="B11" s="23">
        <v>33567</v>
      </c>
      <c r="C11" s="23">
        <v>34081</v>
      </c>
      <c r="D11" s="23">
        <v>41245</v>
      </c>
      <c r="E11" s="23">
        <v>47755</v>
      </c>
      <c r="F11" s="23">
        <v>49542</v>
      </c>
      <c r="G11" s="23">
        <v>50441</v>
      </c>
      <c r="H11" s="23">
        <v>63970</v>
      </c>
      <c r="I11" s="23">
        <v>78485</v>
      </c>
      <c r="J11" s="23">
        <v>82585.5</v>
      </c>
      <c r="K11" s="23">
        <v>86264</v>
      </c>
      <c r="L11" s="23">
        <v>86968</v>
      </c>
    </row>
    <row r="12" spans="1:12" x14ac:dyDescent="0.2">
      <c r="A12" s="33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</row>
    <row r="13" spans="1:12" ht="19" x14ac:dyDescent="0.2">
      <c r="A13" s="25" t="s">
        <v>16</v>
      </c>
      <c r="B13" s="2">
        <v>2013</v>
      </c>
      <c r="C13" s="2">
        <v>2014</v>
      </c>
      <c r="D13" s="2">
        <v>2015</v>
      </c>
      <c r="E13" s="2">
        <v>2016</v>
      </c>
      <c r="F13" s="2">
        <v>2017</v>
      </c>
      <c r="G13" s="2">
        <v>2018</v>
      </c>
      <c r="H13" s="2">
        <v>2019</v>
      </c>
      <c r="I13" s="2">
        <v>2020</v>
      </c>
      <c r="J13" s="2">
        <v>2021</v>
      </c>
      <c r="K13" s="2">
        <v>2022</v>
      </c>
      <c r="L13" s="2">
        <v>2023</v>
      </c>
    </row>
    <row r="14" spans="1:12" ht="16" x14ac:dyDescent="0.15">
      <c r="A14" s="35" t="s">
        <v>35</v>
      </c>
      <c r="B14" s="23">
        <v>1.32</v>
      </c>
      <c r="C14" s="23">
        <v>1.34</v>
      </c>
      <c r="D14" s="23">
        <v>1.1499999999999999</v>
      </c>
      <c r="E14" s="23">
        <v>1.06</v>
      </c>
      <c r="F14" s="23">
        <v>1.22</v>
      </c>
      <c r="G14" s="23">
        <v>1.3</v>
      </c>
      <c r="H14" s="23">
        <v>1.0900000000000001</v>
      </c>
      <c r="I14" s="23">
        <v>0.88</v>
      </c>
      <c r="J14" s="23">
        <v>1.02</v>
      </c>
      <c r="K14" s="23">
        <v>1.08</v>
      </c>
      <c r="L14" s="23">
        <v>1.04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D45C7-2574-754F-BF88-0774217605F3}">
  <dimension ref="B3:P13"/>
  <sheetViews>
    <sheetView tabSelected="1" topLeftCell="A13" zoomScale="143" workbookViewId="0">
      <selection activeCell="D23" sqref="D23"/>
    </sheetView>
  </sheetViews>
  <sheetFormatPr baseColWidth="10" defaultRowHeight="15" x14ac:dyDescent="0.2"/>
  <cols>
    <col min="1" max="1" width="7.1640625" customWidth="1"/>
    <col min="2" max="2" width="26.1640625" customWidth="1"/>
  </cols>
  <sheetData>
    <row r="3" spans="2:16" ht="16" x14ac:dyDescent="0.2">
      <c r="B3" s="155" t="s">
        <v>16</v>
      </c>
      <c r="C3" s="101">
        <v>2013</v>
      </c>
      <c r="D3" s="101">
        <v>2014</v>
      </c>
      <c r="E3" s="101">
        <v>2015</v>
      </c>
      <c r="F3" s="101">
        <v>2016</v>
      </c>
      <c r="G3" s="101">
        <v>2017</v>
      </c>
      <c r="H3" s="101">
        <v>2018</v>
      </c>
      <c r="I3" s="101">
        <v>2019</v>
      </c>
      <c r="J3" s="101">
        <v>2020</v>
      </c>
      <c r="K3" s="101">
        <v>2021</v>
      </c>
      <c r="L3" s="101">
        <v>2022</v>
      </c>
      <c r="M3" s="101">
        <v>2023</v>
      </c>
    </row>
    <row r="4" spans="2:16" x14ac:dyDescent="0.2">
      <c r="B4" s="156" t="s">
        <v>63</v>
      </c>
      <c r="C4" s="154">
        <v>6.13</v>
      </c>
      <c r="D4" s="154">
        <v>5.0999999999999996</v>
      </c>
      <c r="E4" s="154">
        <v>2.21</v>
      </c>
      <c r="F4" s="154">
        <v>3.61</v>
      </c>
      <c r="G4" s="154">
        <v>4.97</v>
      </c>
      <c r="H4" s="154">
        <v>6.99</v>
      </c>
      <c r="I4" s="154">
        <v>0.77</v>
      </c>
      <c r="J4" s="154">
        <v>1.8599999999999999</v>
      </c>
      <c r="K4" s="154">
        <v>6.23</v>
      </c>
      <c r="L4" s="154">
        <v>4.09</v>
      </c>
      <c r="M4" s="154">
        <v>4.41</v>
      </c>
    </row>
    <row r="5" spans="2:16" x14ac:dyDescent="0.2">
      <c r="B5" s="157" t="s">
        <v>28</v>
      </c>
      <c r="C5" s="154">
        <v>32.33</v>
      </c>
      <c r="D5" s="154">
        <v>15.809999999999999</v>
      </c>
      <c r="E5" s="154">
        <v>79.55</v>
      </c>
      <c r="F5" s="154">
        <v>13.089999999999998</v>
      </c>
      <c r="G5" s="154">
        <v>20.25</v>
      </c>
      <c r="H5" s="154">
        <v>30.28</v>
      </c>
      <c r="I5" s="154">
        <v>36.24</v>
      </c>
      <c r="J5" s="154">
        <v>73.489999999999995</v>
      </c>
      <c r="K5" s="154">
        <v>25.77</v>
      </c>
      <c r="L5" s="154">
        <v>16.71</v>
      </c>
      <c r="M5" s="154">
        <v>15.76</v>
      </c>
    </row>
    <row r="6" spans="2:16" x14ac:dyDescent="0.2">
      <c r="B6" s="157" t="s">
        <v>35</v>
      </c>
      <c r="C6" s="136">
        <v>1.32</v>
      </c>
      <c r="D6" s="136">
        <v>1.34</v>
      </c>
      <c r="E6" s="136">
        <v>1.1499999999999999</v>
      </c>
      <c r="F6" s="136">
        <v>1.06</v>
      </c>
      <c r="G6" s="136">
        <v>1.22</v>
      </c>
      <c r="H6" s="136">
        <v>1.3</v>
      </c>
      <c r="I6" s="136">
        <v>1.0900000000000001</v>
      </c>
      <c r="J6" s="136">
        <v>0.88</v>
      </c>
      <c r="K6" s="136">
        <v>1.02</v>
      </c>
      <c r="L6" s="136">
        <v>1.08</v>
      </c>
      <c r="M6" s="136">
        <v>1.04</v>
      </c>
    </row>
    <row r="7" spans="2:16" x14ac:dyDescent="0.2">
      <c r="B7" s="137" t="s">
        <v>17</v>
      </c>
      <c r="C7" s="154">
        <v>15.61</v>
      </c>
      <c r="D7" s="154">
        <v>15.21</v>
      </c>
      <c r="E7" s="154">
        <v>7.0000000000000009</v>
      </c>
      <c r="F7" s="154">
        <v>13.200000000000001</v>
      </c>
      <c r="G7" s="154">
        <v>18.649999999999999</v>
      </c>
      <c r="H7" s="154">
        <v>23.549999999999997</v>
      </c>
      <c r="I7" s="154">
        <v>3.04</v>
      </c>
      <c r="J7" s="154">
        <v>7.03</v>
      </c>
      <c r="K7" s="154">
        <v>21.64</v>
      </c>
      <c r="L7" s="154">
        <v>15.340000000000002</v>
      </c>
      <c r="M7" s="154">
        <v>15.229999999999999</v>
      </c>
    </row>
    <row r="8" spans="2:16" x14ac:dyDescent="0.2">
      <c r="B8" s="157" t="s">
        <v>24</v>
      </c>
      <c r="C8" s="136">
        <v>0.23</v>
      </c>
      <c r="D8" s="136">
        <v>0.26</v>
      </c>
      <c r="E8" s="136">
        <v>0.25</v>
      </c>
      <c r="F8" s="136">
        <v>0.2</v>
      </c>
      <c r="G8" s="136">
        <v>0.15</v>
      </c>
      <c r="H8" s="136">
        <v>0.13</v>
      </c>
      <c r="I8" s="136">
        <v>0.11</v>
      </c>
      <c r="J8" s="136">
        <v>0.1</v>
      </c>
      <c r="K8" s="136">
        <v>7.0000000000000007E-2</v>
      </c>
      <c r="L8" s="136">
        <v>0.06</v>
      </c>
      <c r="M8" s="136">
        <v>0.06</v>
      </c>
    </row>
    <row r="9" spans="2:16" ht="28" x14ac:dyDescent="0.2">
      <c r="B9" s="137" t="s">
        <v>54</v>
      </c>
      <c r="C9" s="138">
        <v>26.3</v>
      </c>
      <c r="D9" s="138">
        <v>27.14</v>
      </c>
      <c r="E9" s="138">
        <v>24.5</v>
      </c>
      <c r="F9" s="138">
        <v>24.93</v>
      </c>
      <c r="G9" s="138">
        <v>31.91</v>
      </c>
      <c r="H9" s="138">
        <v>35.19</v>
      </c>
      <c r="I9" s="138">
        <v>37.15</v>
      </c>
      <c r="J9" s="138">
        <v>36.049999999999997</v>
      </c>
      <c r="K9" s="138">
        <v>41.83</v>
      </c>
      <c r="L9" s="138">
        <v>45.89</v>
      </c>
      <c r="M9" s="138">
        <v>45.86</v>
      </c>
      <c r="P9" s="153">
        <v>100</v>
      </c>
    </row>
    <row r="10" spans="2:16" x14ac:dyDescent="0.2">
      <c r="B10" s="158" t="s">
        <v>8</v>
      </c>
      <c r="C10" s="139">
        <v>2.04</v>
      </c>
      <c r="D10" s="139">
        <v>1.84</v>
      </c>
      <c r="E10" s="139">
        <v>1.86</v>
      </c>
      <c r="F10" s="139">
        <v>1.61</v>
      </c>
      <c r="G10" s="139">
        <v>1.57</v>
      </c>
      <c r="H10" s="139">
        <v>1.42</v>
      </c>
      <c r="I10" s="139">
        <v>1.35</v>
      </c>
      <c r="J10" s="139">
        <v>1.57</v>
      </c>
      <c r="K10" s="139">
        <v>1.56</v>
      </c>
      <c r="L10" s="139">
        <v>1.45</v>
      </c>
      <c r="M10" s="139">
        <v>1.35</v>
      </c>
    </row>
    <row r="11" spans="2:16" x14ac:dyDescent="0.2">
      <c r="B11" s="159" t="s">
        <v>13</v>
      </c>
      <c r="C11" s="140">
        <v>2.02</v>
      </c>
      <c r="D11" s="140">
        <v>1.81</v>
      </c>
      <c r="E11" s="140">
        <v>1.83</v>
      </c>
      <c r="F11" s="140">
        <v>1.6</v>
      </c>
      <c r="G11" s="140">
        <v>1.55</v>
      </c>
      <c r="H11" s="140">
        <v>1.4</v>
      </c>
      <c r="I11" s="140">
        <v>1.34</v>
      </c>
      <c r="J11" s="140">
        <v>1.56</v>
      </c>
      <c r="K11" s="140">
        <v>1.55</v>
      </c>
      <c r="L11" s="140">
        <v>1.44</v>
      </c>
      <c r="M11" s="140">
        <v>1.34</v>
      </c>
    </row>
    <row r="12" spans="2:16" x14ac:dyDescent="0.2">
      <c r="B12" s="137" t="s">
        <v>44</v>
      </c>
      <c r="C12" s="138">
        <v>0.74</v>
      </c>
      <c r="D12" s="138">
        <v>0.97</v>
      </c>
      <c r="E12" s="138">
        <v>1.18</v>
      </c>
      <c r="F12" s="138">
        <v>1.1200000000000001</v>
      </c>
      <c r="G12" s="138">
        <v>1.1200000000000001</v>
      </c>
      <c r="H12" s="138">
        <v>1.1000000000000001</v>
      </c>
      <c r="I12" s="138">
        <v>1.1200000000000001</v>
      </c>
      <c r="J12" s="138">
        <v>0.88</v>
      </c>
      <c r="K12" s="138">
        <v>0.74</v>
      </c>
      <c r="L12" s="138">
        <v>0.79</v>
      </c>
      <c r="M12" s="138">
        <v>0.82</v>
      </c>
    </row>
    <row r="13" spans="2:16" x14ac:dyDescent="0.2">
      <c r="B13" s="159" t="s">
        <v>42</v>
      </c>
      <c r="C13" s="140">
        <v>1.71</v>
      </c>
      <c r="D13" s="140">
        <v>2.06</v>
      </c>
      <c r="E13" s="140">
        <v>2.77</v>
      </c>
      <c r="F13" s="140">
        <v>2.72</v>
      </c>
      <c r="G13" s="140">
        <v>3.02</v>
      </c>
      <c r="H13" s="140">
        <v>2.99</v>
      </c>
      <c r="I13" s="140">
        <v>2.86</v>
      </c>
      <c r="J13" s="140">
        <v>2.77</v>
      </c>
      <c r="K13" s="140">
        <v>2.4900000000000002</v>
      </c>
      <c r="L13" s="140">
        <v>2.5499999999999998</v>
      </c>
      <c r="M13" s="140">
        <v>2.29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DF654-427F-4A45-B92D-0FA0F3A646BD}">
  <dimension ref="A1:L10"/>
  <sheetViews>
    <sheetView workbookViewId="0">
      <selection activeCell="L19" sqref="L19"/>
    </sheetView>
  </sheetViews>
  <sheetFormatPr baseColWidth="10" defaultColWidth="8.83203125" defaultRowHeight="15" x14ac:dyDescent="0.2"/>
  <cols>
    <col min="1" max="1" width="17.5" bestFit="1" customWidth="1"/>
  </cols>
  <sheetData>
    <row r="1" spans="1:12" x14ac:dyDescent="0.2">
      <c r="A1" s="17" t="s">
        <v>26</v>
      </c>
    </row>
    <row r="2" spans="1:12" x14ac:dyDescent="0.2">
      <c r="A2" s="8" t="s">
        <v>16</v>
      </c>
      <c r="B2" s="2">
        <v>2013</v>
      </c>
      <c r="C2" s="2">
        <v>2014</v>
      </c>
      <c r="D2" s="2">
        <v>2015</v>
      </c>
      <c r="E2" s="2">
        <v>2016</v>
      </c>
      <c r="F2" s="2">
        <v>2017</v>
      </c>
      <c r="G2" s="2">
        <v>2018</v>
      </c>
      <c r="H2" s="2">
        <v>2019</v>
      </c>
      <c r="I2" s="2">
        <v>2020</v>
      </c>
      <c r="J2" s="2">
        <v>2021</v>
      </c>
      <c r="K2" s="2">
        <v>2022</v>
      </c>
      <c r="L2" s="2">
        <v>2023</v>
      </c>
    </row>
    <row r="3" spans="1:12" x14ac:dyDescent="0.2">
      <c r="A3" s="8" t="s">
        <v>14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">
      <c r="A4" s="2" t="s">
        <v>9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1:12" x14ac:dyDescent="0.2">
      <c r="A5" s="2" t="s">
        <v>10</v>
      </c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 x14ac:dyDescent="0.2">
      <c r="A6" s="2" t="s">
        <v>0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</row>
    <row r="7" spans="1:12" x14ac:dyDescent="0.2">
      <c r="A7" s="2" t="s">
        <v>27</v>
      </c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</row>
    <row r="8" spans="1:12" x14ac:dyDescent="0.2">
      <c r="A8" s="2" t="s">
        <v>17</v>
      </c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 x14ac:dyDescent="0.2">
      <c r="A9" s="2" t="s">
        <v>21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 x14ac:dyDescent="0.2">
      <c r="A10" s="2" t="s">
        <v>22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E141F-DA25-4B5C-84EB-2CD73D229354}">
  <dimension ref="A1:L34"/>
  <sheetViews>
    <sheetView topLeftCell="A15" zoomScale="86" zoomScaleNormal="90" workbookViewId="0">
      <selection activeCell="N51" sqref="N51"/>
    </sheetView>
  </sheetViews>
  <sheetFormatPr baseColWidth="10" defaultColWidth="8.83203125" defaultRowHeight="14" x14ac:dyDescent="0.2"/>
  <cols>
    <col min="1" max="1" width="35.83203125" style="48" customWidth="1"/>
    <col min="2" max="10" width="12.6640625" style="48" bestFit="1" customWidth="1"/>
    <col min="11" max="11" width="9.6640625" style="48" bestFit="1" customWidth="1"/>
    <col min="12" max="12" width="10.33203125" style="48" customWidth="1"/>
    <col min="13" max="13" width="6.1640625" style="48" customWidth="1"/>
    <col min="14" max="14" width="30.1640625" style="48" customWidth="1"/>
    <col min="15" max="16384" width="8.83203125" style="48"/>
  </cols>
  <sheetData>
    <row r="1" spans="1:12" ht="19" thickBot="1" x14ac:dyDescent="0.25">
      <c r="A1" s="62" t="s">
        <v>10</v>
      </c>
      <c r="B1" s="63"/>
    </row>
    <row r="2" spans="1:12" ht="18" x14ac:dyDescent="0.2">
      <c r="A2" s="64"/>
      <c r="B2" s="64"/>
    </row>
    <row r="3" spans="1:12" ht="16" x14ac:dyDescent="0.2">
      <c r="A3" s="65" t="s">
        <v>16</v>
      </c>
      <c r="B3" s="65">
        <v>2013</v>
      </c>
      <c r="C3" s="65">
        <v>2014</v>
      </c>
      <c r="D3" s="65">
        <v>2015</v>
      </c>
      <c r="E3" s="65">
        <v>2016</v>
      </c>
      <c r="F3" s="65">
        <v>2017</v>
      </c>
      <c r="G3" s="65">
        <v>2018</v>
      </c>
      <c r="H3" s="65">
        <v>2019</v>
      </c>
      <c r="I3" s="65">
        <v>2020</v>
      </c>
      <c r="J3" s="65">
        <v>2021</v>
      </c>
      <c r="K3" s="65">
        <v>2022</v>
      </c>
      <c r="L3" s="65">
        <v>2023</v>
      </c>
    </row>
    <row r="4" spans="1:12" ht="16" x14ac:dyDescent="0.2">
      <c r="A4" s="65" t="s">
        <v>59</v>
      </c>
      <c r="B4" s="76">
        <v>44380</v>
      </c>
      <c r="C4" s="76">
        <v>37920</v>
      </c>
      <c r="D4" s="76">
        <v>42670</v>
      </c>
      <c r="E4" s="76">
        <v>45680</v>
      </c>
      <c r="F4" s="76">
        <v>49170</v>
      </c>
      <c r="G4" s="76">
        <v>53000</v>
      </c>
      <c r="H4" s="76">
        <v>53810</v>
      </c>
      <c r="I4" s="76">
        <v>69090</v>
      </c>
      <c r="J4" s="76">
        <v>82590</v>
      </c>
      <c r="K4" s="76">
        <v>77670</v>
      </c>
      <c r="L4" s="76">
        <v>74560</v>
      </c>
    </row>
    <row r="5" spans="1:12" ht="16" x14ac:dyDescent="0.2">
      <c r="A5" s="65" t="s">
        <v>60</v>
      </c>
      <c r="B5" s="77">
        <v>457</v>
      </c>
      <c r="C5" s="77">
        <v>463</v>
      </c>
      <c r="D5" s="77">
        <v>498</v>
      </c>
      <c r="E5" s="77">
        <v>496</v>
      </c>
      <c r="F5" s="77">
        <v>514</v>
      </c>
      <c r="G5" s="77">
        <v>525</v>
      </c>
      <c r="H5" s="77">
        <v>553</v>
      </c>
      <c r="I5" s="77">
        <v>572</v>
      </c>
      <c r="J5" s="77">
        <v>587</v>
      </c>
      <c r="K5" s="77">
        <v>637</v>
      </c>
      <c r="L5" s="77">
        <v>604</v>
      </c>
    </row>
    <row r="6" spans="1:12" ht="16" x14ac:dyDescent="0.2">
      <c r="A6" s="65" t="s">
        <v>30</v>
      </c>
      <c r="B6" s="76">
        <f>B4-B5</f>
        <v>43923</v>
      </c>
      <c r="C6" s="76">
        <f t="shared" ref="C6:L6" si="0">C4-C5</f>
        <v>37457</v>
      </c>
      <c r="D6" s="76">
        <f t="shared" si="0"/>
        <v>42172</v>
      </c>
      <c r="E6" s="76">
        <f t="shared" si="0"/>
        <v>45184</v>
      </c>
      <c r="F6" s="76">
        <f t="shared" si="0"/>
        <v>48656</v>
      </c>
      <c r="G6" s="76">
        <f t="shared" si="0"/>
        <v>52475</v>
      </c>
      <c r="H6" s="76">
        <f t="shared" si="0"/>
        <v>53257</v>
      </c>
      <c r="I6" s="76">
        <f>I4-I5</f>
        <v>68518</v>
      </c>
      <c r="J6" s="76">
        <f t="shared" si="0"/>
        <v>82003</v>
      </c>
      <c r="K6" s="76">
        <f t="shared" si="0"/>
        <v>77033</v>
      </c>
      <c r="L6" s="76">
        <f t="shared" si="0"/>
        <v>73956</v>
      </c>
    </row>
    <row r="7" spans="1:12" ht="17" x14ac:dyDescent="0.2">
      <c r="A7" s="54" t="s">
        <v>58</v>
      </c>
      <c r="B7" s="86">
        <v>21780</v>
      </c>
      <c r="C7" s="86">
        <v>20650</v>
      </c>
      <c r="D7" s="86">
        <v>22990</v>
      </c>
      <c r="E7" s="86">
        <v>28290</v>
      </c>
      <c r="F7" s="86">
        <v>31390</v>
      </c>
      <c r="G7" s="86">
        <v>37370</v>
      </c>
      <c r="H7" s="86">
        <v>39760</v>
      </c>
      <c r="I7" s="86">
        <v>43990</v>
      </c>
      <c r="J7" s="86">
        <v>53020</v>
      </c>
      <c r="K7" s="86">
        <v>53510</v>
      </c>
      <c r="L7" s="86">
        <v>55230</v>
      </c>
    </row>
    <row r="8" spans="1:12" ht="17" x14ac:dyDescent="0.2">
      <c r="A8" s="54" t="s">
        <v>13</v>
      </c>
      <c r="B8" s="77">
        <v>2.02</v>
      </c>
      <c r="C8" s="77">
        <v>1.81</v>
      </c>
      <c r="D8" s="77">
        <v>1.83</v>
      </c>
      <c r="E8" s="77">
        <v>1.6</v>
      </c>
      <c r="F8" s="77">
        <v>1.55</v>
      </c>
      <c r="G8" s="77">
        <v>1.4</v>
      </c>
      <c r="H8" s="77">
        <v>1.34</v>
      </c>
      <c r="I8" s="77">
        <v>1.56</v>
      </c>
      <c r="J8" s="77">
        <v>1.55</v>
      </c>
      <c r="K8" s="77">
        <v>1.44</v>
      </c>
      <c r="L8" s="77">
        <v>1.34</v>
      </c>
    </row>
    <row r="9" spans="1:12" ht="16" x14ac:dyDescent="0.2">
      <c r="A9" s="89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</row>
    <row r="10" spans="1:12" ht="16" x14ac:dyDescent="0.2">
      <c r="A10" s="89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</row>
    <row r="11" spans="1:12" ht="16" x14ac:dyDescent="0.2">
      <c r="A11" s="66" t="s">
        <v>16</v>
      </c>
      <c r="B11" s="67">
        <v>2013</v>
      </c>
      <c r="C11" s="67">
        <v>2014</v>
      </c>
      <c r="D11" s="67">
        <v>2015</v>
      </c>
      <c r="E11" s="67">
        <v>2016</v>
      </c>
      <c r="F11" s="67">
        <v>2017</v>
      </c>
      <c r="G11" s="67">
        <v>2018</v>
      </c>
      <c r="H11" s="67">
        <v>2019</v>
      </c>
      <c r="I11" s="67">
        <v>2020</v>
      </c>
      <c r="J11" s="67">
        <v>2021</v>
      </c>
      <c r="K11" s="67">
        <v>2022</v>
      </c>
      <c r="L11" s="67">
        <v>2023</v>
      </c>
    </row>
    <row r="12" spans="1:12" ht="16" x14ac:dyDescent="0.2">
      <c r="A12" s="65" t="s">
        <v>59</v>
      </c>
      <c r="B12" s="76">
        <v>44380</v>
      </c>
      <c r="C12" s="76">
        <v>37920</v>
      </c>
      <c r="D12" s="76">
        <v>42670</v>
      </c>
      <c r="E12" s="76">
        <v>45680</v>
      </c>
      <c r="F12" s="76">
        <v>49170</v>
      </c>
      <c r="G12" s="76">
        <v>53000</v>
      </c>
      <c r="H12" s="76">
        <v>53810</v>
      </c>
      <c r="I12" s="76">
        <v>69090</v>
      </c>
      <c r="J12" s="76">
        <v>82590</v>
      </c>
      <c r="K12" s="76">
        <v>77670</v>
      </c>
      <c r="L12" s="76">
        <v>74560</v>
      </c>
    </row>
    <row r="13" spans="1:12" ht="16" x14ac:dyDescent="0.2">
      <c r="A13" s="65" t="s">
        <v>60</v>
      </c>
      <c r="B13" s="77">
        <v>457</v>
      </c>
      <c r="C13" s="77">
        <v>463</v>
      </c>
      <c r="D13" s="77">
        <v>498</v>
      </c>
      <c r="E13" s="77">
        <v>496</v>
      </c>
      <c r="F13" s="77">
        <v>514</v>
      </c>
      <c r="G13" s="77">
        <v>525</v>
      </c>
      <c r="H13" s="77">
        <v>553</v>
      </c>
      <c r="I13" s="77">
        <v>572</v>
      </c>
      <c r="J13" s="77">
        <v>587</v>
      </c>
      <c r="K13" s="77">
        <v>637</v>
      </c>
      <c r="L13" s="77">
        <v>604</v>
      </c>
    </row>
    <row r="14" spans="1:12" ht="17" x14ac:dyDescent="0.2">
      <c r="A14" s="68" t="s">
        <v>30</v>
      </c>
      <c r="B14" s="76">
        <v>43923</v>
      </c>
      <c r="C14" s="76">
        <v>37457</v>
      </c>
      <c r="D14" s="76">
        <v>42172</v>
      </c>
      <c r="E14" s="76">
        <v>45184</v>
      </c>
      <c r="F14" s="76">
        <v>48656</v>
      </c>
      <c r="G14" s="76">
        <v>52475</v>
      </c>
      <c r="H14" s="76">
        <v>53257</v>
      </c>
      <c r="I14" s="76">
        <v>68518</v>
      </c>
      <c r="J14" s="76">
        <v>82003</v>
      </c>
      <c r="K14" s="76">
        <v>77033</v>
      </c>
      <c r="L14" s="76">
        <v>73956</v>
      </c>
    </row>
    <row r="15" spans="1:12" ht="17" x14ac:dyDescent="0.2">
      <c r="A15" s="68" t="s">
        <v>31</v>
      </c>
      <c r="B15" s="86">
        <v>21780</v>
      </c>
      <c r="C15" s="86">
        <v>20650</v>
      </c>
      <c r="D15" s="86">
        <v>22990</v>
      </c>
      <c r="E15" s="86">
        <v>28290</v>
      </c>
      <c r="F15" s="86">
        <v>31390</v>
      </c>
      <c r="G15" s="86">
        <v>37370</v>
      </c>
      <c r="H15" s="86">
        <v>39760</v>
      </c>
      <c r="I15" s="86">
        <v>43990</v>
      </c>
      <c r="J15" s="86">
        <v>53020</v>
      </c>
      <c r="K15" s="86">
        <v>53510</v>
      </c>
      <c r="L15" s="86">
        <v>55230</v>
      </c>
    </row>
    <row r="16" spans="1:12" ht="16" x14ac:dyDescent="0.2">
      <c r="A16" s="90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</row>
    <row r="17" spans="1:12" ht="16" x14ac:dyDescent="0.2">
      <c r="A17" s="66" t="s">
        <v>16</v>
      </c>
      <c r="B17" s="67">
        <v>2013</v>
      </c>
      <c r="C17" s="67">
        <v>2014</v>
      </c>
      <c r="D17" s="67">
        <v>2015</v>
      </c>
      <c r="E17" s="67">
        <v>2016</v>
      </c>
      <c r="F17" s="67">
        <v>2017</v>
      </c>
      <c r="G17" s="67">
        <v>2018</v>
      </c>
      <c r="H17" s="67">
        <v>2019</v>
      </c>
      <c r="I17" s="67">
        <v>2020</v>
      </c>
      <c r="J17" s="67">
        <v>2021</v>
      </c>
      <c r="K17" s="67">
        <v>2022</v>
      </c>
      <c r="L17" s="67">
        <v>2023</v>
      </c>
    </row>
    <row r="18" spans="1:12" ht="17" x14ac:dyDescent="0.2">
      <c r="A18" s="68" t="s">
        <v>10</v>
      </c>
      <c r="B18" s="88">
        <v>2.02</v>
      </c>
      <c r="C18" s="88">
        <v>1.81</v>
      </c>
      <c r="D18" s="88">
        <v>1.83</v>
      </c>
      <c r="E18" s="88">
        <v>1.6</v>
      </c>
      <c r="F18" s="88">
        <v>1.55</v>
      </c>
      <c r="G18" s="88">
        <v>1.4</v>
      </c>
      <c r="H18" s="88">
        <v>1.34</v>
      </c>
      <c r="I18" s="88">
        <v>1.56</v>
      </c>
      <c r="J18" s="88">
        <v>1.55</v>
      </c>
      <c r="K18" s="88">
        <v>1.44</v>
      </c>
      <c r="L18" s="88">
        <v>1.34</v>
      </c>
    </row>
    <row r="33" spans="1:6" x14ac:dyDescent="0.2">
      <c r="A33" s="70"/>
      <c r="B33" s="71"/>
      <c r="C33" s="71"/>
      <c r="D33" s="71"/>
      <c r="E33" s="71"/>
      <c r="F33" s="71"/>
    </row>
    <row r="34" spans="1:6" x14ac:dyDescent="0.2">
      <c r="A34" s="7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94A4-B261-4DDC-B000-E56A2A96DA7C}">
  <dimension ref="A1:L36"/>
  <sheetViews>
    <sheetView zoomScale="110" zoomScaleNormal="90" workbookViewId="0">
      <selection activeCell="N23" sqref="N23"/>
    </sheetView>
  </sheetViews>
  <sheetFormatPr baseColWidth="10" defaultColWidth="8.83203125" defaultRowHeight="15" x14ac:dyDescent="0.2"/>
  <cols>
    <col min="1" max="1" width="43.5" style="1" bestFit="1" customWidth="1"/>
    <col min="2" max="2" width="14.33203125" style="1" customWidth="1"/>
    <col min="3" max="3" width="14.5" style="1" customWidth="1"/>
    <col min="4" max="4" width="14.83203125" style="1" customWidth="1"/>
    <col min="5" max="5" width="12.5" style="1" customWidth="1"/>
    <col min="6" max="6" width="16.5" style="1" customWidth="1"/>
    <col min="7" max="9" width="12.5" style="1" bestFit="1" customWidth="1"/>
    <col min="10" max="16384" width="8.83203125" style="1"/>
  </cols>
  <sheetData>
    <row r="1" spans="1:12" ht="20" thickBot="1" x14ac:dyDescent="0.25">
      <c r="A1" s="22" t="s">
        <v>0</v>
      </c>
    </row>
    <row r="3" spans="1:12" ht="19" x14ac:dyDescent="0.2">
      <c r="A3" s="9" t="s">
        <v>16</v>
      </c>
      <c r="B3" s="2">
        <v>2013</v>
      </c>
      <c r="C3" s="2">
        <v>2014</v>
      </c>
      <c r="D3" s="2">
        <v>2015</v>
      </c>
      <c r="E3" s="2">
        <v>2016</v>
      </c>
      <c r="F3" s="2">
        <v>2017</v>
      </c>
      <c r="G3" s="2">
        <v>2018</v>
      </c>
      <c r="H3" s="2">
        <v>2019</v>
      </c>
      <c r="I3" s="2">
        <v>2020</v>
      </c>
      <c r="J3" s="2">
        <v>2021</v>
      </c>
      <c r="K3" s="2">
        <v>2022</v>
      </c>
      <c r="L3" s="2">
        <v>2023</v>
      </c>
    </row>
    <row r="4" spans="1:12" ht="19" x14ac:dyDescent="0.2">
      <c r="A4" s="11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16" x14ac:dyDescent="0.2">
      <c r="A5" s="3" t="s">
        <v>1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6" x14ac:dyDescent="0.2">
      <c r="A6" s="3" t="s">
        <v>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16" x14ac:dyDescent="0.2">
      <c r="A7" s="3" t="s">
        <v>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ht="16" x14ac:dyDescent="0.2">
      <c r="A8" s="3" t="s">
        <v>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</row>
    <row r="9" spans="1:12" ht="16" x14ac:dyDescent="0.2">
      <c r="A9" s="5" t="s">
        <v>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2" ht="16" x14ac:dyDescent="0.2">
      <c r="A10" s="14" t="s">
        <v>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2" ht="16" x14ac:dyDescent="0.2">
      <c r="A11" s="5" t="s">
        <v>7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7" spans="1:12" ht="19" x14ac:dyDescent="0.2">
      <c r="A17" s="25" t="s">
        <v>16</v>
      </c>
      <c r="B17" s="26">
        <v>2013</v>
      </c>
      <c r="C17" s="26">
        <v>2014</v>
      </c>
      <c r="D17" s="26">
        <v>2015</v>
      </c>
      <c r="E17" s="26">
        <v>2016</v>
      </c>
      <c r="F17" s="26">
        <v>2017</v>
      </c>
      <c r="G17" s="26">
        <v>2018</v>
      </c>
      <c r="H17" s="26">
        <v>2019</v>
      </c>
      <c r="I17" s="26">
        <v>2020</v>
      </c>
      <c r="J17" s="26">
        <v>2021</v>
      </c>
      <c r="K17" s="26">
        <v>2022</v>
      </c>
      <c r="L17" s="26">
        <v>2023</v>
      </c>
    </row>
    <row r="18" spans="1:12" ht="16" x14ac:dyDescent="0.2">
      <c r="A18" s="27" t="s">
        <v>5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</row>
    <row r="19" spans="1:12" ht="16" x14ac:dyDescent="0.2">
      <c r="A19" s="29" t="s">
        <v>6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</row>
    <row r="20" spans="1:12" x14ac:dyDescent="0.2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</row>
    <row r="21" spans="1:12" ht="19" x14ac:dyDescent="0.2">
      <c r="A21" s="25" t="s">
        <v>16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</row>
    <row r="22" spans="1:12" ht="16" x14ac:dyDescent="0.2">
      <c r="A22" s="27" t="s">
        <v>7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35" spans="1:6" ht="16" x14ac:dyDescent="0.2">
      <c r="A35" s="5" t="s">
        <v>29</v>
      </c>
      <c r="B35" s="6">
        <v>0.86</v>
      </c>
      <c r="C35" s="6">
        <v>0.81</v>
      </c>
      <c r="D35" s="6">
        <v>1.0900000000000001</v>
      </c>
      <c r="E35" s="6">
        <v>0.79</v>
      </c>
      <c r="F35" s="6">
        <v>0.67</v>
      </c>
    </row>
    <row r="36" spans="1:6" ht="16" x14ac:dyDescent="0.2">
      <c r="A36" s="13" t="s">
        <v>25</v>
      </c>
      <c r="B36" s="1">
        <v>1.28</v>
      </c>
      <c r="C36" s="1">
        <v>1.1100000000000001</v>
      </c>
      <c r="D36" s="1">
        <v>1.57</v>
      </c>
      <c r="E36" s="1">
        <v>1.38</v>
      </c>
      <c r="F36" s="1">
        <v>1.07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F213-B4C9-4E81-91F2-1DE2DD510E51}">
  <dimension ref="A1:L15"/>
  <sheetViews>
    <sheetView zoomScale="131" workbookViewId="0">
      <selection activeCell="G36" sqref="G36"/>
    </sheetView>
  </sheetViews>
  <sheetFormatPr baseColWidth="10" defaultColWidth="8.83203125" defaultRowHeight="14" x14ac:dyDescent="0.2"/>
  <cols>
    <col min="1" max="1" width="43.5" style="48" bestFit="1" customWidth="1"/>
    <col min="2" max="5" width="11.83203125" style="48" bestFit="1" customWidth="1"/>
    <col min="6" max="6" width="9.5" style="48" customWidth="1"/>
    <col min="7" max="8" width="11.83203125" style="48" bestFit="1" customWidth="1"/>
    <col min="9" max="9" width="9.6640625" style="48" customWidth="1"/>
    <col min="10" max="10" width="11.83203125" style="48" bestFit="1" customWidth="1"/>
    <col min="11" max="12" width="10.6640625" style="48" bestFit="1" customWidth="1"/>
    <col min="13" max="16384" width="8.83203125" style="48"/>
  </cols>
  <sheetData>
    <row r="1" spans="1:12" ht="19" thickBot="1" x14ac:dyDescent="0.25">
      <c r="A1" s="142" t="s">
        <v>45</v>
      </c>
      <c r="B1" s="143"/>
    </row>
    <row r="2" spans="1:12" ht="18" x14ac:dyDescent="0.2">
      <c r="A2" s="92"/>
      <c r="B2" s="92"/>
    </row>
    <row r="3" spans="1:12" ht="18" x14ac:dyDescent="0.2">
      <c r="A3" s="49" t="s">
        <v>16</v>
      </c>
      <c r="B3" s="56">
        <v>2013</v>
      </c>
      <c r="C3" s="56">
        <v>2014</v>
      </c>
      <c r="D3" s="56">
        <v>2015</v>
      </c>
      <c r="E3" s="56">
        <v>2016</v>
      </c>
      <c r="F3" s="56">
        <v>2017</v>
      </c>
      <c r="G3" s="56">
        <v>2018</v>
      </c>
      <c r="H3" s="56">
        <v>2019</v>
      </c>
      <c r="I3" s="56">
        <v>2020</v>
      </c>
      <c r="J3" s="56">
        <v>2021</v>
      </c>
      <c r="K3" s="56">
        <v>2022</v>
      </c>
      <c r="L3" s="56">
        <v>2023</v>
      </c>
    </row>
    <row r="4" spans="1:12" ht="15" x14ac:dyDescent="0.15">
      <c r="A4" s="93" t="s">
        <v>49</v>
      </c>
      <c r="B4" s="94">
        <v>32730</v>
      </c>
      <c r="C4" s="94">
        <v>36650</v>
      </c>
      <c r="D4" s="94">
        <v>50290</v>
      </c>
      <c r="E4" s="94">
        <v>51180</v>
      </c>
      <c r="F4" s="94">
        <v>55240</v>
      </c>
      <c r="G4" s="94">
        <v>58190</v>
      </c>
      <c r="H4" s="94">
        <v>60120</v>
      </c>
      <c r="I4" s="94">
        <v>60810</v>
      </c>
      <c r="J4" s="94">
        <v>61060</v>
      </c>
      <c r="K4" s="94">
        <v>61480</v>
      </c>
      <c r="L4" s="94">
        <v>61290</v>
      </c>
    </row>
    <row r="5" spans="1:12" x14ac:dyDescent="0.15">
      <c r="A5" s="95" t="s">
        <v>48</v>
      </c>
      <c r="B5" s="96">
        <v>44380</v>
      </c>
      <c r="C5" s="96">
        <v>37920</v>
      </c>
      <c r="D5" s="96">
        <v>42670</v>
      </c>
      <c r="E5" s="96">
        <v>45680</v>
      </c>
      <c r="F5" s="96">
        <v>49170</v>
      </c>
      <c r="G5" s="96">
        <v>53000</v>
      </c>
      <c r="H5" s="96">
        <v>53810</v>
      </c>
      <c r="I5" s="96">
        <v>69090</v>
      </c>
      <c r="J5" s="96">
        <v>82590</v>
      </c>
      <c r="K5" s="96">
        <v>77670</v>
      </c>
      <c r="L5" s="96">
        <v>74560</v>
      </c>
    </row>
    <row r="6" spans="1:12" ht="15" x14ac:dyDescent="0.2">
      <c r="A6" s="93" t="s">
        <v>44</v>
      </c>
      <c r="B6" s="100">
        <f>B4/B5</f>
        <v>0.73749436683190628</v>
      </c>
      <c r="C6" s="100">
        <f t="shared" ref="C6:L6" si="0">C4/C5</f>
        <v>0.96650843881856541</v>
      </c>
      <c r="D6" s="100">
        <f t="shared" si="0"/>
        <v>1.1785797984532458</v>
      </c>
      <c r="E6" s="100">
        <f t="shared" si="0"/>
        <v>1.1204028021015762</v>
      </c>
      <c r="F6" s="100">
        <f t="shared" si="0"/>
        <v>1.1234492576774455</v>
      </c>
      <c r="G6" s="100">
        <f t="shared" si="0"/>
        <v>1.0979245283018868</v>
      </c>
      <c r="H6" s="100">
        <f t="shared" si="0"/>
        <v>1.117264448987177</v>
      </c>
      <c r="I6" s="100">
        <f t="shared" si="0"/>
        <v>0.88015631784628745</v>
      </c>
      <c r="J6" s="100">
        <f t="shared" si="0"/>
        <v>0.73931468700811231</v>
      </c>
      <c r="K6" s="100">
        <f t="shared" si="0"/>
        <v>0.79155401055748675</v>
      </c>
      <c r="L6" s="100">
        <f t="shared" si="0"/>
        <v>0.82202253218884125</v>
      </c>
    </row>
    <row r="9" spans="1:12" ht="18" x14ac:dyDescent="0.2">
      <c r="A9" s="49" t="s">
        <v>16</v>
      </c>
      <c r="B9" s="50">
        <v>2013</v>
      </c>
      <c r="C9" s="50">
        <v>2014</v>
      </c>
      <c r="D9" s="50">
        <v>2015</v>
      </c>
      <c r="E9" s="50">
        <v>2016</v>
      </c>
      <c r="F9" s="50">
        <v>2017</v>
      </c>
      <c r="G9" s="50">
        <v>2018</v>
      </c>
      <c r="H9" s="50">
        <v>2019</v>
      </c>
      <c r="I9" s="50">
        <v>2020</v>
      </c>
      <c r="J9" s="50">
        <v>2021</v>
      </c>
      <c r="K9" s="50">
        <v>2022</v>
      </c>
      <c r="L9" s="50">
        <v>2023</v>
      </c>
    </row>
    <row r="10" spans="1:12" ht="15" x14ac:dyDescent="0.15">
      <c r="A10" s="93" t="s">
        <v>50</v>
      </c>
      <c r="B10" s="94">
        <v>32730</v>
      </c>
      <c r="C10" s="94">
        <v>36650</v>
      </c>
      <c r="D10" s="94">
        <v>50290</v>
      </c>
      <c r="E10" s="94">
        <v>51180</v>
      </c>
      <c r="F10" s="94">
        <v>55240</v>
      </c>
      <c r="G10" s="94">
        <v>58190</v>
      </c>
      <c r="H10" s="94">
        <v>60120</v>
      </c>
      <c r="I10" s="94">
        <v>60810</v>
      </c>
      <c r="J10" s="94">
        <v>61060</v>
      </c>
      <c r="K10" s="94">
        <v>61480</v>
      </c>
      <c r="L10" s="94">
        <v>61290</v>
      </c>
    </row>
    <row r="11" spans="1:12" ht="15" x14ac:dyDescent="0.15">
      <c r="A11" s="98" t="s">
        <v>46</v>
      </c>
      <c r="B11" s="96">
        <v>44380</v>
      </c>
      <c r="C11" s="96">
        <v>37920</v>
      </c>
      <c r="D11" s="96">
        <v>42670</v>
      </c>
      <c r="E11" s="96">
        <v>45680</v>
      </c>
      <c r="F11" s="96">
        <v>49170</v>
      </c>
      <c r="G11" s="96">
        <v>53000</v>
      </c>
      <c r="H11" s="96">
        <v>53810</v>
      </c>
      <c r="I11" s="96">
        <v>69090</v>
      </c>
      <c r="J11" s="96">
        <v>82590</v>
      </c>
      <c r="K11" s="96">
        <v>77670</v>
      </c>
      <c r="L11" s="96">
        <v>74560</v>
      </c>
    </row>
    <row r="14" spans="1:12" ht="18" x14ac:dyDescent="0.2">
      <c r="A14" s="49" t="s">
        <v>16</v>
      </c>
      <c r="B14" s="50">
        <v>2013</v>
      </c>
      <c r="C14" s="50">
        <v>2014</v>
      </c>
      <c r="D14" s="50">
        <v>2015</v>
      </c>
      <c r="E14" s="50">
        <v>2016</v>
      </c>
      <c r="F14" s="50">
        <v>2017</v>
      </c>
      <c r="G14" s="50">
        <v>2018</v>
      </c>
      <c r="H14" s="50">
        <v>2019</v>
      </c>
      <c r="I14" s="50">
        <v>2020</v>
      </c>
      <c r="J14" s="50">
        <v>2021</v>
      </c>
      <c r="K14" s="50">
        <v>2022</v>
      </c>
      <c r="L14" s="50">
        <v>2023</v>
      </c>
    </row>
    <row r="15" spans="1:12" ht="15" x14ac:dyDescent="0.2">
      <c r="A15" s="93" t="s">
        <v>55</v>
      </c>
      <c r="B15" s="97">
        <v>0.73749436683190617</v>
      </c>
      <c r="C15" s="97">
        <v>0.9665084388185653</v>
      </c>
      <c r="D15" s="97">
        <v>1.1785797984532458</v>
      </c>
      <c r="E15" s="97">
        <v>1.1204028021015762</v>
      </c>
      <c r="F15" s="97">
        <v>1.1234492576774455</v>
      </c>
      <c r="G15" s="97">
        <v>1.0979245283018868</v>
      </c>
      <c r="H15" s="97">
        <v>1.117264448987177</v>
      </c>
      <c r="I15" s="97">
        <v>0.88015631784628745</v>
      </c>
      <c r="J15" s="97">
        <v>0.73931468700811231</v>
      </c>
      <c r="K15" s="97">
        <v>0.79155401055748675</v>
      </c>
      <c r="L15" s="97">
        <v>0.82202253218884114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F6560-91FE-4C77-B64B-45EC3500EA50}">
  <dimension ref="A1:L15"/>
  <sheetViews>
    <sheetView topLeftCell="A32" zoomScale="125" workbookViewId="0">
      <selection activeCell="F21" sqref="F21"/>
    </sheetView>
  </sheetViews>
  <sheetFormatPr baseColWidth="10" defaultColWidth="8.83203125" defaultRowHeight="14" x14ac:dyDescent="0.2"/>
  <cols>
    <col min="1" max="1" width="43.5" style="48" bestFit="1" customWidth="1"/>
    <col min="2" max="10" width="11.6640625" style="48" bestFit="1" customWidth="1"/>
    <col min="11" max="12" width="9.6640625" style="48" bestFit="1" customWidth="1"/>
    <col min="13" max="16384" width="8.83203125" style="48"/>
  </cols>
  <sheetData>
    <row r="1" spans="1:12" ht="19" thickBot="1" x14ac:dyDescent="0.25">
      <c r="A1" s="142" t="s">
        <v>56</v>
      </c>
      <c r="B1" s="144"/>
      <c r="C1" s="143"/>
    </row>
    <row r="3" spans="1:12" x14ac:dyDescent="0.2">
      <c r="A3" s="119" t="s">
        <v>16</v>
      </c>
      <c r="B3" s="119">
        <v>2013</v>
      </c>
      <c r="C3" s="119">
        <v>2014</v>
      </c>
      <c r="D3" s="119">
        <v>2015</v>
      </c>
      <c r="E3" s="119">
        <v>2016</v>
      </c>
      <c r="F3" s="119">
        <v>2017</v>
      </c>
      <c r="G3" s="119">
        <v>2018</v>
      </c>
      <c r="H3" s="119">
        <v>2019</v>
      </c>
      <c r="I3" s="119">
        <v>2020</v>
      </c>
      <c r="J3" s="119">
        <v>2021</v>
      </c>
      <c r="K3" s="119">
        <v>2022</v>
      </c>
      <c r="L3" s="119">
        <v>2023</v>
      </c>
    </row>
    <row r="4" spans="1:12" x14ac:dyDescent="0.15">
      <c r="A4" s="131" t="s">
        <v>40</v>
      </c>
      <c r="B4" s="132">
        <v>32730</v>
      </c>
      <c r="C4" s="132">
        <v>36650</v>
      </c>
      <c r="D4" s="132">
        <v>50290</v>
      </c>
      <c r="E4" s="132">
        <v>51180</v>
      </c>
      <c r="F4" s="132">
        <v>55240</v>
      </c>
      <c r="G4" s="132">
        <v>58190</v>
      </c>
      <c r="H4" s="132">
        <v>60120</v>
      </c>
      <c r="I4" s="132">
        <v>60810</v>
      </c>
      <c r="J4" s="132">
        <v>61060</v>
      </c>
      <c r="K4" s="132">
        <v>61480</v>
      </c>
      <c r="L4" s="132">
        <v>61290</v>
      </c>
    </row>
    <row r="5" spans="1:12" x14ac:dyDescent="0.15">
      <c r="A5" s="131" t="s">
        <v>41</v>
      </c>
      <c r="B5" s="133">
        <v>19170</v>
      </c>
      <c r="C5" s="133">
        <v>17760</v>
      </c>
      <c r="D5" s="133">
        <v>18170</v>
      </c>
      <c r="E5" s="133">
        <v>18830</v>
      </c>
      <c r="F5" s="133">
        <v>18300</v>
      </c>
      <c r="G5" s="133">
        <v>19460</v>
      </c>
      <c r="H5" s="133">
        <v>21040</v>
      </c>
      <c r="I5" s="133">
        <v>21980</v>
      </c>
      <c r="J5" s="133">
        <v>24530</v>
      </c>
      <c r="K5" s="133">
        <v>24120</v>
      </c>
      <c r="L5" s="133">
        <v>26770</v>
      </c>
    </row>
    <row r="6" spans="1:12" x14ac:dyDescent="0.2">
      <c r="A6" s="134" t="s">
        <v>42</v>
      </c>
      <c r="B6" s="135">
        <f>B4/B5</f>
        <v>1.7073552425665102</v>
      </c>
      <c r="C6" s="135">
        <f t="shared" ref="C6:L6" si="0">C4/C5</f>
        <v>2.0636261261261262</v>
      </c>
      <c r="D6" s="135">
        <f t="shared" si="0"/>
        <v>2.7677490368739681</v>
      </c>
      <c r="E6" s="135">
        <f t="shared" si="0"/>
        <v>2.7180031864046734</v>
      </c>
      <c r="F6" s="135">
        <f t="shared" si="0"/>
        <v>3.0185792349726777</v>
      </c>
      <c r="G6" s="135">
        <f t="shared" si="0"/>
        <v>2.9902363823227134</v>
      </c>
      <c r="H6" s="135">
        <f t="shared" si="0"/>
        <v>2.8574144486692017</v>
      </c>
      <c r="I6" s="135">
        <f t="shared" si="0"/>
        <v>2.7666060054595087</v>
      </c>
      <c r="J6" s="135">
        <f t="shared" si="0"/>
        <v>2.4891969017529556</v>
      </c>
      <c r="K6" s="135">
        <f t="shared" si="0"/>
        <v>2.5489220563847428</v>
      </c>
      <c r="L6" s="135">
        <f t="shared" si="0"/>
        <v>2.2895031751961152</v>
      </c>
    </row>
    <row r="10" spans="1:12" ht="16" x14ac:dyDescent="0.2">
      <c r="A10" s="52" t="s">
        <v>16</v>
      </c>
      <c r="B10" s="50">
        <v>2013</v>
      </c>
      <c r="C10" s="50">
        <v>2014</v>
      </c>
      <c r="D10" s="50">
        <v>2015</v>
      </c>
      <c r="E10" s="50">
        <v>2016</v>
      </c>
      <c r="F10" s="50">
        <v>2017</v>
      </c>
      <c r="G10" s="50">
        <v>2018</v>
      </c>
      <c r="H10" s="50">
        <v>2019</v>
      </c>
      <c r="I10" s="50">
        <v>2020</v>
      </c>
      <c r="J10" s="50">
        <v>2021</v>
      </c>
      <c r="K10" s="50">
        <v>2022</v>
      </c>
      <c r="L10" s="50">
        <v>2023</v>
      </c>
    </row>
    <row r="11" spans="1:12" ht="17" x14ac:dyDescent="0.2">
      <c r="A11" s="55" t="s">
        <v>40</v>
      </c>
      <c r="B11" s="76">
        <v>32730</v>
      </c>
      <c r="C11" s="76">
        <v>36650</v>
      </c>
      <c r="D11" s="76">
        <v>50290</v>
      </c>
      <c r="E11" s="76">
        <v>51180</v>
      </c>
      <c r="F11" s="76">
        <v>55240</v>
      </c>
      <c r="G11" s="76">
        <v>58190</v>
      </c>
      <c r="H11" s="76">
        <v>60120</v>
      </c>
      <c r="I11" s="76">
        <v>60810</v>
      </c>
      <c r="J11" s="76">
        <v>61060</v>
      </c>
      <c r="K11" s="76">
        <v>61480</v>
      </c>
      <c r="L11" s="76">
        <v>61290</v>
      </c>
    </row>
    <row r="12" spans="1:12" ht="17" x14ac:dyDescent="0.2">
      <c r="A12" s="55" t="s">
        <v>41</v>
      </c>
      <c r="B12" s="81">
        <v>19170</v>
      </c>
      <c r="C12" s="81">
        <v>17760</v>
      </c>
      <c r="D12" s="81">
        <v>18170</v>
      </c>
      <c r="E12" s="81">
        <v>18830</v>
      </c>
      <c r="F12" s="81">
        <v>18300</v>
      </c>
      <c r="G12" s="81">
        <v>19460</v>
      </c>
      <c r="H12" s="81">
        <v>21040</v>
      </c>
      <c r="I12" s="81">
        <v>21980</v>
      </c>
      <c r="J12" s="81">
        <v>24530</v>
      </c>
      <c r="K12" s="81">
        <v>24120</v>
      </c>
      <c r="L12" s="81">
        <v>26770</v>
      </c>
    </row>
    <row r="13" spans="1:12" ht="16" x14ac:dyDescent="0.2">
      <c r="A13" s="82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</row>
    <row r="14" spans="1:12" ht="16" x14ac:dyDescent="0.2">
      <c r="A14" s="58" t="s">
        <v>16</v>
      </c>
      <c r="B14" s="50">
        <v>2013</v>
      </c>
      <c r="C14" s="50">
        <v>2014</v>
      </c>
      <c r="D14" s="50">
        <v>2015</v>
      </c>
      <c r="E14" s="50">
        <v>2016</v>
      </c>
      <c r="F14" s="50">
        <v>2017</v>
      </c>
      <c r="G14" s="50">
        <v>2018</v>
      </c>
      <c r="H14" s="50">
        <v>2019</v>
      </c>
      <c r="I14" s="50">
        <v>2020</v>
      </c>
      <c r="J14" s="50">
        <v>2021</v>
      </c>
      <c r="K14" s="50">
        <v>2022</v>
      </c>
      <c r="L14" s="50">
        <v>2023</v>
      </c>
    </row>
    <row r="15" spans="1:12" ht="17" x14ac:dyDescent="0.2">
      <c r="A15" s="59" t="s">
        <v>42</v>
      </c>
      <c r="B15" s="57">
        <v>1.7073552425665099</v>
      </c>
      <c r="C15" s="57">
        <v>2.0636261261261257</v>
      </c>
      <c r="D15" s="57">
        <v>2.7677490368739677</v>
      </c>
      <c r="E15" s="57">
        <v>2.7180031864046734</v>
      </c>
      <c r="F15" s="57">
        <v>3.0185792349726777</v>
      </c>
      <c r="G15" s="57">
        <v>2.9902363823227129</v>
      </c>
      <c r="H15" s="57">
        <v>2.8574144486692017</v>
      </c>
      <c r="I15" s="57">
        <v>2.7666060054595087</v>
      </c>
      <c r="J15" s="57">
        <v>2.4891969017529556</v>
      </c>
      <c r="K15" s="57">
        <v>2.5489220563847428</v>
      </c>
      <c r="L15" s="57">
        <v>2.2895031751961152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10E0-2B6C-47A2-B132-7CCFD7B52D12}">
  <dimension ref="A1:L16"/>
  <sheetViews>
    <sheetView zoomScale="125" workbookViewId="0">
      <selection activeCell="M16" sqref="M16"/>
    </sheetView>
  </sheetViews>
  <sheetFormatPr baseColWidth="10" defaultColWidth="8.83203125" defaultRowHeight="14" x14ac:dyDescent="0.2"/>
  <cols>
    <col min="1" max="1" width="20.5" style="48" customWidth="1"/>
    <col min="2" max="6" width="10.5" style="48" bestFit="1" customWidth="1"/>
    <col min="7" max="10" width="8.83203125" style="48"/>
    <col min="11" max="11" width="13.5" style="48" customWidth="1"/>
    <col min="12" max="16" width="9.5" style="48" bestFit="1" customWidth="1"/>
    <col min="17" max="16384" width="8.83203125" style="48"/>
  </cols>
  <sheetData>
    <row r="1" spans="1:12" ht="19" thickBot="1" x14ac:dyDescent="0.25">
      <c r="A1" s="145" t="s">
        <v>24</v>
      </c>
      <c r="B1" s="146"/>
      <c r="C1" s="147"/>
    </row>
    <row r="3" spans="1:12" x14ac:dyDescent="0.2">
      <c r="A3" s="119" t="s">
        <v>16</v>
      </c>
      <c r="B3" s="119">
        <v>2013</v>
      </c>
      <c r="C3" s="119">
        <v>2014</v>
      </c>
      <c r="D3" s="119">
        <v>2015</v>
      </c>
      <c r="E3" s="119">
        <v>2016</v>
      </c>
      <c r="F3" s="119">
        <v>2017</v>
      </c>
      <c r="G3" s="119">
        <v>2018</v>
      </c>
      <c r="H3" s="119">
        <v>2019</v>
      </c>
      <c r="I3" s="119">
        <v>2020</v>
      </c>
      <c r="J3" s="119">
        <v>2021</v>
      </c>
      <c r="K3" s="119">
        <v>2022</v>
      </c>
      <c r="L3" s="119">
        <v>2023</v>
      </c>
    </row>
    <row r="4" spans="1:12" x14ac:dyDescent="0.2">
      <c r="A4" s="123" t="s">
        <v>23</v>
      </c>
      <c r="B4" s="120">
        <v>10188</v>
      </c>
      <c r="C4" s="120">
        <v>11863</v>
      </c>
      <c r="D4" s="120">
        <v>12069</v>
      </c>
      <c r="E4" s="120">
        <v>10102</v>
      </c>
      <c r="F4" s="120">
        <v>9116</v>
      </c>
      <c r="G4" s="120">
        <v>8481</v>
      </c>
      <c r="H4" s="120">
        <v>7599</v>
      </c>
      <c r="I4" s="120">
        <v>7252</v>
      </c>
      <c r="J4" s="120">
        <v>5719</v>
      </c>
      <c r="K4" s="120">
        <v>5460</v>
      </c>
      <c r="L4" s="120">
        <v>5044</v>
      </c>
    </row>
    <row r="5" spans="1:12" x14ac:dyDescent="0.2">
      <c r="A5" s="123" t="s">
        <v>37</v>
      </c>
      <c r="B5" s="120">
        <v>44287</v>
      </c>
      <c r="C5" s="120">
        <v>45567</v>
      </c>
      <c r="D5" s="120">
        <v>47453</v>
      </c>
      <c r="E5" s="120">
        <v>50365</v>
      </c>
      <c r="F5" s="120">
        <v>60319</v>
      </c>
      <c r="G5" s="120">
        <v>65450</v>
      </c>
      <c r="H5" s="120">
        <v>69693</v>
      </c>
      <c r="I5" s="120">
        <v>69217</v>
      </c>
      <c r="J5" s="120">
        <v>83959</v>
      </c>
      <c r="K5" s="120">
        <v>93512</v>
      </c>
      <c r="L5" s="120">
        <v>90155</v>
      </c>
    </row>
    <row r="6" spans="1:12" x14ac:dyDescent="0.2">
      <c r="A6" s="119" t="s">
        <v>24</v>
      </c>
      <c r="B6" s="124">
        <f t="shared" ref="B6:L6" si="0">B4/B5</f>
        <v>0.23004493417933028</v>
      </c>
      <c r="C6" s="124">
        <f t="shared" si="0"/>
        <v>0.26034191410450547</v>
      </c>
      <c r="D6" s="124">
        <f t="shared" si="0"/>
        <v>0.25433586917581608</v>
      </c>
      <c r="E6" s="124">
        <f t="shared" si="0"/>
        <v>0.2005757966842053</v>
      </c>
      <c r="F6" s="124">
        <f t="shared" si="0"/>
        <v>0.15112982642285183</v>
      </c>
      <c r="G6" s="124">
        <f t="shared" si="0"/>
        <v>0.12957983193277312</v>
      </c>
      <c r="H6" s="124">
        <f t="shared" si="0"/>
        <v>0.109035340708536</v>
      </c>
      <c r="I6" s="124">
        <f t="shared" si="0"/>
        <v>0.10477194908765187</v>
      </c>
      <c r="J6" s="124">
        <f t="shared" si="0"/>
        <v>6.8116580712014194E-2</v>
      </c>
      <c r="K6" s="124">
        <f t="shared" si="0"/>
        <v>5.8388228248780906E-2</v>
      </c>
      <c r="L6" s="124">
        <f t="shared" si="0"/>
        <v>5.594808940158616E-2</v>
      </c>
    </row>
    <row r="11" spans="1:12" ht="18" x14ac:dyDescent="0.2">
      <c r="A11" s="49" t="s">
        <v>16</v>
      </c>
      <c r="B11" s="50">
        <v>2013</v>
      </c>
      <c r="C11" s="50">
        <v>2014</v>
      </c>
      <c r="D11" s="50">
        <v>2015</v>
      </c>
      <c r="E11" s="50">
        <v>2016</v>
      </c>
      <c r="F11" s="50">
        <v>2017</v>
      </c>
      <c r="G11" s="50">
        <v>2018</v>
      </c>
      <c r="H11" s="50">
        <v>2019</v>
      </c>
      <c r="I11" s="50">
        <v>2020</v>
      </c>
      <c r="J11" s="50">
        <v>2021</v>
      </c>
      <c r="K11" s="50">
        <v>2022</v>
      </c>
      <c r="L11" s="50">
        <v>2023</v>
      </c>
    </row>
    <row r="12" spans="1:12" ht="15" x14ac:dyDescent="0.2">
      <c r="A12" s="61" t="s">
        <v>23</v>
      </c>
      <c r="B12" s="48">
        <v>10188</v>
      </c>
      <c r="C12" s="48">
        <v>11863</v>
      </c>
      <c r="D12" s="48">
        <v>12069</v>
      </c>
      <c r="E12" s="48">
        <v>10102</v>
      </c>
      <c r="F12" s="48">
        <v>9116</v>
      </c>
      <c r="G12" s="48">
        <v>8481</v>
      </c>
      <c r="H12" s="48">
        <v>7599</v>
      </c>
      <c r="I12" s="48">
        <v>7252</v>
      </c>
      <c r="J12" s="48">
        <v>5719</v>
      </c>
      <c r="K12" s="48">
        <v>5460</v>
      </c>
      <c r="L12" s="48">
        <v>5044</v>
      </c>
    </row>
    <row r="13" spans="1:12" ht="15" x14ac:dyDescent="0.2">
      <c r="A13" s="61" t="s">
        <v>37</v>
      </c>
      <c r="B13" s="50">
        <v>44287</v>
      </c>
      <c r="C13" s="50">
        <v>45567</v>
      </c>
      <c r="D13" s="50">
        <v>47453</v>
      </c>
      <c r="E13" s="50">
        <v>50365</v>
      </c>
      <c r="F13" s="50">
        <v>60319</v>
      </c>
      <c r="G13" s="50">
        <v>65450</v>
      </c>
      <c r="H13" s="50">
        <v>69693</v>
      </c>
      <c r="I13" s="50">
        <v>69217</v>
      </c>
      <c r="J13" s="50">
        <v>83959</v>
      </c>
      <c r="K13" s="50">
        <v>93512</v>
      </c>
      <c r="L13" s="50">
        <v>90155</v>
      </c>
    </row>
    <row r="15" spans="1:12" ht="18" x14ac:dyDescent="0.2">
      <c r="A15" s="49" t="s">
        <v>16</v>
      </c>
      <c r="B15" s="50">
        <v>2013</v>
      </c>
      <c r="C15" s="50">
        <v>2014</v>
      </c>
      <c r="D15" s="50">
        <v>2015</v>
      </c>
      <c r="E15" s="50">
        <v>2016</v>
      </c>
      <c r="F15" s="50">
        <v>2017</v>
      </c>
      <c r="G15" s="50">
        <v>2018</v>
      </c>
      <c r="H15" s="50">
        <v>2019</v>
      </c>
      <c r="I15" s="50">
        <v>2020</v>
      </c>
      <c r="J15" s="50">
        <v>2021</v>
      </c>
      <c r="K15" s="50">
        <v>2022</v>
      </c>
      <c r="L15" s="50">
        <v>2023</v>
      </c>
    </row>
    <row r="16" spans="1:12" x14ac:dyDescent="0.2">
      <c r="A16" s="50" t="s">
        <v>24</v>
      </c>
      <c r="B16" s="60">
        <v>0.23004493417933028</v>
      </c>
      <c r="C16" s="60">
        <v>0.26034191410450547</v>
      </c>
      <c r="D16" s="60">
        <v>0.25433586917581608</v>
      </c>
      <c r="E16" s="60">
        <v>0.2005757966842053</v>
      </c>
      <c r="F16" s="60">
        <v>0.15112982642285183</v>
      </c>
      <c r="G16" s="60">
        <v>0.12957983193277312</v>
      </c>
      <c r="H16" s="60">
        <v>0.109035340708536</v>
      </c>
      <c r="I16" s="60">
        <v>0.10477194908765187</v>
      </c>
      <c r="J16" s="60">
        <v>6.8116580712014194E-2</v>
      </c>
      <c r="K16" s="60">
        <v>5.8388228248780906E-2</v>
      </c>
      <c r="L16" s="60">
        <v>5.594808940158616E-2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6903-CA26-0F43-B914-AA0FBAE34373}">
  <dimension ref="A1:L14"/>
  <sheetViews>
    <sheetView zoomScale="108" workbookViewId="0">
      <selection activeCell="O20" sqref="O20"/>
    </sheetView>
  </sheetViews>
  <sheetFormatPr baseColWidth="10" defaultRowHeight="15" x14ac:dyDescent="0.2"/>
  <cols>
    <col min="1" max="1" width="30.6640625" customWidth="1"/>
  </cols>
  <sheetData>
    <row r="1" spans="1:12" ht="19" x14ac:dyDescent="0.2">
      <c r="A1" s="148" t="s">
        <v>51</v>
      </c>
      <c r="B1" s="149"/>
      <c r="C1" s="1"/>
      <c r="D1" s="1"/>
      <c r="E1" s="1"/>
      <c r="F1" s="1"/>
      <c r="G1" s="10"/>
      <c r="H1" s="10"/>
      <c r="I1" s="10"/>
      <c r="J1" s="10"/>
      <c r="K1" s="10"/>
      <c r="L1" s="10"/>
    </row>
    <row r="2" spans="1:12" ht="16" x14ac:dyDescent="0.2">
      <c r="A2" s="52" t="s">
        <v>16</v>
      </c>
      <c r="B2" s="52">
        <v>2013</v>
      </c>
      <c r="C2" s="52">
        <v>2014</v>
      </c>
      <c r="D2" s="52">
        <v>2015</v>
      </c>
      <c r="E2" s="52">
        <v>2016</v>
      </c>
      <c r="F2" s="52">
        <v>2017</v>
      </c>
      <c r="G2" s="52">
        <v>2018</v>
      </c>
      <c r="H2" s="52">
        <v>2019</v>
      </c>
      <c r="I2" s="52">
        <v>2020</v>
      </c>
      <c r="J2" s="52">
        <v>2021</v>
      </c>
      <c r="K2" s="52">
        <v>2022</v>
      </c>
      <c r="L2" s="52">
        <v>2023</v>
      </c>
    </row>
    <row r="3" spans="1:12" ht="17" x14ac:dyDescent="0.2">
      <c r="A3" s="99" t="s">
        <v>52</v>
      </c>
      <c r="B3" s="81">
        <v>12018</v>
      </c>
      <c r="C3" s="81">
        <v>12568</v>
      </c>
      <c r="D3" s="81">
        <v>12203</v>
      </c>
      <c r="E3" s="81">
        <v>12365</v>
      </c>
      <c r="F3" s="81">
        <v>16403</v>
      </c>
      <c r="G3" s="81">
        <v>18475</v>
      </c>
      <c r="H3" s="81">
        <v>20543</v>
      </c>
      <c r="I3" s="81">
        <v>20622</v>
      </c>
      <c r="J3" s="81">
        <v>24556</v>
      </c>
      <c r="K3" s="81">
        <v>29233</v>
      </c>
      <c r="L3" s="81">
        <v>27699</v>
      </c>
    </row>
    <row r="4" spans="1:12" ht="17" x14ac:dyDescent="0.2">
      <c r="A4" s="99" t="s">
        <v>53</v>
      </c>
      <c r="B4" s="114">
        <v>457</v>
      </c>
      <c r="C4" s="114">
        <v>463</v>
      </c>
      <c r="D4" s="114">
        <v>498</v>
      </c>
      <c r="E4" s="114">
        <v>496</v>
      </c>
      <c r="F4" s="114">
        <v>514</v>
      </c>
      <c r="G4" s="114">
        <v>525</v>
      </c>
      <c r="H4" s="114">
        <v>553</v>
      </c>
      <c r="I4" s="114">
        <v>572</v>
      </c>
      <c r="J4" s="114">
        <v>587</v>
      </c>
      <c r="K4" s="114">
        <v>637</v>
      </c>
      <c r="L4" s="114">
        <v>604</v>
      </c>
    </row>
    <row r="5" spans="1:12" ht="17" x14ac:dyDescent="0.2">
      <c r="A5" s="99" t="s">
        <v>54</v>
      </c>
      <c r="B5" s="125">
        <f>B3/B4</f>
        <v>26.297592997811815</v>
      </c>
      <c r="C5" s="125">
        <f t="shared" ref="C5:L5" si="0">C3/C4</f>
        <v>27.144708423326133</v>
      </c>
      <c r="D5" s="125">
        <f t="shared" si="0"/>
        <v>24.504016064257026</v>
      </c>
      <c r="E5" s="125">
        <f t="shared" si="0"/>
        <v>24.929435483870968</v>
      </c>
      <c r="F5" s="125">
        <f t="shared" si="0"/>
        <v>31.912451361867703</v>
      </c>
      <c r="G5" s="125">
        <f t="shared" si="0"/>
        <v>35.19047619047619</v>
      </c>
      <c r="H5" s="125">
        <f t="shared" si="0"/>
        <v>37.148282097649187</v>
      </c>
      <c r="I5" s="125">
        <f t="shared" si="0"/>
        <v>36.052447552447553</v>
      </c>
      <c r="J5" s="125">
        <f t="shared" si="0"/>
        <v>41.833049403747872</v>
      </c>
      <c r="K5" s="125">
        <f t="shared" si="0"/>
        <v>45.891679748822604</v>
      </c>
      <c r="L5" s="126">
        <f t="shared" si="0"/>
        <v>45.859271523178805</v>
      </c>
    </row>
    <row r="8" spans="1:12" ht="19" x14ac:dyDescent="0.2">
      <c r="A8" s="9" t="s">
        <v>16</v>
      </c>
      <c r="B8" s="2">
        <v>2013</v>
      </c>
      <c r="C8" s="2">
        <v>2014</v>
      </c>
      <c r="D8" s="2">
        <v>2015</v>
      </c>
      <c r="E8" s="2">
        <v>2016</v>
      </c>
      <c r="F8" s="2">
        <v>2017</v>
      </c>
      <c r="G8" s="2">
        <v>2018</v>
      </c>
      <c r="H8" s="2">
        <v>2019</v>
      </c>
      <c r="I8" s="2">
        <v>2020</v>
      </c>
      <c r="J8" s="2">
        <v>2021</v>
      </c>
      <c r="K8" s="2">
        <v>2022</v>
      </c>
      <c r="L8" s="2">
        <v>2023</v>
      </c>
    </row>
    <row r="9" spans="1:12" ht="16" x14ac:dyDescent="0.2">
      <c r="A9" s="21" t="s">
        <v>52</v>
      </c>
      <c r="B9" s="44">
        <v>12018</v>
      </c>
      <c r="C9" s="44">
        <v>12568</v>
      </c>
      <c r="D9" s="44">
        <v>12203</v>
      </c>
      <c r="E9" s="44">
        <v>12365</v>
      </c>
      <c r="F9" s="44">
        <v>16403</v>
      </c>
      <c r="G9" s="44">
        <v>18475</v>
      </c>
      <c r="H9" s="44">
        <v>20543</v>
      </c>
      <c r="I9" s="44">
        <v>20622</v>
      </c>
      <c r="J9" s="44">
        <v>24556</v>
      </c>
      <c r="K9" s="44">
        <v>29233</v>
      </c>
      <c r="L9" s="44">
        <v>27699</v>
      </c>
    </row>
    <row r="10" spans="1:12" ht="16" x14ac:dyDescent="0.2">
      <c r="A10" s="21" t="s">
        <v>53</v>
      </c>
      <c r="B10" s="45">
        <v>457</v>
      </c>
      <c r="C10" s="45">
        <v>463</v>
      </c>
      <c r="D10" s="45">
        <v>498</v>
      </c>
      <c r="E10" s="45">
        <v>496</v>
      </c>
      <c r="F10" s="45">
        <v>514</v>
      </c>
      <c r="G10" s="45">
        <v>525</v>
      </c>
      <c r="H10" s="45">
        <v>553</v>
      </c>
      <c r="I10" s="45">
        <v>572</v>
      </c>
      <c r="J10" s="45">
        <v>587</v>
      </c>
      <c r="K10" s="45">
        <v>637</v>
      </c>
      <c r="L10" s="45">
        <v>604</v>
      </c>
    </row>
    <row r="13" spans="1:12" ht="19" x14ac:dyDescent="0.2">
      <c r="A13" s="9" t="s">
        <v>16</v>
      </c>
      <c r="B13" s="2">
        <v>2013</v>
      </c>
      <c r="C13" s="2">
        <v>2014</v>
      </c>
      <c r="D13" s="2">
        <v>2015</v>
      </c>
      <c r="E13" s="2">
        <v>2016</v>
      </c>
      <c r="F13" s="2">
        <v>2017</v>
      </c>
      <c r="G13" s="2">
        <v>2018</v>
      </c>
      <c r="H13" s="2">
        <v>2019</v>
      </c>
      <c r="I13" s="2">
        <v>2020</v>
      </c>
      <c r="J13" s="2">
        <v>2021</v>
      </c>
      <c r="K13" s="2">
        <v>2022</v>
      </c>
      <c r="L13" s="2">
        <v>2023</v>
      </c>
    </row>
    <row r="14" spans="1:12" ht="16" x14ac:dyDescent="0.2">
      <c r="A14" s="21" t="s">
        <v>54</v>
      </c>
      <c r="B14" s="46">
        <v>26.297592997811815</v>
      </c>
      <c r="C14" s="46">
        <v>27.144708423326133</v>
      </c>
      <c r="D14" s="46">
        <v>24.504016064257026</v>
      </c>
      <c r="E14" s="46">
        <v>24.929435483870968</v>
      </c>
      <c r="F14" s="46">
        <v>31.912451361867703</v>
      </c>
      <c r="G14" s="46">
        <v>35.19047619047619</v>
      </c>
      <c r="H14" s="46">
        <v>37.148282097649187</v>
      </c>
      <c r="I14" s="46">
        <v>36.052447552447553</v>
      </c>
      <c r="J14" s="46">
        <v>41.833049403747872</v>
      </c>
      <c r="K14" s="46">
        <v>45.891679748822604</v>
      </c>
      <c r="L14" s="47">
        <v>45.859271523178805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1369D-1EFF-1842-8028-F70F23023F5D}">
  <dimension ref="A1:L23"/>
  <sheetViews>
    <sheetView zoomScale="110" workbookViewId="0">
      <selection activeCell="B20" sqref="B20"/>
    </sheetView>
  </sheetViews>
  <sheetFormatPr baseColWidth="10" defaultRowHeight="15" x14ac:dyDescent="0.2"/>
  <cols>
    <col min="1" max="1" width="21.5" customWidth="1"/>
  </cols>
  <sheetData>
    <row r="1" spans="1:12" ht="19" x14ac:dyDescent="0.2">
      <c r="A1" s="150" t="s">
        <v>61</v>
      </c>
      <c r="B1" s="150"/>
      <c r="C1" s="2"/>
      <c r="D1" s="2"/>
      <c r="E1" s="2"/>
      <c r="F1" s="2"/>
      <c r="G1" s="37"/>
      <c r="H1" s="37"/>
      <c r="I1" s="37"/>
      <c r="J1" s="37"/>
      <c r="K1" s="37"/>
      <c r="L1" s="37"/>
    </row>
    <row r="2" spans="1:12" ht="19" x14ac:dyDescent="0.2">
      <c r="A2" s="9" t="s">
        <v>16</v>
      </c>
      <c r="B2" s="2">
        <v>2013</v>
      </c>
      <c r="C2" s="2">
        <v>2014</v>
      </c>
      <c r="D2" s="2">
        <v>2015</v>
      </c>
      <c r="E2" s="2">
        <v>2016</v>
      </c>
      <c r="F2" s="2">
        <v>2017</v>
      </c>
      <c r="G2" s="2">
        <v>2018</v>
      </c>
      <c r="H2" s="2">
        <v>2019</v>
      </c>
      <c r="I2" s="2">
        <v>2020</v>
      </c>
      <c r="J2" s="2">
        <v>2021</v>
      </c>
      <c r="K2" s="2">
        <v>2022</v>
      </c>
      <c r="L2" s="2">
        <v>2023</v>
      </c>
    </row>
    <row r="3" spans="1:12" ht="32" x14ac:dyDescent="0.2">
      <c r="A3" s="21" t="s">
        <v>47</v>
      </c>
      <c r="B3" s="36">
        <v>8820</v>
      </c>
      <c r="C3" s="36">
        <v>9300</v>
      </c>
      <c r="D3" s="36">
        <v>12180</v>
      </c>
      <c r="E3" s="36">
        <v>14520</v>
      </c>
      <c r="F3" s="36">
        <v>18690</v>
      </c>
      <c r="G3" s="36">
        <v>19860</v>
      </c>
      <c r="H3" s="36">
        <v>18600</v>
      </c>
      <c r="I3" s="36">
        <v>11120</v>
      </c>
      <c r="J3" s="36">
        <v>13390</v>
      </c>
      <c r="K3" s="36">
        <v>13600</v>
      </c>
      <c r="L3" s="36">
        <v>12590</v>
      </c>
    </row>
    <row r="4" spans="1:12" ht="16" x14ac:dyDescent="0.2">
      <c r="A4" s="21" t="s">
        <v>62</v>
      </c>
      <c r="B4" s="36">
        <v>84</v>
      </c>
      <c r="C4" s="24">
        <v>147</v>
      </c>
      <c r="D4" s="24">
        <v>132</v>
      </c>
      <c r="E4" s="24">
        <v>139</v>
      </c>
      <c r="F4" s="24">
        <v>148</v>
      </c>
      <c r="G4" s="24">
        <v>151</v>
      </c>
      <c r="H4" s="24">
        <v>149</v>
      </c>
      <c r="I4" s="24">
        <v>175</v>
      </c>
      <c r="J4" s="24">
        <v>203</v>
      </c>
      <c r="K4" s="24">
        <v>229</v>
      </c>
      <c r="L4" s="24">
        <v>252</v>
      </c>
    </row>
    <row r="5" spans="1:12" ht="16" x14ac:dyDescent="0.2">
      <c r="A5" s="21" t="s">
        <v>28</v>
      </c>
      <c r="B5" s="16">
        <f>B3/B4</f>
        <v>105</v>
      </c>
      <c r="C5" s="16">
        <f t="shared" ref="C5:L5" si="0">C3/C4</f>
        <v>63.265306122448976</v>
      </c>
      <c r="D5" s="16">
        <f t="shared" si="0"/>
        <v>92.272727272727266</v>
      </c>
      <c r="E5" s="16">
        <f t="shared" si="0"/>
        <v>104.46043165467626</v>
      </c>
      <c r="F5" s="16">
        <f t="shared" si="0"/>
        <v>126.28378378378379</v>
      </c>
      <c r="G5" s="16">
        <f t="shared" si="0"/>
        <v>131.52317880794703</v>
      </c>
      <c r="H5" s="16">
        <f t="shared" si="0"/>
        <v>124.83221476510067</v>
      </c>
      <c r="I5" s="16">
        <f t="shared" si="0"/>
        <v>63.542857142857144</v>
      </c>
      <c r="J5" s="16">
        <f t="shared" si="0"/>
        <v>65.960591133004925</v>
      </c>
      <c r="K5" s="16">
        <f t="shared" si="0"/>
        <v>59.388646288209607</v>
      </c>
      <c r="L5" s="16">
        <f t="shared" si="0"/>
        <v>49.960317460317462</v>
      </c>
    </row>
    <row r="6" spans="1:12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</row>
    <row r="15" spans="1:12" ht="16" x14ac:dyDescent="0.2">
      <c r="A15" s="52" t="s">
        <v>16</v>
      </c>
      <c r="B15" s="52">
        <v>2013</v>
      </c>
      <c r="C15" s="52">
        <v>2014</v>
      </c>
      <c r="D15" s="52">
        <v>2015</v>
      </c>
      <c r="E15" s="52">
        <v>2016</v>
      </c>
      <c r="F15" s="52">
        <v>2017</v>
      </c>
      <c r="G15" s="52">
        <v>2018</v>
      </c>
      <c r="H15" s="52">
        <v>2019</v>
      </c>
      <c r="I15" s="52">
        <v>2020</v>
      </c>
      <c r="J15" s="52">
        <v>2021</v>
      </c>
      <c r="K15" s="52">
        <v>2022</v>
      </c>
      <c r="L15" s="52">
        <v>2023</v>
      </c>
    </row>
    <row r="16" spans="1:12" ht="17" x14ac:dyDescent="0.2">
      <c r="A16" s="113" t="s">
        <v>57</v>
      </c>
      <c r="B16" s="116">
        <v>2716</v>
      </c>
      <c r="C16" s="116">
        <v>2324</v>
      </c>
      <c r="D16" s="116">
        <v>1050</v>
      </c>
      <c r="E16" s="116">
        <v>1820</v>
      </c>
      <c r="F16" s="116">
        <v>2997</v>
      </c>
      <c r="G16" s="116">
        <v>4572</v>
      </c>
      <c r="H16" s="117">
        <v>540</v>
      </c>
      <c r="I16" s="116">
        <v>1286</v>
      </c>
      <c r="J16" s="116">
        <v>5231</v>
      </c>
      <c r="K16" s="116">
        <v>3826</v>
      </c>
      <c r="L16" s="116">
        <v>3972</v>
      </c>
    </row>
    <row r="17" spans="1:12" ht="17" x14ac:dyDescent="0.2">
      <c r="A17" s="99" t="s">
        <v>62</v>
      </c>
      <c r="B17" s="118">
        <v>84</v>
      </c>
      <c r="C17" s="53">
        <v>147</v>
      </c>
      <c r="D17" s="53">
        <v>132</v>
      </c>
      <c r="E17" s="53">
        <v>139</v>
      </c>
      <c r="F17" s="53">
        <v>148</v>
      </c>
      <c r="G17" s="53">
        <v>151</v>
      </c>
      <c r="H17" s="53">
        <v>149</v>
      </c>
      <c r="I17" s="53">
        <v>175</v>
      </c>
      <c r="J17" s="53">
        <v>203</v>
      </c>
      <c r="K17" s="53">
        <v>229</v>
      </c>
      <c r="L17" s="53">
        <v>252</v>
      </c>
    </row>
    <row r="18" spans="1:12" ht="16" x14ac:dyDescent="0.2">
      <c r="A18" s="52" t="s">
        <v>28</v>
      </c>
      <c r="B18" s="115">
        <v>0.32333333333333297</v>
      </c>
      <c r="C18" s="115">
        <v>0.15809523809523801</v>
      </c>
      <c r="D18" s="115">
        <v>0.79545454545454497</v>
      </c>
      <c r="E18" s="115">
        <v>0.130935251798561</v>
      </c>
      <c r="F18" s="115">
        <v>0.20250000000000001</v>
      </c>
      <c r="G18" s="115">
        <v>0.302781456953642</v>
      </c>
      <c r="H18" s="115">
        <v>0.36241610738254998</v>
      </c>
      <c r="I18" s="115">
        <v>0.73485714285714299</v>
      </c>
      <c r="J18" s="115">
        <v>0.257684729064039</v>
      </c>
      <c r="K18" s="115">
        <v>0.16707423580785999</v>
      </c>
      <c r="L18" s="115">
        <v>0.15761904761904799</v>
      </c>
    </row>
    <row r="19" spans="1:12" ht="16" x14ac:dyDescent="0.2">
      <c r="A19" s="52" t="s">
        <v>16</v>
      </c>
      <c r="B19" s="53">
        <v>2013</v>
      </c>
      <c r="C19" s="53">
        <v>2014</v>
      </c>
      <c r="D19" s="53">
        <v>2015</v>
      </c>
      <c r="E19" s="53">
        <v>2016</v>
      </c>
      <c r="F19" s="53">
        <v>2017</v>
      </c>
      <c r="G19" s="53">
        <v>2018</v>
      </c>
      <c r="H19" s="53">
        <v>2019</v>
      </c>
      <c r="I19" s="53">
        <v>2020</v>
      </c>
      <c r="J19" s="53">
        <v>2021</v>
      </c>
      <c r="K19" s="53">
        <v>2022</v>
      </c>
      <c r="L19" s="53">
        <v>2023</v>
      </c>
    </row>
    <row r="20" spans="1:12" ht="17" x14ac:dyDescent="0.2">
      <c r="A20" s="113" t="s">
        <v>28</v>
      </c>
      <c r="B20" s="115">
        <v>0.32333333333333297</v>
      </c>
      <c r="C20" s="115">
        <v>0.15809523809523801</v>
      </c>
      <c r="D20" s="115">
        <v>0.79545454545454497</v>
      </c>
      <c r="E20" s="115">
        <v>0.130935251798561</v>
      </c>
      <c r="F20" s="115">
        <v>0.20250000000000001</v>
      </c>
      <c r="G20" s="115">
        <v>0.302781456953642</v>
      </c>
      <c r="H20" s="115">
        <v>0.36241610738254998</v>
      </c>
      <c r="I20" s="115">
        <v>0.73485714285714299</v>
      </c>
      <c r="J20" s="115">
        <v>0.257684729064039</v>
      </c>
      <c r="K20" s="115">
        <v>0.16707423580785999</v>
      </c>
      <c r="L20" s="115">
        <v>0.15761904761904799</v>
      </c>
    </row>
    <row r="21" spans="1:12" x14ac:dyDescent="0.2">
      <c r="A21" s="78"/>
    </row>
    <row r="23" spans="1:12" x14ac:dyDescent="0.2">
      <c r="F23" s="43"/>
    </row>
  </sheetData>
  <mergeCells count="1">
    <mergeCell ref="A1:B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9193-2DED-43C2-AD84-803E1CEC3D3F}">
  <dimension ref="A1:L12"/>
  <sheetViews>
    <sheetView zoomScale="116" workbookViewId="0">
      <selection activeCell="E29" sqref="E29"/>
    </sheetView>
  </sheetViews>
  <sheetFormatPr baseColWidth="10" defaultColWidth="8.83203125" defaultRowHeight="15" x14ac:dyDescent="0.2"/>
  <cols>
    <col min="1" max="1" width="43.5" style="10" bestFit="1" customWidth="1"/>
    <col min="2" max="3" width="9.5" style="10" bestFit="1" customWidth="1"/>
    <col min="4" max="10" width="8.83203125" style="10"/>
    <col min="11" max="11" width="12" style="10" customWidth="1"/>
    <col min="12" max="16384" width="8.83203125" style="10"/>
  </cols>
  <sheetData>
    <row r="1" spans="1:12" ht="19" x14ac:dyDescent="0.2">
      <c r="A1" s="148" t="s">
        <v>18</v>
      </c>
      <c r="B1" s="149"/>
      <c r="C1" s="1"/>
      <c r="D1" s="1"/>
      <c r="E1" s="1"/>
      <c r="F1" s="1"/>
    </row>
    <row r="2" spans="1:12" ht="16" x14ac:dyDescent="0.2">
      <c r="A2" s="52" t="s">
        <v>16</v>
      </c>
      <c r="B2" s="52">
        <v>2013</v>
      </c>
      <c r="C2" s="52">
        <v>2014</v>
      </c>
      <c r="D2" s="52">
        <v>2015</v>
      </c>
      <c r="E2" s="52">
        <v>2016</v>
      </c>
      <c r="F2" s="52">
        <v>2017</v>
      </c>
      <c r="G2" s="52">
        <v>2018</v>
      </c>
      <c r="H2" s="52">
        <v>2019</v>
      </c>
      <c r="I2" s="52">
        <v>2020</v>
      </c>
      <c r="J2" s="52">
        <v>2021</v>
      </c>
      <c r="K2" s="52">
        <v>2022</v>
      </c>
      <c r="L2" s="52">
        <v>2023</v>
      </c>
    </row>
    <row r="3" spans="1:12" ht="16" x14ac:dyDescent="0.2">
      <c r="A3" s="121" t="s">
        <v>39</v>
      </c>
      <c r="B3" s="81">
        <v>2716</v>
      </c>
      <c r="C3" s="81">
        <v>2324</v>
      </c>
      <c r="D3" s="81">
        <v>1050</v>
      </c>
      <c r="E3" s="81">
        <v>1820</v>
      </c>
      <c r="F3" s="81">
        <v>2997</v>
      </c>
      <c r="G3" s="81">
        <v>4572</v>
      </c>
      <c r="H3" s="114">
        <v>540</v>
      </c>
      <c r="I3" s="81">
        <v>1286</v>
      </c>
      <c r="J3" s="81">
        <v>5231</v>
      </c>
      <c r="K3" s="81">
        <v>3826</v>
      </c>
      <c r="L3" s="81">
        <v>3972</v>
      </c>
    </row>
    <row r="4" spans="1:12" ht="17" x14ac:dyDescent="0.2">
      <c r="A4" s="99" t="s">
        <v>64</v>
      </c>
      <c r="B4" s="81">
        <v>17398</v>
      </c>
      <c r="C4" s="81">
        <v>15277</v>
      </c>
      <c r="D4" s="81">
        <v>14993</v>
      </c>
      <c r="E4" s="81">
        <v>13784</v>
      </c>
      <c r="F4" s="81">
        <v>16073</v>
      </c>
      <c r="G4" s="81">
        <v>19416</v>
      </c>
      <c r="H4" s="81">
        <v>17757</v>
      </c>
      <c r="I4" s="81">
        <v>18295</v>
      </c>
      <c r="J4" s="81">
        <v>24168</v>
      </c>
      <c r="K4" s="81">
        <v>24939</v>
      </c>
      <c r="L4" s="81">
        <v>26088</v>
      </c>
    </row>
    <row r="5" spans="1:12" ht="17" x14ac:dyDescent="0.2">
      <c r="A5" s="99" t="s">
        <v>17</v>
      </c>
      <c r="B5" s="122">
        <f>B3/B4</f>
        <v>0.1561098976893896</v>
      </c>
      <c r="C5" s="122">
        <f t="shared" ref="C5:L5" si="0">C3/C4</f>
        <v>0.15212410813641422</v>
      </c>
      <c r="D5" s="122">
        <f t="shared" si="0"/>
        <v>7.0032681918228507E-2</v>
      </c>
      <c r="E5" s="122">
        <f t="shared" si="0"/>
        <v>0.13203714451538015</v>
      </c>
      <c r="F5" s="122">
        <f t="shared" si="0"/>
        <v>0.18646176818266658</v>
      </c>
      <c r="G5" s="122">
        <f t="shared" si="0"/>
        <v>0.23547589616810877</v>
      </c>
      <c r="H5" s="122">
        <f t="shared" si="0"/>
        <v>3.0410542321338063E-2</v>
      </c>
      <c r="I5" s="122">
        <f t="shared" si="0"/>
        <v>7.0292429625580757E-2</v>
      </c>
      <c r="J5" s="122">
        <f t="shared" si="0"/>
        <v>0.21644323071830521</v>
      </c>
      <c r="K5" s="122">
        <f t="shared" si="0"/>
        <v>0.15341433096756085</v>
      </c>
      <c r="L5" s="122">
        <f t="shared" si="0"/>
        <v>0.15225390984360626</v>
      </c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9" x14ac:dyDescent="0.2">
      <c r="A7" s="38" t="s">
        <v>16</v>
      </c>
      <c r="B7" s="2">
        <v>2013</v>
      </c>
      <c r="C7" s="2">
        <v>2014</v>
      </c>
      <c r="D7" s="2">
        <v>2015</v>
      </c>
      <c r="E7" s="2">
        <v>2016</v>
      </c>
      <c r="F7" s="2">
        <v>2017</v>
      </c>
      <c r="G7" s="2">
        <v>2018</v>
      </c>
      <c r="H7" s="2">
        <v>2019</v>
      </c>
      <c r="I7" s="2">
        <v>2020</v>
      </c>
      <c r="J7" s="2">
        <v>2021</v>
      </c>
      <c r="K7" s="2">
        <v>2022</v>
      </c>
      <c r="L7" s="2">
        <v>2023</v>
      </c>
    </row>
    <row r="8" spans="1:12" x14ac:dyDescent="0.15">
      <c r="A8" s="83" t="s">
        <v>39</v>
      </c>
      <c r="B8" s="44">
        <v>2716</v>
      </c>
      <c r="C8" s="44">
        <v>2324</v>
      </c>
      <c r="D8" s="44">
        <v>1050</v>
      </c>
      <c r="E8" s="44">
        <v>1820</v>
      </c>
      <c r="F8" s="44">
        <v>2997</v>
      </c>
      <c r="G8" s="44">
        <v>4572</v>
      </c>
      <c r="H8" s="45">
        <v>540</v>
      </c>
      <c r="I8" s="44">
        <v>1286</v>
      </c>
      <c r="J8" s="44">
        <v>5231</v>
      </c>
      <c r="K8" s="44">
        <v>3826</v>
      </c>
      <c r="L8" s="44">
        <v>3972</v>
      </c>
    </row>
    <row r="9" spans="1:12" ht="16" x14ac:dyDescent="0.2">
      <c r="A9" s="12" t="s">
        <v>64</v>
      </c>
      <c r="B9" s="85">
        <v>17398</v>
      </c>
      <c r="C9" s="44">
        <v>15277</v>
      </c>
      <c r="D9" s="44">
        <v>14993</v>
      </c>
      <c r="E9" s="44">
        <v>13784</v>
      </c>
      <c r="F9" s="44">
        <v>16073</v>
      </c>
      <c r="G9" s="44">
        <v>19416</v>
      </c>
      <c r="H9" s="44">
        <v>17757</v>
      </c>
      <c r="I9" s="44">
        <v>18295</v>
      </c>
      <c r="J9" s="44">
        <v>24168</v>
      </c>
      <c r="K9" s="44">
        <v>24939</v>
      </c>
      <c r="L9" s="44">
        <v>26088</v>
      </c>
    </row>
    <row r="10" spans="1:12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</row>
    <row r="11" spans="1:12" ht="19" x14ac:dyDescent="0.2">
      <c r="A11" s="38" t="s">
        <v>16</v>
      </c>
      <c r="B11" s="2">
        <v>2013</v>
      </c>
      <c r="C11" s="2">
        <v>2014</v>
      </c>
      <c r="D11" s="2">
        <v>2015</v>
      </c>
      <c r="E11" s="2">
        <v>2016</v>
      </c>
      <c r="F11" s="2">
        <v>2017</v>
      </c>
      <c r="G11" s="2">
        <v>2018</v>
      </c>
      <c r="H11" s="2">
        <v>2019</v>
      </c>
      <c r="I11" s="2">
        <v>2020</v>
      </c>
      <c r="J11" s="2">
        <v>2021</v>
      </c>
      <c r="K11" s="2">
        <v>2022</v>
      </c>
      <c r="L11" s="2">
        <v>2023</v>
      </c>
    </row>
    <row r="12" spans="1:12" ht="16" x14ac:dyDescent="0.2">
      <c r="A12" s="40" t="s">
        <v>17</v>
      </c>
      <c r="B12" s="41">
        <v>0.1561098976893896</v>
      </c>
      <c r="C12" s="41">
        <v>0.15212410813641422</v>
      </c>
      <c r="D12" s="41">
        <v>7.0032681918228507E-2</v>
      </c>
      <c r="E12" s="41">
        <v>0.13203714451538015</v>
      </c>
      <c r="F12" s="41">
        <v>0.18646176818266658</v>
      </c>
      <c r="G12" s="41">
        <v>0.23547589616810877</v>
      </c>
      <c r="H12" s="41">
        <v>3.0410542321338063E-2</v>
      </c>
      <c r="I12" s="41">
        <v>7.0292429625580757E-2</v>
      </c>
      <c r="J12" s="41">
        <v>0.21644323071830521</v>
      </c>
      <c r="K12" s="41">
        <v>0.15341433096756085</v>
      </c>
      <c r="L12" s="41">
        <v>0.15225390984360626</v>
      </c>
    </row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Current_Ratio</vt:lpstr>
      <vt:lpstr>Quick_Ratio</vt:lpstr>
      <vt:lpstr>Cash_Ratio</vt:lpstr>
      <vt:lpstr>Debt Ratio</vt:lpstr>
      <vt:lpstr>Debt_to_equity_Ratio</vt:lpstr>
      <vt:lpstr>Days_Sale_Outstanding</vt:lpstr>
      <vt:lpstr>Inventory Turnover</vt:lpstr>
      <vt:lpstr>ROI</vt:lpstr>
      <vt:lpstr>ROE</vt:lpstr>
      <vt:lpstr>ROA</vt:lpstr>
      <vt:lpstr>Net_Profit_Margin</vt:lpstr>
      <vt:lpstr>Assets_Turnover</vt:lpstr>
      <vt:lpstr>Consolidate</vt:lpstr>
      <vt:lpstr>Visa_tables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Harsh Kamlesh Panchal</cp:lastModifiedBy>
  <dcterms:created xsi:type="dcterms:W3CDTF">2023-03-07T03:37:21Z</dcterms:created>
  <dcterms:modified xsi:type="dcterms:W3CDTF">2024-03-09T15:33:02Z</dcterms:modified>
</cp:coreProperties>
</file>