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fit Analysis Project\"/>
    </mc:Choice>
  </mc:AlternateContent>
  <xr:revisionPtr revIDLastSave="0" documentId="13_ncr:1_{C04035D4-38EF-4A6C-BF8B-ADE121E303F9}" xr6:coauthVersionLast="36" xr6:coauthVersionMax="36" xr10:uidLastSave="{00000000-0000-0000-0000-000000000000}"/>
  <bookViews>
    <workbookView xWindow="0" yWindow="0" windowWidth="19200" windowHeight="6810" xr2:uid="{729B55FD-273A-44D0-B608-F18AA990C3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3" i="1" l="1"/>
  <c r="E53" i="1"/>
  <c r="M30" i="1" l="1"/>
  <c r="M2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</calcChain>
</file>

<file path=xl/sharedStrings.xml><?xml version="1.0" encoding="utf-8"?>
<sst xmlns="http://schemas.openxmlformats.org/spreadsheetml/2006/main" count="94" uniqueCount="40">
  <si>
    <t>RD_Spend</t>
  </si>
  <si>
    <t>Administration</t>
  </si>
  <si>
    <t>Marketing_Spend</t>
  </si>
  <si>
    <t>State</t>
  </si>
  <si>
    <t>Profit</t>
  </si>
  <si>
    <t>New York</t>
  </si>
  <si>
    <t>California</t>
  </si>
  <si>
    <t>Florida</t>
  </si>
  <si>
    <t xml:space="preserve">Predicted Profit </t>
  </si>
  <si>
    <t>Regression Analysis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</si>
  <si>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</si>
  <si>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</si>
  <si>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</si>
  <si>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</si>
  <si>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</si>
  <si>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</si>
  <si>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</si>
  <si>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</si>
  <si>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</si>
  <si>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</si>
  <si>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</si>
  <si>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</si>
  <si>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</si>
  <si>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</si>
  <si>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</si>
  <si>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</si>
  <si>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</si>
  <si>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</si>
  <si>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</si>
  <si>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</si>
  <si>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</si>
  <si>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</si>
  <si>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</si>
  <si>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</si>
  <si>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profit(y)=(Rd_spend*0.8057) + (Adminstartion * - 0.0268) + (Marketing_spends * 0.0272) + (50122.19299)</t>
  </si>
  <si>
    <t>Equation :</t>
  </si>
  <si>
    <t>Error</t>
  </si>
  <si>
    <t>Marketing_spend</t>
  </si>
  <si>
    <t>Predicted  profit for given input feature: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</si>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</sst>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C404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4" fillId="0" borderId="0" xfId="0" applyFont="1" applyFill="1" applyBorder="1" applyAlignment="1"/>
    <xf numFmtId="0" fontId="0" fillId="0" borderId="4" xfId="0" applyBorder="1"/>
    <xf numFmtId="0" fontId="0" fillId="3" borderId="4" xfId="0" applyFill="1" applyBorder="1" applyAlignment="1">
      <alignment horizontal="center"/>
    </xf>
    <xf numFmtId="0" fontId="5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4" fillId="0" borderId="0" xfId="0" applyFont="1"/>
    <xf numFmtId="0" fontId="0" fillId="4" borderId="0" xfId="0" applyFill="1"/>
    <xf numFmtId="0" fontId="1" fillId="2" borderId="5" xfId="0" applyFont="1" applyFill="1" applyBorder="1"/>
    <xf numFmtId="0" fontId="1" fillId="2" borderId="2" xfId="0" applyFont="1" applyFill="1" applyBorder="1"/>
    <xf numFmtId="0" fontId="1" fillId="2" borderId="6" xfId="0" applyFont="1" applyFill="1" applyBorder="1"/>
    <xf numFmtId="0" fontId="3" fillId="5" borderId="0" xfId="0" applyFont="1" applyFill="1"/>
    <xf numFmtId="0" fontId="1" fillId="5" borderId="4" xfId="0" applyFont="1" applyFill="1" applyBorder="1"/>
    <xf numFmtId="0" fontId="0" fillId="6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8F82F-B077-4C3B-8F05-712D5918416E}">
  <dimension ref="A1:S53"/>
  <sheetViews>
    <sheetView tabSelected="1" topLeftCell="A5" zoomScale="94" zoomScaleNormal="96" workbookViewId="0">
      <selection activeCell="H9" sqref="H9"/>
    </sheetView>
  </sheetViews>
  <sheetFormatPr defaultRowHeight="14.5" x14ac:dyDescent="0.35"/>
  <cols>
    <col min="1" max="1" width="9.90625" bestFit="1" customWidth="1"/>
    <col min="2" max="2" width="13.36328125" bestFit="1" customWidth="1"/>
    <col min="3" max="3" width="15.6328125" bestFit="1" customWidth="1"/>
    <col min="4" max="4" width="8.81640625" bestFit="1" customWidth="1"/>
    <col min="5" max="5" width="9.90625" bestFit="1" customWidth="1"/>
    <col min="6" max="6" width="14.26953125" bestFit="1" customWidth="1"/>
    <col min="7" max="7" width="8.81640625" bestFit="1" customWidth="1"/>
    <col min="10" max="10" width="18.36328125" customWidth="1"/>
    <col min="11" max="11" width="13.36328125" bestFit="1" customWidth="1"/>
    <col min="12" max="12" width="14.90625" customWidth="1"/>
    <col min="13" max="13" width="11.90625" bestFit="1" customWidth="1"/>
    <col min="14" max="14" width="8.81640625" bestFit="1" customWidth="1"/>
    <col min="15" max="15" width="13.08984375" bestFit="1" customWidth="1"/>
    <col min="16" max="16" width="11.81640625" customWidth="1"/>
    <col min="17" max="17" width="12.453125" customWidth="1"/>
    <col min="18" max="18" width="12.1796875" customWidth="1"/>
  </cols>
  <sheetData>
    <row r="1" spans="1:15" ht="15.5" x14ac:dyDescent="0.3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8</v>
      </c>
      <c r="G1" s="16" t="s">
        <v>36</v>
      </c>
      <c r="J1" s="15" t="s">
        <v>9</v>
      </c>
    </row>
    <row r="2" spans="1:15" x14ac:dyDescent="0.35">
      <c r="A2" s="6">
        <v>165349.20000000001</v>
      </c>
      <c r="B2" s="6">
        <v>136897.79999999999</v>
      </c>
      <c r="C2" s="6">
        <v>471784.1</v>
      </c>
      <c r="D2" s="6" t="s">
        <v>5</v>
      </c>
      <c r="E2" s="6">
        <v>192261.83</v>
      </c>
      <c r="F2" s="6">
        <f>(A2*$K$20)+(B2*$K$21)+(C2*$K$22)+$K$19</f>
        <v>192521.25289007861</v>
      </c>
      <c r="G2" s="6">
        <f>E2-F2</f>
        <v>-259.42289007862564</v>
      </c>
    </row>
    <row r="3" spans="1:15" x14ac:dyDescent="0.35">
      <c r="A3" s="6">
        <v>162597.70000000001</v>
      </c>
      <c r="B3" s="6">
        <v>151377.59</v>
      </c>
      <c r="C3" s="6">
        <v>443898.53</v>
      </c>
      <c r="D3" s="6" t="s">
        <v>6</v>
      </c>
      <c r="E3" s="6">
        <v>191792.06</v>
      </c>
      <c r="F3" s="6">
        <f t="shared" ref="F3:F51" si="0">(A3*$K$20)+(B3*$K$21)+(C3*$K$22)+$K$19</f>
        <v>189156.76823226505</v>
      </c>
      <c r="G3" s="6">
        <f t="shared" ref="G3:G51" si="1">E3-F3</f>
        <v>2635.2917677349469</v>
      </c>
      <c r="J3" t="s">
        <v>10</v>
      </c>
    </row>
    <row r="4" spans="1:15" ht="15" thickBot="1" x14ac:dyDescent="0.4">
      <c r="A4" s="6">
        <v>153441.51</v>
      </c>
      <c r="B4" s="6">
        <v>101145.55</v>
      </c>
      <c r="C4" s="6">
        <v>407934.54</v>
      </c>
      <c r="D4" s="6" t="s">
        <v>7</v>
      </c>
      <c r="E4" s="6">
        <v>191050.39</v>
      </c>
      <c r="F4" s="6">
        <f t="shared" si="0"/>
        <v>182147.2790962049</v>
      </c>
      <c r="G4" s="6">
        <f t="shared" si="1"/>
        <v>8903.1109037951101</v>
      </c>
    </row>
    <row r="5" spans="1:15" x14ac:dyDescent="0.35">
      <c r="A5" s="6">
        <v>144372.41</v>
      </c>
      <c r="B5" s="6">
        <v>118671.85</v>
      </c>
      <c r="C5" s="6">
        <v>383199.62</v>
      </c>
      <c r="D5" s="6" t="s">
        <v>5</v>
      </c>
      <c r="E5" s="6">
        <v>182901.99</v>
      </c>
      <c r="F5" s="6">
        <f t="shared" si="0"/>
        <v>173696.700025534</v>
      </c>
      <c r="G5" s="6">
        <f t="shared" si="1"/>
        <v>9205.2899744659953</v>
      </c>
      <c r="J5" s="4" t="s">
        <v>11</v>
      </c>
      <c r="K5" s="4"/>
    </row>
    <row r="6" spans="1:15" x14ac:dyDescent="0.35">
      <c r="A6" s="6">
        <v>142107.34</v>
      </c>
      <c r="B6" s="6">
        <v>91391.77</v>
      </c>
      <c r="C6" s="6">
        <v>366168.42</v>
      </c>
      <c r="D6" s="6" t="s">
        <v>7</v>
      </c>
      <c r="E6" s="6">
        <v>166187.94</v>
      </c>
      <c r="F6" s="6">
        <f t="shared" si="0"/>
        <v>172139.51418327191</v>
      </c>
      <c r="G6" s="6">
        <f t="shared" si="1"/>
        <v>-5951.5741832719068</v>
      </c>
      <c r="J6" s="1" t="s">
        <v>12</v>
      </c>
      <c r="K6" s="1">
        <v>0.97506204626594128</v>
      </c>
    </row>
    <row r="7" spans="1:15" x14ac:dyDescent="0.35">
      <c r="A7" s="6">
        <v>131876.9</v>
      </c>
      <c r="B7" s="6">
        <v>99814.71</v>
      </c>
      <c r="C7" s="6">
        <v>362861.36</v>
      </c>
      <c r="D7" s="6" t="s">
        <v>5</v>
      </c>
      <c r="E7" s="6">
        <v>156991.12</v>
      </c>
      <c r="F7" s="6">
        <f t="shared" si="0"/>
        <v>163580.7805712008</v>
      </c>
      <c r="G7" s="6">
        <f t="shared" si="1"/>
        <v>-6589.6605712008022</v>
      </c>
      <c r="J7" s="17" t="s">
        <v>13</v>
      </c>
      <c r="K7" s="17">
        <v>0.95074599406832461</v>
      </c>
    </row>
    <row r="8" spans="1:15" x14ac:dyDescent="0.35">
      <c r="A8" s="6">
        <v>134615.46</v>
      </c>
      <c r="B8" s="6">
        <v>147198.87</v>
      </c>
      <c r="C8" s="6">
        <v>127716.82</v>
      </c>
      <c r="D8" s="6" t="s">
        <v>6</v>
      </c>
      <c r="E8" s="6">
        <v>156122.51</v>
      </c>
      <c r="F8" s="6">
        <f t="shared" si="0"/>
        <v>158114.09666864749</v>
      </c>
      <c r="G8" s="6">
        <f t="shared" si="1"/>
        <v>-1991.5866686474765</v>
      </c>
      <c r="J8" s="17" t="s">
        <v>14</v>
      </c>
      <c r="K8" s="17">
        <v>0.94753377629017177</v>
      </c>
    </row>
    <row r="9" spans="1:15" x14ac:dyDescent="0.35">
      <c r="A9" s="6">
        <v>130298.13</v>
      </c>
      <c r="B9" s="6">
        <v>145530.06</v>
      </c>
      <c r="C9" s="6">
        <v>323876.68</v>
      </c>
      <c r="D9" s="6" t="s">
        <v>7</v>
      </c>
      <c r="E9" s="6">
        <v>155752.6</v>
      </c>
      <c r="F9" s="6">
        <f t="shared" si="0"/>
        <v>160021.36304781117</v>
      </c>
      <c r="G9" s="6">
        <f t="shared" si="1"/>
        <v>-4268.7630478111678</v>
      </c>
      <c r="J9" s="1" t="s">
        <v>15</v>
      </c>
      <c r="K9" s="1">
        <v>9232.3348370026924</v>
      </c>
    </row>
    <row r="10" spans="1:15" ht="15" thickBot="1" x14ac:dyDescent="0.4">
      <c r="A10" s="6">
        <v>120542.52</v>
      </c>
      <c r="B10" s="6">
        <v>148718.95000000001</v>
      </c>
      <c r="C10" s="6">
        <v>311613.28999999998</v>
      </c>
      <c r="D10" s="6" t="s">
        <v>5</v>
      </c>
      <c r="E10" s="6">
        <v>152211.76999999999</v>
      </c>
      <c r="F10" s="6">
        <f t="shared" si="0"/>
        <v>151741.6996986506</v>
      </c>
      <c r="G10" s="6">
        <f t="shared" si="1"/>
        <v>470.07030134939123</v>
      </c>
      <c r="J10" s="2" t="s">
        <v>16</v>
      </c>
      <c r="K10" s="2">
        <v>50</v>
      </c>
    </row>
    <row r="11" spans="1:15" x14ac:dyDescent="0.35">
      <c r="A11" s="6">
        <v>123334.88</v>
      </c>
      <c r="B11" s="6">
        <v>108679.17</v>
      </c>
      <c r="C11" s="6">
        <v>304981.62</v>
      </c>
      <c r="D11" s="6" t="s">
        <v>6</v>
      </c>
      <c r="E11" s="6">
        <v>149759.96</v>
      </c>
      <c r="F11" s="6">
        <f t="shared" si="0"/>
        <v>154884.68410994846</v>
      </c>
      <c r="G11" s="6">
        <f t="shared" si="1"/>
        <v>-5124.7241099484672</v>
      </c>
    </row>
    <row r="12" spans="1:15" ht="15" thickBot="1" x14ac:dyDescent="0.4">
      <c r="A12" s="6">
        <v>101913.08</v>
      </c>
      <c r="B12" s="6">
        <v>110594.11</v>
      </c>
      <c r="C12" s="6">
        <v>229160.95</v>
      </c>
      <c r="D12" s="6" t="s">
        <v>7</v>
      </c>
      <c r="E12" s="6">
        <v>146121.95000000001</v>
      </c>
      <c r="F12" s="6">
        <f t="shared" si="0"/>
        <v>135509.01636714404</v>
      </c>
      <c r="G12" s="6">
        <f t="shared" si="1"/>
        <v>10612.933632855973</v>
      </c>
      <c r="J12" t="s">
        <v>17</v>
      </c>
    </row>
    <row r="13" spans="1:15" x14ac:dyDescent="0.35">
      <c r="A13" s="6">
        <v>100671.96</v>
      </c>
      <c r="B13" s="6">
        <v>91790.61</v>
      </c>
      <c r="C13" s="6">
        <v>249744.55</v>
      </c>
      <c r="D13" s="6" t="s">
        <v>6</v>
      </c>
      <c r="E13" s="6">
        <v>144259.4</v>
      </c>
      <c r="F13" s="6">
        <f t="shared" si="0"/>
        <v>135573.71296073747</v>
      </c>
      <c r="G13" s="6">
        <f t="shared" si="1"/>
        <v>8685.6870392625278</v>
      </c>
      <c r="J13" s="3"/>
      <c r="K13" s="3" t="s">
        <v>22</v>
      </c>
      <c r="L13" s="3" t="s">
        <v>23</v>
      </c>
      <c r="M13" s="3" t="s">
        <v>24</v>
      </c>
      <c r="N13" s="3" t="s">
        <v>25</v>
      </c>
      <c r="O13" s="3" t="s">
        <v>26</v>
      </c>
    </row>
    <row r="14" spans="1:15" x14ac:dyDescent="0.35">
      <c r="A14" s="6">
        <v>93863.75</v>
      </c>
      <c r="B14" s="6">
        <v>127320.38</v>
      </c>
      <c r="C14" s="6">
        <v>249839.44</v>
      </c>
      <c r="D14" s="6" t="s">
        <v>7</v>
      </c>
      <c r="E14" s="6">
        <v>141585.51999999999</v>
      </c>
      <c r="F14" s="6">
        <f t="shared" si="0"/>
        <v>129138.05418242674</v>
      </c>
      <c r="G14" s="6">
        <f t="shared" si="1"/>
        <v>12447.465817573247</v>
      </c>
      <c r="J14" s="1" t="s">
        <v>18</v>
      </c>
      <c r="K14" s="1">
        <v>3</v>
      </c>
      <c r="L14" s="1">
        <v>75683964196.192642</v>
      </c>
      <c r="M14" s="1">
        <v>25227988065.397549</v>
      </c>
      <c r="N14" s="1">
        <v>295.97806242610113</v>
      </c>
      <c r="O14" s="1">
        <v>4.5285063201720611E-30</v>
      </c>
    </row>
    <row r="15" spans="1:15" x14ac:dyDescent="0.35">
      <c r="A15" s="6">
        <v>91992.39</v>
      </c>
      <c r="B15" s="6">
        <v>135495.07</v>
      </c>
      <c r="C15" s="6">
        <v>252664.93</v>
      </c>
      <c r="D15" s="6" t="s">
        <v>6</v>
      </c>
      <c r="E15" s="6">
        <v>134307.35</v>
      </c>
      <c r="F15" s="6">
        <f t="shared" si="0"/>
        <v>127487.9916627536</v>
      </c>
      <c r="G15" s="6">
        <f t="shared" si="1"/>
        <v>6819.3583372464054</v>
      </c>
      <c r="J15" s="1" t="s">
        <v>19</v>
      </c>
      <c r="K15" s="1">
        <v>46</v>
      </c>
      <c r="L15" s="1">
        <v>3920856300.956542</v>
      </c>
      <c r="M15" s="1">
        <v>85236006.542533517</v>
      </c>
      <c r="N15" s="1"/>
      <c r="O15" s="1"/>
    </row>
    <row r="16" spans="1:15" ht="15" thickBot="1" x14ac:dyDescent="0.4">
      <c r="A16" s="6">
        <v>119943.24</v>
      </c>
      <c r="B16" s="6">
        <v>156547.42000000001</v>
      </c>
      <c r="C16" s="6">
        <v>256512.92</v>
      </c>
      <c r="D16" s="6" t="s">
        <v>7</v>
      </c>
      <c r="E16" s="6">
        <v>132602.65</v>
      </c>
      <c r="F16" s="6">
        <f t="shared" si="0"/>
        <v>149548.64633452875</v>
      </c>
      <c r="G16" s="6">
        <f t="shared" si="1"/>
        <v>-16945.996334528754</v>
      </c>
      <c r="J16" s="2" t="s">
        <v>20</v>
      </c>
      <c r="K16" s="2">
        <v>49</v>
      </c>
      <c r="L16" s="2">
        <v>79604820497.149185</v>
      </c>
      <c r="M16" s="2"/>
      <c r="N16" s="2"/>
      <c r="O16" s="2"/>
    </row>
    <row r="17" spans="1:19" ht="15" thickBot="1" x14ac:dyDescent="0.4">
      <c r="A17" s="6">
        <v>114523.61</v>
      </c>
      <c r="B17" s="6">
        <v>122616.84</v>
      </c>
      <c r="C17" s="6">
        <v>261776.23</v>
      </c>
      <c r="D17" s="6" t="s">
        <v>5</v>
      </c>
      <c r="E17" s="6">
        <v>129917.04</v>
      </c>
      <c r="F17" s="6">
        <f t="shared" si="0"/>
        <v>146235.15998519625</v>
      </c>
      <c r="G17" s="6">
        <f t="shared" si="1"/>
        <v>-16318.119985196259</v>
      </c>
    </row>
    <row r="18" spans="1:19" x14ac:dyDescent="0.35">
      <c r="A18" s="6">
        <v>78013.11</v>
      </c>
      <c r="B18" s="6">
        <v>121597.55</v>
      </c>
      <c r="C18" s="6">
        <v>264346.06</v>
      </c>
      <c r="D18" s="6" t="s">
        <v>6</v>
      </c>
      <c r="E18" s="6">
        <v>126992.93</v>
      </c>
      <c r="F18" s="6">
        <f t="shared" si="0"/>
        <v>116915.40540143967</v>
      </c>
      <c r="G18" s="6">
        <f t="shared" si="1"/>
        <v>10077.524598560325</v>
      </c>
      <c r="J18" s="3"/>
      <c r="K18" s="3" t="s">
        <v>27</v>
      </c>
      <c r="L18" s="3" t="s">
        <v>15</v>
      </c>
      <c r="M18" s="3" t="s">
        <v>28</v>
      </c>
      <c r="N18" s="3" t="s">
        <v>29</v>
      </c>
      <c r="O18" s="3" t="s">
        <v>30</v>
      </c>
      <c r="P18" s="3" t="s">
        <v>31</v>
      </c>
      <c r="Q18" s="3" t="s">
        <v>32</v>
      </c>
      <c r="R18" s="3" t="s">
        <v>33</v>
      </c>
    </row>
    <row r="19" spans="1:19" x14ac:dyDescent="0.35">
      <c r="A19" s="6">
        <v>94657.16</v>
      </c>
      <c r="B19" s="6">
        <v>145077.57999999999</v>
      </c>
      <c r="C19" s="6">
        <v>282574.31</v>
      </c>
      <c r="D19" s="6" t="s">
        <v>5</v>
      </c>
      <c r="E19" s="6">
        <v>125370.37</v>
      </c>
      <c r="F19" s="6">
        <f t="shared" si="0"/>
        <v>130192.44720780753</v>
      </c>
      <c r="G19" s="6">
        <f t="shared" si="1"/>
        <v>-4822.0772078075388</v>
      </c>
      <c r="J19" s="1" t="s">
        <v>21</v>
      </c>
      <c r="K19" s="1">
        <v>50122.192989865282</v>
      </c>
      <c r="L19" s="1">
        <v>6572.3526215324682</v>
      </c>
      <c r="M19" s="1">
        <v>7.6262178668950273</v>
      </c>
      <c r="N19" s="1">
        <v>1.0573791602334319E-9</v>
      </c>
      <c r="O19" s="1">
        <v>36892.733323435998</v>
      </c>
      <c r="P19" s="1">
        <v>63351.652656294566</v>
      </c>
      <c r="Q19" s="1">
        <v>36892.733323435998</v>
      </c>
      <c r="R19" s="1">
        <v>63351.652656294566</v>
      </c>
    </row>
    <row r="20" spans="1:19" x14ac:dyDescent="0.35">
      <c r="A20" s="6">
        <v>91749.16</v>
      </c>
      <c r="B20" s="6">
        <v>114175.79</v>
      </c>
      <c r="C20" s="6">
        <v>294919.57</v>
      </c>
      <c r="D20" s="6" t="s">
        <v>7</v>
      </c>
      <c r="E20" s="6">
        <v>124266.9</v>
      </c>
      <c r="F20" s="6">
        <f t="shared" si="0"/>
        <v>129014.22680589673</v>
      </c>
      <c r="G20" s="6">
        <f t="shared" si="1"/>
        <v>-4747.3268058967369</v>
      </c>
      <c r="J20" s="1" t="s">
        <v>0</v>
      </c>
      <c r="K20" s="1">
        <v>0.80571504991574339</v>
      </c>
      <c r="L20" s="1">
        <v>4.5147269728517771E-2</v>
      </c>
      <c r="M20" s="1">
        <v>17.846373762150328</v>
      </c>
      <c r="N20" s="1">
        <v>2.6349677214705453E-22</v>
      </c>
      <c r="O20" s="1">
        <v>0.71483830937598158</v>
      </c>
      <c r="P20" s="1">
        <v>0.89659179045550519</v>
      </c>
      <c r="Q20" s="1">
        <v>0.71483830937598158</v>
      </c>
      <c r="R20" s="1">
        <v>0.89659179045550519</v>
      </c>
    </row>
    <row r="21" spans="1:19" x14ac:dyDescent="0.35">
      <c r="A21" s="6">
        <v>86419.7</v>
      </c>
      <c r="B21" s="6">
        <v>153514.10999999999</v>
      </c>
      <c r="C21" s="6">
        <v>0</v>
      </c>
      <c r="D21" s="6" t="s">
        <v>5</v>
      </c>
      <c r="E21" s="6">
        <v>122776.86</v>
      </c>
      <c r="F21" s="6">
        <f t="shared" si="0"/>
        <v>115635.21636716049</v>
      </c>
      <c r="G21" s="6">
        <f t="shared" si="1"/>
        <v>7141.6436328395066</v>
      </c>
      <c r="J21" s="1" t="s">
        <v>1</v>
      </c>
      <c r="K21" s="1">
        <v>-2.6815968394751061E-2</v>
      </c>
      <c r="L21" s="1">
        <v>5.1028779938751379E-2</v>
      </c>
      <c r="M21" s="1">
        <v>-0.52550675181608542</v>
      </c>
      <c r="N21" s="1">
        <v>0.60175510784974762</v>
      </c>
      <c r="O21" s="1">
        <v>-0.12953157495169182</v>
      </c>
      <c r="P21" s="1">
        <v>7.5899638162189684E-2</v>
      </c>
      <c r="Q21" s="1">
        <v>-0.12953157495169182</v>
      </c>
      <c r="R21" s="1">
        <v>7.5899638162189684E-2</v>
      </c>
    </row>
    <row r="22" spans="1:19" ht="15" thickBot="1" x14ac:dyDescent="0.4">
      <c r="A22" s="6">
        <v>76253.86</v>
      </c>
      <c r="B22" s="6">
        <v>113867.3</v>
      </c>
      <c r="C22" s="6">
        <v>298664.46999999997</v>
      </c>
      <c r="D22" s="6" t="s">
        <v>6</v>
      </c>
      <c r="E22" s="6">
        <v>118474.03</v>
      </c>
      <c r="F22" s="6">
        <f t="shared" si="0"/>
        <v>116639.66923090001</v>
      </c>
      <c r="G22" s="6">
        <f t="shared" si="1"/>
        <v>1834.3607690999925</v>
      </c>
      <c r="J22" s="2" t="s">
        <v>2</v>
      </c>
      <c r="K22" s="2">
        <v>2.7228064800818939E-2</v>
      </c>
      <c r="L22" s="2">
        <v>1.645123451799518E-2</v>
      </c>
      <c r="M22" s="2">
        <v>1.6550772995811058</v>
      </c>
      <c r="N22" s="2">
        <v>0.10471681926658105</v>
      </c>
      <c r="O22" s="2">
        <v>-5.8865527572449679E-3</v>
      </c>
      <c r="P22" s="2">
        <v>6.0342682358882849E-2</v>
      </c>
      <c r="Q22" s="2">
        <v>-5.8865527572449679E-3</v>
      </c>
      <c r="R22" s="2">
        <v>6.0342682358882849E-2</v>
      </c>
    </row>
    <row r="23" spans="1:19" x14ac:dyDescent="0.35">
      <c r="A23" s="6">
        <v>78389.47</v>
      </c>
      <c r="B23" s="6">
        <v>153773.43</v>
      </c>
      <c r="C23" s="6">
        <v>299737.28999999998</v>
      </c>
      <c r="D23" s="6" t="s">
        <v>5</v>
      </c>
      <c r="E23" s="6">
        <v>111313.02</v>
      </c>
      <c r="F23" s="6">
        <f t="shared" si="0"/>
        <v>117319.45164029335</v>
      </c>
      <c r="G23" s="6">
        <f t="shared" si="1"/>
        <v>-6006.4316402933473</v>
      </c>
      <c r="J23" s="1"/>
    </row>
    <row r="24" spans="1:19" ht="15.5" x14ac:dyDescent="0.35">
      <c r="A24" s="6">
        <v>73994.559999999998</v>
      </c>
      <c r="B24" s="6">
        <v>122782.75</v>
      </c>
      <c r="C24" s="6">
        <v>303319.26</v>
      </c>
      <c r="D24" s="6" t="s">
        <v>7</v>
      </c>
      <c r="E24" s="6">
        <v>110352.25</v>
      </c>
      <c r="F24" s="6">
        <f t="shared" si="0"/>
        <v>114706.98171695457</v>
      </c>
      <c r="G24" s="6">
        <f t="shared" si="1"/>
        <v>-4354.7317169545713</v>
      </c>
      <c r="J24" s="5" t="s">
        <v>35</v>
      </c>
    </row>
    <row r="25" spans="1:19" x14ac:dyDescent="0.35">
      <c r="A25" s="6">
        <v>67532.53</v>
      </c>
      <c r="B25" s="6">
        <v>105751.03</v>
      </c>
      <c r="C25" s="6">
        <v>304768.73</v>
      </c>
      <c r="D25" s="6" t="s">
        <v>7</v>
      </c>
      <c r="E25" s="6">
        <v>108733.99</v>
      </c>
      <c r="F25" s="6">
        <f t="shared" si="0"/>
        <v>109996.61522126265</v>
      </c>
      <c r="G25" s="6">
        <f t="shared" si="1"/>
        <v>-1262.6252212626423</v>
      </c>
      <c r="J25" s="12" t="s">
        <v>34</v>
      </c>
      <c r="K25" s="13"/>
      <c r="L25" s="13"/>
      <c r="M25" s="13"/>
      <c r="N25" s="13"/>
      <c r="O25" s="13"/>
      <c r="P25" s="13"/>
      <c r="Q25" s="14"/>
      <c r="R25" s="11"/>
      <c r="S25" s="11"/>
    </row>
    <row r="26" spans="1:19" x14ac:dyDescent="0.35">
      <c r="A26" s="6">
        <v>77044.009999999995</v>
      </c>
      <c r="B26" s="6">
        <v>99281.34</v>
      </c>
      <c r="C26" s="6">
        <v>140574.81</v>
      </c>
      <c r="D26" s="6" t="s">
        <v>5</v>
      </c>
      <c r="E26" s="6">
        <v>108552.04</v>
      </c>
      <c r="F26" s="6">
        <f t="shared" si="0"/>
        <v>113362.96611313859</v>
      </c>
      <c r="G26" s="6">
        <f t="shared" si="1"/>
        <v>-4810.9261131386011</v>
      </c>
    </row>
    <row r="27" spans="1:19" ht="15.5" x14ac:dyDescent="0.35">
      <c r="A27" s="6">
        <v>64664.71</v>
      </c>
      <c r="B27" s="6">
        <v>139553.16</v>
      </c>
      <c r="C27" s="6">
        <v>137962.62</v>
      </c>
      <c r="D27" s="6" t="s">
        <v>6</v>
      </c>
      <c r="E27" s="6">
        <v>107404.34</v>
      </c>
      <c r="F27" s="6">
        <f t="shared" si="0"/>
        <v>102237.72506480548</v>
      </c>
      <c r="G27" s="6">
        <f t="shared" si="1"/>
        <v>5166.6149351945205</v>
      </c>
      <c r="J27" s="10" t="s">
        <v>38</v>
      </c>
      <c r="K27" s="10"/>
      <c r="L27" s="10"/>
    </row>
    <row r="28" spans="1:19" x14ac:dyDescent="0.35">
      <c r="A28" s="6">
        <v>75328.87</v>
      </c>
      <c r="B28" s="6">
        <v>144135.98000000001</v>
      </c>
      <c r="C28" s="6">
        <v>134050.07</v>
      </c>
      <c r="D28" s="6" t="s">
        <v>7</v>
      </c>
      <c r="E28" s="6">
        <v>105733.54</v>
      </c>
      <c r="F28" s="6">
        <f t="shared" si="0"/>
        <v>110600.57535029967</v>
      </c>
      <c r="G28" s="6">
        <f t="shared" si="1"/>
        <v>-4867.0353502996732</v>
      </c>
      <c r="J28" s="7" t="s">
        <v>0</v>
      </c>
      <c r="K28" s="7" t="s">
        <v>1</v>
      </c>
      <c r="L28" s="7" t="s">
        <v>37</v>
      </c>
      <c r="M28" s="7" t="s">
        <v>4</v>
      </c>
    </row>
    <row r="29" spans="1:19" ht="15.5" x14ac:dyDescent="0.35">
      <c r="A29" s="6">
        <v>72107.600000000006</v>
      </c>
      <c r="B29" s="6">
        <v>127864.55</v>
      </c>
      <c r="C29" s="6">
        <v>353183.81</v>
      </c>
      <c r="D29" s="6" t="s">
        <v>5</v>
      </c>
      <c r="E29" s="6">
        <v>105008.31</v>
      </c>
      <c r="F29" s="6">
        <f t="shared" si="0"/>
        <v>114408.0714568408</v>
      </c>
      <c r="G29" s="6">
        <f t="shared" si="1"/>
        <v>-9399.7614568408026</v>
      </c>
      <c r="J29" s="8">
        <v>21892.92</v>
      </c>
      <c r="K29" s="8">
        <v>81910.77</v>
      </c>
      <c r="L29" s="8">
        <v>164270.70000000001</v>
      </c>
      <c r="M29" s="9">
        <f>(J29*$K$20)+(K29*$K$21)+(L29*$K$22)+$K$19</f>
        <v>70037.904765432817</v>
      </c>
    </row>
    <row r="30" spans="1:19" ht="15.5" x14ac:dyDescent="0.35">
      <c r="A30" s="6">
        <v>66051.520000000004</v>
      </c>
      <c r="B30" s="6">
        <v>182645.56</v>
      </c>
      <c r="C30" s="6">
        <v>118148.2</v>
      </c>
      <c r="D30" s="6" t="s">
        <v>7</v>
      </c>
      <c r="E30" s="6">
        <v>103282.38</v>
      </c>
      <c r="F30" s="6">
        <f t="shared" si="0"/>
        <v>101660.02600497451</v>
      </c>
      <c r="G30" s="6">
        <f t="shared" si="1"/>
        <v>1622.3539950254926</v>
      </c>
      <c r="J30" s="8">
        <v>23940.93</v>
      </c>
      <c r="K30" s="8">
        <v>96489.63</v>
      </c>
      <c r="L30" s="8">
        <v>137001.1</v>
      </c>
      <c r="M30" s="9">
        <f>(J30*$K$20)+(K30*$K$21)+(L30*$K$22)+$K$19</f>
        <v>70554.572559926848</v>
      </c>
    </row>
    <row r="31" spans="1:19" x14ac:dyDescent="0.35">
      <c r="A31" s="6">
        <v>65605.48</v>
      </c>
      <c r="B31" s="6">
        <v>153032.06</v>
      </c>
      <c r="C31" s="6">
        <v>107138.38</v>
      </c>
      <c r="D31" s="6" t="s">
        <v>5</v>
      </c>
      <c r="E31" s="6">
        <v>101004.64</v>
      </c>
      <c r="F31" s="6">
        <f t="shared" si="0"/>
        <v>101794.9834517627</v>
      </c>
      <c r="G31" s="6">
        <f t="shared" si="1"/>
        <v>-790.3434517627029</v>
      </c>
    </row>
    <row r="32" spans="1:19" x14ac:dyDescent="0.35">
      <c r="A32" s="6">
        <v>61994.48</v>
      </c>
      <c r="B32" s="6">
        <v>115641.28</v>
      </c>
      <c r="C32" s="6">
        <v>91131.24</v>
      </c>
      <c r="D32" s="6" t="s">
        <v>7</v>
      </c>
      <c r="E32" s="6">
        <v>99937.59</v>
      </c>
      <c r="F32" s="6">
        <f t="shared" si="0"/>
        <v>99452.372936056257</v>
      </c>
      <c r="G32" s="6">
        <f t="shared" si="1"/>
        <v>485.21706394373905</v>
      </c>
    </row>
    <row r="33" spans="1:14" x14ac:dyDescent="0.35">
      <c r="A33" s="6">
        <v>61136.38</v>
      </c>
      <c r="B33" s="6">
        <v>152701.92000000001</v>
      </c>
      <c r="C33" s="6">
        <v>88218.23</v>
      </c>
      <c r="D33" s="6" t="s">
        <v>5</v>
      </c>
      <c r="E33" s="6">
        <v>97483.56</v>
      </c>
      <c r="F33" s="6">
        <f t="shared" si="0"/>
        <v>97687.856275748869</v>
      </c>
      <c r="G33" s="6">
        <f t="shared" si="1"/>
        <v>-204.29627574887127</v>
      </c>
      <c r="N33" s="6"/>
    </row>
    <row r="34" spans="1:14" x14ac:dyDescent="0.35">
      <c r="A34" s="6">
        <v>63408.86</v>
      </c>
      <c r="B34" s="6">
        <v>129219.61</v>
      </c>
      <c r="C34" s="6">
        <v>46085.25</v>
      </c>
      <c r="D34" s="6" t="s">
        <v>6</v>
      </c>
      <c r="E34" s="6">
        <v>97427.839999999997</v>
      </c>
      <c r="F34" s="6">
        <f t="shared" si="0"/>
        <v>99001.328985485539</v>
      </c>
      <c r="G34" s="6">
        <f t="shared" si="1"/>
        <v>-1573.4889854855428</v>
      </c>
    </row>
    <row r="35" spans="1:14" x14ac:dyDescent="0.35">
      <c r="A35" s="6">
        <v>55493.95</v>
      </c>
      <c r="B35" s="6">
        <v>103057.49</v>
      </c>
      <c r="C35" s="6">
        <v>214634.81</v>
      </c>
      <c r="D35" s="6" t="s">
        <v>7</v>
      </c>
      <c r="E35" s="6">
        <v>96778.92</v>
      </c>
      <c r="F35" s="6">
        <f t="shared" si="0"/>
        <v>97915.007804646128</v>
      </c>
      <c r="G35" s="6">
        <f t="shared" si="1"/>
        <v>-1136.0878046461294</v>
      </c>
    </row>
    <row r="36" spans="1:14" x14ac:dyDescent="0.35">
      <c r="A36" s="6">
        <v>46426.07</v>
      </c>
      <c r="B36" s="6">
        <v>157693.92000000001</v>
      </c>
      <c r="C36" s="6">
        <v>210797.67</v>
      </c>
      <c r="D36" s="6" t="s">
        <v>6</v>
      </c>
      <c r="E36" s="6">
        <v>96712.8</v>
      </c>
      <c r="F36" s="6">
        <f t="shared" si="0"/>
        <v>89039.273741164332</v>
      </c>
      <c r="G36" s="6">
        <f t="shared" si="1"/>
        <v>7673.5262588356709</v>
      </c>
    </row>
    <row r="37" spans="1:14" x14ac:dyDescent="0.35">
      <c r="A37" s="6">
        <v>46014.02</v>
      </c>
      <c r="B37" s="6">
        <v>85047.44</v>
      </c>
      <c r="C37" s="6">
        <v>205517.64</v>
      </c>
      <c r="D37" s="6" t="s">
        <v>5</v>
      </c>
      <c r="E37" s="6">
        <v>96479.51</v>
      </c>
      <c r="F37" s="6">
        <f t="shared" si="0"/>
        <v>90511.59956752618</v>
      </c>
      <c r="G37" s="6">
        <f t="shared" si="1"/>
        <v>5967.9104324738146</v>
      </c>
    </row>
    <row r="38" spans="1:14" x14ac:dyDescent="0.35">
      <c r="A38" s="6">
        <v>28663.759999999998</v>
      </c>
      <c r="B38" s="6">
        <v>127056.21</v>
      </c>
      <c r="C38" s="6">
        <v>201126.82</v>
      </c>
      <c r="D38" s="6" t="s">
        <v>7</v>
      </c>
      <c r="E38" s="6">
        <v>90708.19</v>
      </c>
      <c r="F38" s="6">
        <f t="shared" si="0"/>
        <v>75286.174585463959</v>
      </c>
      <c r="G38" s="6">
        <f t="shared" si="1"/>
        <v>15422.015414536043</v>
      </c>
    </row>
    <row r="39" spans="1:14" x14ac:dyDescent="0.35">
      <c r="A39" s="6">
        <v>44069.95</v>
      </c>
      <c r="B39" s="6">
        <v>51283.14</v>
      </c>
      <c r="C39" s="6">
        <v>197029.42</v>
      </c>
      <c r="D39" s="6" t="s">
        <v>6</v>
      </c>
      <c r="E39" s="6">
        <v>89949.14</v>
      </c>
      <c r="F39" s="6">
        <f t="shared" si="0"/>
        <v>89619.537707903772</v>
      </c>
      <c r="G39" s="6">
        <f t="shared" si="1"/>
        <v>329.60229209622776</v>
      </c>
    </row>
    <row r="40" spans="1:14" x14ac:dyDescent="0.35">
      <c r="A40" s="6">
        <v>20229.59</v>
      </c>
      <c r="B40" s="6">
        <v>65947.929999999993</v>
      </c>
      <c r="C40" s="6">
        <v>185265.1</v>
      </c>
      <c r="D40" s="6" t="s">
        <v>5</v>
      </c>
      <c r="E40" s="6">
        <v>81229.06</v>
      </c>
      <c r="F40" s="6">
        <f t="shared" si="0"/>
        <v>69697.430648041249</v>
      </c>
      <c r="G40" s="6">
        <f t="shared" si="1"/>
        <v>11531.629351958749</v>
      </c>
    </row>
    <row r="41" spans="1:14" x14ac:dyDescent="0.35">
      <c r="A41" s="6">
        <v>38558.51</v>
      </c>
      <c r="B41" s="6">
        <v>82982.09</v>
      </c>
      <c r="C41" s="6">
        <v>174999.3</v>
      </c>
      <c r="D41" s="6" t="s">
        <v>6</v>
      </c>
      <c r="E41" s="6">
        <v>81005.759999999995</v>
      </c>
      <c r="F41" s="6">
        <f t="shared" si="0"/>
        <v>83729.011976919544</v>
      </c>
      <c r="G41" s="6">
        <f t="shared" si="1"/>
        <v>-2723.2519769195496</v>
      </c>
    </row>
    <row r="42" spans="1:14" x14ac:dyDescent="0.35">
      <c r="A42" s="6">
        <v>28754.33</v>
      </c>
      <c r="B42" s="6">
        <v>118546.05</v>
      </c>
      <c r="C42" s="6">
        <v>172795.67</v>
      </c>
      <c r="D42" s="6" t="s">
        <v>6</v>
      </c>
      <c r="E42" s="6">
        <v>78239.91</v>
      </c>
      <c r="F42" s="6">
        <f t="shared" si="0"/>
        <v>74815.953991047383</v>
      </c>
      <c r="G42" s="6">
        <f t="shared" si="1"/>
        <v>3423.9560089526203</v>
      </c>
    </row>
    <row r="43" spans="1:14" x14ac:dyDescent="0.35">
      <c r="A43" s="6">
        <v>27892.92</v>
      </c>
      <c r="B43" s="6">
        <v>84710.77</v>
      </c>
      <c r="C43" s="6">
        <v>164470.71</v>
      </c>
      <c r="D43" s="6" t="s">
        <v>7</v>
      </c>
      <c r="E43" s="6">
        <v>77798.83</v>
      </c>
      <c r="F43" s="6">
        <f t="shared" si="0"/>
        <v>74802.556238662786</v>
      </c>
      <c r="G43" s="6">
        <f t="shared" si="1"/>
        <v>2996.2737613372155</v>
      </c>
    </row>
    <row r="44" spans="1:14" x14ac:dyDescent="0.35">
      <c r="A44" s="6">
        <v>23640.93</v>
      </c>
      <c r="B44" s="6">
        <v>96189.63</v>
      </c>
      <c r="C44" s="6">
        <v>148001.10999999999</v>
      </c>
      <c r="D44" s="6" t="s">
        <v>6</v>
      </c>
      <c r="E44" s="6">
        <v>71498.490000000005</v>
      </c>
      <c r="F44" s="6">
        <f t="shared" si="0"/>
        <v>70620.411820560214</v>
      </c>
      <c r="G44" s="6">
        <f t="shared" si="1"/>
        <v>878.07817943979171</v>
      </c>
    </row>
    <row r="45" spans="1:14" x14ac:dyDescent="0.35">
      <c r="A45" s="6">
        <v>15505.73</v>
      </c>
      <c r="B45" s="6">
        <v>127382.3</v>
      </c>
      <c r="C45" s="6">
        <v>35534.17</v>
      </c>
      <c r="D45" s="6" t="s">
        <v>5</v>
      </c>
      <c r="E45" s="6">
        <v>69758.98</v>
      </c>
      <c r="F45" s="6">
        <f t="shared" si="0"/>
        <v>60167.039963347939</v>
      </c>
      <c r="G45" s="6">
        <f t="shared" si="1"/>
        <v>9591.9400366520567</v>
      </c>
    </row>
    <row r="46" spans="1:14" x14ac:dyDescent="0.35">
      <c r="A46" s="6">
        <v>22177.74</v>
      </c>
      <c r="B46" s="6">
        <v>154806.14000000001</v>
      </c>
      <c r="C46" s="6">
        <v>28334.720000000001</v>
      </c>
      <c r="D46" s="6" t="s">
        <v>6</v>
      </c>
      <c r="E46" s="6">
        <v>65200.33</v>
      </c>
      <c r="F46" s="6">
        <f t="shared" si="0"/>
        <v>64611.354915703312</v>
      </c>
      <c r="G46" s="6">
        <f t="shared" si="1"/>
        <v>588.9750842966896</v>
      </c>
    </row>
    <row r="47" spans="1:14" x14ac:dyDescent="0.35">
      <c r="A47" s="6">
        <v>1000.23</v>
      </c>
      <c r="B47" s="6">
        <v>124153.04</v>
      </c>
      <c r="C47" s="6">
        <v>1903.93</v>
      </c>
      <c r="D47" s="6" t="s">
        <v>5</v>
      </c>
      <c r="E47" s="6">
        <v>64926.080000000002</v>
      </c>
      <c r="F47" s="6">
        <f t="shared" si="0"/>
        <v>47650.649686906465</v>
      </c>
      <c r="G47" s="6">
        <f t="shared" si="1"/>
        <v>17275.430313093537</v>
      </c>
    </row>
    <row r="48" spans="1:14" x14ac:dyDescent="0.35">
      <c r="A48" s="6">
        <v>1315.46</v>
      </c>
      <c r="B48" s="6">
        <v>115816.21</v>
      </c>
      <c r="C48" s="6">
        <v>297114.46000000002</v>
      </c>
      <c r="D48" s="6" t="s">
        <v>7</v>
      </c>
      <c r="E48" s="6">
        <v>49490.75</v>
      </c>
      <c r="F48" s="6">
        <f t="shared" si="0"/>
        <v>56166.206852607924</v>
      </c>
      <c r="G48" s="6">
        <f t="shared" si="1"/>
        <v>-6675.4568526079238</v>
      </c>
    </row>
    <row r="49" spans="1:7" x14ac:dyDescent="0.35">
      <c r="A49" s="6">
        <v>0</v>
      </c>
      <c r="B49" s="6">
        <v>135426.92000000001</v>
      </c>
      <c r="C49" s="6">
        <v>0</v>
      </c>
      <c r="D49" s="6" t="s">
        <v>6</v>
      </c>
      <c r="E49" s="6">
        <v>42559.73</v>
      </c>
      <c r="F49" s="6">
        <f t="shared" si="0"/>
        <v>46490.588983346803</v>
      </c>
      <c r="G49" s="6">
        <f t="shared" si="1"/>
        <v>-3930.8589833467995</v>
      </c>
    </row>
    <row r="50" spans="1:7" x14ac:dyDescent="0.35">
      <c r="A50" s="6">
        <v>542.04999999999995</v>
      </c>
      <c r="B50" s="6">
        <v>51743.15</v>
      </c>
      <c r="C50" s="6">
        <v>0</v>
      </c>
      <c r="D50" s="6" t="s">
        <v>5</v>
      </c>
      <c r="E50" s="6">
        <v>35673.410000000003</v>
      </c>
      <c r="F50" s="6">
        <f t="shared" si="0"/>
        <v>49171.388157627247</v>
      </c>
      <c r="G50" s="6">
        <f t="shared" si="1"/>
        <v>-13497.978157627243</v>
      </c>
    </row>
    <row r="51" spans="1:7" x14ac:dyDescent="0.35">
      <c r="A51" s="6">
        <v>0</v>
      </c>
      <c r="B51" s="6">
        <v>116983.8</v>
      </c>
      <c r="C51" s="6">
        <v>45173.06</v>
      </c>
      <c r="D51" s="6" t="s">
        <v>6</v>
      </c>
      <c r="E51" s="6">
        <v>14681.4</v>
      </c>
      <c r="F51" s="6">
        <f t="shared" si="0"/>
        <v>48215.134111298685</v>
      </c>
      <c r="G51" s="6">
        <f t="shared" si="1"/>
        <v>-33533.734111298683</v>
      </c>
    </row>
    <row r="53" spans="1:7" x14ac:dyDescent="0.35">
      <c r="D53" t="s">
        <v>39</v>
      </c>
      <c r="E53">
        <f>AVERAGE(E2:E51)</f>
        <v>112012.63920000002</v>
      </c>
      <c r="F53">
        <f>AVERAGE(F2:F51)</f>
        <v>112012.63920000001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2025-06-19T10:42:18Z</dcterms:created>
  <dcterms:modified xsi:type="dcterms:W3CDTF">2025-06-24T09:08:54Z</dcterms:modified>
</cp:coreProperties>
</file>