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mc:AlternateContent xmlns:mc="http://schemas.openxmlformats.org/markup-compatibility/2006">
    <mc:Choice Requires="x15">
      <x15ac:absPath xmlns:x15ac="http://schemas.microsoft.com/office/spreadsheetml/2010/11/ac" url="/Users/skrosuri/Desktop/Rutgers/Senior Year/Academic/Fall Semester/Principles of Info and Data Management/Project/Final/Databases SQL Queries/Review/"/>
    </mc:Choice>
  </mc:AlternateContent>
  <bookViews>
    <workbookView xWindow="1180" yWindow="460" windowWidth="21940" windowHeight="14720"/>
  </bookViews>
  <sheets>
    <sheet name="review" sheetId="2" r:id="rId1"/>
    <sheet name="roomrev" sheetId="3" r:id="rId2"/>
    <sheet name="breakfast" sheetId="1" r:id="rId3"/>
    <sheet name="services"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60" i="2" l="1"/>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1" i="2"/>
  <c r="G3" i="4"/>
  <c r="G7" i="4"/>
  <c r="G10" i="4"/>
  <c r="G11" i="4"/>
  <c r="G1" i="4"/>
  <c r="G2" i="4"/>
  <c r="G4" i="4"/>
  <c r="G5" i="4"/>
  <c r="G6" i="4"/>
  <c r="G8" i="4"/>
  <c r="G9" i="4"/>
  <c r="G12" i="4"/>
  <c r="G13" i="4"/>
  <c r="G14" i="4"/>
  <c r="G15" i="4"/>
  <c r="G16" i="4"/>
  <c r="G17" i="4"/>
  <c r="G18" i="4"/>
  <c r="G19" i="4"/>
  <c r="G20" i="4"/>
  <c r="E25" i="4"/>
  <c r="E24" i="4"/>
  <c r="E23" i="4"/>
  <c r="I4" i="1"/>
  <c r="I7" i="1"/>
  <c r="I8" i="1"/>
  <c r="I11" i="1"/>
  <c r="I1" i="1"/>
  <c r="I2" i="1"/>
  <c r="I3" i="1"/>
  <c r="I5" i="1"/>
  <c r="I6" i="1"/>
  <c r="I9" i="1"/>
  <c r="I10" i="1"/>
  <c r="I12" i="1"/>
  <c r="I13" i="1"/>
  <c r="I14" i="1"/>
  <c r="I15" i="1"/>
  <c r="I16" i="1"/>
  <c r="I17" i="1"/>
  <c r="I18" i="1"/>
  <c r="I19" i="1"/>
  <c r="I20" i="1"/>
  <c r="F24" i="1"/>
  <c r="F23" i="1"/>
  <c r="F22" i="1"/>
  <c r="J22" i="1"/>
  <c r="G22" i="4"/>
  <c r="I19" i="4"/>
  <c r="I18" i="4"/>
  <c r="D1" i="1"/>
  <c r="F1" i="1"/>
  <c r="D5" i="1"/>
  <c r="D2" i="1"/>
  <c r="F2" i="1"/>
  <c r="D9" i="1"/>
  <c r="D3" i="1"/>
  <c r="F3" i="1"/>
  <c r="D13" i="1"/>
  <c r="D4" i="1"/>
  <c r="F4" i="1"/>
  <c r="D17" i="1"/>
  <c r="F5" i="1"/>
  <c r="D6" i="1"/>
  <c r="F6" i="1"/>
  <c r="D7" i="1"/>
  <c r="F7" i="1"/>
  <c r="D8" i="1"/>
  <c r="F8" i="1"/>
  <c r="D10" i="1"/>
  <c r="F9" i="1"/>
  <c r="D14" i="1"/>
  <c r="F10" i="1"/>
  <c r="D18" i="1"/>
  <c r="D11" i="1"/>
  <c r="F11" i="1"/>
  <c r="D19" i="1"/>
  <c r="D12" i="1"/>
  <c r="F12" i="1"/>
  <c r="F13" i="1"/>
  <c r="F14" i="1"/>
  <c r="D15" i="1"/>
  <c r="F15" i="1"/>
  <c r="D16" i="1"/>
  <c r="F16" i="1"/>
  <c r="F17" i="1"/>
  <c r="F18" i="1"/>
  <c r="D20" i="1"/>
  <c r="F19" i="1"/>
  <c r="F20" i="1"/>
  <c r="E1" i="4"/>
  <c r="E4" i="4"/>
  <c r="E8" i="4"/>
  <c r="E12" i="4"/>
  <c r="E16" i="4"/>
  <c r="E17" i="4"/>
  <c r="E2" i="4"/>
  <c r="E5" i="4"/>
  <c r="E6" i="4"/>
  <c r="E9" i="4"/>
  <c r="E13" i="4"/>
  <c r="E18" i="4"/>
  <c r="E3" i="4"/>
  <c r="E7" i="4"/>
  <c r="E10" i="4"/>
  <c r="E11" i="4"/>
  <c r="E14" i="4"/>
  <c r="E15" i="4"/>
  <c r="E19" i="4"/>
  <c r="E20" i="4"/>
  <c r="I17" i="4"/>
  <c r="I15" i="4"/>
  <c r="I14" i="4"/>
  <c r="I13" i="4"/>
  <c r="I11" i="4"/>
  <c r="I10" i="4"/>
  <c r="I9" i="4"/>
  <c r="I7" i="4"/>
  <c r="I6" i="4"/>
  <c r="I5" i="4"/>
  <c r="I3" i="4"/>
  <c r="I2" i="4"/>
  <c r="I1" i="4"/>
  <c r="K19" i="1"/>
  <c r="K18" i="1"/>
  <c r="K17" i="1"/>
  <c r="K15" i="1"/>
  <c r="K14" i="1"/>
  <c r="K13" i="1"/>
  <c r="K11" i="1"/>
  <c r="K10" i="1"/>
  <c r="K9" i="1"/>
  <c r="K7" i="1"/>
  <c r="K6" i="1"/>
  <c r="K5" i="1"/>
  <c r="K3" i="1"/>
  <c r="K2" i="1"/>
  <c r="K1" i="1"/>
  <c r="G18" i="3"/>
  <c r="L4" i="3"/>
  <c r="G19" i="3"/>
  <c r="L3" i="3"/>
  <c r="L2" i="3"/>
  <c r="G20" i="3"/>
  <c r="L1" i="3"/>
  <c r="G15" i="3"/>
  <c r="I20" i="3"/>
  <c r="G16" i="3"/>
  <c r="G17" i="3"/>
  <c r="I19" i="3"/>
  <c r="G13" i="3"/>
  <c r="I18" i="3"/>
  <c r="G14" i="3"/>
  <c r="I17" i="3"/>
  <c r="G10" i="3"/>
  <c r="I15" i="3"/>
  <c r="G12" i="3"/>
  <c r="I14" i="3"/>
  <c r="G11" i="3"/>
  <c r="I13" i="3"/>
  <c r="I12" i="3"/>
  <c r="G2" i="3"/>
  <c r="G3" i="3"/>
  <c r="G4" i="3"/>
  <c r="I4" i="3"/>
  <c r="G7" i="3"/>
  <c r="G9" i="3"/>
  <c r="I10" i="3"/>
  <c r="G8" i="3"/>
  <c r="I9" i="3"/>
  <c r="I8" i="3"/>
  <c r="I7" i="3"/>
  <c r="G5" i="3"/>
  <c r="I3" i="3"/>
  <c r="G6" i="3"/>
  <c r="I2" i="3"/>
  <c r="G1" i="3"/>
  <c r="I1" i="3"/>
  <c r="D6" i="3"/>
  <c r="H1" i="2"/>
  <c r="D1" i="3"/>
  <c r="D7" i="3"/>
  <c r="D10" i="3"/>
  <c r="D18" i="3"/>
  <c r="D8" i="3"/>
  <c r="D13" i="3"/>
  <c r="D2" i="3"/>
  <c r="D19" i="3"/>
  <c r="D14" i="3"/>
  <c r="D3" i="3"/>
  <c r="D15" i="3"/>
  <c r="D16" i="3"/>
  <c r="D4" i="3"/>
  <c r="D11" i="3"/>
  <c r="D9" i="3"/>
  <c r="D17" i="3"/>
  <c r="D5" i="3"/>
  <c r="D20" i="3"/>
  <c r="D12" i="3"/>
  <c r="F22" i="3"/>
</calcChain>
</file>

<file path=xl/sharedStrings.xml><?xml version="1.0" encoding="utf-8"?>
<sst xmlns="http://schemas.openxmlformats.org/spreadsheetml/2006/main" count="318" uniqueCount="154">
  <si>
    <t>tomatoes</t>
  </si>
  <si>
    <t>(21, 'spa', 1)</t>
  </si>
  <si>
    <t>(22, 'spa', 2)</t>
  </si>
  <si>
    <t>(23, 'spa', 3)</t>
  </si>
  <si>
    <t>(24, 'spa', 4)</t>
  </si>
  <si>
    <t>(25, 'spa', 5)</t>
  </si>
  <si>
    <t>(26, 'spa', 5)</t>
  </si>
  <si>
    <t>(27, 'dry cleaning', 1)</t>
  </si>
  <si>
    <t>(28, 'dry cleaning', 2)</t>
  </si>
  <si>
    <t>(29, 'dry cleaning', 2)</t>
  </si>
  <si>
    <t>(30, 'dry cleaning', 3)</t>
  </si>
  <si>
    <t>(31, 'dry cleaning', 4)</t>
  </si>
  <si>
    <t>(32, 'dry cleaning', 5)</t>
  </si>
  <si>
    <t>(33, 'ironing', 1)</t>
  </si>
  <si>
    <t>(34, 'ironing', 2)</t>
  </si>
  <si>
    <t>(35, 'ironing', 3)</t>
  </si>
  <si>
    <t>(36, 'ironing', 3)</t>
  </si>
  <si>
    <t>(37, 'ironing', 4)</t>
  </si>
  <si>
    <t>(39, 'ironing', 5)</t>
  </si>
  <si>
    <t>(38, 'ironing', 4)</t>
  </si>
  <si>
    <t>(40, 'ironing', 5)</t>
  </si>
  <si>
    <t>standard</t>
  </si>
  <si>
    <t>double</t>
  </si>
  <si>
    <t>suite</t>
  </si>
  <si>
    <t>deluxe</t>
  </si>
  <si>
    <t>continental</t>
  </si>
  <si>
    <t>classic morning</t>
  </si>
  <si>
    <t>steak and eggs</t>
  </si>
  <si>
    <t>spa</t>
  </si>
  <si>
    <t>dry cleaning</t>
  </si>
  <si>
    <t>ironing</t>
  </si>
  <si>
    <t>Total:</t>
  </si>
  <si>
    <t>Breakfast</t>
  </si>
  <si>
    <t>Service</t>
  </si>
  <si>
    <t>Room</t>
  </si>
  <si>
    <t>Title 1</t>
  </si>
  <si>
    <t>Title 2</t>
  </si>
  <si>
    <t>Title 3</t>
  </si>
  <si>
    <t>Title 4</t>
  </si>
  <si>
    <t>Title 5</t>
  </si>
  <si>
    <t>Title 6</t>
  </si>
  <si>
    <t>Title 7</t>
  </si>
  <si>
    <t>Title 8</t>
  </si>
  <si>
    <t>Title 9</t>
  </si>
  <si>
    <t>Title 10</t>
  </si>
  <si>
    <t>Title 11</t>
  </si>
  <si>
    <t>Title 12</t>
  </si>
  <si>
    <t>Title 13</t>
  </si>
  <si>
    <t>Title 14</t>
  </si>
  <si>
    <t>Title 15</t>
  </si>
  <si>
    <t>Title 16</t>
  </si>
  <si>
    <t>Title 17</t>
  </si>
  <si>
    <t>Title 18</t>
  </si>
  <si>
    <t>Title 19</t>
  </si>
  <si>
    <t>Title 20</t>
  </si>
  <si>
    <t>Title 21</t>
  </si>
  <si>
    <t>Title 22</t>
  </si>
  <si>
    <t>Title 23</t>
  </si>
  <si>
    <t>Title 24</t>
  </si>
  <si>
    <t>Title 25</t>
  </si>
  <si>
    <t>Title 26</t>
  </si>
  <si>
    <t>Title 27</t>
  </si>
  <si>
    <t>Title 28</t>
  </si>
  <si>
    <t>Title 29</t>
  </si>
  <si>
    <t>Title 30</t>
  </si>
  <si>
    <t>Title 31</t>
  </si>
  <si>
    <t>Title 32</t>
  </si>
  <si>
    <t>Title 33</t>
  </si>
  <si>
    <t>Title 34</t>
  </si>
  <si>
    <t>Title 35</t>
  </si>
  <si>
    <t>Title 36</t>
  </si>
  <si>
    <t>Title 37</t>
  </si>
  <si>
    <t>Title 38</t>
  </si>
  <si>
    <t>Title 39</t>
  </si>
  <si>
    <t>Title 40</t>
  </si>
  <si>
    <t>Title 41</t>
  </si>
  <si>
    <t>Title 42</t>
  </si>
  <si>
    <t>Title 43</t>
  </si>
  <si>
    <t>Title 44</t>
  </si>
  <si>
    <t>Title 45</t>
  </si>
  <si>
    <t>Title 46</t>
  </si>
  <si>
    <t>Title 47</t>
  </si>
  <si>
    <t>Title 48</t>
  </si>
  <si>
    <t>Title 49</t>
  </si>
  <si>
    <t>Title 50</t>
  </si>
  <si>
    <t>Title 51</t>
  </si>
  <si>
    <t>Title 52</t>
  </si>
  <si>
    <t>Title 53</t>
  </si>
  <si>
    <t>Title 54</t>
  </si>
  <si>
    <t>Title 55</t>
  </si>
  <si>
    <t>Title 56</t>
  </si>
  <si>
    <t>Title 57</t>
  </si>
  <si>
    <t>Title 58</t>
  </si>
  <si>
    <t>Title 59</t>
  </si>
  <si>
    <t>Title 60</t>
  </si>
  <si>
    <t>cheese</t>
  </si>
  <si>
    <t>sunflower seeds</t>
  </si>
  <si>
    <t>eel</t>
  </si>
  <si>
    <t>arugula</t>
  </si>
  <si>
    <t>almond butter</t>
  </si>
  <si>
    <t>rum</t>
  </si>
  <si>
    <t>monkfish</t>
  </si>
  <si>
    <t>cherries</t>
  </si>
  <si>
    <t>angelica</t>
  </si>
  <si>
    <t>brussels sprouts</t>
  </si>
  <si>
    <t>gelatin</t>
  </si>
  <si>
    <t>ginger</t>
  </si>
  <si>
    <t>corn</t>
  </si>
  <si>
    <t>aquavit</t>
  </si>
  <si>
    <t>watermelons</t>
  </si>
  <si>
    <t>chicory</t>
  </si>
  <si>
    <t>broccoli</t>
  </si>
  <si>
    <t>tomatoes and potatotes</t>
  </si>
  <si>
    <t>barbecue sauce</t>
  </si>
  <si>
    <t>sherry</t>
  </si>
  <si>
    <t>capers</t>
  </si>
  <si>
    <t>barley</t>
  </si>
  <si>
    <t>parsley</t>
  </si>
  <si>
    <t>Brower stir fry</t>
  </si>
  <si>
    <t>Livi Mongolian grill</t>
  </si>
  <si>
    <t>cilantro</t>
  </si>
  <si>
    <t>chai</t>
  </si>
  <si>
    <t>coffee beans</t>
  </si>
  <si>
    <t>hot sauce</t>
  </si>
  <si>
    <t>tomato puree</t>
  </si>
  <si>
    <t>half-and-half</t>
  </si>
  <si>
    <t>cashews</t>
  </si>
  <si>
    <t>almonds</t>
  </si>
  <si>
    <t>Brazil nuts</t>
  </si>
  <si>
    <t>biscuits</t>
  </si>
  <si>
    <t>Lindt chocolates</t>
  </si>
  <si>
    <t>Ferrero Rochers</t>
  </si>
  <si>
    <t>Nutella</t>
  </si>
  <si>
    <t>Peanut Butter</t>
  </si>
  <si>
    <t>Jelly</t>
  </si>
  <si>
    <t>tarragon</t>
  </si>
  <si>
    <t>water chestnuts</t>
  </si>
  <si>
    <t>canola oil</t>
  </si>
  <si>
    <t>blueberries</t>
  </si>
  <si>
    <t>salsa</t>
  </si>
  <si>
    <t>rabbits</t>
  </si>
  <si>
    <t>amaretto</t>
  </si>
  <si>
    <t>quail</t>
  </si>
  <si>
    <t>duck</t>
  </si>
  <si>
    <t>turkey</t>
  </si>
  <si>
    <t>chicken</t>
  </si>
  <si>
    <t>turducken</t>
  </si>
  <si>
    <t>tofurkey</t>
  </si>
  <si>
    <t>brandy</t>
  </si>
  <si>
    <t>Havarti cheese</t>
  </si>
  <si>
    <t>guavas</t>
  </si>
  <si>
    <t>wild rice</t>
  </si>
  <si>
    <t>pomegranates</t>
  </si>
  <si>
    <t>shrimp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</si>
</sst>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b/>
      <sz val="11"/>
      <color rgb="FF000000"/>
      <name val="Calibri"/>
      <family val="2"/>
    </font>
    <font>
      <b/>
      <sz val="11"/>
      <color theme="1"/>
      <name val="Calibri"/>
      <family val="2"/>
    </font>
  </fonts>
  <fills count="2">
    <fill>
      <patternFill patternType="none"/>
    </fill>
    <fill>
      <patternFill patternType="gray125"/>
    </fill>
  </fills>
  <borders count="9">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3" fillId="0" borderId="0" xfId="0" applyFont="1"/>
    <xf numFmtId="0" fontId="4" fillId="0" borderId="0" xfId="0" applyFont="1" applyAlignment="1">
      <alignment vertical="center" wrapText="1"/>
    </xf>
    <xf numFmtId="0" fontId="5" fillId="0" borderId="0" xfId="0" applyFont="1"/>
    <xf numFmtId="0" fontId="3" fillId="0" borderId="1" xfId="0" applyFont="1" applyBorder="1"/>
    <xf numFmtId="0" fontId="3" fillId="0" borderId="2" xfId="0" applyFont="1" applyBorder="1"/>
    <xf numFmtId="0" fontId="3" fillId="0" borderId="0"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0" fillId="0" borderId="7" xfId="0" applyBorder="1"/>
    <xf numFmtId="0" fontId="0" fillId="0" borderId="8" xfId="0"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topLeftCell="D1" zoomScale="101" workbookViewId="0">
      <selection activeCell="H1" sqref="H1"/>
    </sheetView>
  </sheetViews>
  <sheetFormatPr baseColWidth="10" defaultRowHeight="15" x14ac:dyDescent="0.2"/>
  <cols>
    <col min="1" max="3" width="10.83203125" style="1"/>
    <col min="4" max="4" width="16.5" style="1" bestFit="1" customWidth="1"/>
    <col min="6" max="6" width="68.1640625" style="1" bestFit="1" customWidth="1"/>
    <col min="7" max="7" width="16.6640625" style="1" bestFit="1" customWidth="1"/>
    <col min="8" max="16384" width="10.83203125" style="1"/>
  </cols>
  <sheetData>
    <row r="1" spans="1:8" x14ac:dyDescent="0.2">
      <c r="A1" s="1" t="s">
        <v>35</v>
      </c>
      <c r="B1" s="1">
        <v>1</v>
      </c>
      <c r="C1" s="1">
        <v>1</v>
      </c>
      <c r="D1" s="1" t="str">
        <f>IF(C1&lt;3,"This was bad - "&amp;C1&amp;"/10! I like eating "&amp;G1&amp;".",IF(C1&lt;5,"This was okay - "&amp;C1&amp;"/10. I like eating "&amp;G1&amp;".",IF(C1&lt;8,"This was good - "&amp;C1&amp;"/10. I like eating "&amp;G1&amp;".","This was great - "&amp;C1&amp;"/10! I like eating "&amp;G1&amp;".")))</f>
        <v>This was bad - 1/10! I like eating cheese.</v>
      </c>
      <c r="E1" s="1" t="s">
        <v>32</v>
      </c>
      <c r="F1" s="1" t="str">
        <f>"("&amp;B1&amp;", "&amp;C1&amp;", '"&amp;A1&amp;"', "&amp;"'"&amp;D1&amp;"', "&amp;"'"&amp;E1&amp;"'), "</f>
        <v xml:space="preserve">(1, 1, 'Title 1', 'This was bad - 1/10! I like eating cheese.', 'Breakfast'), </v>
      </c>
      <c r="G1" s="1" t="s">
        <v>95</v>
      </c>
      <c r="H1" s="1" t="str">
        <f>CONCATENATE(F1,F2,F3,F4,F5,F6,F7,F8,F9,F10,F11,F12,F13,F14,F15,F16,F17,F18,F19,F20,F21,F22,F23,F24,F25,F26,F27,F28,F29,F30,F31,F32,F33,F34,F35,F36,F37,F38,F39,F40,F41,F42,F43,F44,F45,F46,F47,F48,F49,F50,F51,F52,F53,F54,F55,F56,F57,F58,F59,F60)</f>
        <v>(1, 1, 'Title 1', 'This was bad - 1/10! I like eating cheese.', 'Breakfast'), (1, 5, 'Title 2', 'This was good - 5/10. I like eating sunflower seeds.', 'Breakfast'), (1, 7, 'Title 3', 'This was good - 7/10. I like eating eel.', 'Breakfast'), (1, 6, 'Title 4', 'This was good - 6/10. I like eating arugula.', 'Breakfast'), (1, 10, 'Title 5', 'This was great - 10/10! I like eating almond butter.', 'Breakfast'), (1, 10, 'Title 6', 'This was great - 10/10! I like eating rum.', 'Breakfast'), (1, 9, 'Title 7', 'This was great - 9/10! I like eating monkfish.', 'Breakfast'), (1, 10, 'Title 8', 'This was great - 10/10! I like eating cherries.', 'Breakfast'), (2, 4, 'Title 9', 'This was okay - 4/10. I like eating angelica.', 'Breakfast'), (2, 6, 'Title 10', 'This was good - 6/10. I like eating brussels sprouts.', 'Breakfast'), (2, 5, 'Title 11', 'This was good - 5/10. I like eating gelatin.', 'Breakfast'), (2, 7, 'Title 12', 'This was good - 7/10. I like eating ginger.', 'Breakfast'), (2, 10, 'Title 13', 'This was great - 10/10! I like eating corn.', 'Breakfast'), (2, 7, 'Title 14', 'This was good - 7/10. I like eating aquavit.', 'Breakfast'), (2, 8, 'Title 15', 'This was great - 8/10! I like eating watermelons.', 'Breakfast'), (2, 5, 'Title 16', 'This was good - 5/10. I like eating chicory.', 'Breakfast'), (2, 6, 'Title 17', 'This was good - 6/10. I like eating wild rice.', 'Breakfast'), (2, 6, 'Title 18', 'This was good - 6/10. I like eating broccoli.', 'Breakfast'), (3, 1, 'Title 19', 'This was bad - 1/10! I like eating tomatoes.', 'Breakfast'), (3, 7, 'Title 20', 'This was good - 7/10. I like eating tomatoes and potatotes.', 'Breakfast'), (3, 10, 'Title 21', 'This was great - 10/10! I like eating barbecue sauce.', 'Service'), (3, 5, 'Title 22', 'This was good - 5/10. I like eating pomegranates.', 'Service'), (3, 9, 'Title 23', 'This was great - 9/10! I like eating sherry.', 'Service'), (3, 3, 'Title 24', 'This was okay - 3/10. I like eating capers.', 'Service'), (3, 5, 'Title 25', 'This was good - 5/10. I like eating barley.', 'Service'), (4, 2, 'Title 26', 'This was bad - 2/10! I like eating parsley.', 'Service'), (4, 5, 'Title 27', 'This was good - 5/10. I like eating shrimp.', 'Service'), (4, 2, 'Title 28', 'This was bad - 2/10! I like eating Brower stir fry.', 'Service'), (4, 4, 'Title 29', 'This was okay - 4/10. I like eating Livi Mongolian grill.', 'Service'), (4, 1, 'Title 30', 'This was bad - 1/10! I like eating cilantro.', 'Service'), (4, 3, 'Title 31', 'This was okay - 3/10. I like eating chai.', 'Service'), (4, 1, 'Title 32', 'This was bad - 1/10! I like eating coffee beans.', 'Service'), (4, 3, 'Title 33', 'This was okay - 3/10. I like eating hot sauce.', 'Service'), (4, 10, 'Title 34', 'This was great - 10/10! I like eating tomato puree.', 'Service'), (1, 9, 'Title 35', 'This was great - 9/10! I like eating half-and-half.', 'Service'), (1, 7, 'Title 36', 'This was good - 7/10. I like eating cashews.', 'Service'), (1, 1, 'Title 37', 'This was bad - 1/10! I like eating almonds.', 'Service'), (2, 8, 'Title 38', 'This was great - 8/10! I like eating Brazil nuts.', 'Service'), (2, 6, 'Title 39', 'This was good - 6/10. I like eating biscuits.', 'Service'), (2, 9, 'Title 40', 'This was great - 9/10! I like eating Lindt chocolates.', 'Service'), (2, 3, 'Title 41', 'This was okay - 3/10. I like eating Ferrero Rochers.', 'Room'), (2, 1, 'Title 42', 'This was bad - 1/10! I like eating Nutella.', 'Room'), (2, 4, 'Title 43', 'This was okay - 4/10. I like eating Peanut Butter.', 'Room'), (2, 8, 'Title 44', 'This was great - 8/10! I like eating Jelly.', 'Room'), (2, 7, 'Title 45', 'This was good - 7/10. I like eating tarragon.', 'Room'), (2, 10, 'Title 46', 'This was great - 10/10! I like eating water chestnuts.', 'Room'), (2, 6, 'Title 47', 'This was good - 6/10. I like eating canola oil.', 'Room'), (3, 1, 'Title 48', 'This was bad - 1/10! I like eating blueberries.', 'Room'), (3, 1, 'Title 49', 'This was bad - 1/10! I like eating salsa.', 'Room'), (3, 5, 'Title 50', 'This was good - 5/10. I like eating rabbits.', 'Room'), (3, 9, 'Title 51', 'This was great - 9/10! I like eating amaretto.', 'Room'), (3, 2, 'Title 52', 'This was bad - 2/10! I like eating quail.', 'Room'), (3, 6, 'Title 53', 'This was good - 6/10. I like eating duck.', 'Room'), (3, 4, 'Title 54', 'This was okay - 4/10. I like eating turkey.', 'Room'), (1, 10, 'Title 55', 'This was great - 10/10! I like eating chicken.', 'Room'), (1, 5, 'Title 56', 'This was good - 5/10. I like eating turducken.', 'Room'), (4, 6, 'Title 57', 'This was good - 6/10. I like eating tofurkey.', 'Room'), (4, 7, 'Title 58', 'This was good - 7/10. I like eating guavas.', 'Room'), (4, 2, 'Title 59', 'This was bad - 2/10! I like eating brandy.', 'Room'), (4, 7, 'Title 60', 'This was good - 7/10. I like eating Havarti cheese.', 'Room');</v>
      </c>
    </row>
    <row r="2" spans="1:8" x14ac:dyDescent="0.2">
      <c r="A2" s="1" t="s">
        <v>36</v>
      </c>
      <c r="B2" s="1">
        <v>1</v>
      </c>
      <c r="C2" s="1">
        <v>5</v>
      </c>
      <c r="D2" s="1" t="str">
        <f t="shared" ref="D2:D60" si="0">IF(C2&lt;3,"This was bad - "&amp;C2&amp;"/10! I like eating "&amp;G2&amp;".",IF(C2&lt;5,"This was okay - "&amp;C2&amp;"/10. I like eating "&amp;G2&amp;".",IF(C2&lt;8,"This was good - "&amp;C2&amp;"/10. I like eating "&amp;G2&amp;".","This was great - "&amp;C2&amp;"/10! I like eating "&amp;G2&amp;".")))</f>
        <v>This was good - 5/10. I like eating sunflower seeds.</v>
      </c>
      <c r="E2" s="1" t="s">
        <v>32</v>
      </c>
      <c r="F2" s="1" t="str">
        <f>"("&amp;B2&amp;", "&amp;C2&amp;", '"&amp;A2&amp;"', "&amp;"'"&amp;D2&amp;"', "&amp;"'"&amp;E2&amp;"'), "</f>
        <v xml:space="preserve">(1, 5, 'Title 2', 'This was good - 5/10. I like eating sunflower seeds.', 'Breakfast'), </v>
      </c>
      <c r="G2" s="1" t="s">
        <v>96</v>
      </c>
    </row>
    <row r="3" spans="1:8" x14ac:dyDescent="0.2">
      <c r="A3" s="1" t="s">
        <v>37</v>
      </c>
      <c r="B3" s="1">
        <v>1</v>
      </c>
      <c r="C3" s="1">
        <v>7</v>
      </c>
      <c r="D3" s="1" t="str">
        <f t="shared" si="0"/>
        <v>This was good - 7/10. I like eating eel.</v>
      </c>
      <c r="E3" s="1" t="s">
        <v>32</v>
      </c>
      <c r="F3" s="1" t="str">
        <f t="shared" ref="F3:F60" si="1">"("&amp;B3&amp;", "&amp;C3&amp;", '"&amp;A3&amp;"', "&amp;"'"&amp;D3&amp;"', "&amp;"'"&amp;E3&amp;"'), "</f>
        <v xml:space="preserve">(1, 7, 'Title 3', 'This was good - 7/10. I like eating eel.', 'Breakfast'), </v>
      </c>
      <c r="G3" s="1" t="s">
        <v>97</v>
      </c>
    </row>
    <row r="4" spans="1:8" x14ac:dyDescent="0.2">
      <c r="A4" s="1" t="s">
        <v>38</v>
      </c>
      <c r="B4" s="1">
        <v>1</v>
      </c>
      <c r="C4" s="1">
        <v>6</v>
      </c>
      <c r="D4" s="1" t="str">
        <f t="shared" si="0"/>
        <v>This was good - 6/10. I like eating arugula.</v>
      </c>
      <c r="E4" s="1" t="s">
        <v>32</v>
      </c>
      <c r="F4" s="1" t="str">
        <f t="shared" si="1"/>
        <v xml:space="preserve">(1, 6, 'Title 4', 'This was good - 6/10. I like eating arugula.', 'Breakfast'), </v>
      </c>
      <c r="G4" s="1" t="s">
        <v>98</v>
      </c>
    </row>
    <row r="5" spans="1:8" x14ac:dyDescent="0.2">
      <c r="A5" s="1" t="s">
        <v>39</v>
      </c>
      <c r="B5" s="1">
        <v>1</v>
      </c>
      <c r="C5" s="1">
        <v>10</v>
      </c>
      <c r="D5" s="1" t="str">
        <f t="shared" si="0"/>
        <v>This was great - 10/10! I like eating almond butter.</v>
      </c>
      <c r="E5" s="1" t="s">
        <v>32</v>
      </c>
      <c r="F5" s="1" t="str">
        <f t="shared" si="1"/>
        <v xml:space="preserve">(1, 10, 'Title 5', 'This was great - 10/10! I like eating almond butter.', 'Breakfast'), </v>
      </c>
      <c r="G5" s="1" t="s">
        <v>99</v>
      </c>
    </row>
    <row r="6" spans="1:8" x14ac:dyDescent="0.2">
      <c r="A6" s="1" t="s">
        <v>40</v>
      </c>
      <c r="B6" s="1">
        <v>1</v>
      </c>
      <c r="C6" s="1">
        <v>10</v>
      </c>
      <c r="D6" s="1" t="str">
        <f t="shared" si="0"/>
        <v>This was great - 10/10! I like eating rum.</v>
      </c>
      <c r="E6" s="1" t="s">
        <v>32</v>
      </c>
      <c r="F6" s="1" t="str">
        <f t="shared" si="1"/>
        <v xml:space="preserve">(1, 10, 'Title 6', 'This was great - 10/10! I like eating rum.', 'Breakfast'), </v>
      </c>
      <c r="G6" s="1" t="s">
        <v>100</v>
      </c>
    </row>
    <row r="7" spans="1:8" x14ac:dyDescent="0.2">
      <c r="A7" s="1" t="s">
        <v>41</v>
      </c>
      <c r="B7" s="1">
        <v>1</v>
      </c>
      <c r="C7" s="1">
        <v>9</v>
      </c>
      <c r="D7" s="1" t="str">
        <f t="shared" si="0"/>
        <v>This was great - 9/10! I like eating monkfish.</v>
      </c>
      <c r="E7" s="1" t="s">
        <v>32</v>
      </c>
      <c r="F7" s="1" t="str">
        <f t="shared" si="1"/>
        <v xml:space="preserve">(1, 9, 'Title 7', 'This was great - 9/10! I like eating monkfish.', 'Breakfast'), </v>
      </c>
      <c r="G7" s="1" t="s">
        <v>101</v>
      </c>
    </row>
    <row r="8" spans="1:8" x14ac:dyDescent="0.2">
      <c r="A8" s="1" t="s">
        <v>42</v>
      </c>
      <c r="B8" s="1">
        <v>1</v>
      </c>
      <c r="C8" s="1">
        <v>10</v>
      </c>
      <c r="D8" s="1" t="str">
        <f t="shared" si="0"/>
        <v>This was great - 10/10! I like eating cherries.</v>
      </c>
      <c r="E8" s="1" t="s">
        <v>32</v>
      </c>
      <c r="F8" s="1" t="str">
        <f t="shared" si="1"/>
        <v xml:space="preserve">(1, 10, 'Title 8', 'This was great - 10/10! I like eating cherries.', 'Breakfast'), </v>
      </c>
      <c r="G8" s="1" t="s">
        <v>102</v>
      </c>
    </row>
    <row r="9" spans="1:8" x14ac:dyDescent="0.2">
      <c r="A9" s="1" t="s">
        <v>43</v>
      </c>
      <c r="B9" s="1">
        <v>2</v>
      </c>
      <c r="C9" s="1">
        <v>4</v>
      </c>
      <c r="D9" s="1" t="str">
        <f t="shared" si="0"/>
        <v>This was okay - 4/10. I like eating angelica.</v>
      </c>
      <c r="E9" s="1" t="s">
        <v>32</v>
      </c>
      <c r="F9" s="1" t="str">
        <f t="shared" si="1"/>
        <v xml:space="preserve">(2, 4, 'Title 9', 'This was okay - 4/10. I like eating angelica.', 'Breakfast'), </v>
      </c>
      <c r="G9" s="1" t="s">
        <v>103</v>
      </c>
    </row>
    <row r="10" spans="1:8" x14ac:dyDescent="0.2">
      <c r="A10" s="1" t="s">
        <v>44</v>
      </c>
      <c r="B10" s="1">
        <v>2</v>
      </c>
      <c r="C10" s="1">
        <v>6</v>
      </c>
      <c r="D10" s="1" t="str">
        <f t="shared" si="0"/>
        <v>This was good - 6/10. I like eating brussels sprouts.</v>
      </c>
      <c r="E10" s="1" t="s">
        <v>32</v>
      </c>
      <c r="F10" s="1" t="str">
        <f t="shared" si="1"/>
        <v xml:space="preserve">(2, 6, 'Title 10', 'This was good - 6/10. I like eating brussels sprouts.', 'Breakfast'), </v>
      </c>
      <c r="G10" s="1" t="s">
        <v>104</v>
      </c>
    </row>
    <row r="11" spans="1:8" x14ac:dyDescent="0.2">
      <c r="A11" s="1" t="s">
        <v>45</v>
      </c>
      <c r="B11" s="1">
        <v>2</v>
      </c>
      <c r="C11" s="1">
        <v>5</v>
      </c>
      <c r="D11" s="1" t="str">
        <f t="shared" si="0"/>
        <v>This was good - 5/10. I like eating gelatin.</v>
      </c>
      <c r="E11" s="1" t="s">
        <v>32</v>
      </c>
      <c r="F11" s="1" t="str">
        <f t="shared" si="1"/>
        <v xml:space="preserve">(2, 5, 'Title 11', 'This was good - 5/10. I like eating gelatin.', 'Breakfast'), </v>
      </c>
      <c r="G11" s="1" t="s">
        <v>105</v>
      </c>
    </row>
    <row r="12" spans="1:8" x14ac:dyDescent="0.2">
      <c r="A12" s="1" t="s">
        <v>46</v>
      </c>
      <c r="B12" s="1">
        <v>2</v>
      </c>
      <c r="C12" s="1">
        <v>7</v>
      </c>
      <c r="D12" s="1" t="str">
        <f t="shared" si="0"/>
        <v>This was good - 7/10. I like eating ginger.</v>
      </c>
      <c r="E12" s="1" t="s">
        <v>32</v>
      </c>
      <c r="F12" s="1" t="str">
        <f t="shared" si="1"/>
        <v xml:space="preserve">(2, 7, 'Title 12', 'This was good - 7/10. I like eating ginger.', 'Breakfast'), </v>
      </c>
      <c r="G12" s="1" t="s">
        <v>106</v>
      </c>
    </row>
    <row r="13" spans="1:8" x14ac:dyDescent="0.2">
      <c r="A13" s="1" t="s">
        <v>47</v>
      </c>
      <c r="B13" s="1">
        <v>2</v>
      </c>
      <c r="C13" s="1">
        <v>10</v>
      </c>
      <c r="D13" s="1" t="str">
        <f t="shared" si="0"/>
        <v>This was great - 10/10! I like eating corn.</v>
      </c>
      <c r="E13" s="1" t="s">
        <v>32</v>
      </c>
      <c r="F13" s="1" t="str">
        <f t="shared" si="1"/>
        <v xml:space="preserve">(2, 10, 'Title 13', 'This was great - 10/10! I like eating corn.', 'Breakfast'), </v>
      </c>
      <c r="G13" s="1" t="s">
        <v>107</v>
      </c>
    </row>
    <row r="14" spans="1:8" x14ac:dyDescent="0.2">
      <c r="A14" s="1" t="s">
        <v>48</v>
      </c>
      <c r="B14" s="1">
        <v>2</v>
      </c>
      <c r="C14" s="1">
        <v>7</v>
      </c>
      <c r="D14" s="1" t="str">
        <f t="shared" si="0"/>
        <v>This was good - 7/10. I like eating aquavit.</v>
      </c>
      <c r="E14" s="1" t="s">
        <v>32</v>
      </c>
      <c r="F14" s="1" t="str">
        <f t="shared" si="1"/>
        <v xml:space="preserve">(2, 7, 'Title 14', 'This was good - 7/10. I like eating aquavit.', 'Breakfast'), </v>
      </c>
      <c r="G14" s="1" t="s">
        <v>108</v>
      </c>
    </row>
    <row r="15" spans="1:8" x14ac:dyDescent="0.2">
      <c r="A15" s="1" t="s">
        <v>49</v>
      </c>
      <c r="B15" s="1">
        <v>2</v>
      </c>
      <c r="C15" s="1">
        <v>8</v>
      </c>
      <c r="D15" s="1" t="str">
        <f t="shared" si="0"/>
        <v>This was great - 8/10! I like eating watermelons.</v>
      </c>
      <c r="E15" s="1" t="s">
        <v>32</v>
      </c>
      <c r="F15" s="1" t="str">
        <f t="shared" si="1"/>
        <v xml:space="preserve">(2, 8, 'Title 15', 'This was great - 8/10! I like eating watermelons.', 'Breakfast'), </v>
      </c>
      <c r="G15" s="1" t="s">
        <v>109</v>
      </c>
    </row>
    <row r="16" spans="1:8" x14ac:dyDescent="0.2">
      <c r="A16" s="1" t="s">
        <v>50</v>
      </c>
      <c r="B16" s="1">
        <v>2</v>
      </c>
      <c r="C16" s="1">
        <v>5</v>
      </c>
      <c r="D16" s="1" t="str">
        <f t="shared" si="0"/>
        <v>This was good - 5/10. I like eating chicory.</v>
      </c>
      <c r="E16" s="1" t="s">
        <v>32</v>
      </c>
      <c r="F16" s="1" t="str">
        <f t="shared" si="1"/>
        <v xml:space="preserve">(2, 5, 'Title 16', 'This was good - 5/10. I like eating chicory.', 'Breakfast'), </v>
      </c>
      <c r="G16" s="1" t="s">
        <v>110</v>
      </c>
    </row>
    <row r="17" spans="1:7" x14ac:dyDescent="0.2">
      <c r="A17" s="1" t="s">
        <v>51</v>
      </c>
      <c r="B17" s="1">
        <v>2</v>
      </c>
      <c r="C17" s="1">
        <v>6</v>
      </c>
      <c r="D17" s="1" t="str">
        <f t="shared" si="0"/>
        <v>This was good - 6/10. I like eating wild rice.</v>
      </c>
      <c r="E17" s="1" t="s">
        <v>32</v>
      </c>
      <c r="F17" s="1" t="str">
        <f t="shared" si="1"/>
        <v xml:space="preserve">(2, 6, 'Title 17', 'This was good - 6/10. I like eating wild rice.', 'Breakfast'), </v>
      </c>
      <c r="G17" s="1" t="s">
        <v>151</v>
      </c>
    </row>
    <row r="18" spans="1:7" x14ac:dyDescent="0.2">
      <c r="A18" s="1" t="s">
        <v>52</v>
      </c>
      <c r="B18" s="1">
        <v>2</v>
      </c>
      <c r="C18" s="1">
        <v>6</v>
      </c>
      <c r="D18" s="1" t="str">
        <f t="shared" si="0"/>
        <v>This was good - 6/10. I like eating broccoli.</v>
      </c>
      <c r="E18" s="1" t="s">
        <v>32</v>
      </c>
      <c r="F18" s="1" t="str">
        <f t="shared" si="1"/>
        <v xml:space="preserve">(2, 6, 'Title 18', 'This was good - 6/10. I like eating broccoli.', 'Breakfast'), </v>
      </c>
      <c r="G18" s="1" t="s">
        <v>111</v>
      </c>
    </row>
    <row r="19" spans="1:7" x14ac:dyDescent="0.2">
      <c r="A19" s="1" t="s">
        <v>53</v>
      </c>
      <c r="B19" s="1">
        <v>3</v>
      </c>
      <c r="C19" s="1">
        <v>1</v>
      </c>
      <c r="D19" s="1" t="str">
        <f t="shared" si="0"/>
        <v>This was bad - 1/10! I like eating tomatoes.</v>
      </c>
      <c r="E19" s="1" t="s">
        <v>32</v>
      </c>
      <c r="F19" s="1" t="str">
        <f t="shared" si="1"/>
        <v xml:space="preserve">(3, 1, 'Title 19', 'This was bad - 1/10! I like eating tomatoes.', 'Breakfast'), </v>
      </c>
      <c r="G19" s="1" t="s">
        <v>0</v>
      </c>
    </row>
    <row r="20" spans="1:7" x14ac:dyDescent="0.2">
      <c r="A20" s="1" t="s">
        <v>54</v>
      </c>
      <c r="B20" s="1">
        <v>3</v>
      </c>
      <c r="C20" s="1">
        <v>7</v>
      </c>
      <c r="D20" s="1" t="str">
        <f t="shared" si="0"/>
        <v>This was good - 7/10. I like eating tomatoes and potatotes.</v>
      </c>
      <c r="E20" s="1" t="s">
        <v>32</v>
      </c>
      <c r="F20" s="1" t="str">
        <f t="shared" si="1"/>
        <v xml:space="preserve">(3, 7, 'Title 20', 'This was good - 7/10. I like eating tomatoes and potatotes.', 'Breakfast'), </v>
      </c>
      <c r="G20" s="1" t="s">
        <v>112</v>
      </c>
    </row>
    <row r="21" spans="1:7" x14ac:dyDescent="0.2">
      <c r="A21" s="1" t="s">
        <v>55</v>
      </c>
      <c r="B21" s="1">
        <v>3</v>
      </c>
      <c r="C21" s="1">
        <v>10</v>
      </c>
      <c r="D21" s="1" t="str">
        <f t="shared" si="0"/>
        <v>This was great - 10/10! I like eating barbecue sauce.</v>
      </c>
      <c r="E21" s="1" t="s">
        <v>33</v>
      </c>
      <c r="F21" s="1" t="str">
        <f t="shared" si="1"/>
        <v xml:space="preserve">(3, 10, 'Title 21', 'This was great - 10/10! I like eating barbecue sauce.', 'Service'), </v>
      </c>
      <c r="G21" s="1" t="s">
        <v>113</v>
      </c>
    </row>
    <row r="22" spans="1:7" x14ac:dyDescent="0.2">
      <c r="A22" s="1" t="s">
        <v>56</v>
      </c>
      <c r="B22" s="1">
        <v>3</v>
      </c>
      <c r="C22" s="1">
        <v>5</v>
      </c>
      <c r="D22" s="1" t="str">
        <f t="shared" si="0"/>
        <v>This was good - 5/10. I like eating pomegranates.</v>
      </c>
      <c r="E22" s="1" t="s">
        <v>33</v>
      </c>
      <c r="F22" s="1" t="str">
        <f t="shared" si="1"/>
        <v xml:space="preserve">(3, 5, 'Title 22', 'This was good - 5/10. I like eating pomegranates.', 'Service'), </v>
      </c>
      <c r="G22" s="1" t="s">
        <v>152</v>
      </c>
    </row>
    <row r="23" spans="1:7" x14ac:dyDescent="0.2">
      <c r="A23" s="1" t="s">
        <v>57</v>
      </c>
      <c r="B23" s="1">
        <v>3</v>
      </c>
      <c r="C23" s="1">
        <v>9</v>
      </c>
      <c r="D23" s="1" t="str">
        <f t="shared" si="0"/>
        <v>This was great - 9/10! I like eating sherry.</v>
      </c>
      <c r="E23" s="1" t="s">
        <v>33</v>
      </c>
      <c r="F23" s="1" t="str">
        <f t="shared" si="1"/>
        <v xml:space="preserve">(3, 9, 'Title 23', 'This was great - 9/10! I like eating sherry.', 'Service'), </v>
      </c>
      <c r="G23" s="1" t="s">
        <v>114</v>
      </c>
    </row>
    <row r="24" spans="1:7" x14ac:dyDescent="0.2">
      <c r="A24" s="1" t="s">
        <v>58</v>
      </c>
      <c r="B24" s="1">
        <v>3</v>
      </c>
      <c r="C24" s="1">
        <v>3</v>
      </c>
      <c r="D24" s="1" t="str">
        <f t="shared" si="0"/>
        <v>This was okay - 3/10. I like eating capers.</v>
      </c>
      <c r="E24" s="1" t="s">
        <v>33</v>
      </c>
      <c r="F24" s="1" t="str">
        <f t="shared" si="1"/>
        <v xml:space="preserve">(3, 3, 'Title 24', 'This was okay - 3/10. I like eating capers.', 'Service'), </v>
      </c>
      <c r="G24" s="1" t="s">
        <v>115</v>
      </c>
    </row>
    <row r="25" spans="1:7" x14ac:dyDescent="0.2">
      <c r="A25" s="1" t="s">
        <v>59</v>
      </c>
      <c r="B25" s="1">
        <v>3</v>
      </c>
      <c r="C25" s="1">
        <v>5</v>
      </c>
      <c r="D25" s="1" t="str">
        <f t="shared" si="0"/>
        <v>This was good - 5/10. I like eating barley.</v>
      </c>
      <c r="E25" s="1" t="s">
        <v>33</v>
      </c>
      <c r="F25" s="1" t="str">
        <f t="shared" si="1"/>
        <v xml:space="preserve">(3, 5, 'Title 25', 'This was good - 5/10. I like eating barley.', 'Service'), </v>
      </c>
      <c r="G25" s="1" t="s">
        <v>116</v>
      </c>
    </row>
    <row r="26" spans="1:7" x14ac:dyDescent="0.2">
      <c r="A26" s="1" t="s">
        <v>60</v>
      </c>
      <c r="B26" s="1">
        <v>4</v>
      </c>
      <c r="C26" s="1">
        <v>2</v>
      </c>
      <c r="D26" s="1" t="str">
        <f t="shared" si="0"/>
        <v>This was bad - 2/10! I like eating parsley.</v>
      </c>
      <c r="E26" s="1" t="s">
        <v>33</v>
      </c>
      <c r="F26" s="1" t="str">
        <f t="shared" si="1"/>
        <v xml:space="preserve">(4, 2, 'Title 26', 'This was bad - 2/10! I like eating parsley.', 'Service'), </v>
      </c>
      <c r="G26" s="1" t="s">
        <v>117</v>
      </c>
    </row>
    <row r="27" spans="1:7" x14ac:dyDescent="0.2">
      <c r="A27" s="1" t="s">
        <v>61</v>
      </c>
      <c r="B27" s="1">
        <v>4</v>
      </c>
      <c r="C27" s="1">
        <v>5</v>
      </c>
      <c r="D27" s="1" t="str">
        <f t="shared" si="0"/>
        <v>This was good - 5/10. I like eating shrimp.</v>
      </c>
      <c r="E27" s="1" t="s">
        <v>33</v>
      </c>
      <c r="F27" s="1" t="str">
        <f t="shared" si="1"/>
        <v xml:space="preserve">(4, 5, 'Title 27', 'This was good - 5/10. I like eating shrimp.', 'Service'), </v>
      </c>
      <c r="G27" s="1" t="s">
        <v>153</v>
      </c>
    </row>
    <row r="28" spans="1:7" x14ac:dyDescent="0.2">
      <c r="A28" s="1" t="s">
        <v>62</v>
      </c>
      <c r="B28" s="1">
        <v>4</v>
      </c>
      <c r="C28" s="1">
        <v>2</v>
      </c>
      <c r="D28" s="1" t="str">
        <f t="shared" si="0"/>
        <v>This was bad - 2/10! I like eating Brower stir fry.</v>
      </c>
      <c r="E28" s="1" t="s">
        <v>33</v>
      </c>
      <c r="F28" s="1" t="str">
        <f t="shared" si="1"/>
        <v xml:space="preserve">(4, 2, 'Title 28', 'This was bad - 2/10! I like eating Brower stir fry.', 'Service'), </v>
      </c>
      <c r="G28" s="1" t="s">
        <v>118</v>
      </c>
    </row>
    <row r="29" spans="1:7" x14ac:dyDescent="0.2">
      <c r="A29" s="1" t="s">
        <v>63</v>
      </c>
      <c r="B29" s="1">
        <v>4</v>
      </c>
      <c r="C29" s="1">
        <v>4</v>
      </c>
      <c r="D29" s="1" t="str">
        <f t="shared" si="0"/>
        <v>This was okay - 4/10. I like eating Livi Mongolian grill.</v>
      </c>
      <c r="E29" s="1" t="s">
        <v>33</v>
      </c>
      <c r="F29" s="1" t="str">
        <f t="shared" si="1"/>
        <v xml:space="preserve">(4, 4, 'Title 29', 'This was okay - 4/10. I like eating Livi Mongolian grill.', 'Service'), </v>
      </c>
      <c r="G29" s="1" t="s">
        <v>119</v>
      </c>
    </row>
    <row r="30" spans="1:7" x14ac:dyDescent="0.2">
      <c r="A30" s="1" t="s">
        <v>64</v>
      </c>
      <c r="B30" s="1">
        <v>4</v>
      </c>
      <c r="C30" s="1">
        <v>1</v>
      </c>
      <c r="D30" s="1" t="str">
        <f t="shared" si="0"/>
        <v>This was bad - 1/10! I like eating cilantro.</v>
      </c>
      <c r="E30" s="1" t="s">
        <v>33</v>
      </c>
      <c r="F30" s="1" t="str">
        <f t="shared" si="1"/>
        <v xml:space="preserve">(4, 1, 'Title 30', 'This was bad - 1/10! I like eating cilantro.', 'Service'), </v>
      </c>
      <c r="G30" s="1" t="s">
        <v>120</v>
      </c>
    </row>
    <row r="31" spans="1:7" x14ac:dyDescent="0.2">
      <c r="A31" s="1" t="s">
        <v>65</v>
      </c>
      <c r="B31" s="1">
        <v>4</v>
      </c>
      <c r="C31" s="1">
        <v>3</v>
      </c>
      <c r="D31" s="1" t="str">
        <f t="shared" si="0"/>
        <v>This was okay - 3/10. I like eating chai.</v>
      </c>
      <c r="E31" s="1" t="s">
        <v>33</v>
      </c>
      <c r="F31" s="1" t="str">
        <f t="shared" si="1"/>
        <v xml:space="preserve">(4, 3, 'Title 31', 'This was okay - 3/10. I like eating chai.', 'Service'), </v>
      </c>
      <c r="G31" s="1" t="s">
        <v>121</v>
      </c>
    </row>
    <row r="32" spans="1:7" x14ac:dyDescent="0.2">
      <c r="A32" s="1" t="s">
        <v>66</v>
      </c>
      <c r="B32" s="1">
        <v>4</v>
      </c>
      <c r="C32" s="1">
        <v>1</v>
      </c>
      <c r="D32" s="1" t="str">
        <f t="shared" si="0"/>
        <v>This was bad - 1/10! I like eating coffee beans.</v>
      </c>
      <c r="E32" s="1" t="s">
        <v>33</v>
      </c>
      <c r="F32" s="1" t="str">
        <f t="shared" si="1"/>
        <v xml:space="preserve">(4, 1, 'Title 32', 'This was bad - 1/10! I like eating coffee beans.', 'Service'), </v>
      </c>
      <c r="G32" s="1" t="s">
        <v>122</v>
      </c>
    </row>
    <row r="33" spans="1:7" x14ac:dyDescent="0.2">
      <c r="A33" s="1" t="s">
        <v>67</v>
      </c>
      <c r="B33" s="1">
        <v>4</v>
      </c>
      <c r="C33" s="1">
        <v>3</v>
      </c>
      <c r="D33" s="1" t="str">
        <f t="shared" si="0"/>
        <v>This was okay - 3/10. I like eating hot sauce.</v>
      </c>
      <c r="E33" s="1" t="s">
        <v>33</v>
      </c>
      <c r="F33" s="1" t="str">
        <f t="shared" si="1"/>
        <v xml:space="preserve">(4, 3, 'Title 33', 'This was okay - 3/10. I like eating hot sauce.', 'Service'), </v>
      </c>
      <c r="G33" s="1" t="s">
        <v>123</v>
      </c>
    </row>
    <row r="34" spans="1:7" x14ac:dyDescent="0.2">
      <c r="A34" s="1" t="s">
        <v>68</v>
      </c>
      <c r="B34" s="1">
        <v>4</v>
      </c>
      <c r="C34" s="1">
        <v>10</v>
      </c>
      <c r="D34" s="1" t="str">
        <f t="shared" si="0"/>
        <v>This was great - 10/10! I like eating tomato puree.</v>
      </c>
      <c r="E34" s="1" t="s">
        <v>33</v>
      </c>
      <c r="F34" s="1" t="str">
        <f t="shared" si="1"/>
        <v xml:space="preserve">(4, 10, 'Title 34', 'This was great - 10/10! I like eating tomato puree.', 'Service'), </v>
      </c>
      <c r="G34" s="1" t="s">
        <v>124</v>
      </c>
    </row>
    <row r="35" spans="1:7" x14ac:dyDescent="0.2">
      <c r="A35" s="1" t="s">
        <v>69</v>
      </c>
      <c r="B35" s="1">
        <v>1</v>
      </c>
      <c r="C35" s="1">
        <v>9</v>
      </c>
      <c r="D35" s="1" t="str">
        <f t="shared" si="0"/>
        <v>This was great - 9/10! I like eating half-and-half.</v>
      </c>
      <c r="E35" s="1" t="s">
        <v>33</v>
      </c>
      <c r="F35" s="1" t="str">
        <f t="shared" si="1"/>
        <v xml:space="preserve">(1, 9, 'Title 35', 'This was great - 9/10! I like eating half-and-half.', 'Service'), </v>
      </c>
      <c r="G35" s="1" t="s">
        <v>125</v>
      </c>
    </row>
    <row r="36" spans="1:7" x14ac:dyDescent="0.2">
      <c r="A36" s="1" t="s">
        <v>70</v>
      </c>
      <c r="B36" s="1">
        <v>1</v>
      </c>
      <c r="C36" s="1">
        <v>7</v>
      </c>
      <c r="D36" s="1" t="str">
        <f t="shared" si="0"/>
        <v>This was good - 7/10. I like eating cashews.</v>
      </c>
      <c r="E36" s="1" t="s">
        <v>33</v>
      </c>
      <c r="F36" s="1" t="str">
        <f t="shared" si="1"/>
        <v xml:space="preserve">(1, 7, 'Title 36', 'This was good - 7/10. I like eating cashews.', 'Service'), </v>
      </c>
      <c r="G36" s="1" t="s">
        <v>126</v>
      </c>
    </row>
    <row r="37" spans="1:7" x14ac:dyDescent="0.2">
      <c r="A37" s="1" t="s">
        <v>71</v>
      </c>
      <c r="B37" s="1">
        <v>1</v>
      </c>
      <c r="C37" s="1">
        <v>1</v>
      </c>
      <c r="D37" s="1" t="str">
        <f t="shared" si="0"/>
        <v>This was bad - 1/10! I like eating almonds.</v>
      </c>
      <c r="E37" s="1" t="s">
        <v>33</v>
      </c>
      <c r="F37" s="1" t="str">
        <f t="shared" si="1"/>
        <v xml:space="preserve">(1, 1, 'Title 37', 'This was bad - 1/10! I like eating almonds.', 'Service'), </v>
      </c>
      <c r="G37" s="1" t="s">
        <v>127</v>
      </c>
    </row>
    <row r="38" spans="1:7" x14ac:dyDescent="0.2">
      <c r="A38" s="1" t="s">
        <v>72</v>
      </c>
      <c r="B38" s="1">
        <v>2</v>
      </c>
      <c r="C38" s="1">
        <v>8</v>
      </c>
      <c r="D38" s="1" t="str">
        <f t="shared" si="0"/>
        <v>This was great - 8/10! I like eating Brazil nuts.</v>
      </c>
      <c r="E38" s="1" t="s">
        <v>33</v>
      </c>
      <c r="F38" s="1" t="str">
        <f t="shared" si="1"/>
        <v xml:space="preserve">(2, 8, 'Title 38', 'This was great - 8/10! I like eating Brazil nuts.', 'Service'), </v>
      </c>
      <c r="G38" s="1" t="s">
        <v>128</v>
      </c>
    </row>
    <row r="39" spans="1:7" x14ac:dyDescent="0.2">
      <c r="A39" s="1" t="s">
        <v>73</v>
      </c>
      <c r="B39" s="1">
        <v>2</v>
      </c>
      <c r="C39" s="1">
        <v>6</v>
      </c>
      <c r="D39" s="1" t="str">
        <f t="shared" si="0"/>
        <v>This was good - 6/10. I like eating biscuits.</v>
      </c>
      <c r="E39" s="1" t="s">
        <v>33</v>
      </c>
      <c r="F39" s="1" t="str">
        <f t="shared" si="1"/>
        <v xml:space="preserve">(2, 6, 'Title 39', 'This was good - 6/10. I like eating biscuits.', 'Service'), </v>
      </c>
      <c r="G39" s="1" t="s">
        <v>129</v>
      </c>
    </row>
    <row r="40" spans="1:7" x14ac:dyDescent="0.2">
      <c r="A40" s="1" t="s">
        <v>74</v>
      </c>
      <c r="B40" s="1">
        <v>2</v>
      </c>
      <c r="C40" s="1">
        <v>9</v>
      </c>
      <c r="D40" s="1" t="str">
        <f t="shared" si="0"/>
        <v>This was great - 9/10! I like eating Lindt chocolates.</v>
      </c>
      <c r="E40" s="1" t="s">
        <v>33</v>
      </c>
      <c r="F40" s="1" t="str">
        <f t="shared" si="1"/>
        <v xml:space="preserve">(2, 9, 'Title 40', 'This was great - 9/10! I like eating Lindt chocolates.', 'Service'), </v>
      </c>
      <c r="G40" s="1" t="s">
        <v>130</v>
      </c>
    </row>
    <row r="41" spans="1:7" x14ac:dyDescent="0.2">
      <c r="A41" s="1" t="s">
        <v>75</v>
      </c>
      <c r="B41" s="1">
        <v>2</v>
      </c>
      <c r="C41" s="1">
        <v>3</v>
      </c>
      <c r="D41" s="1" t="str">
        <f t="shared" si="0"/>
        <v>This was okay - 3/10. I like eating Ferrero Rochers.</v>
      </c>
      <c r="E41" s="1" t="s">
        <v>34</v>
      </c>
      <c r="F41" s="1" t="str">
        <f t="shared" si="1"/>
        <v xml:space="preserve">(2, 3, 'Title 41', 'This was okay - 3/10. I like eating Ferrero Rochers.', 'Room'), </v>
      </c>
      <c r="G41" s="1" t="s">
        <v>131</v>
      </c>
    </row>
    <row r="42" spans="1:7" x14ac:dyDescent="0.2">
      <c r="A42" s="1" t="s">
        <v>76</v>
      </c>
      <c r="B42" s="1">
        <v>2</v>
      </c>
      <c r="C42" s="1">
        <v>1</v>
      </c>
      <c r="D42" s="1" t="str">
        <f t="shared" si="0"/>
        <v>This was bad - 1/10! I like eating Nutella.</v>
      </c>
      <c r="E42" s="1" t="s">
        <v>34</v>
      </c>
      <c r="F42" s="1" t="str">
        <f t="shared" si="1"/>
        <v xml:space="preserve">(2, 1, 'Title 42', 'This was bad - 1/10! I like eating Nutella.', 'Room'), </v>
      </c>
      <c r="G42" s="1" t="s">
        <v>132</v>
      </c>
    </row>
    <row r="43" spans="1:7" x14ac:dyDescent="0.2">
      <c r="A43" s="1" t="s">
        <v>77</v>
      </c>
      <c r="B43" s="1">
        <v>2</v>
      </c>
      <c r="C43" s="1">
        <v>4</v>
      </c>
      <c r="D43" s="1" t="str">
        <f t="shared" si="0"/>
        <v>This was okay - 4/10. I like eating Peanut Butter.</v>
      </c>
      <c r="E43" s="1" t="s">
        <v>34</v>
      </c>
      <c r="F43" s="1" t="str">
        <f t="shared" si="1"/>
        <v xml:space="preserve">(2, 4, 'Title 43', 'This was okay - 4/10. I like eating Peanut Butter.', 'Room'), </v>
      </c>
      <c r="G43" s="1" t="s">
        <v>133</v>
      </c>
    </row>
    <row r="44" spans="1:7" x14ac:dyDescent="0.2">
      <c r="A44" s="1" t="s">
        <v>78</v>
      </c>
      <c r="B44" s="1">
        <v>2</v>
      </c>
      <c r="C44" s="1">
        <v>8</v>
      </c>
      <c r="D44" s="1" t="str">
        <f t="shared" si="0"/>
        <v>This was great - 8/10! I like eating Jelly.</v>
      </c>
      <c r="E44" s="1" t="s">
        <v>34</v>
      </c>
      <c r="F44" s="1" t="str">
        <f t="shared" si="1"/>
        <v xml:space="preserve">(2, 8, 'Title 44', 'This was great - 8/10! I like eating Jelly.', 'Room'), </v>
      </c>
      <c r="G44" s="1" t="s">
        <v>134</v>
      </c>
    </row>
    <row r="45" spans="1:7" x14ac:dyDescent="0.2">
      <c r="A45" s="1" t="s">
        <v>79</v>
      </c>
      <c r="B45" s="1">
        <v>2</v>
      </c>
      <c r="C45" s="1">
        <v>7</v>
      </c>
      <c r="D45" s="1" t="str">
        <f t="shared" si="0"/>
        <v>This was good - 7/10. I like eating tarragon.</v>
      </c>
      <c r="E45" s="1" t="s">
        <v>34</v>
      </c>
      <c r="F45" s="1" t="str">
        <f t="shared" si="1"/>
        <v xml:space="preserve">(2, 7, 'Title 45', 'This was good - 7/10. I like eating tarragon.', 'Room'), </v>
      </c>
      <c r="G45" s="1" t="s">
        <v>135</v>
      </c>
    </row>
    <row r="46" spans="1:7" x14ac:dyDescent="0.2">
      <c r="A46" s="1" t="s">
        <v>80</v>
      </c>
      <c r="B46" s="1">
        <v>2</v>
      </c>
      <c r="C46" s="1">
        <v>10</v>
      </c>
      <c r="D46" s="1" t="str">
        <f t="shared" si="0"/>
        <v>This was great - 10/10! I like eating water chestnuts.</v>
      </c>
      <c r="E46" s="1" t="s">
        <v>34</v>
      </c>
      <c r="F46" s="1" t="str">
        <f t="shared" si="1"/>
        <v xml:space="preserve">(2, 10, 'Title 46', 'This was great - 10/10! I like eating water chestnuts.', 'Room'), </v>
      </c>
      <c r="G46" s="1" t="s">
        <v>136</v>
      </c>
    </row>
    <row r="47" spans="1:7" x14ac:dyDescent="0.2">
      <c r="A47" s="1" t="s">
        <v>81</v>
      </c>
      <c r="B47" s="1">
        <v>2</v>
      </c>
      <c r="C47" s="1">
        <v>6</v>
      </c>
      <c r="D47" s="1" t="str">
        <f t="shared" si="0"/>
        <v>This was good - 6/10. I like eating canola oil.</v>
      </c>
      <c r="E47" s="1" t="s">
        <v>34</v>
      </c>
      <c r="F47" s="1" t="str">
        <f t="shared" si="1"/>
        <v xml:space="preserve">(2, 6, 'Title 47', 'This was good - 6/10. I like eating canola oil.', 'Room'), </v>
      </c>
      <c r="G47" s="1" t="s">
        <v>137</v>
      </c>
    </row>
    <row r="48" spans="1:7" x14ac:dyDescent="0.2">
      <c r="A48" s="1" t="s">
        <v>82</v>
      </c>
      <c r="B48" s="1">
        <v>3</v>
      </c>
      <c r="C48" s="1">
        <v>1</v>
      </c>
      <c r="D48" s="1" t="str">
        <f t="shared" si="0"/>
        <v>This was bad - 1/10! I like eating blueberries.</v>
      </c>
      <c r="E48" s="1" t="s">
        <v>34</v>
      </c>
      <c r="F48" s="1" t="str">
        <f t="shared" si="1"/>
        <v xml:space="preserve">(3, 1, 'Title 48', 'This was bad - 1/10! I like eating blueberries.', 'Room'), </v>
      </c>
      <c r="G48" s="1" t="s">
        <v>138</v>
      </c>
    </row>
    <row r="49" spans="1:7" x14ac:dyDescent="0.2">
      <c r="A49" s="1" t="s">
        <v>83</v>
      </c>
      <c r="B49" s="1">
        <v>3</v>
      </c>
      <c r="C49" s="1">
        <v>1</v>
      </c>
      <c r="D49" s="1" t="str">
        <f t="shared" si="0"/>
        <v>This was bad - 1/10! I like eating salsa.</v>
      </c>
      <c r="E49" s="1" t="s">
        <v>34</v>
      </c>
      <c r="F49" s="1" t="str">
        <f t="shared" si="1"/>
        <v xml:space="preserve">(3, 1, 'Title 49', 'This was bad - 1/10! I like eating salsa.', 'Room'), </v>
      </c>
      <c r="G49" s="1" t="s">
        <v>139</v>
      </c>
    </row>
    <row r="50" spans="1:7" x14ac:dyDescent="0.2">
      <c r="A50" s="1" t="s">
        <v>84</v>
      </c>
      <c r="B50" s="1">
        <v>3</v>
      </c>
      <c r="C50" s="1">
        <v>5</v>
      </c>
      <c r="D50" s="1" t="str">
        <f t="shared" si="0"/>
        <v>This was good - 5/10. I like eating rabbits.</v>
      </c>
      <c r="E50" s="1" t="s">
        <v>34</v>
      </c>
      <c r="F50" s="1" t="str">
        <f t="shared" si="1"/>
        <v xml:space="preserve">(3, 5, 'Title 50', 'This was good - 5/10. I like eating rabbits.', 'Room'), </v>
      </c>
      <c r="G50" s="1" t="s">
        <v>140</v>
      </c>
    </row>
    <row r="51" spans="1:7" x14ac:dyDescent="0.2">
      <c r="A51" s="1" t="s">
        <v>85</v>
      </c>
      <c r="B51" s="1">
        <v>3</v>
      </c>
      <c r="C51" s="1">
        <v>9</v>
      </c>
      <c r="D51" s="1" t="str">
        <f t="shared" si="0"/>
        <v>This was great - 9/10! I like eating amaretto.</v>
      </c>
      <c r="E51" s="1" t="s">
        <v>34</v>
      </c>
      <c r="F51" s="1" t="str">
        <f t="shared" si="1"/>
        <v xml:space="preserve">(3, 9, 'Title 51', 'This was great - 9/10! I like eating amaretto.', 'Room'), </v>
      </c>
      <c r="G51" s="1" t="s">
        <v>141</v>
      </c>
    </row>
    <row r="52" spans="1:7" x14ac:dyDescent="0.2">
      <c r="A52" s="1" t="s">
        <v>86</v>
      </c>
      <c r="B52" s="1">
        <v>3</v>
      </c>
      <c r="C52" s="1">
        <v>2</v>
      </c>
      <c r="D52" s="1" t="str">
        <f t="shared" si="0"/>
        <v>This was bad - 2/10! I like eating quail.</v>
      </c>
      <c r="E52" s="1" t="s">
        <v>34</v>
      </c>
      <c r="F52" s="1" t="str">
        <f t="shared" si="1"/>
        <v xml:space="preserve">(3, 2, 'Title 52', 'This was bad - 2/10! I like eating quail.', 'Room'), </v>
      </c>
      <c r="G52" s="1" t="s">
        <v>142</v>
      </c>
    </row>
    <row r="53" spans="1:7" x14ac:dyDescent="0.2">
      <c r="A53" s="1" t="s">
        <v>87</v>
      </c>
      <c r="B53" s="1">
        <v>3</v>
      </c>
      <c r="C53" s="1">
        <v>6</v>
      </c>
      <c r="D53" s="1" t="str">
        <f t="shared" si="0"/>
        <v>This was good - 6/10. I like eating duck.</v>
      </c>
      <c r="E53" s="1" t="s">
        <v>34</v>
      </c>
      <c r="F53" s="1" t="str">
        <f t="shared" si="1"/>
        <v xml:space="preserve">(3, 6, 'Title 53', 'This was good - 6/10. I like eating duck.', 'Room'), </v>
      </c>
      <c r="G53" s="1" t="s">
        <v>143</v>
      </c>
    </row>
    <row r="54" spans="1:7" x14ac:dyDescent="0.2">
      <c r="A54" s="1" t="s">
        <v>88</v>
      </c>
      <c r="B54" s="1">
        <v>3</v>
      </c>
      <c r="C54" s="1">
        <v>4</v>
      </c>
      <c r="D54" s="1" t="str">
        <f t="shared" si="0"/>
        <v>This was okay - 4/10. I like eating turkey.</v>
      </c>
      <c r="E54" s="1" t="s">
        <v>34</v>
      </c>
      <c r="F54" s="1" t="str">
        <f t="shared" si="1"/>
        <v xml:space="preserve">(3, 4, 'Title 54', 'This was okay - 4/10. I like eating turkey.', 'Room'), </v>
      </c>
      <c r="G54" s="1" t="s">
        <v>144</v>
      </c>
    </row>
    <row r="55" spans="1:7" x14ac:dyDescent="0.2">
      <c r="A55" s="1" t="s">
        <v>89</v>
      </c>
      <c r="B55" s="1">
        <v>1</v>
      </c>
      <c r="C55" s="1">
        <v>10</v>
      </c>
      <c r="D55" s="1" t="str">
        <f t="shared" si="0"/>
        <v>This was great - 10/10! I like eating chicken.</v>
      </c>
      <c r="E55" s="1" t="s">
        <v>34</v>
      </c>
      <c r="F55" s="1" t="str">
        <f t="shared" si="1"/>
        <v xml:space="preserve">(1, 10, 'Title 55', 'This was great - 10/10! I like eating chicken.', 'Room'), </v>
      </c>
      <c r="G55" s="1" t="s">
        <v>145</v>
      </c>
    </row>
    <row r="56" spans="1:7" x14ac:dyDescent="0.2">
      <c r="A56" s="1" t="s">
        <v>90</v>
      </c>
      <c r="B56" s="1">
        <v>1</v>
      </c>
      <c r="C56" s="1">
        <v>5</v>
      </c>
      <c r="D56" s="1" t="str">
        <f t="shared" si="0"/>
        <v>This was good - 5/10. I like eating turducken.</v>
      </c>
      <c r="E56" s="1" t="s">
        <v>34</v>
      </c>
      <c r="F56" s="1" t="str">
        <f t="shared" si="1"/>
        <v xml:space="preserve">(1, 5, 'Title 56', 'This was good - 5/10. I like eating turducken.', 'Room'), </v>
      </c>
      <c r="G56" s="1" t="s">
        <v>146</v>
      </c>
    </row>
    <row r="57" spans="1:7" x14ac:dyDescent="0.2">
      <c r="A57" s="1" t="s">
        <v>91</v>
      </c>
      <c r="B57" s="1">
        <v>4</v>
      </c>
      <c r="C57" s="1">
        <v>6</v>
      </c>
      <c r="D57" s="1" t="str">
        <f t="shared" si="0"/>
        <v>This was good - 6/10. I like eating tofurkey.</v>
      </c>
      <c r="E57" s="1" t="s">
        <v>34</v>
      </c>
      <c r="F57" s="1" t="str">
        <f t="shared" si="1"/>
        <v xml:space="preserve">(4, 6, 'Title 57', 'This was good - 6/10. I like eating tofurkey.', 'Room'), </v>
      </c>
      <c r="G57" s="1" t="s">
        <v>147</v>
      </c>
    </row>
    <row r="58" spans="1:7" x14ac:dyDescent="0.2">
      <c r="A58" s="1" t="s">
        <v>92</v>
      </c>
      <c r="B58" s="1">
        <v>4</v>
      </c>
      <c r="C58" s="1">
        <v>7</v>
      </c>
      <c r="D58" s="1" t="str">
        <f t="shared" si="0"/>
        <v>This was good - 7/10. I like eating guavas.</v>
      </c>
      <c r="E58" s="1" t="s">
        <v>34</v>
      </c>
      <c r="F58" s="1" t="str">
        <f t="shared" si="1"/>
        <v xml:space="preserve">(4, 7, 'Title 58', 'This was good - 7/10. I like eating guavas.', 'Room'), </v>
      </c>
      <c r="G58" s="1" t="s">
        <v>150</v>
      </c>
    </row>
    <row r="59" spans="1:7" x14ac:dyDescent="0.2">
      <c r="A59" s="1" t="s">
        <v>93</v>
      </c>
      <c r="B59" s="1">
        <v>4</v>
      </c>
      <c r="C59" s="1">
        <v>2</v>
      </c>
      <c r="D59" s="1" t="str">
        <f t="shared" si="0"/>
        <v>This was bad - 2/10! I like eating brandy.</v>
      </c>
      <c r="E59" s="1" t="s">
        <v>34</v>
      </c>
      <c r="F59" s="1" t="str">
        <f t="shared" si="1"/>
        <v xml:space="preserve">(4, 2, 'Title 59', 'This was bad - 2/10! I like eating brandy.', 'Room'), </v>
      </c>
      <c r="G59" s="1" t="s">
        <v>148</v>
      </c>
    </row>
    <row r="60" spans="1:7" x14ac:dyDescent="0.2">
      <c r="A60" s="1" t="s">
        <v>94</v>
      </c>
      <c r="B60" s="1">
        <v>4</v>
      </c>
      <c r="C60" s="1">
        <v>7</v>
      </c>
      <c r="D60" s="1" t="str">
        <f t="shared" si="0"/>
        <v>This was good - 7/10. I like eating Havarti cheese.</v>
      </c>
      <c r="E60" s="1" t="s">
        <v>34</v>
      </c>
      <c r="F60" s="1" t="str">
        <f>"("&amp;B60&amp;", "&amp;C60&amp;", '"&amp;A60&amp;"', "&amp;"'"&amp;D60&amp;"', "&amp;"'"&amp;E60&amp;"');"</f>
        <v>(4, 7, 'Title 60', 'This was good - 7/10. I like eating Havarti cheese.', 'Room');</v>
      </c>
      <c r="G60" s="1" t="s">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F22" sqref="F22"/>
    </sheetView>
  </sheetViews>
  <sheetFormatPr baseColWidth="10" defaultRowHeight="15" x14ac:dyDescent="0.2"/>
  <cols>
    <col min="1" max="16384" width="10.83203125" style="1"/>
  </cols>
  <sheetData>
    <row r="1" spans="1:13" x14ac:dyDescent="0.2">
      <c r="A1" s="1">
        <v>41</v>
      </c>
      <c r="B1" s="1">
        <v>101</v>
      </c>
      <c r="C1" s="1">
        <v>1</v>
      </c>
      <c r="D1" s="1" t="str">
        <f>"("&amp;A1&amp;", "&amp;B1&amp;", "&amp;C1&amp;"), "</f>
        <v xml:space="preserve">(41, 101, 1), </v>
      </c>
      <c r="E1" s="1" t="s">
        <v>21</v>
      </c>
      <c r="G1" s="1" t="e">
        <f>VLOOKUP(roomrev!A1,review!$A$1:$C$60,3,FALSE)</f>
        <v>#N/A</v>
      </c>
      <c r="I1" s="1" t="e">
        <f>SUMIF($E$1:$E$6,J1,$G$1:$G$6)/COUNTIF($E$1:$E$6,J1)</f>
        <v>#N/A</v>
      </c>
      <c r="J1" s="1" t="s">
        <v>21</v>
      </c>
      <c r="L1" s="1" t="e">
        <f>SUMIF($E$18:$E$20,M1,$G$18:$G$20)/COUNTIF($E$18:$E$20,M1)</f>
        <v>#N/A</v>
      </c>
      <c r="M1" s="1" t="s">
        <v>21</v>
      </c>
    </row>
    <row r="2" spans="1:13" x14ac:dyDescent="0.2">
      <c r="A2" s="1">
        <v>47</v>
      </c>
      <c r="B2" s="1">
        <v>102</v>
      </c>
      <c r="C2" s="1">
        <v>1</v>
      </c>
      <c r="D2" s="1" t="str">
        <f>"("&amp;A2&amp;", "&amp;B2&amp;", "&amp;C2&amp;"), "</f>
        <v xml:space="preserve">(47, 102, 1), </v>
      </c>
      <c r="E2" s="1" t="s">
        <v>21</v>
      </c>
      <c r="G2" s="1" t="e">
        <f>VLOOKUP(roomrev!A2,review!$A$1:$C$60,3,FALSE)</f>
        <v>#N/A</v>
      </c>
      <c r="I2" s="1" t="e">
        <f>SUMIF($E$1:$E$6,J2,$G$1:$G$6)/COUNTIF($E$1:$E$6,J2)</f>
        <v>#N/A</v>
      </c>
      <c r="J2" s="1" t="s">
        <v>22</v>
      </c>
      <c r="L2" s="1" t="e">
        <f>SUMIF($E$18:$E$20,M2,$G$18:$G$20)/COUNTIF($E$18:$E$20,M2)</f>
        <v>#DIV/0!</v>
      </c>
      <c r="M2" s="1" t="s">
        <v>22</v>
      </c>
    </row>
    <row r="3" spans="1:13" x14ac:dyDescent="0.2">
      <c r="A3" s="1">
        <v>50</v>
      </c>
      <c r="B3" s="1">
        <v>412</v>
      </c>
      <c r="C3" s="1">
        <v>1</v>
      </c>
      <c r="D3" s="1" t="str">
        <f>"("&amp;A3&amp;", "&amp;B3&amp;", "&amp;C3&amp;"), "</f>
        <v xml:space="preserve">(50, 412, 1), </v>
      </c>
      <c r="E3" s="1" t="s">
        <v>22</v>
      </c>
      <c r="G3" s="1" t="e">
        <f>VLOOKUP(roomrev!A3,review!$A$1:$C$60,3,FALSE)</f>
        <v>#N/A</v>
      </c>
      <c r="I3" s="1" t="e">
        <f>SUMIF($E$1:$E$6,J3,$G$1:$G$6)/COUNTIF($E$1:$E$6,J3)</f>
        <v>#N/A</v>
      </c>
      <c r="J3" s="1" t="s">
        <v>23</v>
      </c>
      <c r="L3" s="1" t="e">
        <f>SUMIF($E$18:$E$20,M3,$G$18:$G$20)/COUNTIF($E$18:$E$20,M3)</f>
        <v>#N/A</v>
      </c>
      <c r="M3" s="1" t="s">
        <v>23</v>
      </c>
    </row>
    <row r="4" spans="1:13" x14ac:dyDescent="0.2">
      <c r="A4" s="1">
        <v>53</v>
      </c>
      <c r="B4" s="1">
        <v>306</v>
      </c>
      <c r="C4" s="1">
        <v>1</v>
      </c>
      <c r="D4" s="1" t="str">
        <f>"("&amp;A4&amp;", "&amp;B4&amp;", "&amp;C4&amp;"), "</f>
        <v xml:space="preserve">(53, 306, 1), </v>
      </c>
      <c r="E4" s="1" t="s">
        <v>22</v>
      </c>
      <c r="G4" s="1" t="e">
        <f>VLOOKUP(roomrev!A4,review!$A$1:$C$60,3,FALSE)</f>
        <v>#N/A</v>
      </c>
      <c r="I4" s="1" t="e">
        <f>SUMIF($E$1:$E$6,J4,$G$1:$G$6)/COUNTIF($E$1:$E$6,J4)</f>
        <v>#DIV/0!</v>
      </c>
      <c r="J4" s="1" t="s">
        <v>24</v>
      </c>
      <c r="L4" s="1" t="e">
        <f>SUMIF($E$18:$E$20,M4,$G$18:$G$20)/COUNTIF($E$18:$E$20,M4)</f>
        <v>#N/A</v>
      </c>
      <c r="M4" s="1" t="s">
        <v>24</v>
      </c>
    </row>
    <row r="5" spans="1:13" x14ac:dyDescent="0.2">
      <c r="A5" s="1">
        <v>57</v>
      </c>
      <c r="B5" s="1">
        <v>408</v>
      </c>
      <c r="C5" s="1">
        <v>1</v>
      </c>
      <c r="D5" s="1" t="str">
        <f>"("&amp;A5&amp;", "&amp;B5&amp;", "&amp;C5&amp;"), "</f>
        <v xml:space="preserve">(57, 408, 1), </v>
      </c>
      <c r="E5" s="1" t="s">
        <v>23</v>
      </c>
      <c r="G5" s="1" t="e">
        <f>VLOOKUP(roomrev!A5,review!$A$1:$C$60,3,FALSE)</f>
        <v>#N/A</v>
      </c>
    </row>
    <row r="6" spans="1:13" x14ac:dyDescent="0.2">
      <c r="A6" s="1">
        <v>60</v>
      </c>
      <c r="B6" s="1">
        <v>105</v>
      </c>
      <c r="C6" s="1">
        <v>1</v>
      </c>
      <c r="D6" s="1" t="str">
        <f>"("&amp;A6&amp;", "&amp;B6&amp;", "&amp;C6&amp;");"</f>
        <v>(60, 105, 1);</v>
      </c>
      <c r="E6" s="1" t="s">
        <v>21</v>
      </c>
      <c r="G6" s="1" t="e">
        <f>VLOOKUP(roomrev!A6,review!$A$1:$C$60,3,FALSE)</f>
        <v>#N/A</v>
      </c>
    </row>
    <row r="7" spans="1:13" x14ac:dyDescent="0.2">
      <c r="A7" s="1">
        <v>42</v>
      </c>
      <c r="B7" s="1">
        <v>103</v>
      </c>
      <c r="C7" s="1">
        <v>2</v>
      </c>
      <c r="D7" s="1" t="str">
        <f t="shared" ref="D7:D20" si="0">"("&amp;A7&amp;", "&amp;B7&amp;", "&amp;C7&amp;"), "</f>
        <v xml:space="preserve">(42, 103, 2), </v>
      </c>
      <c r="E7" s="1" t="s">
        <v>24</v>
      </c>
      <c r="G7" s="1" t="e">
        <f>VLOOKUP(roomrev!A7,review!$A$1:$C$60,3,FALSE)</f>
        <v>#N/A</v>
      </c>
      <c r="I7" s="1" t="e">
        <f>SUMIF($E$7:$E$9,J7,$G$7:$G$9)/COUNTIF($E$7:$E$9,J7)</f>
        <v>#N/A</v>
      </c>
      <c r="J7" s="1" t="s">
        <v>21</v>
      </c>
    </row>
    <row r="8" spans="1:13" x14ac:dyDescent="0.2">
      <c r="A8" s="1">
        <v>45</v>
      </c>
      <c r="B8" s="1">
        <v>202</v>
      </c>
      <c r="C8" s="1">
        <v>2</v>
      </c>
      <c r="D8" s="1" t="str">
        <f t="shared" si="0"/>
        <v xml:space="preserve">(45, 202, 2), </v>
      </c>
      <c r="E8" s="1" t="s">
        <v>21</v>
      </c>
      <c r="G8" s="1" t="e">
        <f>VLOOKUP(roomrev!A8,review!$A$1:$C$60,3,FALSE)</f>
        <v>#N/A</v>
      </c>
      <c r="I8" s="1" t="e">
        <f>SUMIF($E$7:$E$9,J8,$G$7:$G$9)/COUNTIF($E$7:$E$9,J8)</f>
        <v>#DIV/0!</v>
      </c>
      <c r="J8" s="1" t="s">
        <v>22</v>
      </c>
    </row>
    <row r="9" spans="1:13" x14ac:dyDescent="0.2">
      <c r="A9" s="1">
        <v>55</v>
      </c>
      <c r="B9" s="1">
        <v>809</v>
      </c>
      <c r="C9" s="1">
        <v>2</v>
      </c>
      <c r="D9" s="1" t="str">
        <f t="shared" si="0"/>
        <v xml:space="preserve">(55, 809, 2), </v>
      </c>
      <c r="E9" s="1" t="s">
        <v>24</v>
      </c>
      <c r="G9" s="1" t="e">
        <f>VLOOKUP(roomrev!A9,review!$A$1:$C$60,3,FALSE)</f>
        <v>#N/A</v>
      </c>
      <c r="I9" s="1" t="e">
        <f>SUMIF($E$7:$E$9,J9,$G$7:$G$9)/COUNTIF($E$7:$E$9,J9)</f>
        <v>#DIV/0!</v>
      </c>
      <c r="J9" s="1" t="s">
        <v>23</v>
      </c>
    </row>
    <row r="10" spans="1:13" x14ac:dyDescent="0.2">
      <c r="A10" s="1">
        <v>43</v>
      </c>
      <c r="B10" s="1">
        <v>808</v>
      </c>
      <c r="C10" s="1">
        <v>3</v>
      </c>
      <c r="D10" s="1" t="str">
        <f t="shared" si="0"/>
        <v xml:space="preserve">(43, 808, 3), </v>
      </c>
      <c r="E10" s="1" t="s">
        <v>24</v>
      </c>
      <c r="G10" s="1" t="e">
        <f>VLOOKUP(roomrev!A10,review!$A$1:$C$60,3,FALSE)</f>
        <v>#N/A</v>
      </c>
      <c r="I10" s="1" t="e">
        <f>SUMIF($E$7:$E$9,J10,$G$7:$G$9)/COUNTIF($E$7:$E$9,J10)</f>
        <v>#N/A</v>
      </c>
      <c r="J10" s="1" t="s">
        <v>24</v>
      </c>
    </row>
    <row r="11" spans="1:13" x14ac:dyDescent="0.2">
      <c r="A11" s="1">
        <v>54</v>
      </c>
      <c r="B11" s="1">
        <v>311</v>
      </c>
      <c r="C11" s="1">
        <v>3</v>
      </c>
      <c r="D11" s="1" t="str">
        <f t="shared" si="0"/>
        <v xml:space="preserve">(54, 311, 3), </v>
      </c>
      <c r="E11" s="1" t="s">
        <v>21</v>
      </c>
      <c r="G11" s="1" t="e">
        <f>VLOOKUP(roomrev!A11,review!$A$1:$C$60,3,FALSE)</f>
        <v>#N/A</v>
      </c>
    </row>
    <row r="12" spans="1:13" x14ac:dyDescent="0.2">
      <c r="A12" s="1">
        <v>59</v>
      </c>
      <c r="B12" s="1">
        <v>514</v>
      </c>
      <c r="C12" s="1">
        <v>3</v>
      </c>
      <c r="D12" s="1" t="str">
        <f t="shared" si="0"/>
        <v xml:space="preserve">(59, 514, 3), </v>
      </c>
      <c r="E12" s="1" t="s">
        <v>21</v>
      </c>
      <c r="G12" s="1" t="e">
        <f>VLOOKUP(roomrev!A12,review!$A$1:$C$60,3,FALSE)</f>
        <v>#N/A</v>
      </c>
      <c r="I12" s="1" t="e">
        <f>SUMIF($E$10:$E$12,J12,$G$10:$G$12)/COUNTIF($E$10:$E$12,J12)</f>
        <v>#N/A</v>
      </c>
      <c r="J12" s="1" t="s">
        <v>21</v>
      </c>
    </row>
    <row r="13" spans="1:13" x14ac:dyDescent="0.2">
      <c r="A13" s="1">
        <v>46</v>
      </c>
      <c r="B13" s="1">
        <v>407</v>
      </c>
      <c r="C13" s="1">
        <v>4</v>
      </c>
      <c r="D13" s="1" t="str">
        <f t="shared" si="0"/>
        <v xml:space="preserve">(46, 407, 4), </v>
      </c>
      <c r="E13" s="1" t="s">
        <v>22</v>
      </c>
      <c r="G13" s="1" t="e">
        <f>VLOOKUP(roomrev!A13,review!$A$1:$C$60,3,FALSE)</f>
        <v>#N/A</v>
      </c>
      <c r="I13" s="1" t="e">
        <f>SUMIF($E$10:$E$12,J13,$G$10:$G$12)/COUNTIF($E$10:$E$12,J13)</f>
        <v>#DIV/0!</v>
      </c>
      <c r="J13" s="1" t="s">
        <v>22</v>
      </c>
    </row>
    <row r="14" spans="1:13" x14ac:dyDescent="0.2">
      <c r="A14" s="1">
        <v>49</v>
      </c>
      <c r="B14" s="1">
        <v>214</v>
      </c>
      <c r="C14" s="1">
        <v>4</v>
      </c>
      <c r="D14" s="1" t="str">
        <f t="shared" si="0"/>
        <v xml:space="preserve">(49, 214, 4), </v>
      </c>
      <c r="E14" s="1" t="s">
        <v>21</v>
      </c>
      <c r="G14" s="1" t="e">
        <f>VLOOKUP(roomrev!A14,review!$A$1:$C$60,3,FALSE)</f>
        <v>#N/A</v>
      </c>
      <c r="I14" s="1" t="e">
        <f>SUMIF($E$10:$E$12,J14,$G$10:$G$12)/COUNTIF($E$10:$E$12,J14)</f>
        <v>#DIV/0!</v>
      </c>
      <c r="J14" s="1" t="s">
        <v>23</v>
      </c>
    </row>
    <row r="15" spans="1:13" x14ac:dyDescent="0.2">
      <c r="A15" s="1">
        <v>51</v>
      </c>
      <c r="B15" s="1">
        <v>305</v>
      </c>
      <c r="C15" s="1">
        <v>4</v>
      </c>
      <c r="D15" s="1" t="str">
        <f t="shared" si="0"/>
        <v xml:space="preserve">(51, 305, 4), </v>
      </c>
      <c r="E15" s="1" t="s">
        <v>22</v>
      </c>
      <c r="G15" s="1" t="e">
        <f>VLOOKUP(roomrev!A15,review!$A$1:$C$60,3,FALSE)</f>
        <v>#N/A</v>
      </c>
      <c r="I15" s="1" t="e">
        <f>SUMIF($E$10:$E$12,J15,$G$10:$G$12)/COUNTIF($E$10:$E$12,J15)</f>
        <v>#N/A</v>
      </c>
      <c r="J15" s="1" t="s">
        <v>24</v>
      </c>
    </row>
    <row r="16" spans="1:13" x14ac:dyDescent="0.2">
      <c r="A16" s="1">
        <v>52</v>
      </c>
      <c r="B16" s="1">
        <v>306</v>
      </c>
      <c r="C16" s="1">
        <v>4</v>
      </c>
      <c r="D16" s="1" t="str">
        <f t="shared" si="0"/>
        <v xml:space="preserve">(52, 306, 4), </v>
      </c>
      <c r="E16" s="1" t="s">
        <v>23</v>
      </c>
      <c r="G16" s="1" t="e">
        <f>VLOOKUP(roomrev!A16,review!$A$1:$C$60,3,FALSE)</f>
        <v>#N/A</v>
      </c>
    </row>
    <row r="17" spans="1:10" x14ac:dyDescent="0.2">
      <c r="A17" s="1">
        <v>56</v>
      </c>
      <c r="B17" s="1">
        <v>402</v>
      </c>
      <c r="C17" s="1">
        <v>4</v>
      </c>
      <c r="D17" s="1" t="str">
        <f t="shared" si="0"/>
        <v xml:space="preserve">(56, 402, 4), </v>
      </c>
      <c r="E17" s="1" t="s">
        <v>21</v>
      </c>
      <c r="G17" s="1" t="e">
        <f>VLOOKUP(roomrev!A17,review!$A$1:$C$60,3,FALSE)</f>
        <v>#N/A</v>
      </c>
      <c r="I17" s="1" t="e">
        <f>SUMIF($E$13:$E$17,J17,$G$13:$G$17)/COUNTIF($E$13:$E$17,J17)</f>
        <v>#N/A</v>
      </c>
      <c r="J17" s="1" t="s">
        <v>21</v>
      </c>
    </row>
    <row r="18" spans="1:10" x14ac:dyDescent="0.2">
      <c r="A18" s="1">
        <v>44</v>
      </c>
      <c r="B18" s="1">
        <v>104</v>
      </c>
      <c r="C18" s="1">
        <v>5</v>
      </c>
      <c r="D18" s="1" t="str">
        <f t="shared" si="0"/>
        <v xml:space="preserve">(44, 104, 5), </v>
      </c>
      <c r="E18" s="1" t="s">
        <v>24</v>
      </c>
      <c r="G18" s="1" t="e">
        <f>VLOOKUP(roomrev!A18,review!$A$1:$C$60,3,FALSE)</f>
        <v>#N/A</v>
      </c>
      <c r="I18" s="1" t="e">
        <f>SUMIF($E$13:$E$17,J18,$G$13:$G$17)/COUNTIF($E$13:$E$17,J18)</f>
        <v>#N/A</v>
      </c>
      <c r="J18" s="1" t="s">
        <v>22</v>
      </c>
    </row>
    <row r="19" spans="1:10" x14ac:dyDescent="0.2">
      <c r="A19" s="1">
        <v>48</v>
      </c>
      <c r="B19" s="1">
        <v>118</v>
      </c>
      <c r="C19" s="1">
        <v>5</v>
      </c>
      <c r="D19" s="1" t="str">
        <f t="shared" si="0"/>
        <v xml:space="preserve">(48, 118, 5), </v>
      </c>
      <c r="E19" s="1" t="s">
        <v>23</v>
      </c>
      <c r="G19" s="1" t="e">
        <f>VLOOKUP(roomrev!A19,review!$A$1:$C$60,3,FALSE)</f>
        <v>#N/A</v>
      </c>
      <c r="I19" s="1" t="e">
        <f>SUMIF($E$13:$E$17,J19,$G$13:$G$17)/COUNTIF($E$13:$E$17,J19)</f>
        <v>#N/A</v>
      </c>
      <c r="J19" s="1" t="s">
        <v>23</v>
      </c>
    </row>
    <row r="20" spans="1:10" x14ac:dyDescent="0.2">
      <c r="A20" s="1">
        <v>58</v>
      </c>
      <c r="B20" s="1">
        <v>407</v>
      </c>
      <c r="C20" s="1">
        <v>5</v>
      </c>
      <c r="D20" s="1" t="str">
        <f t="shared" si="0"/>
        <v xml:space="preserve">(58, 407, 5), </v>
      </c>
      <c r="E20" s="1" t="s">
        <v>21</v>
      </c>
      <c r="G20" s="1" t="e">
        <f>VLOOKUP(roomrev!A20,review!$A$1:$C$60,3,FALSE)</f>
        <v>#N/A</v>
      </c>
      <c r="I20" s="1" t="e">
        <f>SUMIF($E$13:$E$17,J20,$G$13:$G$17)/COUNTIF($E$13:$E$17,J20)</f>
        <v>#DIV/0!</v>
      </c>
      <c r="J20" s="1" t="s">
        <v>24</v>
      </c>
    </row>
    <row r="22" spans="1:10" x14ac:dyDescent="0.2">
      <c r="F22" s="1" t="str">
        <f>CONCATENATE(D1,D2,D3,D4,D5,D6,D7,D8,D9,D10,D11,D12,D13,D14,D15,D16,D17,D18,D19,D20)</f>
        <v xml:space="preserve">(41, 101, 1), (47, 102, 1), (50, 412, 1), (53, 306, 1), (57, 408, 1), (60, 105, 1);(42, 103, 2), (45, 202, 2), (55, 809, 2), (43, 808, 3), (54, 311, 3), (59, 514, 3), (46, 407, 4), (49, 214, 4), (51, 305, 4), (52, 306, 4), (56, 402, 4), (44, 104, 5), (48, 118, 5), (58, 407, 5), </v>
      </c>
    </row>
  </sheetData>
  <sortState ref="A1:E20">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93" workbookViewId="0">
      <selection activeCell="E22" sqref="E22:G24"/>
    </sheetView>
  </sheetViews>
  <sheetFormatPr baseColWidth="10" defaultColWidth="8.83203125" defaultRowHeight="15" x14ac:dyDescent="0.2"/>
  <cols>
    <col min="1" max="1" width="8.83203125" style="3" customWidth="1"/>
    <col min="2" max="2" width="12.6640625" style="3" bestFit="1" customWidth="1"/>
    <col min="3" max="4" width="8.83203125" style="3"/>
    <col min="6" max="6" width="8.83203125" style="3"/>
    <col min="7" max="7" width="12.6640625" bestFit="1" customWidth="1"/>
    <col min="8" max="16384" width="8.83203125" style="3"/>
  </cols>
  <sheetData>
    <row r="1" spans="1:12" x14ac:dyDescent="0.2">
      <c r="A1" s="2">
        <v>1</v>
      </c>
      <c r="B1" s="3" t="s">
        <v>25</v>
      </c>
      <c r="C1" s="3">
        <v>1</v>
      </c>
      <c r="D1" s="3" t="str">
        <f t="shared" ref="D1:D20" si="0">"("&amp;A1&amp;", '"&amp;B1&amp;"', "&amp;C1&amp;")"</f>
        <v>(1, 'continental', 1)</v>
      </c>
      <c r="F1" s="3" t="str">
        <f t="shared" ref="F1:F18" si="1">D1&amp;", "</f>
        <v xml:space="preserve">(1, 'continental', 1), </v>
      </c>
      <c r="I1" s="1" t="e">
        <f>VLOOKUP(breakfast!A1,review!$A$1:$C$60,3,FALSE)</f>
        <v>#N/A</v>
      </c>
      <c r="K1" s="1" t="e">
        <f>SUMIF($B$1:$B$4,L1,$I$1:$I$4)/COUNTIF($B$1:$B$4,L1)</f>
        <v>#N/A</v>
      </c>
      <c r="L1" s="1" t="s">
        <v>25</v>
      </c>
    </row>
    <row r="2" spans="1:12" x14ac:dyDescent="0.2">
      <c r="A2" s="2">
        <v>6</v>
      </c>
      <c r="B2" s="3" t="s">
        <v>26</v>
      </c>
      <c r="C2" s="3">
        <v>1</v>
      </c>
      <c r="D2" s="3" t="str">
        <f t="shared" si="0"/>
        <v>(6, 'classic morning', 1)</v>
      </c>
      <c r="F2" s="3" t="str">
        <f t="shared" si="1"/>
        <v xml:space="preserve">(6, 'classic morning', 1), </v>
      </c>
      <c r="I2" s="1" t="e">
        <f>VLOOKUP(breakfast!A2,review!$A$1:$C$60,3,FALSE)</f>
        <v>#N/A</v>
      </c>
      <c r="K2" s="1" t="e">
        <f>SUMIF($B$1:$B$4,L2,$I$1:$I$4)/COUNTIF($B$1:$B$4,L2)</f>
        <v>#N/A</v>
      </c>
      <c r="L2" s="1" t="s">
        <v>26</v>
      </c>
    </row>
    <row r="3" spans="1:12" x14ac:dyDescent="0.2">
      <c r="A3" s="2">
        <v>7</v>
      </c>
      <c r="B3" s="3" t="s">
        <v>26</v>
      </c>
      <c r="C3" s="3">
        <v>1</v>
      </c>
      <c r="D3" s="3" t="str">
        <f t="shared" si="0"/>
        <v>(7, 'classic morning', 1)</v>
      </c>
      <c r="F3" s="3" t="str">
        <f t="shared" si="1"/>
        <v xml:space="preserve">(7, 'classic morning', 1), </v>
      </c>
      <c r="I3" s="1" t="e">
        <f>VLOOKUP(breakfast!A3,review!$A$1:$C$60,3,FALSE)</f>
        <v>#N/A</v>
      </c>
      <c r="K3" s="1" t="e">
        <f>SUMIF($B$1:$B$4,L3,$I$1:$I$4)/COUNTIF($B$1:$B$4,L3)</f>
        <v>#N/A</v>
      </c>
      <c r="L3" s="1" t="s">
        <v>27</v>
      </c>
    </row>
    <row r="4" spans="1:12" x14ac:dyDescent="0.2">
      <c r="A4" s="2">
        <v>13</v>
      </c>
      <c r="B4" s="3" t="s">
        <v>27</v>
      </c>
      <c r="C4" s="3">
        <v>1</v>
      </c>
      <c r="D4" s="3" t="str">
        <f t="shared" si="0"/>
        <v>(13, 'steak and eggs', 1)</v>
      </c>
      <c r="F4" s="3" t="str">
        <f t="shared" si="1"/>
        <v xml:space="preserve">(13, 'steak and eggs', 1), </v>
      </c>
      <c r="I4" s="1" t="e">
        <f>VLOOKUP(breakfast!A4,review!$A$1:$C$60,3,FALSE)</f>
        <v>#N/A</v>
      </c>
    </row>
    <row r="5" spans="1:12" x14ac:dyDescent="0.2">
      <c r="A5" s="2">
        <v>2</v>
      </c>
      <c r="B5" s="3" t="s">
        <v>25</v>
      </c>
      <c r="C5" s="3">
        <v>2</v>
      </c>
      <c r="D5" s="3" t="str">
        <f t="shared" si="0"/>
        <v>(2, 'continental', 2)</v>
      </c>
      <c r="F5" s="3" t="str">
        <f t="shared" si="1"/>
        <v xml:space="preserve">(2, 'continental', 2), </v>
      </c>
      <c r="I5" s="1" t="e">
        <f>VLOOKUP(breakfast!A5,review!$A$1:$C$60,3,FALSE)</f>
        <v>#N/A</v>
      </c>
      <c r="K5" s="1" t="e">
        <f>SUMIF($B$5:$B$8,L5,$I$5:$I$8)/COUNTIF($B$5:$B$8,L5)</f>
        <v>#N/A</v>
      </c>
      <c r="L5" s="1" t="s">
        <v>25</v>
      </c>
    </row>
    <row r="6" spans="1:12" x14ac:dyDescent="0.2">
      <c r="A6" s="2">
        <v>8</v>
      </c>
      <c r="B6" s="3" t="s">
        <v>26</v>
      </c>
      <c r="C6" s="3">
        <v>2</v>
      </c>
      <c r="D6" s="3" t="str">
        <f t="shared" si="0"/>
        <v>(8, 'classic morning', 2)</v>
      </c>
      <c r="F6" s="3" t="str">
        <f t="shared" si="1"/>
        <v xml:space="preserve">(8, 'classic morning', 2), </v>
      </c>
      <c r="I6" s="1" t="e">
        <f>VLOOKUP(breakfast!A6,review!$A$1:$C$60,3,FALSE)</f>
        <v>#N/A</v>
      </c>
      <c r="K6" s="1" t="e">
        <f>SUMIF($B$5:$B$8,L6,$I$5:$I$8)/COUNTIF($B$5:$B$8,L6)</f>
        <v>#N/A</v>
      </c>
      <c r="L6" s="1" t="s">
        <v>26</v>
      </c>
    </row>
    <row r="7" spans="1:12" x14ac:dyDescent="0.2">
      <c r="A7" s="2">
        <v>14</v>
      </c>
      <c r="B7" s="3" t="s">
        <v>27</v>
      </c>
      <c r="C7" s="3">
        <v>2</v>
      </c>
      <c r="D7" s="3" t="str">
        <f t="shared" si="0"/>
        <v>(14, 'steak and eggs', 2)</v>
      </c>
      <c r="F7" s="3" t="str">
        <f t="shared" si="1"/>
        <v xml:space="preserve">(14, 'steak and eggs', 2), </v>
      </c>
      <c r="I7" s="1" t="e">
        <f>VLOOKUP(breakfast!A7,review!$A$1:$C$60,3,FALSE)</f>
        <v>#N/A</v>
      </c>
      <c r="K7" s="1" t="e">
        <f>SUMIF($B$5:$B$8,L7,$I$5:$I$8)/COUNTIF($B$5:$B$8,L7)</f>
        <v>#N/A</v>
      </c>
      <c r="L7" s="1" t="s">
        <v>27</v>
      </c>
    </row>
    <row r="8" spans="1:12" x14ac:dyDescent="0.2">
      <c r="A8" s="2">
        <v>15</v>
      </c>
      <c r="B8" s="3" t="s">
        <v>27</v>
      </c>
      <c r="C8" s="3">
        <v>2</v>
      </c>
      <c r="D8" s="3" t="str">
        <f t="shared" si="0"/>
        <v>(15, 'steak and eggs', 2)</v>
      </c>
      <c r="F8" s="3" t="str">
        <f t="shared" si="1"/>
        <v xml:space="preserve">(15, 'steak and eggs', 2), </v>
      </c>
      <c r="I8" s="1" t="e">
        <f>VLOOKUP(breakfast!A8,review!$A$1:$C$60,3,FALSE)</f>
        <v>#N/A</v>
      </c>
    </row>
    <row r="9" spans="1:12" x14ac:dyDescent="0.2">
      <c r="A9" s="2">
        <v>3</v>
      </c>
      <c r="B9" s="3" t="s">
        <v>25</v>
      </c>
      <c r="C9" s="3">
        <v>3</v>
      </c>
      <c r="D9" s="3" t="str">
        <f t="shared" si="0"/>
        <v>(3, 'continental', 3)</v>
      </c>
      <c r="F9" s="3" t="str">
        <f t="shared" si="1"/>
        <v xml:space="preserve">(3, 'continental', 3), </v>
      </c>
      <c r="I9" s="1" t="e">
        <f>VLOOKUP(breakfast!A9,review!$A$1:$C$60,3,FALSE)</f>
        <v>#N/A</v>
      </c>
      <c r="K9" s="1" t="e">
        <f>SUMIF($B$9:$B$12,L9,$I$9:$I$12)/COUNTIF($B$9:$B$12,L9)</f>
        <v>#N/A</v>
      </c>
      <c r="L9" s="1" t="s">
        <v>25</v>
      </c>
    </row>
    <row r="10" spans="1:12" x14ac:dyDescent="0.2">
      <c r="A10" s="2">
        <v>9</v>
      </c>
      <c r="B10" s="3" t="s">
        <v>26</v>
      </c>
      <c r="C10" s="3">
        <v>3</v>
      </c>
      <c r="D10" s="3" t="str">
        <f t="shared" si="0"/>
        <v>(9, 'classic morning', 3)</v>
      </c>
      <c r="F10" s="3" t="str">
        <f t="shared" si="1"/>
        <v xml:space="preserve">(9, 'classic morning', 3), </v>
      </c>
      <c r="I10" s="1" t="e">
        <f>VLOOKUP(breakfast!A10,review!$A$1:$C$60,3,FALSE)</f>
        <v>#N/A</v>
      </c>
      <c r="K10" s="1" t="e">
        <f>SUMIF($B$9:$B$12,L10,$I$9:$I$12)/COUNTIF($B$9:$B$12,L10)</f>
        <v>#N/A</v>
      </c>
      <c r="L10" s="1" t="s">
        <v>26</v>
      </c>
    </row>
    <row r="11" spans="1:12" x14ac:dyDescent="0.2">
      <c r="A11" s="2">
        <v>16</v>
      </c>
      <c r="B11" s="3" t="s">
        <v>27</v>
      </c>
      <c r="C11" s="3">
        <v>3</v>
      </c>
      <c r="D11" s="3" t="str">
        <f t="shared" si="0"/>
        <v>(16, 'steak and eggs', 3)</v>
      </c>
      <c r="F11" s="3" t="str">
        <f t="shared" si="1"/>
        <v xml:space="preserve">(16, 'steak and eggs', 3), </v>
      </c>
      <c r="I11" s="1" t="e">
        <f>VLOOKUP(breakfast!A11,review!$A$1:$C$60,3,FALSE)</f>
        <v>#N/A</v>
      </c>
      <c r="K11" s="1" t="e">
        <f>SUMIF($B$9:$B$12,L11,$I$9:$I$12)/COUNTIF($B$9:$B$12,L11)</f>
        <v>#N/A</v>
      </c>
      <c r="L11" s="1" t="s">
        <v>27</v>
      </c>
    </row>
    <row r="12" spans="1:12" x14ac:dyDescent="0.2">
      <c r="A12" s="2">
        <v>17</v>
      </c>
      <c r="B12" s="3" t="s">
        <v>27</v>
      </c>
      <c r="C12" s="3">
        <v>3</v>
      </c>
      <c r="D12" s="3" t="str">
        <f t="shared" si="0"/>
        <v>(17, 'steak and eggs', 3)</v>
      </c>
      <c r="F12" s="3" t="str">
        <f t="shared" si="1"/>
        <v xml:space="preserve">(17, 'steak and eggs', 3), </v>
      </c>
      <c r="I12" s="1" t="e">
        <f>VLOOKUP(breakfast!A12,review!$A$1:$C$60,3,FALSE)</f>
        <v>#N/A</v>
      </c>
    </row>
    <row r="13" spans="1:12" x14ac:dyDescent="0.2">
      <c r="A13" s="2">
        <v>4</v>
      </c>
      <c r="B13" s="3" t="s">
        <v>25</v>
      </c>
      <c r="C13" s="3">
        <v>4</v>
      </c>
      <c r="D13" s="3" t="str">
        <f t="shared" si="0"/>
        <v>(4, 'continental', 4)</v>
      </c>
      <c r="F13" s="3" t="str">
        <f t="shared" si="1"/>
        <v xml:space="preserve">(4, 'continental', 4), </v>
      </c>
      <c r="I13" s="1" t="e">
        <f>VLOOKUP(breakfast!A13,review!$A$1:$C$60,3,FALSE)</f>
        <v>#N/A</v>
      </c>
      <c r="K13" s="1" t="e">
        <f>SUMIF($B$13:$B$16,L13,$I$13:$I$16)/COUNTIF($B$13:$B$16,L13)</f>
        <v>#N/A</v>
      </c>
      <c r="L13" s="1" t="s">
        <v>25</v>
      </c>
    </row>
    <row r="14" spans="1:12" x14ac:dyDescent="0.2">
      <c r="A14" s="2">
        <v>10</v>
      </c>
      <c r="B14" s="3" t="s">
        <v>26</v>
      </c>
      <c r="C14" s="3">
        <v>4</v>
      </c>
      <c r="D14" s="3" t="str">
        <f t="shared" si="0"/>
        <v>(10, 'classic morning', 4)</v>
      </c>
      <c r="F14" s="3" t="str">
        <f t="shared" si="1"/>
        <v xml:space="preserve">(10, 'classic morning', 4), </v>
      </c>
      <c r="I14" s="1" t="e">
        <f>VLOOKUP(breakfast!A14,review!$A$1:$C$60,3,FALSE)</f>
        <v>#N/A</v>
      </c>
      <c r="K14" s="1" t="e">
        <f>SUMIF($B$13:$B$16,L14,$I$13:$I$16)/COUNTIF($B$13:$B$16,L14)</f>
        <v>#N/A</v>
      </c>
      <c r="L14" s="1" t="s">
        <v>26</v>
      </c>
    </row>
    <row r="15" spans="1:12" x14ac:dyDescent="0.2">
      <c r="A15" s="2">
        <v>18</v>
      </c>
      <c r="B15" s="3" t="s">
        <v>27</v>
      </c>
      <c r="C15" s="3">
        <v>4</v>
      </c>
      <c r="D15" s="3" t="str">
        <f t="shared" si="0"/>
        <v>(18, 'steak and eggs', 4)</v>
      </c>
      <c r="F15" s="3" t="str">
        <f t="shared" si="1"/>
        <v xml:space="preserve">(18, 'steak and eggs', 4), </v>
      </c>
      <c r="I15" s="1" t="e">
        <f>VLOOKUP(breakfast!A15,review!$A$1:$C$60,3,FALSE)</f>
        <v>#N/A</v>
      </c>
      <c r="K15" s="1" t="e">
        <f>SUMIF($B$13:$B$16,L15,$I$13:$I$16)/COUNTIF($B$13:$B$16,L15)</f>
        <v>#N/A</v>
      </c>
      <c r="L15" s="1" t="s">
        <v>27</v>
      </c>
    </row>
    <row r="16" spans="1:12" x14ac:dyDescent="0.2">
      <c r="A16" s="2">
        <v>20</v>
      </c>
      <c r="B16" s="3" t="s">
        <v>27</v>
      </c>
      <c r="C16" s="3">
        <v>4</v>
      </c>
      <c r="D16" s="3" t="str">
        <f t="shared" si="0"/>
        <v>(20, 'steak and eggs', 4)</v>
      </c>
      <c r="F16" s="3" t="str">
        <f t="shared" si="1"/>
        <v xml:space="preserve">(20, 'steak and eggs', 4), </v>
      </c>
      <c r="I16" s="1" t="e">
        <f>VLOOKUP(breakfast!A16,review!$A$1:$C$60,3,FALSE)</f>
        <v>#N/A</v>
      </c>
    </row>
    <row r="17" spans="1:12" x14ac:dyDescent="0.2">
      <c r="A17" s="2">
        <v>5</v>
      </c>
      <c r="B17" s="3" t="s">
        <v>25</v>
      </c>
      <c r="C17" s="3">
        <v>5</v>
      </c>
      <c r="D17" s="3" t="str">
        <f t="shared" si="0"/>
        <v>(5, 'continental', 5)</v>
      </c>
      <c r="F17" s="3" t="str">
        <f t="shared" si="1"/>
        <v xml:space="preserve">(5, 'continental', 5), </v>
      </c>
      <c r="I17" s="1" t="e">
        <f>VLOOKUP(breakfast!A17,review!$A$1:$C$60,3,FALSE)</f>
        <v>#N/A</v>
      </c>
      <c r="K17" s="1" t="e">
        <f>SUMIF($B$17:$B$20,L17,$I$17:$I$20)/COUNTIF($B$17:$B$20,L17)</f>
        <v>#N/A</v>
      </c>
      <c r="L17" s="1" t="s">
        <v>25</v>
      </c>
    </row>
    <row r="18" spans="1:12" x14ac:dyDescent="0.2">
      <c r="A18" s="2">
        <v>11</v>
      </c>
      <c r="B18" s="3" t="s">
        <v>26</v>
      </c>
      <c r="C18" s="3">
        <v>5</v>
      </c>
      <c r="D18" s="3" t="str">
        <f t="shared" si="0"/>
        <v>(11, 'classic morning', 5)</v>
      </c>
      <c r="F18" s="3" t="str">
        <f t="shared" si="1"/>
        <v xml:space="preserve">(11, 'classic morning', 5), </v>
      </c>
      <c r="I18" s="1" t="e">
        <f>VLOOKUP(breakfast!A18,review!$A$1:$C$60,3,FALSE)</f>
        <v>#N/A</v>
      </c>
      <c r="K18" s="1" t="e">
        <f>SUMIF($B$17:$B$20,L18,$I$17:$I$20)/COUNTIF($B$17:$B$20,L18)</f>
        <v>#N/A</v>
      </c>
      <c r="L18" s="1" t="s">
        <v>26</v>
      </c>
    </row>
    <row r="19" spans="1:12" x14ac:dyDescent="0.2">
      <c r="A19" s="2">
        <v>12</v>
      </c>
      <c r="B19" s="3" t="s">
        <v>26</v>
      </c>
      <c r="C19" s="3">
        <v>5</v>
      </c>
      <c r="D19" s="3" t="str">
        <f t="shared" si="0"/>
        <v>(12, 'classic morning', 5)</v>
      </c>
      <c r="F19" s="3" t="str">
        <f>D19&amp;","</f>
        <v>(12, 'classic morning', 5),</v>
      </c>
      <c r="I19" s="1" t="e">
        <f>VLOOKUP(breakfast!A19,review!$A$1:$C$60,3,FALSE)</f>
        <v>#N/A</v>
      </c>
      <c r="K19" s="1" t="e">
        <f>SUMIF($B$17:$B$20,L19,$I$17:$I$20)/COUNTIF($B$17:$B$20,L19)</f>
        <v>#N/A</v>
      </c>
      <c r="L19" s="1" t="s">
        <v>27</v>
      </c>
    </row>
    <row r="20" spans="1:12" x14ac:dyDescent="0.2">
      <c r="A20" s="2">
        <v>19</v>
      </c>
      <c r="B20" s="3" t="s">
        <v>27</v>
      </c>
      <c r="C20" s="3">
        <v>5</v>
      </c>
      <c r="D20" s="3" t="str">
        <f t="shared" si="0"/>
        <v>(19, 'steak and eggs', 5)</v>
      </c>
      <c r="F20" s="3" t="str">
        <f>D20&amp;";"</f>
        <v>(19, 'steak and eggs', 5);</v>
      </c>
      <c r="I20" s="1" t="e">
        <f>VLOOKUP(breakfast!A20,review!$A$1:$C$60,3,FALSE)</f>
        <v>#N/A</v>
      </c>
    </row>
    <row r="22" spans="1:12" x14ac:dyDescent="0.2">
      <c r="E22" s="10" t="s">
        <v>31</v>
      </c>
      <c r="F22" s="4" t="e">
        <f>SUMIF($B$1:$B$20,G22,$I$1:$I$20)/COUNTIF($B$1:$B$20,G22)</f>
        <v>#N/A</v>
      </c>
      <c r="G22" s="5" t="s">
        <v>25</v>
      </c>
      <c r="J22" s="3" t="str">
        <f>CONCATENATE(F1,F2,F3,F4,F5,F6,F7,F8,F9,F10,F11,F12,F13,F14,F15,F16,F17,F18,F19,F20)</f>
        <v>(1, 'continental', 1), (6, 'classic morning', 1), (7, 'classic morning', 1), (13, 'steak and eggs', 1), (2, 'continental', 2), (8, 'classic morning', 2), (14, 'steak and eggs', 2), (15, 'steak and eggs', 2), (3, 'continental', 3), (9, 'classic morning', 3), (16, 'steak and eggs', 3), (17, 'steak and eggs', 3), (4, 'continental', 4), (10, 'classic morning', 4), (18, 'steak and eggs', 4), (20, 'steak and eggs', 4), (5, 'continental', 5), (11, 'classic morning', 5), (12, 'classic morning', 5),(19, 'steak and eggs', 5);</v>
      </c>
    </row>
    <row r="23" spans="1:12" x14ac:dyDescent="0.2">
      <c r="E23" s="11"/>
      <c r="F23" s="6" t="e">
        <f t="shared" ref="F23:F24" si="2">SUMIF($B$1:$B$20,G23,$I$1:$I$20)/COUNTIF($B$1:$B$20,G23)</f>
        <v>#N/A</v>
      </c>
      <c r="G23" s="7" t="s">
        <v>26</v>
      </c>
    </row>
    <row r="24" spans="1:12" x14ac:dyDescent="0.2">
      <c r="E24" s="12"/>
      <c r="F24" s="8" t="e">
        <f t="shared" si="2"/>
        <v>#N/A</v>
      </c>
      <c r="G24" s="9" t="s">
        <v>27</v>
      </c>
    </row>
  </sheetData>
  <sortState ref="A1:D20">
    <sortCondition ref="C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H24" sqref="H24"/>
    </sheetView>
  </sheetViews>
  <sheetFormatPr baseColWidth="10" defaultRowHeight="15" x14ac:dyDescent="0.2"/>
  <cols>
    <col min="1" max="1" width="16.5" style="1" bestFit="1" customWidth="1"/>
    <col min="2" max="2" width="17.5" style="1" bestFit="1" customWidth="1"/>
    <col min="3" max="16384" width="10.83203125" style="1"/>
  </cols>
  <sheetData>
    <row r="1" spans="1:10" x14ac:dyDescent="0.2">
      <c r="A1" s="1">
        <v>21</v>
      </c>
      <c r="B1" s="1" t="s">
        <v>28</v>
      </c>
      <c r="C1" s="1">
        <v>1</v>
      </c>
      <c r="D1" s="1" t="s">
        <v>1</v>
      </c>
      <c r="E1" s="1" t="str">
        <f t="shared" ref="E1:E19" si="0">D1&amp;", "</f>
        <v xml:space="preserve">(21, 'spa', 1), </v>
      </c>
      <c r="G1" s="1" t="e">
        <f>VLOOKUP(services!A1,review!$A$1:$C$60,3,FALSE)</f>
        <v>#N/A</v>
      </c>
      <c r="I1" s="1" t="e">
        <f>SUMIF($B$1:$B$3,J1,$G$1:$G$3)/COUNTIF($B$1:$B$3,J1)</f>
        <v>#N/A</v>
      </c>
      <c r="J1" s="1" t="s">
        <v>28</v>
      </c>
    </row>
    <row r="2" spans="1:10" x14ac:dyDescent="0.2">
      <c r="A2" s="1">
        <v>27</v>
      </c>
      <c r="B2" s="1" t="s">
        <v>29</v>
      </c>
      <c r="C2" s="1">
        <v>1</v>
      </c>
      <c r="D2" s="1" t="s">
        <v>7</v>
      </c>
      <c r="E2" s="1" t="str">
        <f t="shared" si="0"/>
        <v xml:space="preserve">(27, 'dry cleaning', 1), </v>
      </c>
      <c r="G2" s="1" t="e">
        <f>VLOOKUP(services!A2,review!$A$1:$C$60,3,FALSE)</f>
        <v>#N/A</v>
      </c>
      <c r="I2" s="1" t="e">
        <f>SUMIF($B$1:$B$3,J2,$G$1:$G$3)/COUNTIF($B$1:$B$3,J2)</f>
        <v>#N/A</v>
      </c>
      <c r="J2" s="1" t="s">
        <v>29</v>
      </c>
    </row>
    <row r="3" spans="1:10" x14ac:dyDescent="0.2">
      <c r="A3" s="1">
        <v>33</v>
      </c>
      <c r="B3" s="1" t="s">
        <v>30</v>
      </c>
      <c r="C3" s="1">
        <v>1</v>
      </c>
      <c r="D3" s="1" t="s">
        <v>13</v>
      </c>
      <c r="E3" s="1" t="str">
        <f t="shared" si="0"/>
        <v xml:space="preserve">(33, 'ironing', 1), </v>
      </c>
      <c r="G3" s="1" t="e">
        <f>VLOOKUP(services!A3,review!$A$1:$C$60,3,FALSE)</f>
        <v>#N/A</v>
      </c>
      <c r="I3" s="1" t="e">
        <f>SUMIF($B$1:$B$3,J3,$G$1:$G$3)/COUNTIF($B$1:$B$3,J3)</f>
        <v>#N/A</v>
      </c>
      <c r="J3" s="1" t="s">
        <v>30</v>
      </c>
    </row>
    <row r="4" spans="1:10" x14ac:dyDescent="0.2">
      <c r="A4" s="1">
        <v>22</v>
      </c>
      <c r="B4" s="1" t="s">
        <v>28</v>
      </c>
      <c r="C4" s="1">
        <v>2</v>
      </c>
      <c r="D4" s="1" t="s">
        <v>2</v>
      </c>
      <c r="E4" s="1" t="str">
        <f t="shared" si="0"/>
        <v xml:space="preserve">(22, 'spa', 2), </v>
      </c>
      <c r="G4" s="1" t="e">
        <f>VLOOKUP(services!A4,review!$A$1:$C$60,3,FALSE)</f>
        <v>#N/A</v>
      </c>
    </row>
    <row r="5" spans="1:10" x14ac:dyDescent="0.2">
      <c r="A5" s="1">
        <v>28</v>
      </c>
      <c r="B5" s="1" t="s">
        <v>29</v>
      </c>
      <c r="C5" s="1">
        <v>2</v>
      </c>
      <c r="D5" s="1" t="s">
        <v>8</v>
      </c>
      <c r="E5" s="1" t="str">
        <f t="shared" si="0"/>
        <v xml:space="preserve">(28, 'dry cleaning', 2), </v>
      </c>
      <c r="G5" s="1" t="e">
        <f>VLOOKUP(services!A5,review!$A$1:$C$60,3,FALSE)</f>
        <v>#N/A</v>
      </c>
      <c r="I5" s="1" t="e">
        <f>SUMIF($B$4:$B$7,J5,$G$4:$G$7)/COUNTIF($B$4:$B$7,J5)</f>
        <v>#N/A</v>
      </c>
      <c r="J5" s="1" t="s">
        <v>28</v>
      </c>
    </row>
    <row r="6" spans="1:10" x14ac:dyDescent="0.2">
      <c r="A6" s="1">
        <v>29</v>
      </c>
      <c r="B6" s="1" t="s">
        <v>29</v>
      </c>
      <c r="C6" s="1">
        <v>2</v>
      </c>
      <c r="D6" s="1" t="s">
        <v>9</v>
      </c>
      <c r="E6" s="1" t="str">
        <f t="shared" si="0"/>
        <v xml:space="preserve">(29, 'dry cleaning', 2), </v>
      </c>
      <c r="G6" s="1" t="e">
        <f>VLOOKUP(services!A6,review!$A$1:$C$60,3,FALSE)</f>
        <v>#N/A</v>
      </c>
      <c r="I6" s="1" t="e">
        <f>SUMIF($B$4:$B$7,J6,$G$4:$G$7)/COUNTIF($B$4:$B$7,J6)</f>
        <v>#N/A</v>
      </c>
      <c r="J6" s="1" t="s">
        <v>29</v>
      </c>
    </row>
    <row r="7" spans="1:10" x14ac:dyDescent="0.2">
      <c r="A7" s="1">
        <v>34</v>
      </c>
      <c r="B7" s="1" t="s">
        <v>30</v>
      </c>
      <c r="C7" s="1">
        <v>2</v>
      </c>
      <c r="D7" s="1" t="s">
        <v>14</v>
      </c>
      <c r="E7" s="1" t="str">
        <f t="shared" si="0"/>
        <v xml:space="preserve">(34, 'ironing', 2), </v>
      </c>
      <c r="G7" s="1" t="e">
        <f>VLOOKUP(services!A7,review!$A$1:$C$60,3,FALSE)</f>
        <v>#N/A</v>
      </c>
      <c r="I7" s="1" t="e">
        <f>SUMIF($B$4:$B$7,J7,$G$4:$G$7)/COUNTIF($B$4:$B$7,J7)</f>
        <v>#N/A</v>
      </c>
      <c r="J7" s="1" t="s">
        <v>30</v>
      </c>
    </row>
    <row r="8" spans="1:10" x14ac:dyDescent="0.2">
      <c r="A8" s="1">
        <v>23</v>
      </c>
      <c r="B8" s="1" t="s">
        <v>28</v>
      </c>
      <c r="C8" s="1">
        <v>3</v>
      </c>
      <c r="D8" s="1" t="s">
        <v>3</v>
      </c>
      <c r="E8" s="1" t="str">
        <f t="shared" si="0"/>
        <v xml:space="preserve">(23, 'spa', 3), </v>
      </c>
      <c r="G8" s="1" t="e">
        <f>VLOOKUP(services!A8,review!$A$1:$C$60,3,FALSE)</f>
        <v>#N/A</v>
      </c>
    </row>
    <row r="9" spans="1:10" x14ac:dyDescent="0.2">
      <c r="A9" s="1">
        <v>30</v>
      </c>
      <c r="B9" s="1" t="s">
        <v>29</v>
      </c>
      <c r="C9" s="1">
        <v>3</v>
      </c>
      <c r="D9" s="1" t="s">
        <v>10</v>
      </c>
      <c r="E9" s="1" t="str">
        <f t="shared" si="0"/>
        <v xml:space="preserve">(30, 'dry cleaning', 3), </v>
      </c>
      <c r="G9" s="1" t="e">
        <f>VLOOKUP(services!A9,review!$A$1:$C$60,3,FALSE)</f>
        <v>#N/A</v>
      </c>
      <c r="I9" s="1" t="e">
        <f>SUMIF($B$8:$B$11,J9,$G$8:$G$11)/COUNTIF($B$8:$B$11,J9)</f>
        <v>#N/A</v>
      </c>
      <c r="J9" s="1" t="s">
        <v>28</v>
      </c>
    </row>
    <row r="10" spans="1:10" x14ac:dyDescent="0.2">
      <c r="A10" s="1">
        <v>35</v>
      </c>
      <c r="B10" s="1" t="s">
        <v>30</v>
      </c>
      <c r="C10" s="1">
        <v>3</v>
      </c>
      <c r="D10" s="1" t="s">
        <v>15</v>
      </c>
      <c r="E10" s="1" t="str">
        <f t="shared" si="0"/>
        <v xml:space="preserve">(35, 'ironing', 3), </v>
      </c>
      <c r="G10" s="1" t="e">
        <f>VLOOKUP(services!A10,review!$A$1:$C$60,3,FALSE)</f>
        <v>#N/A</v>
      </c>
      <c r="I10" s="1" t="e">
        <f>SUMIF($B$8:$B$11,J10,$G$8:$G$11)/COUNTIF($B$8:$B$11,J10)</f>
        <v>#N/A</v>
      </c>
      <c r="J10" s="1" t="s">
        <v>29</v>
      </c>
    </row>
    <row r="11" spans="1:10" x14ac:dyDescent="0.2">
      <c r="A11" s="1">
        <v>36</v>
      </c>
      <c r="B11" s="1" t="s">
        <v>30</v>
      </c>
      <c r="C11" s="1">
        <v>3</v>
      </c>
      <c r="D11" s="1" t="s">
        <v>16</v>
      </c>
      <c r="E11" s="1" t="str">
        <f t="shared" si="0"/>
        <v xml:space="preserve">(36, 'ironing', 3), </v>
      </c>
      <c r="G11" s="1" t="e">
        <f>VLOOKUP(services!A11,review!$A$1:$C$60,3,FALSE)</f>
        <v>#N/A</v>
      </c>
      <c r="I11" s="1" t="e">
        <f>SUMIF($B$8:$B$11,J11,$G$8:$G$11)/COUNTIF($B$8:$B$11,J11)</f>
        <v>#N/A</v>
      </c>
      <c r="J11" s="1" t="s">
        <v>30</v>
      </c>
    </row>
    <row r="12" spans="1:10" x14ac:dyDescent="0.2">
      <c r="A12" s="1">
        <v>24</v>
      </c>
      <c r="B12" s="1" t="s">
        <v>28</v>
      </c>
      <c r="C12" s="1">
        <v>4</v>
      </c>
      <c r="D12" s="1" t="s">
        <v>4</v>
      </c>
      <c r="E12" s="1" t="str">
        <f t="shared" si="0"/>
        <v xml:space="preserve">(24, 'spa', 4), </v>
      </c>
      <c r="G12" s="1" t="e">
        <f>VLOOKUP(services!A12,review!$A$1:$C$60,3,FALSE)</f>
        <v>#N/A</v>
      </c>
    </row>
    <row r="13" spans="1:10" x14ac:dyDescent="0.2">
      <c r="A13" s="1">
        <v>31</v>
      </c>
      <c r="B13" s="1" t="s">
        <v>29</v>
      </c>
      <c r="C13" s="1">
        <v>4</v>
      </c>
      <c r="D13" s="1" t="s">
        <v>11</v>
      </c>
      <c r="E13" s="1" t="str">
        <f t="shared" si="0"/>
        <v xml:space="preserve">(31, 'dry cleaning', 4), </v>
      </c>
      <c r="G13" s="1" t="e">
        <f>VLOOKUP(services!A13,review!$A$1:$C$60,3,FALSE)</f>
        <v>#N/A</v>
      </c>
      <c r="I13" s="1" t="e">
        <f>SUMIF($B$12:$B$15,J13,$G$12:$G$15)/COUNTIF($B$12:$B$15,J13)</f>
        <v>#N/A</v>
      </c>
      <c r="J13" s="1" t="s">
        <v>28</v>
      </c>
    </row>
    <row r="14" spans="1:10" x14ac:dyDescent="0.2">
      <c r="A14" s="1">
        <v>37</v>
      </c>
      <c r="B14" s="1" t="s">
        <v>30</v>
      </c>
      <c r="C14" s="1">
        <v>4</v>
      </c>
      <c r="D14" s="1" t="s">
        <v>17</v>
      </c>
      <c r="E14" s="1" t="str">
        <f t="shared" si="0"/>
        <v xml:space="preserve">(37, 'ironing', 4), </v>
      </c>
      <c r="G14" s="1" t="e">
        <f>VLOOKUP(services!A14,review!$A$1:$C$60,3,FALSE)</f>
        <v>#N/A</v>
      </c>
      <c r="I14" s="1" t="e">
        <f>SUMIF($B$12:$B$15,J14,$G$12:$G$15)/COUNTIF($B$12:$B$15,J14)</f>
        <v>#N/A</v>
      </c>
      <c r="J14" s="1" t="s">
        <v>29</v>
      </c>
    </row>
    <row r="15" spans="1:10" x14ac:dyDescent="0.2">
      <c r="A15" s="1">
        <v>38</v>
      </c>
      <c r="B15" s="1" t="s">
        <v>30</v>
      </c>
      <c r="C15" s="1">
        <v>4</v>
      </c>
      <c r="D15" s="1" t="s">
        <v>19</v>
      </c>
      <c r="E15" s="1" t="str">
        <f t="shared" si="0"/>
        <v xml:space="preserve">(38, 'ironing', 4), </v>
      </c>
      <c r="G15" s="1" t="e">
        <f>VLOOKUP(services!A15,review!$A$1:$C$60,3,FALSE)</f>
        <v>#N/A</v>
      </c>
      <c r="I15" s="1" t="e">
        <f>SUMIF($B$12:$B$15,J15,$G$12:$G$15)/COUNTIF($B$12:$B$15,J15)</f>
        <v>#N/A</v>
      </c>
      <c r="J15" s="1" t="s">
        <v>30</v>
      </c>
    </row>
    <row r="16" spans="1:10" x14ac:dyDescent="0.2">
      <c r="A16" s="1">
        <v>25</v>
      </c>
      <c r="B16" s="1" t="s">
        <v>28</v>
      </c>
      <c r="C16" s="1">
        <v>5</v>
      </c>
      <c r="D16" s="1" t="s">
        <v>5</v>
      </c>
      <c r="E16" s="1" t="str">
        <f t="shared" si="0"/>
        <v xml:space="preserve">(25, 'spa', 5), </v>
      </c>
      <c r="G16" s="1" t="e">
        <f>VLOOKUP(services!A16,review!$A$1:$C$60,3,FALSE)</f>
        <v>#N/A</v>
      </c>
    </row>
    <row r="17" spans="1:10" x14ac:dyDescent="0.2">
      <c r="A17" s="1">
        <v>26</v>
      </c>
      <c r="B17" s="1" t="s">
        <v>28</v>
      </c>
      <c r="C17" s="1">
        <v>5</v>
      </c>
      <c r="D17" s="1" t="s">
        <v>6</v>
      </c>
      <c r="E17" s="1" t="str">
        <f t="shared" si="0"/>
        <v xml:space="preserve">(26, 'spa', 5), </v>
      </c>
      <c r="G17" s="1" t="e">
        <f>VLOOKUP(services!A17,review!$A$1:$C$60,3,FALSE)</f>
        <v>#N/A</v>
      </c>
      <c r="I17" s="1" t="e">
        <f>SUMIF($B$16:$B$20,J17,$G$16:$G$20)/COUNTIF($B$16:$B$20,J17)</f>
        <v>#N/A</v>
      </c>
      <c r="J17" s="1" t="s">
        <v>28</v>
      </c>
    </row>
    <row r="18" spans="1:10" x14ac:dyDescent="0.2">
      <c r="A18" s="1">
        <v>32</v>
      </c>
      <c r="B18" s="1" t="s">
        <v>29</v>
      </c>
      <c r="C18" s="1">
        <v>5</v>
      </c>
      <c r="D18" s="1" t="s">
        <v>12</v>
      </c>
      <c r="E18" s="1" t="str">
        <f t="shared" si="0"/>
        <v xml:space="preserve">(32, 'dry cleaning', 5), </v>
      </c>
      <c r="G18" s="1" t="e">
        <f>VLOOKUP(services!A18,review!$A$1:$C$60,3,FALSE)</f>
        <v>#N/A</v>
      </c>
      <c r="I18" s="1" t="e">
        <f>SUMIF($B$16:$B$20,J18,$G$16:$G$20)/COUNTIF($B$16:$B$20,J18)</f>
        <v>#N/A</v>
      </c>
      <c r="J18" s="1" t="s">
        <v>29</v>
      </c>
    </row>
    <row r="19" spans="1:10" x14ac:dyDescent="0.2">
      <c r="A19" s="1">
        <v>39</v>
      </c>
      <c r="B19" s="1" t="s">
        <v>30</v>
      </c>
      <c r="C19" s="1">
        <v>5</v>
      </c>
      <c r="D19" s="1" t="s">
        <v>18</v>
      </c>
      <c r="E19" s="1" t="str">
        <f t="shared" si="0"/>
        <v xml:space="preserve">(39, 'ironing', 5), </v>
      </c>
      <c r="G19" s="1" t="e">
        <f>VLOOKUP(services!A19,review!$A$1:$C$60,3,FALSE)</f>
        <v>#N/A</v>
      </c>
      <c r="I19" s="1" t="e">
        <f>SUMIF($B$16:$B$20,J19,$G$16:$G$20)/COUNTIF($B$16:$B$20,J19)</f>
        <v>#N/A</v>
      </c>
      <c r="J19" s="1" t="s">
        <v>30</v>
      </c>
    </row>
    <row r="20" spans="1:10" x14ac:dyDescent="0.2">
      <c r="A20" s="1">
        <v>40</v>
      </c>
      <c r="B20" s="1" t="s">
        <v>30</v>
      </c>
      <c r="C20" s="1">
        <v>5</v>
      </c>
      <c r="D20" s="1" t="s">
        <v>20</v>
      </c>
      <c r="E20" s="1" t="str">
        <f>D20&amp;";"</f>
        <v>(40, 'ironing', 5);</v>
      </c>
      <c r="G20" s="1" t="e">
        <f>VLOOKUP(services!A20,review!$A$1:$C$60,3,FALSE)</f>
        <v>#N/A</v>
      </c>
    </row>
    <row r="22" spans="1:10" x14ac:dyDescent="0.2">
      <c r="G22" s="1" t="str">
        <f>CONCATENATE(E1,E2,E3,E4,E5,E6,E7,E8,E9,E10,E11,E12,E13,E14,E15,E16,E17,E18,E19,E20)</f>
        <v>(21, 'spa', 1), (27, 'dry cleaning', 1), (33, 'ironing', 1), (22, 'spa', 2), (28, 'dry cleaning', 2), (29, 'dry cleaning', 2), (34, 'ironing', 2), (23, 'spa', 3), (30, 'dry cleaning', 3), (35, 'ironing', 3), (36, 'ironing', 3), (24, 'spa', 4), (31, 'dry cleaning', 4), (37, 'ironing', 4), (38, 'ironing', 4), (25, 'spa', 5), (26, 'spa', 5), (32, 'dry cleaning', 5), (39, 'ironing', 5), (40, 'ironing', 5);</v>
      </c>
    </row>
    <row r="23" spans="1:10" x14ac:dyDescent="0.2">
      <c r="D23" s="10" t="s">
        <v>31</v>
      </c>
      <c r="E23" s="4" t="e">
        <f>SUMIF($B$1:$B$20,F23,$G$1:$G$20)/COUNTIF($B$1:$B$20,F23)</f>
        <v>#N/A</v>
      </c>
      <c r="F23" s="5" t="s">
        <v>28</v>
      </c>
    </row>
    <row r="24" spans="1:10" x14ac:dyDescent="0.2">
      <c r="D24" s="11"/>
      <c r="E24" s="6" t="e">
        <f t="shared" ref="E24:E25" si="1">SUMIF($B$1:$B$20,F24,$G$1:$G$20)/COUNTIF($B$1:$B$20,F24)</f>
        <v>#N/A</v>
      </c>
      <c r="F24" s="7" t="s">
        <v>29</v>
      </c>
    </row>
    <row r="25" spans="1:10" x14ac:dyDescent="0.2">
      <c r="D25" s="12"/>
      <c r="E25" s="8" t="e">
        <f t="shared" si="1"/>
        <v>#N/A</v>
      </c>
      <c r="F25" s="9" t="s">
        <v>30</v>
      </c>
    </row>
  </sheetData>
  <sortState ref="A1:E20">
    <sortCondition ref="C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review</vt:lpstr>
      <vt:lpstr>roomrev</vt:lpstr>
      <vt:lpstr>breakfast</vt:lpstr>
      <vt:lpstr>services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Madison Ling</dc:creator>
  <cp:lastModifiedBy>Microsoft Office User</cp:lastModifiedBy>
  <dcterms:created xsi:type="dcterms:W3CDTF">2017-12-08T04:57:10Z</dcterms:created>
  <dcterms:modified xsi:type="dcterms:W3CDTF">2017-12-12T09:23:29Z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e1ea5e09-a22c-4d8e-a9f6-85e29c8f0857</vt:lpwstr>
  </property>
</Properties>
</file>